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園芸畜産課\■公文書\R08年度\015補助金等\040持続可能な畜産経営推進事業\03_事業実施要領\"/>
    </mc:Choice>
  </mc:AlternateContent>
  <xr:revisionPtr revIDLastSave="0" documentId="13_ncr:1_{5988D479-D40E-4FFC-8C05-04A9844A08BA}" xr6:coauthVersionLast="47" xr6:coauthVersionMax="47" xr10:uidLastSave="{00000000-0000-0000-0000-000000000000}"/>
  <bookViews>
    <workbookView xWindow="-108" yWindow="-108" windowWidth="23256" windowHeight="12456" xr2:uid="{E70F04CE-FD0D-43FB-9B7A-FF01BBA11EB9}"/>
  </bookViews>
  <sheets>
    <sheet name="1_重点支援メニュー" sheetId="1" r:id="rId1"/>
    <sheet name="2_経営継続支援メニュー" sheetId="2" r:id="rId2"/>
  </sheets>
  <definedNames>
    <definedName name="_xlnm.Print_Area" localSheetId="0">'1_重点支援メニュー'!$A$8:$O$16</definedName>
    <definedName name="_xlnm.Print_Area" localSheetId="1">'2_経営継続支援メニュー'!$A$7:$P$20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S19" i="2"/>
  <c r="S10" i="2"/>
  <c r="S15" i="1"/>
  <c r="S11" i="1"/>
  <c r="M10" i="2"/>
  <c r="Q19" i="2"/>
  <c r="R19" i="2" s="1"/>
  <c r="K15" i="1"/>
  <c r="J15" i="1"/>
  <c r="I15" i="1"/>
  <c r="R11" i="1"/>
  <c r="P11" i="1"/>
  <c r="P19" i="2"/>
  <c r="P10" i="2"/>
  <c r="P15" i="1"/>
  <c r="M11" i="2"/>
  <c r="M12" i="2"/>
  <c r="M13" i="2"/>
  <c r="M14" i="2"/>
  <c r="M15" i="2"/>
  <c r="M16" i="2"/>
  <c r="M17" i="2"/>
  <c r="M18" i="2"/>
  <c r="M12" i="1"/>
  <c r="M15" i="1" s="1"/>
  <c r="O15" i="1" s="1"/>
  <c r="Q15" i="1" s="1"/>
  <c r="M13" i="1"/>
  <c r="M14" i="1"/>
  <c r="R15" i="1" l="1"/>
  <c r="L19" i="2"/>
  <c r="K19" i="2"/>
  <c r="M19" i="2" s="1"/>
  <c r="I19" i="2"/>
  <c r="L15" i="1"/>
  <c r="M11" i="1"/>
  <c r="O19" i="2" l="1"/>
  <c r="O10" i="2"/>
  <c r="O11" i="1"/>
  <c r="Q11" i="1" l="1"/>
  <c r="Q10" i="2"/>
  <c r="R10" i="2" s="1"/>
  <c r="V18" i="2"/>
  <c r="V14" i="2"/>
  <c r="V15" i="2"/>
  <c r="V16" i="2"/>
  <c r="V12" i="2"/>
  <c r="V17" i="2"/>
  <c r="V13" i="2"/>
  <c r="V13" i="1"/>
  <c r="V14" i="1"/>
  <c r="V10" i="2" l="1"/>
  <c r="V11" i="1"/>
  <c r="V11" i="2"/>
  <c r="V12" i="1"/>
</calcChain>
</file>

<file path=xl/sharedStrings.xml><?xml version="1.0" encoding="utf-8"?>
<sst xmlns="http://schemas.openxmlformats.org/spreadsheetml/2006/main" count="94" uniqueCount="56">
  <si>
    <t>NO</t>
    <phoneticPr fontId="2"/>
  </si>
  <si>
    <t>補助対象経費</t>
    <rPh sb="0" eb="6">
      <t>ホジョタイショウケイヒ</t>
    </rPh>
    <phoneticPr fontId="2"/>
  </si>
  <si>
    <t>県補助対象経費</t>
    <rPh sb="0" eb="1">
      <t>ケン</t>
    </rPh>
    <rPh sb="1" eb="7">
      <t>ホジョタイショウケイヒ</t>
    </rPh>
    <phoneticPr fontId="2"/>
  </si>
  <si>
    <t>県補助金</t>
    <rPh sb="0" eb="4">
      <t>ケンホジョキン</t>
    </rPh>
    <phoneticPr fontId="2"/>
  </si>
  <si>
    <t>その他
(自己負担)</t>
    <rPh sb="2" eb="3">
      <t>タ</t>
    </rPh>
    <rPh sb="5" eb="9">
      <t>ジコフタン</t>
    </rPh>
    <phoneticPr fontId="2"/>
  </si>
  <si>
    <t>県補助対象経費（A）</t>
    <rPh sb="0" eb="1">
      <t>ケン</t>
    </rPh>
    <rPh sb="1" eb="7">
      <t>ホジョタイショウケイヒ</t>
    </rPh>
    <phoneticPr fontId="2"/>
  </si>
  <si>
    <t>うち300万円までの対象経費（B)</t>
    <rPh sb="5" eb="7">
      <t>マンエン</t>
    </rPh>
    <rPh sb="10" eb="14">
      <t>タイショウケイヒ</t>
    </rPh>
    <phoneticPr fontId="2"/>
  </si>
  <si>
    <t>300万円を超える対象経費（C）＝（A-B)</t>
    <rPh sb="3" eb="5">
      <t>マンエン</t>
    </rPh>
    <rPh sb="6" eb="7">
      <t>コ</t>
    </rPh>
    <rPh sb="9" eb="13">
      <t>タイショウケイヒ</t>
    </rPh>
    <phoneticPr fontId="2"/>
  </si>
  <si>
    <t>事業費300万円まで（B)×3/4</t>
    <rPh sb="0" eb="3">
      <t>ジギョウヒ</t>
    </rPh>
    <rPh sb="6" eb="8">
      <t>マンエン</t>
    </rPh>
    <phoneticPr fontId="2"/>
  </si>
  <si>
    <t>事業費300万円を超える部分（C）×1/2</t>
    <rPh sb="0" eb="3">
      <t>ジギョウヒ</t>
    </rPh>
    <rPh sb="6" eb="8">
      <t>マンエン</t>
    </rPh>
    <rPh sb="9" eb="10">
      <t>コ</t>
    </rPh>
    <rPh sb="12" eb="14">
      <t>ブブン</t>
    </rPh>
    <phoneticPr fontId="2"/>
  </si>
  <si>
    <t>合計額</t>
    <rPh sb="0" eb="2">
      <t>ゴウケイ</t>
    </rPh>
    <rPh sb="2" eb="3">
      <t>ガク</t>
    </rPh>
    <phoneticPr fontId="2"/>
  </si>
  <si>
    <t>例</t>
    <rPh sb="0" eb="1">
      <t>レイ</t>
    </rPh>
    <phoneticPr fontId="2"/>
  </si>
  <si>
    <t>（１）暑熱対策設備（細霧冷房や送風機等）の導入</t>
  </si>
  <si>
    <t>細霧冷房１機の導入</t>
    <rPh sb="0" eb="4">
      <t>サイムレイボウ</t>
    </rPh>
    <rPh sb="5" eb="6">
      <t>キ</t>
    </rPh>
    <rPh sb="7" eb="9">
      <t>ドウニュウ</t>
    </rPh>
    <phoneticPr fontId="2"/>
  </si>
  <si>
    <t>計</t>
    <rPh sb="0" eb="1">
      <t>ケイ</t>
    </rPh>
    <phoneticPr fontId="2"/>
  </si>
  <si>
    <t>重点支援メニュー補助上限：1,500万円</t>
    <rPh sb="0" eb="4">
      <t>ジュウテンシエン</t>
    </rPh>
    <rPh sb="8" eb="10">
      <t>ホジョ</t>
    </rPh>
    <rPh sb="10" eb="12">
      <t>ジョウゲン</t>
    </rPh>
    <rPh sb="18" eb="20">
      <t>マンエン</t>
    </rPh>
    <phoneticPr fontId="2"/>
  </si>
  <si>
    <t>（１）暑熱対策設備（細霧冷房や送風機等）の導入</t>
    <phoneticPr fontId="2"/>
  </si>
  <si>
    <t>経営継続支援メニュー補助上限：500万円</t>
    <rPh sb="0" eb="4">
      <t>ケイエイケイゾク</t>
    </rPh>
    <rPh sb="4" eb="6">
      <t>シエン</t>
    </rPh>
    <rPh sb="10" eb="14">
      <t>ホジョジョウゲン</t>
    </rPh>
    <rPh sb="18" eb="20">
      <t>マンエン</t>
    </rPh>
    <phoneticPr fontId="2"/>
  </si>
  <si>
    <t>（２）省エネルギー対策設備（冷蔵・冷凍設備等）の導入</t>
  </si>
  <si>
    <t>（３）生産性向上に資する機械・設備等の導入</t>
  </si>
  <si>
    <t>（４）草地の改良・食害防止・放牧・国産飼料の利用拡大</t>
  </si>
  <si>
    <t>（５）高能力種畜の導入</t>
  </si>
  <si>
    <t>（６）畜産コンサルタントの導入</t>
  </si>
  <si>
    <t>（７）自ら生産した畜産物の販売促進に係る取組</t>
  </si>
  <si>
    <t>（８）その他生産性の向上に資する取組</t>
  </si>
  <si>
    <t>取組内容</t>
    <rPh sb="0" eb="2">
      <t>トリクミ</t>
    </rPh>
    <rPh sb="2" eb="4">
      <t>ナイヨウ</t>
    </rPh>
    <phoneticPr fontId="2"/>
  </si>
  <si>
    <r>
      <t>他の補助金</t>
    </r>
    <r>
      <rPr>
        <vertAlign val="superscript"/>
        <sz val="11"/>
        <color rgb="FFFF0000"/>
        <rFont val="游ゴシック"/>
        <family val="3"/>
        <charset val="128"/>
        <scheme val="minor"/>
      </rPr>
      <t>※</t>
    </r>
    <rPh sb="0" eb="1">
      <t>ホカ</t>
    </rPh>
    <rPh sb="2" eb="5">
      <t>ホジョキン</t>
    </rPh>
    <phoneticPr fontId="2"/>
  </si>
  <si>
    <t>備考欄</t>
    <rPh sb="0" eb="3">
      <t>ビコウラン</t>
    </rPh>
    <phoneticPr fontId="2"/>
  </si>
  <si>
    <t>事業内容</t>
    <rPh sb="0" eb="2">
      <t>ジギョウ</t>
    </rPh>
    <rPh sb="2" eb="4">
      <t>ナイヨウ</t>
    </rPh>
    <phoneticPr fontId="2"/>
  </si>
  <si>
    <t>堆肥舎の新設</t>
    <rPh sb="0" eb="3">
      <t>タイヒシャ</t>
    </rPh>
    <rPh sb="4" eb="6">
      <t>シンセツ</t>
    </rPh>
    <phoneticPr fontId="2"/>
  </si>
  <si>
    <t>家畜排せつ物処理施設の新設
・堆肥舎1棟○○○㎡</t>
    <rPh sb="11" eb="13">
      <t>シンセツ</t>
    </rPh>
    <phoneticPr fontId="2"/>
  </si>
  <si>
    <t>検算用</t>
    <rPh sb="0" eb="2">
      <t>ケンザン</t>
    </rPh>
    <rPh sb="2" eb="3">
      <t>ヨウ</t>
    </rPh>
    <phoneticPr fontId="2"/>
  </si>
  <si>
    <t>(株)信州●●牧場</t>
    <rPh sb="0" eb="3">
      <t>カブ</t>
    </rPh>
    <rPh sb="3" eb="5">
      <t>シンシュウ</t>
    </rPh>
    <rPh sb="7" eb="9">
      <t>ボクジョウ</t>
    </rPh>
    <phoneticPr fontId="2"/>
  </si>
  <si>
    <t>(株)信州●●牧場</t>
    <phoneticPr fontId="2"/>
  </si>
  <si>
    <t>畜産クラスター計画に位置付けられた中心的経営体</t>
    <rPh sb="0" eb="2">
      <t>チクサン</t>
    </rPh>
    <rPh sb="7" eb="9">
      <t>ケイカク</t>
    </rPh>
    <rPh sb="10" eb="13">
      <t>イチヅ</t>
    </rPh>
    <rPh sb="17" eb="23">
      <t>チュウシンテキケイエイタイ</t>
    </rPh>
    <phoneticPr fontId="2"/>
  </si>
  <si>
    <t>○</t>
  </si>
  <si>
    <t>○</t>
    <phoneticPr fontId="2"/>
  </si>
  <si>
    <t>（様式第１-３号）</t>
    <rPh sb="1" eb="3">
      <t>ヨウシキ</t>
    </rPh>
    <rPh sb="3" eb="4">
      <t>ダイ</t>
    </rPh>
    <rPh sb="7" eb="8">
      <t>ゴウ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</si>
  <si>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</si>
  <si>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税抜き</t>
    <rPh sb="0" eb="2">
      <t>ゼイヌ</t>
    </rPh>
    <phoneticPr fontId="2"/>
  </si>
  <si>
    <t>消費税</t>
    <rPh sb="0" eb="3">
      <t>ショウヒゼイ</t>
    </rPh>
    <phoneticPr fontId="2"/>
  </si>
  <si>
    <t>事業費（円）</t>
    <rPh sb="0" eb="3">
      <t>ジギョウヒ</t>
    </rPh>
    <rPh sb="4" eb="5">
      <t>エン</t>
    </rPh>
    <phoneticPr fontId="2"/>
  </si>
  <si>
    <t>支援機関
（○○クラスター協議会、JA等）</t>
    <rPh sb="0" eb="2">
      <t>シエン</t>
    </rPh>
    <rPh sb="2" eb="4">
      <t>キカン</t>
    </rPh>
    <rPh sb="13" eb="16">
      <t>キョウギカイ</t>
    </rPh>
    <rPh sb="19" eb="20">
      <t>ナド</t>
    </rPh>
    <phoneticPr fontId="2"/>
  </si>
  <si>
    <t>○○クラスター協議会</t>
    <rPh sb="7" eb="10">
      <t>キョウギカイ</t>
    </rPh>
    <phoneticPr fontId="2"/>
  </si>
  <si>
    <t>管轄地域振興局</t>
    <rPh sb="0" eb="2">
      <t>カンカツ</t>
    </rPh>
    <rPh sb="2" eb="4">
      <t>チイキ</t>
    </rPh>
    <rPh sb="4" eb="7">
      <t>シンコウキョク</t>
    </rPh>
    <phoneticPr fontId="2"/>
  </si>
  <si>
    <t>○○地域振興局</t>
    <rPh sb="2" eb="7">
      <t>チイキシンコウキョク</t>
    </rPh>
    <phoneticPr fontId="2"/>
  </si>
  <si>
    <t>○○市</t>
    <rPh sb="2" eb="3">
      <t>シ</t>
    </rPh>
    <phoneticPr fontId="2"/>
  </si>
  <si>
    <t>お住まいの市町村</t>
    <rPh sb="1" eb="2">
      <t>スマ</t>
    </rPh>
    <rPh sb="5" eb="8">
      <t>シチョウソン</t>
    </rPh>
    <phoneticPr fontId="2"/>
  </si>
  <si>
    <t>令和８年度　持続可能な畜産経営推進事業　事業費確認表　【経営継続支援メニュー】</t>
    <rPh sb="0" eb="2">
      <t>レイワ</t>
    </rPh>
    <rPh sb="3" eb="4">
      <t>ネン</t>
    </rPh>
    <rPh sb="4" eb="5">
      <t>ド</t>
    </rPh>
    <rPh sb="6" eb="10">
      <t>ジゾクカノウ</t>
    </rPh>
    <rPh sb="11" eb="15">
      <t>チクサンケイエイ</t>
    </rPh>
    <rPh sb="15" eb="17">
      <t>スイシン</t>
    </rPh>
    <rPh sb="17" eb="19">
      <t>ジギョウ</t>
    </rPh>
    <rPh sb="20" eb="23">
      <t>ジギョウヒ</t>
    </rPh>
    <rPh sb="23" eb="26">
      <t>カクニンヒョウ</t>
    </rPh>
    <rPh sb="28" eb="30">
      <t>ケイエイ</t>
    </rPh>
    <rPh sb="30" eb="34">
      <t>ケイゾクシエン</t>
    </rPh>
    <phoneticPr fontId="2"/>
  </si>
  <si>
    <t>令和８年度　持続可能な畜産経営推進事業　事業費確認表　【重点支援メニュー】</t>
    <rPh sb="0" eb="2">
      <t>レイワ</t>
    </rPh>
    <rPh sb="3" eb="4">
      <t>ネン</t>
    </rPh>
    <rPh sb="4" eb="5">
      <t>ド</t>
    </rPh>
    <rPh sb="6" eb="10">
      <t>ジゾクカノウ</t>
    </rPh>
    <rPh sb="11" eb="15">
      <t>チクサンケイエイ</t>
    </rPh>
    <rPh sb="15" eb="17">
      <t>スイシン</t>
    </rPh>
    <rPh sb="17" eb="19">
      <t>ジギョウ</t>
    </rPh>
    <rPh sb="20" eb="26">
      <t>ジギョウヒカクニンヒョウ</t>
    </rPh>
    <rPh sb="28" eb="30">
      <t>ジュウテン</t>
    </rPh>
    <rPh sb="30" eb="32">
      <t>シエン</t>
    </rPh>
    <phoneticPr fontId="2"/>
  </si>
  <si>
    <t>申請者名　　　　　　　　　　　　　</t>
    <rPh sb="0" eb="2">
      <t>シンセイ</t>
    </rPh>
    <rPh sb="2" eb="3">
      <t>シャ</t>
    </rPh>
    <rPh sb="3" eb="4">
      <t>メイ</t>
    </rPh>
    <phoneticPr fontId="2"/>
  </si>
  <si>
    <t>事業費、補助金が適正か確認しました</t>
    <rPh sb="0" eb="3">
      <t>ジギョウヒ</t>
    </rPh>
    <rPh sb="4" eb="7">
      <t>ホジョキン</t>
    </rPh>
    <rPh sb="8" eb="10">
      <t>テキセイ</t>
    </rPh>
    <rPh sb="11" eb="13">
      <t>カクニン</t>
    </rPh>
    <phoneticPr fontId="2"/>
  </si>
  <si>
    <t>本人</t>
    <rPh sb="0" eb="2">
      <t>ホンニン</t>
    </rPh>
    <phoneticPr fontId="2"/>
  </si>
  <si>
    <t>委託機関</t>
    <rPh sb="0" eb="4">
      <t>イタクキカン</t>
    </rPh>
    <phoneticPr fontId="2"/>
  </si>
  <si>
    <t>確認年月日</t>
    <rPh sb="0" eb="2">
      <t>カクニン</t>
    </rPh>
    <rPh sb="2" eb="5">
      <t>ネンガッピ</t>
    </rPh>
    <phoneticPr fontId="2"/>
  </si>
  <si>
    <t>確認者名</t>
    <rPh sb="0" eb="2">
      <t>カクニン</t>
    </rPh>
    <rPh sb="2" eb="3">
      <t>シャ</t>
    </rPh>
    <rPh sb="3" eb="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</si>
</sst>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vertAlign val="superscript"/>
      <sz val="11"/>
      <color rgb="FFFF0000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ashed">
        <color indexed="64"/>
      </left>
      <right/>
      <top style="thin">
        <color auto="1"/>
      </top>
      <bottom style="thin">
        <color auto="1"/>
      </bottom>
      <diagonal style="medium">
        <color indexed="64"/>
      </diagonal>
    </border>
    <border diagonalUp="1"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12" xfId="0" applyFill="1" applyBorder="1">
      <alignment vertical="center"/>
    </xf>
    <xf numFmtId="0" fontId="0" fillId="3" borderId="12" xfId="0" applyFill="1" applyBorder="1" applyAlignment="1">
      <alignment vertical="center" wrapText="1"/>
    </xf>
    <xf numFmtId="176" fontId="0" fillId="3" borderId="12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0" fillId="4" borderId="1" xfId="0" applyFill="1" applyBorder="1">
      <alignment vertical="center"/>
    </xf>
    <xf numFmtId="176" fontId="0" fillId="5" borderId="14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176" fontId="0" fillId="5" borderId="10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0" fontId="11" fillId="0" borderId="0" xfId="0" applyFont="1">
      <alignment vertical="center"/>
    </xf>
    <xf numFmtId="176" fontId="12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5" borderId="16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5" borderId="11" xfId="0" applyNumberFormat="1" applyFont="1" applyFill="1" applyBorder="1">
      <alignment vertical="center"/>
    </xf>
    <xf numFmtId="176" fontId="0" fillId="5" borderId="6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176" fontId="0" fillId="0" borderId="23" xfId="0" applyNumberFormat="1" applyFont="1" applyFill="1" applyBorder="1">
      <alignment vertical="center"/>
    </xf>
    <xf numFmtId="176" fontId="0" fillId="5" borderId="17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95249</xdr:rowOff>
    </xdr:from>
    <xdr:to>
      <xdr:col>6</xdr:col>
      <xdr:colOff>172357</xdr:colOff>
      <xdr:row>6</xdr:row>
      <xdr:rowOff>15875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73264-EA30-16ED-275E-F2D5752CE11C}"/>
            </a:ext>
          </a:extLst>
        </xdr:cNvPr>
        <xdr:cNvSpPr txBox="1"/>
      </xdr:nvSpPr>
      <xdr:spPr>
        <a:xfrm>
          <a:off x="215900" y="793749"/>
          <a:ext cx="7957457" cy="13335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＜入力に当たっての留意事項＞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（１）取組内容、事業内容ごとに行を分けて記入してください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（２）「畜産クラスター協議会の中心的経営体」に位置付けられている生産者の場合は、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列のプルダウンリストから「○」を選択してください。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（３）青色のセルには計算式が入っているため、入力は不要です。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（４）その他補助金の名称・交付元（市町村、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JA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等）を備考欄に記載して下さい。国庫事業との併用は不可です。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189290</xdr:colOff>
      <xdr:row>6</xdr:row>
      <xdr:rowOff>127000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119E1-D21F-49FD-ADA2-B1A0763F696C}"/>
            </a:ext>
          </a:extLst>
        </xdr:cNvPr>
        <xdr:cNvSpPr txBox="1"/>
      </xdr:nvSpPr>
      <xdr:spPr>
        <a:xfrm>
          <a:off x="0" y="539750"/>
          <a:ext cx="7936290" cy="1476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＜入力に当たっての留意事項＞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（１）取組内容、事業内容ごとに行を分けて記入してください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（２）「畜産クラスター協議会の中心的経営体」に位置付けられている生産者の場合は、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列のプルダウンリストから「○」を選択してください。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（３）青色のセルには計算式が入っているため、入力は不要です。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（４）その他補助金の名称・交付元（市町村、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JA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等）を備考欄に記載して下さい。国庫事業との併用は不可です。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E8C1-AD17-408A-9987-EC1F761C957C}">
  <sheetPr>
    <tabColor rgb="FFFFFF00"/>
    <pageSetUpPr fitToPage="1"/>
  </sheetPr>
  <dimension ref="A1:V24"/>
  <sheetViews>
    <sheetView tabSelected="1" topLeftCell="I4" zoomScale="90" zoomScaleNormal="90" workbookViewId="0">
      <selection activeCell="R11" sqref="R11:S15"/>
    </sheetView>
  </sheetViews>
  <sheetFormatPr defaultRowHeight="18" x14ac:dyDescent="0.45"/>
  <cols>
    <col min="1" max="1" width="4.296875" customWidth="1"/>
    <col min="2" max="2" width="21" customWidth="1"/>
    <col min="3" max="3" width="20.296875" customWidth="1"/>
    <col min="4" max="4" width="21.796875" customWidth="1"/>
    <col min="5" max="5" width="20.296875" customWidth="1"/>
    <col min="6" max="6" width="16.796875" customWidth="1"/>
    <col min="7" max="7" width="14.796875" customWidth="1"/>
    <col min="8" max="8" width="27.296875" customWidth="1"/>
    <col min="9" max="9" width="21.296875" customWidth="1"/>
    <col min="10" max="10" width="18.09765625" customWidth="1"/>
    <col min="11" max="11" width="16.796875" customWidth="1"/>
    <col min="12" max="12" width="16.296875" customWidth="1"/>
    <col min="13" max="13" width="18" customWidth="1"/>
    <col min="14" max="14" width="19.09765625" customWidth="1"/>
    <col min="15" max="15" width="15.796875" customWidth="1"/>
    <col min="16" max="16" width="18.796875" customWidth="1"/>
    <col min="17" max="17" width="27.09765625" customWidth="1"/>
    <col min="18" max="18" width="15.19921875" customWidth="1"/>
    <col min="19" max="19" width="13.69921875" style="32" customWidth="1"/>
    <col min="20" max="20" width="11" customWidth="1"/>
  </cols>
  <sheetData>
    <row r="1" spans="1:22" ht="22.2" x14ac:dyDescent="0.45">
      <c r="A1" s="21" t="s">
        <v>37</v>
      </c>
      <c r="B1" s="21"/>
      <c r="C1" s="21"/>
    </row>
    <row r="2" spans="1:22" ht="26.55" customHeight="1" x14ac:dyDescent="0.45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2" ht="6.6" customHeight="1" x14ac:dyDescent="0.45">
      <c r="A3" s="22"/>
      <c r="B3" s="34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2"/>
      <c r="O3" s="22"/>
      <c r="P3" s="22"/>
    </row>
    <row r="4" spans="1:22" ht="66.599999999999994" customHeight="1" x14ac:dyDescent="0.4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3"/>
      <c r="N4" s="46"/>
      <c r="O4" s="46"/>
      <c r="P4" s="46"/>
    </row>
    <row r="5" spans="1:22" ht="23.55" customHeight="1" x14ac:dyDescent="0.45">
      <c r="A5" s="22"/>
      <c r="B5" s="34"/>
      <c r="C5" s="22"/>
      <c r="D5" s="22"/>
      <c r="E5" s="22"/>
      <c r="F5" s="22"/>
      <c r="G5" s="22"/>
      <c r="H5" s="22"/>
      <c r="I5" s="22"/>
      <c r="J5" s="22"/>
      <c r="K5" s="22"/>
      <c r="L5" s="24"/>
      <c r="M5" s="22"/>
      <c r="N5" s="22"/>
      <c r="O5" s="22"/>
      <c r="R5" s="32"/>
      <c r="S5"/>
    </row>
    <row r="6" spans="1:22" ht="22.2" x14ac:dyDescent="0.45">
      <c r="D6" s="37"/>
      <c r="M6" s="24" t="s">
        <v>50</v>
      </c>
    </row>
    <row r="7" spans="1:22" ht="7.8" customHeight="1" x14ac:dyDescent="0.45">
      <c r="M7" s="24"/>
    </row>
    <row r="8" spans="1:22" ht="18.600000000000001" thickBot="1" x14ac:dyDescent="0.5">
      <c r="Q8" s="25"/>
    </row>
    <row r="9" spans="1:22" ht="18" customHeight="1" x14ac:dyDescent="0.45">
      <c r="A9" s="52" t="s">
        <v>0</v>
      </c>
      <c r="B9" s="48" t="s">
        <v>34</v>
      </c>
      <c r="C9" s="50" t="s">
        <v>38</v>
      </c>
      <c r="D9" s="48" t="s">
        <v>42</v>
      </c>
      <c r="E9" s="50" t="s">
        <v>44</v>
      </c>
      <c r="F9" s="50" t="s">
        <v>47</v>
      </c>
      <c r="G9" s="52" t="s">
        <v>25</v>
      </c>
      <c r="H9" s="52" t="s">
        <v>28</v>
      </c>
      <c r="I9" s="61" t="s">
        <v>41</v>
      </c>
      <c r="J9" s="59"/>
      <c r="K9" s="52" t="s">
        <v>1</v>
      </c>
      <c r="L9" s="54" t="s">
        <v>26</v>
      </c>
      <c r="M9" s="56" t="s">
        <v>2</v>
      </c>
      <c r="N9" s="57"/>
      <c r="O9" s="58"/>
      <c r="P9" s="56" t="s">
        <v>3</v>
      </c>
      <c r="Q9" s="57"/>
      <c r="R9" s="58"/>
      <c r="S9" s="59" t="s">
        <v>4</v>
      </c>
      <c r="T9" s="50" t="s">
        <v>27</v>
      </c>
      <c r="V9" s="32"/>
    </row>
    <row r="10" spans="1:22" ht="36.6" customHeight="1" x14ac:dyDescent="0.45">
      <c r="A10" s="53"/>
      <c r="B10" s="49"/>
      <c r="C10" s="51"/>
      <c r="D10" s="62"/>
      <c r="E10" s="62"/>
      <c r="F10" s="62"/>
      <c r="G10" s="53"/>
      <c r="H10" s="53"/>
      <c r="I10" s="39" t="s">
        <v>39</v>
      </c>
      <c r="J10" s="39" t="s">
        <v>40</v>
      </c>
      <c r="K10" s="53"/>
      <c r="L10" s="55"/>
      <c r="M10" s="1" t="s">
        <v>5</v>
      </c>
      <c r="N10" s="2" t="s">
        <v>6</v>
      </c>
      <c r="O10" s="3" t="s">
        <v>7</v>
      </c>
      <c r="P10" s="4" t="s">
        <v>8</v>
      </c>
      <c r="Q10" s="5" t="s">
        <v>9</v>
      </c>
      <c r="R10" s="6" t="s">
        <v>10</v>
      </c>
      <c r="S10" s="60"/>
      <c r="T10" s="51"/>
      <c r="V10" s="32" t="s">
        <v>31</v>
      </c>
    </row>
    <row r="11" spans="1:22" ht="36" x14ac:dyDescent="0.45">
      <c r="A11" s="7" t="s">
        <v>11</v>
      </c>
      <c r="B11" s="38" t="s">
        <v>35</v>
      </c>
      <c r="C11" s="36" t="s">
        <v>32</v>
      </c>
      <c r="D11" s="36" t="s">
        <v>43</v>
      </c>
      <c r="E11" s="36" t="s">
        <v>45</v>
      </c>
      <c r="F11" s="36" t="s">
        <v>46</v>
      </c>
      <c r="G11" s="8" t="s">
        <v>29</v>
      </c>
      <c r="H11" s="8" t="s">
        <v>30</v>
      </c>
      <c r="I11" s="9">
        <v>10000000</v>
      </c>
      <c r="J11" s="9">
        <v>1000000</v>
      </c>
      <c r="K11" s="9">
        <v>10000000</v>
      </c>
      <c r="L11" s="10">
        <v>3000000</v>
      </c>
      <c r="M11" s="28">
        <f>K11-L11</f>
        <v>7000000</v>
      </c>
      <c r="N11" s="11">
        <v>3000000</v>
      </c>
      <c r="O11" s="29">
        <f>M11-N11</f>
        <v>4000000</v>
      </c>
      <c r="P11" s="30">
        <f>ROUNDDOWN(N11*0.75,-3)</f>
        <v>2250000</v>
      </c>
      <c r="Q11" s="31">
        <f>IF(ROUNDDOWN(O11/2,-3)&lt;12750000,ROUNDDOWN(O11/2,-3),12750000)</f>
        <v>2000000</v>
      </c>
      <c r="R11" s="64">
        <f>IF(P11+Q11&lt;100000,"金額が10万円未満です",P11+Q11)</f>
        <v>4250000</v>
      </c>
      <c r="S11" s="65">
        <f>I11+J11-L11-R11</f>
        <v>3750000</v>
      </c>
      <c r="T11" s="27"/>
      <c r="V11" s="33">
        <f>L11+R11+S11</f>
        <v>11000000</v>
      </c>
    </row>
    <row r="12" spans="1:22" x14ac:dyDescent="0.45">
      <c r="A12" s="12"/>
      <c r="B12" s="35"/>
      <c r="C12" s="12"/>
      <c r="D12" s="12"/>
      <c r="E12" s="12"/>
      <c r="F12" s="12"/>
      <c r="G12" s="12"/>
      <c r="H12" s="12"/>
      <c r="I12" s="13"/>
      <c r="J12" s="13"/>
      <c r="K12" s="13"/>
      <c r="L12" s="14"/>
      <c r="M12" s="28">
        <f t="shared" ref="M12:M14" si="0">K12-L12</f>
        <v>0</v>
      </c>
      <c r="N12" s="42"/>
      <c r="O12" s="43"/>
      <c r="P12" s="44"/>
      <c r="Q12" s="45"/>
      <c r="R12" s="66"/>
      <c r="S12" s="67"/>
      <c r="T12" s="12"/>
      <c r="V12" s="33">
        <f t="shared" ref="V12:V14" si="1">L12+R12+S12</f>
        <v>0</v>
      </c>
    </row>
    <row r="13" spans="1:22" x14ac:dyDescent="0.45">
      <c r="A13" s="12"/>
      <c r="B13" s="35"/>
      <c r="C13" s="12"/>
      <c r="D13" s="12"/>
      <c r="E13" s="12"/>
      <c r="F13" s="12"/>
      <c r="G13" s="12"/>
      <c r="H13" s="12"/>
      <c r="I13" s="13"/>
      <c r="J13" s="13"/>
      <c r="K13" s="13"/>
      <c r="L13" s="14"/>
      <c r="M13" s="28">
        <f t="shared" si="0"/>
        <v>0</v>
      </c>
      <c r="N13" s="42"/>
      <c r="O13" s="43"/>
      <c r="P13" s="44"/>
      <c r="Q13" s="45"/>
      <c r="R13" s="66"/>
      <c r="S13" s="67"/>
      <c r="T13" s="12"/>
      <c r="V13" s="33">
        <f t="shared" si="1"/>
        <v>0</v>
      </c>
    </row>
    <row r="14" spans="1:22" ht="18.600000000000001" thickBot="1" x14ac:dyDescent="0.5">
      <c r="A14" s="12"/>
      <c r="B14" s="35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28">
        <f t="shared" si="0"/>
        <v>0</v>
      </c>
      <c r="N14" s="42"/>
      <c r="O14" s="43"/>
      <c r="P14" s="44"/>
      <c r="Q14" s="45"/>
      <c r="R14" s="66"/>
      <c r="S14" s="67"/>
      <c r="T14" s="12"/>
      <c r="V14" s="33">
        <f t="shared" si="1"/>
        <v>0</v>
      </c>
    </row>
    <row r="15" spans="1:22" ht="18.600000000000001" thickBot="1" x14ac:dyDescent="0.5">
      <c r="H15" t="s">
        <v>14</v>
      </c>
      <c r="I15" s="15">
        <f>SUM(I12:I14)</f>
        <v>0</v>
      </c>
      <c r="J15" s="15">
        <f>SUM(J12:J14)</f>
        <v>0</v>
      </c>
      <c r="K15" s="15">
        <f>SUM(K12:K14)</f>
        <v>0</v>
      </c>
      <c r="L15" s="15">
        <f>SUM(L12:L14)</f>
        <v>0</v>
      </c>
      <c r="M15" s="41">
        <f>SUM(M12:M14)</f>
        <v>0</v>
      </c>
      <c r="N15" s="15"/>
      <c r="O15" s="41">
        <f>M15-N15</f>
        <v>0</v>
      </c>
      <c r="P15" s="41">
        <f>ROUNDDOWN(N15*0.75,-3)</f>
        <v>0</v>
      </c>
      <c r="Q15" s="31">
        <f>IF(ROUNDDOWN(O15/2,-3)&lt;12750000,ROUNDDOWN(O15/2,-3),12750000)</f>
        <v>0</v>
      </c>
      <c r="R15" s="64" t="str">
        <f>IF(P15+Q15&lt;100000,"金額が10万円未満です",P15+Q15)</f>
        <v>金額が10万円未満です</v>
      </c>
      <c r="S15" s="65" t="e">
        <f>I15+J15-L15-R15</f>
        <v>#VALUE!</v>
      </c>
      <c r="T15" s="12"/>
      <c r="V15" s="32"/>
    </row>
    <row r="16" spans="1:22" x14ac:dyDescent="0.45">
      <c r="Q16" t="s">
        <v>15</v>
      </c>
      <c r="S16"/>
      <c r="U16" s="32"/>
    </row>
    <row r="17" spans="2:21" x14ac:dyDescent="0.45">
      <c r="B17" t="s">
        <v>36</v>
      </c>
      <c r="G17" s="20"/>
      <c r="S17"/>
      <c r="U17" s="32"/>
    </row>
    <row r="18" spans="2:21" x14ac:dyDescent="0.45">
      <c r="E18" s="19"/>
      <c r="R18" s="32"/>
      <c r="S18"/>
    </row>
    <row r="19" spans="2:21" x14ac:dyDescent="0.45">
      <c r="E19" s="19"/>
      <c r="N19" t="s">
        <v>51</v>
      </c>
      <c r="R19" s="32"/>
      <c r="S19"/>
    </row>
    <row r="20" spans="2:21" x14ac:dyDescent="0.45">
      <c r="E20" s="19"/>
      <c r="O20" s="39"/>
      <c r="P20" s="39" t="s">
        <v>52</v>
      </c>
      <c r="Q20" s="39" t="s">
        <v>53</v>
      </c>
    </row>
    <row r="21" spans="2:21" x14ac:dyDescent="0.45">
      <c r="E21" s="19"/>
      <c r="O21" s="39" t="s">
        <v>54</v>
      </c>
      <c r="P21" s="40"/>
      <c r="Q21" s="40"/>
    </row>
    <row r="22" spans="2:21" x14ac:dyDescent="0.45">
      <c r="E22" s="19"/>
      <c r="O22" s="39" t="s">
        <v>55</v>
      </c>
      <c r="P22" s="40"/>
      <c r="Q22" s="40"/>
    </row>
    <row r="23" spans="2:21" x14ac:dyDescent="0.45">
      <c r="E23" s="19"/>
    </row>
    <row r="24" spans="2:21" x14ac:dyDescent="0.45">
      <c r="E24" s="19"/>
    </row>
  </sheetData>
  <mergeCells count="16">
    <mergeCell ref="A2:P2"/>
    <mergeCell ref="B9:B10"/>
    <mergeCell ref="T9:T10"/>
    <mergeCell ref="A9:A10"/>
    <mergeCell ref="G9:G10"/>
    <mergeCell ref="H9:H10"/>
    <mergeCell ref="K9:K10"/>
    <mergeCell ref="C9:C10"/>
    <mergeCell ref="L9:L10"/>
    <mergeCell ref="M9:O9"/>
    <mergeCell ref="P9:R9"/>
    <mergeCell ref="S9:S10"/>
    <mergeCell ref="I9:J9"/>
    <mergeCell ref="D9:D10"/>
    <mergeCell ref="E9:E10"/>
    <mergeCell ref="F9:F10"/>
  </mergeCells>
  <phoneticPr fontId="2"/>
  <dataValidations count="1">
    <dataValidation type="list" allowBlank="1" showInputMessage="1" showErrorMessage="1" sqref="B11:B14" xr:uid="{9ED410E6-FB44-48E0-A4F3-6090362662F0}">
      <formula1>$B$17:$B$18</formula1>
    </dataValidation>
  </dataValidations>
  <pageMargins left="0.7" right="0.7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19CB-AAB0-4BDB-86E5-43E5CBE640D2}">
  <sheetPr>
    <tabColor rgb="FFFFFF00"/>
    <pageSetUpPr fitToPage="1"/>
  </sheetPr>
  <dimension ref="A1:V28"/>
  <sheetViews>
    <sheetView topLeftCell="H5" zoomScale="70" zoomScaleNormal="70" workbookViewId="0">
      <selection activeCell="R10" sqref="R10:S19"/>
    </sheetView>
  </sheetViews>
  <sheetFormatPr defaultRowHeight="18" x14ac:dyDescent="0.45"/>
  <cols>
    <col min="1" max="1" width="4.296875" customWidth="1"/>
    <col min="2" max="2" width="24.296875" customWidth="1"/>
    <col min="3" max="3" width="16.796875" bestFit="1" customWidth="1"/>
    <col min="4" max="4" width="20" customWidth="1"/>
    <col min="5" max="5" width="20.59765625" customWidth="1"/>
    <col min="6" max="6" width="15.296875" customWidth="1"/>
    <col min="7" max="7" width="26.09765625" customWidth="1"/>
    <col min="8" max="8" width="25.5" customWidth="1"/>
    <col min="9" max="9" width="19.296875" customWidth="1"/>
    <col min="10" max="10" width="18.09765625" customWidth="1"/>
    <col min="11" max="11" width="16.796875" customWidth="1"/>
    <col min="12" max="12" width="16.296875" customWidth="1"/>
    <col min="13" max="13" width="18" customWidth="1"/>
    <col min="14" max="14" width="17.796875" customWidth="1"/>
    <col min="15" max="15" width="15.59765625" customWidth="1"/>
    <col min="16" max="16" width="16.59765625" customWidth="1"/>
    <col min="17" max="17" width="29.09765625" customWidth="1"/>
    <col min="18" max="18" width="20" customWidth="1"/>
    <col min="19" max="19" width="17.19921875" customWidth="1"/>
    <col min="20" max="20" width="14.5" customWidth="1"/>
  </cols>
  <sheetData>
    <row r="1" spans="1:22" ht="22.2" x14ac:dyDescent="0.45">
      <c r="A1" s="21" t="s">
        <v>37</v>
      </c>
      <c r="B1" s="21"/>
      <c r="C1" s="21"/>
    </row>
    <row r="2" spans="1:22" ht="18" customHeight="1" x14ac:dyDescent="0.45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2" ht="6.6" customHeight="1" x14ac:dyDescent="0.45">
      <c r="A3" s="22"/>
      <c r="B3" s="34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2"/>
      <c r="O3" s="22"/>
      <c r="P3" s="22"/>
    </row>
    <row r="4" spans="1:22" ht="58.05" customHeight="1" x14ac:dyDescent="0.45">
      <c r="A4" s="22"/>
      <c r="B4" s="34"/>
      <c r="C4" s="22"/>
      <c r="D4" s="22"/>
      <c r="E4" s="22"/>
      <c r="F4" s="22"/>
      <c r="G4" s="22"/>
      <c r="H4" s="22"/>
      <c r="I4" s="22"/>
      <c r="J4" s="22"/>
      <c r="K4" s="22"/>
      <c r="L4" s="22"/>
      <c r="M4" s="24"/>
      <c r="N4" s="22"/>
      <c r="O4" s="22"/>
      <c r="P4" s="22"/>
    </row>
    <row r="5" spans="1:22" ht="22.2" x14ac:dyDescent="0.45">
      <c r="D5" s="37"/>
      <c r="M5" s="24" t="s">
        <v>50</v>
      </c>
    </row>
    <row r="6" spans="1:22" ht="22.2" x14ac:dyDescent="0.45">
      <c r="D6" s="37"/>
      <c r="M6" s="24"/>
    </row>
    <row r="7" spans="1:22" ht="18.600000000000001" customHeight="1" thickBot="1" x14ac:dyDescent="0.5">
      <c r="Q7" s="25"/>
    </row>
    <row r="8" spans="1:22" ht="18" customHeight="1" x14ac:dyDescent="0.45">
      <c r="A8" s="52" t="s">
        <v>0</v>
      </c>
      <c r="B8" s="48" t="s">
        <v>34</v>
      </c>
      <c r="C8" s="50" t="s">
        <v>38</v>
      </c>
      <c r="D8" s="48" t="s">
        <v>42</v>
      </c>
      <c r="E8" s="50" t="s">
        <v>44</v>
      </c>
      <c r="F8" s="50" t="s">
        <v>47</v>
      </c>
      <c r="G8" s="63" t="s">
        <v>25</v>
      </c>
      <c r="H8" s="52" t="s">
        <v>28</v>
      </c>
      <c r="I8" s="61" t="s">
        <v>41</v>
      </c>
      <c r="J8" s="59"/>
      <c r="K8" s="52" t="s">
        <v>1</v>
      </c>
      <c r="L8" s="54" t="s">
        <v>26</v>
      </c>
      <c r="M8" s="56" t="s">
        <v>2</v>
      </c>
      <c r="N8" s="57"/>
      <c r="O8" s="58"/>
      <c r="P8" s="56" t="s">
        <v>3</v>
      </c>
      <c r="Q8" s="57"/>
      <c r="R8" s="58"/>
      <c r="S8" s="59" t="s">
        <v>4</v>
      </c>
      <c r="T8" s="50" t="s">
        <v>27</v>
      </c>
    </row>
    <row r="9" spans="1:22" ht="36.6" customHeight="1" x14ac:dyDescent="0.45">
      <c r="A9" s="53"/>
      <c r="B9" s="49"/>
      <c r="C9" s="51"/>
      <c r="D9" s="62"/>
      <c r="E9" s="62"/>
      <c r="F9" s="62"/>
      <c r="G9" s="53"/>
      <c r="H9" s="53"/>
      <c r="I9" s="39" t="s">
        <v>39</v>
      </c>
      <c r="J9" s="39" t="s">
        <v>40</v>
      </c>
      <c r="K9" s="53"/>
      <c r="L9" s="55"/>
      <c r="M9" s="1" t="s">
        <v>5</v>
      </c>
      <c r="N9" s="2" t="s">
        <v>6</v>
      </c>
      <c r="O9" s="3" t="s">
        <v>7</v>
      </c>
      <c r="P9" s="4" t="s">
        <v>8</v>
      </c>
      <c r="Q9" s="5" t="s">
        <v>9</v>
      </c>
      <c r="R9" s="6" t="s">
        <v>10</v>
      </c>
      <c r="S9" s="60"/>
      <c r="T9" s="51"/>
      <c r="V9" s="32" t="s">
        <v>31</v>
      </c>
    </row>
    <row r="10" spans="1:22" ht="36" x14ac:dyDescent="0.45">
      <c r="A10" s="7" t="s">
        <v>11</v>
      </c>
      <c r="B10" s="38" t="s">
        <v>35</v>
      </c>
      <c r="C10" s="7" t="s">
        <v>33</v>
      </c>
      <c r="D10" s="36" t="s">
        <v>43</v>
      </c>
      <c r="E10" s="36" t="s">
        <v>45</v>
      </c>
      <c r="F10" s="36" t="s">
        <v>46</v>
      </c>
      <c r="G10" s="8" t="s">
        <v>12</v>
      </c>
      <c r="H10" s="7" t="s">
        <v>13</v>
      </c>
      <c r="I10" s="9">
        <v>8000000</v>
      </c>
      <c r="J10" s="9">
        <v>800000</v>
      </c>
      <c r="K10" s="9">
        <v>8000000</v>
      </c>
      <c r="L10" s="10">
        <v>4000000</v>
      </c>
      <c r="M10" s="28">
        <f>K10-L10</f>
        <v>4000000</v>
      </c>
      <c r="N10" s="11">
        <v>3000000</v>
      </c>
      <c r="O10" s="29">
        <f>M10-N10</f>
        <v>1000000</v>
      </c>
      <c r="P10" s="30">
        <f>ROUNDDOWN(N10*0.75,-3)</f>
        <v>2250000</v>
      </c>
      <c r="Q10" s="31">
        <f>IF(ROUNDDOWN(O10/2,-3)&lt;2750000,ROUNDDOWN(O10/2,-3),2750000)</f>
        <v>500000</v>
      </c>
      <c r="R10" s="64">
        <f>IF(P10+Q10&lt;100000,"金額が10万円未満です",P10+Q10)</f>
        <v>2750000</v>
      </c>
      <c r="S10" s="65">
        <f>I10+J10-L10-R10</f>
        <v>2050000</v>
      </c>
      <c r="T10" s="27"/>
      <c r="V10" s="33">
        <f>L10+R10+S10</f>
        <v>8800000</v>
      </c>
    </row>
    <row r="11" spans="1:22" x14ac:dyDescent="0.45">
      <c r="A11" s="12"/>
      <c r="B11" s="35"/>
      <c r="C11" s="12"/>
      <c r="D11" s="12"/>
      <c r="E11" s="12"/>
      <c r="F11" s="12"/>
      <c r="G11" s="12"/>
      <c r="H11" s="12"/>
      <c r="I11" s="13"/>
      <c r="J11" s="13"/>
      <c r="K11" s="13"/>
      <c r="L11" s="14"/>
      <c r="M11" s="28">
        <f t="shared" ref="M11:M18" si="0">K11-L11</f>
        <v>0</v>
      </c>
      <c r="N11" s="42"/>
      <c r="O11" s="43"/>
      <c r="P11" s="44"/>
      <c r="Q11" s="45"/>
      <c r="R11" s="66"/>
      <c r="S11" s="67"/>
      <c r="T11" s="12"/>
      <c r="V11" s="33">
        <f t="shared" ref="V11:V18" si="1">L11+R11+S11</f>
        <v>0</v>
      </c>
    </row>
    <row r="12" spans="1:22" x14ac:dyDescent="0.45">
      <c r="A12" s="12"/>
      <c r="B12" s="35"/>
      <c r="C12" s="12"/>
      <c r="D12" s="12"/>
      <c r="E12" s="12"/>
      <c r="F12" s="12"/>
      <c r="G12" s="12"/>
      <c r="H12" s="12"/>
      <c r="I12" s="13"/>
      <c r="J12" s="13"/>
      <c r="K12" s="13"/>
      <c r="L12" s="14"/>
      <c r="M12" s="28">
        <f t="shared" si="0"/>
        <v>0</v>
      </c>
      <c r="N12" s="42"/>
      <c r="O12" s="43"/>
      <c r="P12" s="44"/>
      <c r="Q12" s="45"/>
      <c r="R12" s="66"/>
      <c r="S12" s="67"/>
      <c r="T12" s="12"/>
      <c r="V12" s="33">
        <f t="shared" si="1"/>
        <v>0</v>
      </c>
    </row>
    <row r="13" spans="1:22" x14ac:dyDescent="0.45">
      <c r="A13" s="12"/>
      <c r="B13" s="35"/>
      <c r="C13" s="12"/>
      <c r="D13" s="12"/>
      <c r="E13" s="12"/>
      <c r="F13" s="12"/>
      <c r="G13" s="12"/>
      <c r="H13" s="12"/>
      <c r="I13" s="13"/>
      <c r="J13" s="13"/>
      <c r="K13" s="13"/>
      <c r="L13" s="14"/>
      <c r="M13" s="28">
        <f t="shared" si="0"/>
        <v>0</v>
      </c>
      <c r="N13" s="42"/>
      <c r="O13" s="43"/>
      <c r="P13" s="44"/>
      <c r="Q13" s="45"/>
      <c r="R13" s="66"/>
      <c r="S13" s="67"/>
      <c r="T13" s="12"/>
      <c r="V13" s="33">
        <f t="shared" si="1"/>
        <v>0</v>
      </c>
    </row>
    <row r="14" spans="1:22" x14ac:dyDescent="0.45">
      <c r="A14" s="12"/>
      <c r="B14" s="35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28">
        <f t="shared" si="0"/>
        <v>0</v>
      </c>
      <c r="N14" s="42"/>
      <c r="O14" s="43"/>
      <c r="P14" s="44"/>
      <c r="Q14" s="45"/>
      <c r="R14" s="66"/>
      <c r="S14" s="67"/>
      <c r="T14" s="12"/>
      <c r="V14" s="33">
        <f t="shared" si="1"/>
        <v>0</v>
      </c>
    </row>
    <row r="15" spans="1:22" x14ac:dyDescent="0.45">
      <c r="A15" s="12"/>
      <c r="B15" s="35"/>
      <c r="C15" s="12"/>
      <c r="D15" s="12"/>
      <c r="E15" s="12"/>
      <c r="F15" s="12"/>
      <c r="G15" s="12"/>
      <c r="H15" s="12"/>
      <c r="I15" s="13"/>
      <c r="J15" s="13"/>
      <c r="K15" s="13"/>
      <c r="L15" s="14"/>
      <c r="M15" s="28">
        <f t="shared" si="0"/>
        <v>0</v>
      </c>
      <c r="N15" s="42"/>
      <c r="O15" s="43"/>
      <c r="P15" s="44"/>
      <c r="Q15" s="45"/>
      <c r="R15" s="66"/>
      <c r="S15" s="67"/>
      <c r="T15" s="12"/>
      <c r="V15" s="33">
        <f t="shared" si="1"/>
        <v>0</v>
      </c>
    </row>
    <row r="16" spans="1:22" x14ac:dyDescent="0.45">
      <c r="A16" s="12"/>
      <c r="B16" s="35"/>
      <c r="C16" s="12"/>
      <c r="D16" s="12"/>
      <c r="E16" s="12"/>
      <c r="F16" s="12"/>
      <c r="G16" s="12"/>
      <c r="H16" s="12"/>
      <c r="I16" s="13"/>
      <c r="J16" s="13"/>
      <c r="K16" s="13"/>
      <c r="L16" s="14"/>
      <c r="M16" s="28">
        <f t="shared" si="0"/>
        <v>0</v>
      </c>
      <c r="N16" s="42"/>
      <c r="O16" s="43"/>
      <c r="P16" s="44"/>
      <c r="Q16" s="45"/>
      <c r="R16" s="66"/>
      <c r="S16" s="67"/>
      <c r="T16" s="12"/>
      <c r="V16" s="33">
        <f t="shared" si="1"/>
        <v>0</v>
      </c>
    </row>
    <row r="17" spans="1:22" x14ac:dyDescent="0.45">
      <c r="A17" s="12"/>
      <c r="B17" s="35"/>
      <c r="C17" s="12"/>
      <c r="D17" s="12"/>
      <c r="E17" s="12"/>
      <c r="F17" s="12"/>
      <c r="G17" s="12"/>
      <c r="H17" s="12"/>
      <c r="I17" s="13"/>
      <c r="J17" s="13"/>
      <c r="K17" s="13"/>
      <c r="L17" s="14"/>
      <c r="M17" s="28">
        <f t="shared" si="0"/>
        <v>0</v>
      </c>
      <c r="N17" s="42"/>
      <c r="O17" s="43"/>
      <c r="P17" s="44"/>
      <c r="Q17" s="45"/>
      <c r="R17" s="66"/>
      <c r="S17" s="67"/>
      <c r="T17" s="12"/>
      <c r="V17" s="33">
        <f t="shared" si="1"/>
        <v>0</v>
      </c>
    </row>
    <row r="18" spans="1:22" ht="18.600000000000001" thickBot="1" x14ac:dyDescent="0.5">
      <c r="A18" s="12"/>
      <c r="B18" s="35"/>
      <c r="C18" s="12"/>
      <c r="D18" s="12"/>
      <c r="E18" s="12"/>
      <c r="F18" s="12"/>
      <c r="G18" s="12"/>
      <c r="H18" s="12"/>
      <c r="I18" s="13"/>
      <c r="J18" s="13"/>
      <c r="K18" s="13"/>
      <c r="L18" s="14"/>
      <c r="M18" s="28">
        <f t="shared" si="0"/>
        <v>0</v>
      </c>
      <c r="N18" s="42"/>
      <c r="O18" s="43"/>
      <c r="P18" s="44"/>
      <c r="Q18" s="45"/>
      <c r="R18" s="66"/>
      <c r="S18" s="67"/>
      <c r="T18" s="12"/>
      <c r="V18" s="33">
        <f t="shared" si="1"/>
        <v>0</v>
      </c>
    </row>
    <row r="19" spans="1:22" ht="18.600000000000001" thickBot="1" x14ac:dyDescent="0.5">
      <c r="H19" t="s">
        <v>14</v>
      </c>
      <c r="I19" s="15">
        <f>SUM(I11:I18)</f>
        <v>0</v>
      </c>
      <c r="J19" s="15">
        <f>SUM(J11:J18)</f>
        <v>0</v>
      </c>
      <c r="K19" s="15">
        <f>SUM(K11:K18)</f>
        <v>0</v>
      </c>
      <c r="L19" s="15">
        <f>SUM(L11:L18)</f>
        <v>0</v>
      </c>
      <c r="M19" s="41">
        <f>K19-L19</f>
        <v>0</v>
      </c>
      <c r="N19" s="15"/>
      <c r="O19" s="41">
        <f>M19-N19</f>
        <v>0</v>
      </c>
      <c r="P19" s="41">
        <f>ROUNDDOWN(N19*0.75,-3)</f>
        <v>0</v>
      </c>
      <c r="Q19" s="31">
        <f>IF(ROUNDDOWN(O19/2,-3)&lt;2750000,ROUNDDOWN(O19/2,-3),2750000)</f>
        <v>0</v>
      </c>
      <c r="R19" s="64" t="str">
        <f>IF(P19+Q19&lt;100000,"金額が10万円未満です",P19+Q19)</f>
        <v>金額が10万円未満です</v>
      </c>
      <c r="S19" s="68" t="e">
        <f>I19+J19-L19-R19</f>
        <v>#VALUE!</v>
      </c>
      <c r="T19" s="26"/>
    </row>
    <row r="20" spans="1:22" x14ac:dyDescent="0.45">
      <c r="Q20" t="s">
        <v>17</v>
      </c>
    </row>
    <row r="21" spans="1:22" x14ac:dyDescent="0.45">
      <c r="B21" t="s">
        <v>36</v>
      </c>
      <c r="G21" s="17" t="s">
        <v>16</v>
      </c>
    </row>
    <row r="22" spans="1:22" x14ac:dyDescent="0.45">
      <c r="G22" s="16" t="s">
        <v>18</v>
      </c>
    </row>
    <row r="23" spans="1:22" x14ac:dyDescent="0.45">
      <c r="E23" s="18"/>
      <c r="G23" s="18" t="s">
        <v>19</v>
      </c>
      <c r="N23" t="s">
        <v>51</v>
      </c>
    </row>
    <row r="24" spans="1:22" x14ac:dyDescent="0.45">
      <c r="E24" s="16"/>
      <c r="G24" s="16" t="s">
        <v>20</v>
      </c>
      <c r="N24" s="39"/>
      <c r="O24" s="39" t="s">
        <v>52</v>
      </c>
      <c r="P24" s="39" t="s">
        <v>53</v>
      </c>
    </row>
    <row r="25" spans="1:22" x14ac:dyDescent="0.45">
      <c r="E25" s="16"/>
      <c r="G25" s="16" t="s">
        <v>21</v>
      </c>
      <c r="N25" s="39" t="s">
        <v>54</v>
      </c>
      <c r="O25" s="40"/>
      <c r="P25" s="40"/>
    </row>
    <row r="26" spans="1:22" x14ac:dyDescent="0.45">
      <c r="E26" s="16"/>
      <c r="G26" s="16" t="s">
        <v>22</v>
      </c>
      <c r="N26" s="39" t="s">
        <v>55</v>
      </c>
      <c r="O26" s="40"/>
      <c r="P26" s="40"/>
    </row>
    <row r="27" spans="1:22" x14ac:dyDescent="0.45">
      <c r="E27" s="16"/>
      <c r="G27" s="16" t="s">
        <v>23</v>
      </c>
    </row>
    <row r="28" spans="1:22" x14ac:dyDescent="0.45">
      <c r="E28" s="18"/>
      <c r="G28" s="18" t="s">
        <v>24</v>
      </c>
    </row>
  </sheetData>
  <mergeCells count="16">
    <mergeCell ref="A2:P2"/>
    <mergeCell ref="B8:B9"/>
    <mergeCell ref="T8:T9"/>
    <mergeCell ref="A8:A9"/>
    <mergeCell ref="G8:G9"/>
    <mergeCell ref="H8:H9"/>
    <mergeCell ref="K8:K9"/>
    <mergeCell ref="C8:C9"/>
    <mergeCell ref="L8:L9"/>
    <mergeCell ref="M8:O8"/>
    <mergeCell ref="P8:R8"/>
    <mergeCell ref="S8:S9"/>
    <mergeCell ref="I8:J8"/>
    <mergeCell ref="D8:D9"/>
    <mergeCell ref="E8:E9"/>
    <mergeCell ref="F8:F9"/>
  </mergeCells>
  <phoneticPr fontId="2"/>
  <dataValidations count="2">
    <dataValidation type="list" allowBlank="1" showInputMessage="1" showErrorMessage="1" sqref="B10:B18" xr:uid="{728DA8B1-F9A8-4123-9931-B5916301C626}">
      <formula1>$B$21:$B$22</formula1>
    </dataValidation>
    <dataValidation type="list" allowBlank="1" showInputMessage="1" showErrorMessage="1" sqref="G10:G18" xr:uid="{0430A31F-3ED8-475C-AA5B-5E80D5AF373B}">
      <formula1>$G$21:$G$28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516CBC767EF14C927A0EF8CEFB75BD" ma:contentTypeVersion="10" ma:contentTypeDescription="新しいドキュメントを作成します。" ma:contentTypeScope="" ma:versionID="3f33055e665b2203c334ecd9d2dcc00d">
  <xsd:schema xmlns:xsd="http://www.w3.org/2001/XMLSchema" xmlns:xs="http://www.w3.org/2001/XMLSchema" xmlns:p="http://schemas.microsoft.com/office/2006/metadata/properties" xmlns:ns2="d1f12837-e4b9-46cf-aabe-750c4a4ba081" targetNamespace="http://schemas.microsoft.com/office/2006/metadata/properties" ma:root="true" ma:fieldsID="40c20457c64ce94806e00020c3ae713b" ns2:_="">
    <xsd:import namespace="d1f12837-e4b9-46cf-aabe-750c4a4ba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12837-e4b9-46cf-aabe-750c4a4ba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f12837-e4b9-46cf-aabe-750c4a4ba0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70D653-4383-4549-8B35-B6A4C425B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12837-e4b9-46cf-aabe-750c4a4ba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CECD51-FAE7-4566-99C5-921124761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6A5BF-F3CD-4610-B047-246995A6367C}">
  <ds:schemaRefs>
    <ds:schemaRef ds:uri="http://schemas.microsoft.com/office/2006/metadata/properties"/>
    <ds:schemaRef ds:uri="http://schemas.microsoft.com/office/infopath/2007/PartnerControls"/>
    <ds:schemaRef ds:uri="d1f12837-e4b9-46cf-aabe-750c4a4ba0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1_重点支援メニュー</vt:lpstr>
      <vt:lpstr>2_経営継続支援メニュー</vt:lpstr>
      <vt:lpstr>'1_重点支援メニュー'!Print_Area</vt:lpstr>
      <vt:lpstr>'2_経営継続支援メニュー'!Print_Area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樋上　理子</dc:creator>
  <cp:lastModifiedBy>土屋　孝史</cp:lastModifiedBy>
  <cp:lastPrinted>2026-04-23T04:13:17Z</cp:lastPrinted>
  <dcterms:created xsi:type="dcterms:W3CDTF">2026-03-16T10:12:54Z</dcterms:created>
  <dcterms:modified xsi:type="dcterms:W3CDTF">2026-04-24T02:13:26Z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0x010100D9516CBC767EF14C927A0EF8CEFB75BD</vt:lpwstr>
  </property>
  <property fmtid="{D5CDD505-2E9C-101B-9397-08002B2CF9AE}" pid="3" name="MediaServiceImageTags">
    <vt:lpwstr/>
  </property>
</Properties>
</file>