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8B304F27-095C-4B92-B83F-010462A4B76C}" xr6:coauthVersionLast="47" xr6:coauthVersionMax="47" xr10:uidLastSave="{00000000-0000-0000-0000-000000000000}"/>
  <bookViews>
    <workbookView xWindow="-108" yWindow="-108" windowWidth="23256" windowHeight="12576" tabRatio="867" activeTab="4" xr2:uid="{00000000-000D-0000-FFFF-FFFF00000000}"/>
  </bookViews>
  <sheets>
    <sheet name="基本情報入力シート" sheetId="73" r:id="rId1"/>
    <sheet name="【加算総括集計用】長野県" sheetId="90" state="hidden" r:id="rId2"/>
    <sheet name="【加算個表集計用】長野県" sheetId="91" state="hidden" r:id="rId3"/>
    <sheet name="【補助金事業所集計用】長野県" sheetId="92" state="hidden" r:id="rId4"/>
    <sheet name="様式第６号（請求書）" sheetId="95" r:id="rId5"/>
    <sheet name="別紙様式2-5(振込先)" sheetId="93" r:id="rId6"/>
    <sheet name="【参考】数式用" sheetId="81" state="hidden" r:id="rId7"/>
    <sheet name="【参考】数式用２" sheetId="87" state="hidden" r:id="rId8"/>
  </sheets>
  <externalReferences>
    <externalReference r:id="rId9"/>
    <externalReference r:id="rId10"/>
    <externalReference r:id="rId11"/>
  </externalReference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erea">#REF!</definedName>
    <definedName name="new">#REF!</definedName>
    <definedName name="_xlnm.Print_Area" localSheetId="6">【参考】数式用!$D$1:$D$1</definedName>
    <definedName name="_xlnm.Print_Area" localSheetId="0">基本情報入力シート!$A$1:$AE$32</definedName>
    <definedName name="_xlnm.Print_Area" localSheetId="5">'別紙様式2-5(振込先)'!$A$1:$F$29</definedName>
    <definedName name="_xlnm.Print_Area" localSheetId="4">'様式第６号（請求書）'!$A$1:$S$38</definedName>
    <definedName name="Sheet1">#REF!</definedName>
    <definedName name="www">#REF!</definedName>
    <definedName name="サービス">#REF!</definedName>
    <definedName name="サービス２">#REF!</definedName>
    <definedName name="サービスコード">【参考】数式用２!$AI$2:$AK$2</definedName>
    <definedName name="サービス区分">【参考】数式用２!$AI$2:$AK$2</definedName>
    <definedName name="サービス種別">[1]サービス種類一覧!$B$4:$B$20</definedName>
    <definedName name="サービス種類">[2]サービス種類一覧!$C$4:$C$20</definedName>
    <definedName name="サービス名">#REF!</definedName>
    <definedName name="サービス名称">#REF!</definedName>
    <definedName name="愛知県">【参考】数式用!$H$993:$H$1046</definedName>
    <definedName name="愛媛県">【参考】数式用!$H$1422:$H$1441</definedName>
    <definedName name="一覧">[3]加算率一覧!$A$4:$A$25</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確認">#N/A</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種類">#REF!</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#REF!</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93" l="1"/>
  <c r="B12" i="93"/>
  <c r="B11" i="93"/>
  <c r="B10" i="93"/>
  <c r="B9" i="93"/>
  <c r="AD296" i="73" l="1"/>
  <c r="V12" i="95"/>
  <c r="U12" i="95"/>
  <c r="U10" i="95"/>
  <c r="L10" i="95" s="1"/>
  <c r="U9" i="95"/>
  <c r="U8" i="95"/>
  <c r="L8" i="95" s="1"/>
  <c r="B240" i="92"/>
  <c r="B241" i="92"/>
  <c r="B242" i="92"/>
  <c r="B243" i="92"/>
  <c r="B244" i="92"/>
  <c r="B245" i="92"/>
  <c r="B246" i="92"/>
  <c r="B247" i="92"/>
  <c r="B248" i="92"/>
  <c r="B249" i="92"/>
  <c r="B250" i="92"/>
  <c r="B251" i="92"/>
  <c r="B252" i="92"/>
  <c r="B253" i="92"/>
  <c r="B254" i="92"/>
  <c r="B255" i="92"/>
  <c r="B256" i="92"/>
  <c r="B257" i="92"/>
  <c r="B258" i="92"/>
  <c r="B259" i="92"/>
  <c r="B260" i="92"/>
  <c r="B261" i="92"/>
  <c r="B262" i="92"/>
  <c r="B263" i="92"/>
  <c r="B264" i="92"/>
  <c r="B265" i="92"/>
  <c r="B266" i="92"/>
  <c r="B267" i="92"/>
  <c r="B268" i="92"/>
  <c r="B269" i="92"/>
  <c r="B270" i="92"/>
  <c r="B271" i="92"/>
  <c r="B272" i="92"/>
  <c r="B273" i="92"/>
  <c r="B274" i="92"/>
  <c r="B275" i="92"/>
  <c r="B276" i="92"/>
  <c r="B277" i="92"/>
  <c r="B278" i="92"/>
  <c r="B279" i="92"/>
  <c r="B280" i="92"/>
  <c r="B281" i="92"/>
  <c r="B282" i="92"/>
  <c r="B283" i="92"/>
  <c r="B284" i="92"/>
  <c r="B285" i="92"/>
  <c r="B286" i="92"/>
  <c r="B287" i="92"/>
  <c r="B288" i="92"/>
  <c r="B289" i="92"/>
  <c r="B290" i="92"/>
  <c r="B291" i="92"/>
  <c r="B292" i="92"/>
  <c r="B293" i="92"/>
  <c r="B294" i="92"/>
  <c r="B295" i="92"/>
  <c r="B296" i="92"/>
  <c r="B297" i="92"/>
  <c r="B298" i="92"/>
  <c r="B299" i="92"/>
  <c r="B300" i="92"/>
  <c r="B301" i="92"/>
  <c r="B302" i="92"/>
  <c r="B303" i="92"/>
  <c r="B304" i="92"/>
  <c r="B305" i="92"/>
  <c r="B306" i="92"/>
  <c r="B307" i="92"/>
  <c r="B308" i="92"/>
  <c r="B309" i="92"/>
  <c r="B310" i="92"/>
  <c r="B311" i="92"/>
  <c r="B312" i="92"/>
  <c r="B313" i="92"/>
  <c r="B314" i="92"/>
  <c r="B315" i="92"/>
  <c r="B316" i="92"/>
  <c r="B317" i="92"/>
  <c r="B318" i="92"/>
  <c r="B319" i="92"/>
  <c r="B320" i="92"/>
  <c r="B321" i="92"/>
  <c r="B322" i="92"/>
  <c r="B323" i="92"/>
  <c r="B324" i="92"/>
  <c r="B325" i="92"/>
  <c r="B326" i="92"/>
  <c r="B327" i="92"/>
  <c r="B328" i="92"/>
  <c r="B329" i="92"/>
  <c r="B330" i="92"/>
  <c r="B331" i="92"/>
  <c r="B332" i="92"/>
  <c r="B333" i="92"/>
  <c r="B334" i="92"/>
  <c r="B335" i="92"/>
  <c r="B336" i="92"/>
  <c r="B337" i="92"/>
  <c r="B338" i="92"/>
  <c r="B339" i="92"/>
  <c r="B340" i="92"/>
  <c r="B341" i="92"/>
  <c r="B342" i="92"/>
  <c r="B343" i="92"/>
  <c r="B344" i="92"/>
  <c r="B345" i="92"/>
  <c r="B346" i="92"/>
  <c r="B347" i="92"/>
  <c r="B348" i="92"/>
  <c r="B349" i="92"/>
  <c r="B350" i="92"/>
  <c r="B351" i="92"/>
  <c r="B352" i="92"/>
  <c r="B353" i="92"/>
  <c r="B354" i="92"/>
  <c r="B355" i="92"/>
  <c r="B356" i="92"/>
  <c r="B357" i="92"/>
  <c r="B358" i="92"/>
  <c r="B359" i="92"/>
  <c r="B360" i="92"/>
  <c r="B361" i="92"/>
  <c r="B362" i="92"/>
  <c r="B363" i="92"/>
  <c r="B364" i="92"/>
  <c r="B365" i="92"/>
  <c r="B366" i="92"/>
  <c r="B367" i="92"/>
  <c r="B368" i="92"/>
  <c r="B369" i="92"/>
  <c r="B370" i="92"/>
  <c r="B371" i="92"/>
  <c r="B372" i="92"/>
  <c r="B373" i="92"/>
  <c r="B374" i="92"/>
  <c r="B375" i="92"/>
  <c r="B376" i="92"/>
  <c r="B377" i="92"/>
  <c r="B378" i="92"/>
  <c r="B379" i="92"/>
  <c r="B380" i="92"/>
  <c r="B381" i="92"/>
  <c r="B382" i="92"/>
  <c r="B383" i="92"/>
  <c r="B384" i="92"/>
  <c r="B385" i="92"/>
  <c r="B386" i="92"/>
  <c r="B387" i="92"/>
  <c r="B388" i="92"/>
  <c r="B389" i="92"/>
  <c r="B390" i="92"/>
  <c r="B391" i="92"/>
  <c r="B392" i="92"/>
  <c r="B393" i="92"/>
  <c r="B394" i="92"/>
  <c r="B395" i="92"/>
  <c r="B396" i="92"/>
  <c r="B397" i="92"/>
  <c r="B398" i="92"/>
  <c r="B399" i="92"/>
  <c r="B400" i="92"/>
  <c r="B401" i="92"/>
  <c r="B402" i="92"/>
  <c r="B403" i="92"/>
  <c r="B404" i="92"/>
  <c r="B405" i="92"/>
  <c r="B406" i="92"/>
  <c r="B407" i="92"/>
  <c r="B408" i="92"/>
  <c r="B409" i="92"/>
  <c r="B410" i="92"/>
  <c r="B411" i="92"/>
  <c r="B412" i="92"/>
  <c r="B413" i="92"/>
  <c r="B414" i="92"/>
  <c r="B415" i="92"/>
  <c r="B416" i="92"/>
  <c r="B417" i="92"/>
  <c r="B418" i="92"/>
  <c r="B419" i="92"/>
  <c r="B420" i="92"/>
  <c r="B421" i="92"/>
  <c r="B422" i="92"/>
  <c r="B423" i="92"/>
  <c r="B424" i="92"/>
  <c r="B425" i="92"/>
  <c r="B426" i="92"/>
  <c r="B427" i="92"/>
  <c r="B428" i="92"/>
  <c r="B429" i="92"/>
  <c r="B430" i="92"/>
  <c r="B431" i="92"/>
  <c r="B432" i="92"/>
  <c r="B433" i="92"/>
  <c r="B434" i="92"/>
  <c r="B435" i="92"/>
  <c r="B436" i="92"/>
  <c r="B437" i="92"/>
  <c r="B438" i="92"/>
  <c r="B439" i="92"/>
  <c r="B440" i="92"/>
  <c r="B441" i="92"/>
  <c r="B442" i="92"/>
  <c r="B443" i="92"/>
  <c r="B444" i="92"/>
  <c r="B445" i="92"/>
  <c r="B446" i="92"/>
  <c r="B447" i="92"/>
  <c r="B448" i="92"/>
  <c r="B449" i="92"/>
  <c r="B450" i="92"/>
  <c r="B451" i="92"/>
  <c r="B452" i="92"/>
  <c r="B453" i="92"/>
  <c r="B454" i="92"/>
  <c r="B455" i="92"/>
  <c r="B456" i="92"/>
  <c r="B457" i="92"/>
  <c r="B458" i="92"/>
  <c r="B459" i="92"/>
  <c r="B460" i="92"/>
  <c r="B461" i="92"/>
  <c r="B462" i="92"/>
  <c r="B463" i="92"/>
  <c r="B464" i="92"/>
  <c r="B465" i="92"/>
  <c r="B466" i="92"/>
  <c r="B467" i="92"/>
  <c r="B468" i="92"/>
  <c r="B469" i="92"/>
  <c r="B470" i="92"/>
  <c r="B471" i="92"/>
  <c r="B472" i="92"/>
  <c r="B473" i="92"/>
  <c r="B474" i="92"/>
  <c r="B475" i="92"/>
  <c r="B476" i="92"/>
  <c r="B477" i="92"/>
  <c r="B478" i="92"/>
  <c r="B479" i="92"/>
  <c r="B480" i="92"/>
  <c r="B481" i="92"/>
  <c r="B482" i="92"/>
  <c r="B483" i="92"/>
  <c r="B484" i="92"/>
  <c r="B485" i="92"/>
  <c r="B486" i="92"/>
  <c r="B487" i="92"/>
  <c r="B488" i="92"/>
  <c r="B489" i="92"/>
  <c r="B490" i="92"/>
  <c r="B491" i="92"/>
  <c r="B492" i="92"/>
  <c r="B493" i="92"/>
  <c r="B494" i="92"/>
  <c r="B495" i="92"/>
  <c r="B496" i="92"/>
  <c r="B497" i="92"/>
  <c r="B498" i="92"/>
  <c r="B499" i="92"/>
  <c r="B500" i="92"/>
  <c r="B239" i="92"/>
  <c r="B238" i="92"/>
  <c r="B237" i="92"/>
  <c r="B236" i="92"/>
  <c r="B235" i="92"/>
  <c r="B234" i="92"/>
  <c r="B233" i="92"/>
  <c r="B232" i="92"/>
  <c r="B231" i="92"/>
  <c r="B230" i="92"/>
  <c r="B229" i="92"/>
  <c r="B228" i="92"/>
  <c r="B227" i="92"/>
  <c r="B226" i="92"/>
  <c r="B225" i="92"/>
  <c r="B224" i="92"/>
  <c r="B223" i="92"/>
  <c r="B222" i="92"/>
  <c r="B221" i="92"/>
  <c r="B220" i="92"/>
  <c r="B219" i="92"/>
  <c r="B218" i="92"/>
  <c r="B217" i="92"/>
  <c r="B216" i="92"/>
  <c r="B215" i="92"/>
  <c r="B214" i="92"/>
  <c r="B213" i="92"/>
  <c r="B212" i="92"/>
  <c r="B211" i="92"/>
  <c r="B210" i="92"/>
  <c r="B209" i="92"/>
  <c r="B208" i="92"/>
  <c r="B207" i="92"/>
  <c r="B206" i="92"/>
  <c r="B205" i="92"/>
  <c r="B204" i="92"/>
  <c r="B203" i="92"/>
  <c r="B202" i="92"/>
  <c r="B201" i="92"/>
  <c r="B200" i="92"/>
  <c r="B199" i="92"/>
  <c r="B198" i="92"/>
  <c r="B197" i="92"/>
  <c r="B196" i="92"/>
  <c r="B195" i="92"/>
  <c r="B194" i="92"/>
  <c r="B193" i="92"/>
  <c r="B192" i="92"/>
  <c r="B191" i="92"/>
  <c r="B190" i="92"/>
  <c r="B189" i="92"/>
  <c r="B188" i="92"/>
  <c r="B187" i="92"/>
  <c r="B186" i="92"/>
  <c r="B185" i="92"/>
  <c r="B184" i="92"/>
  <c r="B183" i="92"/>
  <c r="B182" i="92"/>
  <c r="B181" i="92"/>
  <c r="B180" i="92"/>
  <c r="B179" i="92"/>
  <c r="B178" i="92"/>
  <c r="B177" i="92"/>
  <c r="B176" i="92"/>
  <c r="B175" i="92"/>
  <c r="B174" i="92"/>
  <c r="B173" i="92"/>
  <c r="B172" i="92"/>
  <c r="B171" i="92"/>
  <c r="B170" i="92"/>
  <c r="B169" i="92"/>
  <c r="B168" i="92"/>
  <c r="B167" i="92"/>
  <c r="B166" i="92"/>
  <c r="B165" i="92"/>
  <c r="B164" i="92"/>
  <c r="B163" i="92"/>
  <c r="B162" i="92"/>
  <c r="B161" i="92"/>
  <c r="B160" i="92"/>
  <c r="B159" i="92"/>
  <c r="B158" i="92"/>
  <c r="B157" i="92"/>
  <c r="B156" i="92"/>
  <c r="B155" i="92"/>
  <c r="B154" i="92"/>
  <c r="B153" i="92"/>
  <c r="B152" i="92"/>
  <c r="B151" i="92"/>
  <c r="B150" i="92"/>
  <c r="B149" i="92"/>
  <c r="B148" i="92"/>
  <c r="B147" i="92"/>
  <c r="B146" i="92"/>
  <c r="B145" i="92"/>
  <c r="B144" i="92"/>
  <c r="B143" i="92"/>
  <c r="B142" i="92"/>
  <c r="B141" i="92"/>
  <c r="B140" i="92"/>
  <c r="B139" i="92"/>
  <c r="B138" i="92"/>
  <c r="B137" i="92"/>
  <c r="B136" i="92"/>
  <c r="B135" i="92"/>
  <c r="B134" i="92"/>
  <c r="B133" i="92"/>
  <c r="B132" i="92"/>
  <c r="B131" i="92"/>
  <c r="B130" i="92"/>
  <c r="B129" i="92"/>
  <c r="B128" i="92"/>
  <c r="B127" i="92"/>
  <c r="B126" i="92"/>
  <c r="B125" i="92"/>
  <c r="B124" i="92"/>
  <c r="B123" i="92"/>
  <c r="B122" i="92"/>
  <c r="B121" i="92"/>
  <c r="B120" i="92"/>
  <c r="B119" i="92"/>
  <c r="B118" i="92"/>
  <c r="B117" i="92"/>
  <c r="B116" i="92"/>
  <c r="B115" i="92"/>
  <c r="B114" i="92"/>
  <c r="B113" i="92"/>
  <c r="B112" i="92"/>
  <c r="B111" i="92"/>
  <c r="B110" i="92"/>
  <c r="L9" i="95"/>
  <c r="F15" i="93"/>
  <c r="B509" i="91"/>
  <c r="B508" i="91"/>
  <c r="B507" i="91"/>
  <c r="B506" i="91"/>
  <c r="B505" i="91"/>
  <c r="B504" i="91"/>
  <c r="B503" i="91"/>
  <c r="B502" i="91"/>
  <c r="B501" i="91"/>
  <c r="B500" i="91"/>
  <c r="B499" i="91"/>
  <c r="B498" i="91"/>
  <c r="B497" i="91"/>
  <c r="B496" i="91"/>
  <c r="B495" i="91"/>
  <c r="B494" i="91"/>
  <c r="B493" i="91"/>
  <c r="B492" i="91"/>
  <c r="B491" i="91"/>
  <c r="B490" i="91"/>
  <c r="B489" i="91"/>
  <c r="B488" i="91"/>
  <c r="B487" i="91"/>
  <c r="B486" i="91"/>
  <c r="B485" i="91"/>
  <c r="B484" i="91"/>
  <c r="B483" i="91"/>
  <c r="B482" i="91"/>
  <c r="B481" i="91"/>
  <c r="B480" i="91"/>
  <c r="B479" i="91"/>
  <c r="B478" i="91"/>
  <c r="B477" i="91"/>
  <c r="B476" i="91"/>
  <c r="B475" i="91"/>
  <c r="B474" i="91"/>
  <c r="B473" i="91"/>
  <c r="B472" i="91"/>
  <c r="B471" i="91"/>
  <c r="B470" i="91"/>
  <c r="B469" i="91"/>
  <c r="B468" i="91"/>
  <c r="B467" i="91"/>
  <c r="B466" i="91"/>
  <c r="B465" i="91"/>
  <c r="B464" i="91"/>
  <c r="B463" i="91"/>
  <c r="B462" i="91"/>
  <c r="B461" i="91"/>
  <c r="B460" i="91"/>
  <c r="B459" i="91"/>
  <c r="B458" i="91"/>
  <c r="B457" i="91"/>
  <c r="B456" i="91"/>
  <c r="B455" i="91"/>
  <c r="B454" i="91"/>
  <c r="B453" i="91"/>
  <c r="B452" i="91"/>
  <c r="B451" i="91"/>
  <c r="B450" i="91"/>
  <c r="B449" i="91"/>
  <c r="B448" i="91"/>
  <c r="B447" i="91"/>
  <c r="B446" i="91"/>
  <c r="B445" i="91"/>
  <c r="B444" i="91"/>
  <c r="B443" i="91"/>
  <c r="B442" i="91"/>
  <c r="B441" i="91"/>
  <c r="B440" i="91"/>
  <c r="B439" i="91"/>
  <c r="B438" i="91"/>
  <c r="B437" i="91"/>
  <c r="B436" i="91"/>
  <c r="B435" i="91"/>
  <c r="B434" i="91"/>
  <c r="B433" i="91"/>
  <c r="B432" i="91"/>
  <c r="B431" i="91"/>
  <c r="B430" i="91"/>
  <c r="B429" i="91"/>
  <c r="B428" i="91"/>
  <c r="B427" i="91"/>
  <c r="B426" i="91"/>
  <c r="B425" i="91"/>
  <c r="B424" i="91"/>
  <c r="B423" i="91"/>
  <c r="B422" i="91"/>
  <c r="B421" i="91"/>
  <c r="B420" i="91"/>
  <c r="B419" i="91"/>
  <c r="B418" i="91"/>
  <c r="B417" i="91"/>
  <c r="B416" i="91"/>
  <c r="B415" i="91"/>
  <c r="B414" i="91"/>
  <c r="B413" i="91"/>
  <c r="B412" i="91"/>
  <c r="B411" i="91"/>
  <c r="B410" i="91"/>
  <c r="B409" i="91"/>
  <c r="B408" i="91"/>
  <c r="B407" i="91"/>
  <c r="B406" i="91"/>
  <c r="B405" i="91"/>
  <c r="B404" i="91"/>
  <c r="B403" i="91"/>
  <c r="B402" i="91"/>
  <c r="B401" i="91"/>
  <c r="B400" i="91"/>
  <c r="B399" i="91"/>
  <c r="B398" i="91"/>
  <c r="B397" i="91"/>
  <c r="B396" i="91"/>
  <c r="B395" i="91"/>
  <c r="B394" i="91"/>
  <c r="B393" i="91"/>
  <c r="B392" i="91"/>
  <c r="B391" i="91"/>
  <c r="B390" i="91"/>
  <c r="B389" i="91"/>
  <c r="B388" i="91"/>
  <c r="B387" i="91"/>
  <c r="B386" i="91"/>
  <c r="B385" i="91"/>
  <c r="B384" i="91"/>
  <c r="B383" i="91"/>
  <c r="B382" i="91"/>
  <c r="B381" i="91"/>
  <c r="B380" i="91"/>
  <c r="B379" i="91"/>
  <c r="B378" i="91"/>
  <c r="B377" i="91"/>
  <c r="B376" i="91"/>
  <c r="B375" i="91"/>
  <c r="B374" i="91"/>
  <c r="B373" i="91"/>
  <c r="B372" i="91"/>
  <c r="B371" i="91"/>
  <c r="B370" i="91"/>
  <c r="B369" i="91"/>
  <c r="B368" i="91"/>
  <c r="B367" i="91"/>
  <c r="B366" i="91"/>
  <c r="B365" i="91"/>
  <c r="B364" i="91"/>
  <c r="B363" i="91"/>
  <c r="B362" i="91"/>
  <c r="B361" i="91"/>
  <c r="B360" i="91"/>
  <c r="B359" i="91"/>
  <c r="B358" i="91"/>
  <c r="B357" i="91"/>
  <c r="B356" i="91"/>
  <c r="B355" i="91"/>
  <c r="B354" i="91"/>
  <c r="B353" i="91"/>
  <c r="B352" i="91"/>
  <c r="B351" i="91"/>
  <c r="B350" i="91"/>
  <c r="B349" i="91"/>
  <c r="B348" i="91"/>
  <c r="B347" i="91"/>
  <c r="B346" i="91"/>
  <c r="B345" i="91"/>
  <c r="B344" i="91"/>
  <c r="B343" i="91"/>
  <c r="B342" i="91"/>
  <c r="B341" i="91"/>
  <c r="B340" i="91"/>
  <c r="B339" i="91"/>
  <c r="B338" i="91"/>
  <c r="B337" i="91"/>
  <c r="B336" i="91"/>
  <c r="B335" i="91"/>
  <c r="B334" i="91"/>
  <c r="B333" i="91"/>
  <c r="B332" i="91"/>
  <c r="B331" i="91"/>
  <c r="B330" i="91"/>
  <c r="B329" i="91"/>
  <c r="B328" i="91"/>
  <c r="B327" i="91"/>
  <c r="B326" i="91"/>
  <c r="B325" i="91"/>
  <c r="B324" i="91"/>
  <c r="B323" i="91"/>
  <c r="B322" i="91"/>
  <c r="B321" i="91"/>
  <c r="B320" i="91"/>
  <c r="B319" i="91"/>
  <c r="B318" i="91"/>
  <c r="B317" i="91"/>
  <c r="B316" i="91"/>
  <c r="B315" i="91"/>
  <c r="B314" i="91"/>
  <c r="B313" i="91"/>
  <c r="B312" i="91"/>
  <c r="B311" i="91"/>
  <c r="B310" i="91"/>
  <c r="B309" i="91"/>
  <c r="B308" i="91"/>
  <c r="B307" i="91"/>
  <c r="B306" i="91"/>
  <c r="B305" i="91"/>
  <c r="B304" i="91"/>
  <c r="B303" i="91"/>
  <c r="B302" i="91"/>
  <c r="B301" i="91"/>
  <c r="B300" i="91"/>
  <c r="B299" i="91"/>
  <c r="B298" i="91"/>
  <c r="B297" i="91"/>
  <c r="B296" i="91"/>
  <c r="B295" i="91"/>
  <c r="B294" i="91"/>
  <c r="B293" i="91"/>
  <c r="B292" i="91"/>
  <c r="B291" i="91"/>
  <c r="B290" i="91"/>
  <c r="B289" i="91"/>
  <c r="B288" i="91"/>
  <c r="B287" i="91"/>
  <c r="B286" i="91"/>
  <c r="B285" i="91"/>
  <c r="B284" i="91"/>
  <c r="B283" i="91"/>
  <c r="B282" i="91"/>
  <c r="B281" i="91"/>
  <c r="B280" i="91"/>
  <c r="B279" i="91"/>
  <c r="B278" i="91"/>
  <c r="B277" i="91"/>
  <c r="B276" i="91"/>
  <c r="B275" i="91"/>
  <c r="B274" i="91"/>
  <c r="B273" i="91"/>
  <c r="B272" i="91"/>
  <c r="B271" i="91"/>
  <c r="B270" i="91"/>
  <c r="B269" i="91"/>
  <c r="B268" i="91"/>
  <c r="B267" i="91"/>
  <c r="B266" i="91"/>
  <c r="B265" i="91"/>
  <c r="B264" i="91"/>
  <c r="B263" i="91"/>
  <c r="B262" i="91"/>
  <c r="B261" i="91"/>
  <c r="B260" i="91"/>
  <c r="B259" i="91"/>
  <c r="B258" i="91"/>
  <c r="B257" i="91"/>
  <c r="B256" i="91"/>
  <c r="B255" i="91"/>
  <c r="B254" i="91"/>
  <c r="B253" i="91"/>
  <c r="B252" i="91"/>
  <c r="B251" i="91"/>
  <c r="B250" i="91"/>
  <c r="B249" i="91"/>
  <c r="B248" i="91"/>
  <c r="B247" i="91"/>
  <c r="B246" i="91"/>
  <c r="B245" i="91"/>
  <c r="B244" i="91"/>
  <c r="B243" i="91"/>
  <c r="B242" i="91"/>
  <c r="B241" i="91"/>
  <c r="B240" i="91"/>
  <c r="B239" i="91"/>
  <c r="B238" i="91"/>
  <c r="B237" i="91"/>
  <c r="B236" i="91"/>
  <c r="B235" i="91"/>
  <c r="B234" i="91"/>
  <c r="B233" i="91"/>
  <c r="B232" i="91"/>
  <c r="B231" i="91"/>
  <c r="B230" i="91"/>
  <c r="B229" i="91"/>
  <c r="B228" i="91"/>
  <c r="B227" i="91"/>
  <c r="B226" i="91"/>
  <c r="B225" i="91"/>
  <c r="B224" i="91"/>
  <c r="B223" i="91"/>
  <c r="B222" i="91"/>
  <c r="B221" i="91"/>
  <c r="B220" i="91"/>
  <c r="B219" i="91"/>
  <c r="B218" i="91"/>
  <c r="B217" i="91"/>
  <c r="B216" i="91"/>
  <c r="B215" i="91"/>
  <c r="B214" i="91"/>
  <c r="B213" i="91"/>
  <c r="B212" i="91"/>
  <c r="B211" i="91"/>
  <c r="B210" i="91"/>
  <c r="B209" i="91"/>
  <c r="B208" i="91"/>
  <c r="B207" i="91"/>
  <c r="B206" i="91"/>
  <c r="B205" i="91"/>
  <c r="B204" i="91"/>
  <c r="B203" i="91"/>
  <c r="B202" i="91"/>
  <c r="B201" i="91"/>
  <c r="B200" i="91"/>
  <c r="B199" i="91"/>
  <c r="B198" i="91"/>
  <c r="B197" i="91"/>
  <c r="B196" i="91"/>
  <c r="B195" i="91"/>
  <c r="B194" i="91"/>
  <c r="B193" i="91"/>
  <c r="B192" i="91"/>
  <c r="B191" i="91"/>
  <c r="B190" i="91"/>
  <c r="B189" i="91"/>
  <c r="B188" i="91"/>
  <c r="B187" i="91"/>
  <c r="B186" i="91"/>
  <c r="B185" i="91"/>
  <c r="B184" i="91"/>
  <c r="B183" i="91"/>
  <c r="B182" i="91"/>
  <c r="B181" i="91"/>
  <c r="B180" i="91"/>
  <c r="B179" i="91"/>
  <c r="B178" i="91"/>
  <c r="B177" i="91"/>
  <c r="B176" i="91"/>
  <c r="B175" i="91"/>
  <c r="B174" i="91"/>
  <c r="B173" i="91"/>
  <c r="B172" i="91"/>
  <c r="B171" i="91"/>
  <c r="B170" i="91"/>
  <c r="B169" i="91"/>
  <c r="B168" i="91"/>
  <c r="B167" i="91"/>
  <c r="B166" i="91"/>
  <c r="B165" i="91"/>
  <c r="B164" i="91"/>
  <c r="B163" i="91"/>
  <c r="B162" i="91"/>
  <c r="B161" i="91"/>
  <c r="B160" i="91"/>
  <c r="B159" i="91"/>
  <c r="B158" i="91"/>
  <c r="B157" i="91"/>
  <c r="B156" i="91"/>
  <c r="B155" i="91"/>
  <c r="B154" i="91"/>
  <c r="B153" i="91"/>
  <c r="B152" i="91"/>
  <c r="B151" i="91"/>
  <c r="B150" i="91"/>
  <c r="B149" i="91"/>
  <c r="B148" i="91"/>
  <c r="B147" i="91"/>
  <c r="B146" i="91"/>
  <c r="B145" i="91"/>
  <c r="B144" i="91"/>
  <c r="B143" i="91"/>
  <c r="B142" i="91"/>
  <c r="B141" i="91"/>
  <c r="B140" i="91"/>
  <c r="B139" i="91"/>
  <c r="B138" i="91"/>
  <c r="B137" i="91"/>
  <c r="B136" i="91"/>
  <c r="B135" i="91"/>
  <c r="B134" i="91"/>
  <c r="B133" i="91"/>
  <c r="B132" i="91"/>
  <c r="B131" i="91"/>
  <c r="B130" i="91"/>
  <c r="B129" i="91"/>
  <c r="B128" i="91"/>
  <c r="B127" i="91"/>
  <c r="B126" i="91"/>
  <c r="B125" i="91"/>
  <c r="B124" i="91"/>
  <c r="B123" i="91"/>
  <c r="B122" i="91"/>
  <c r="B121" i="91"/>
  <c r="B120" i="91"/>
  <c r="B119" i="91"/>
  <c r="B118" i="91"/>
  <c r="B117" i="91"/>
  <c r="B116" i="91"/>
  <c r="B115" i="91"/>
  <c r="B114" i="91"/>
  <c r="B113" i="91"/>
  <c r="B112" i="91"/>
  <c r="B111" i="91"/>
  <c r="B110" i="91"/>
  <c r="B109" i="91"/>
  <c r="B108" i="91"/>
  <c r="B107" i="91"/>
  <c r="B106" i="91"/>
  <c r="B105" i="91"/>
  <c r="B104" i="91"/>
  <c r="B103" i="91"/>
  <c r="B102" i="91"/>
  <c r="B101" i="91"/>
  <c r="B100" i="91"/>
  <c r="B99" i="91"/>
  <c r="B98" i="91"/>
  <c r="B97" i="91"/>
  <c r="B96" i="91"/>
  <c r="B95" i="91"/>
  <c r="B94" i="91"/>
  <c r="B93" i="91"/>
  <c r="B92" i="91"/>
  <c r="B91" i="91"/>
  <c r="B90" i="91"/>
  <c r="B89" i="91"/>
  <c r="B88" i="91"/>
  <c r="B87" i="91"/>
  <c r="B86" i="91"/>
  <c r="B85" i="91"/>
  <c r="B84" i="91"/>
  <c r="B83" i="91"/>
  <c r="B82" i="91"/>
  <c r="B81" i="91"/>
  <c r="B80" i="91"/>
  <c r="B79" i="91"/>
  <c r="B78" i="91"/>
  <c r="B77" i="91"/>
  <c r="B76" i="91"/>
  <c r="B75" i="91"/>
  <c r="B74" i="91"/>
  <c r="B73" i="91"/>
  <c r="B72" i="91"/>
  <c r="B71" i="91"/>
  <c r="B70" i="91"/>
  <c r="B69" i="91"/>
  <c r="B68" i="91"/>
  <c r="B67" i="91"/>
  <c r="B66" i="91"/>
  <c r="B65" i="91"/>
  <c r="B64" i="91"/>
  <c r="B63" i="91"/>
  <c r="B62" i="91"/>
  <c r="B61" i="91"/>
  <c r="B60" i="91"/>
  <c r="B59" i="91"/>
  <c r="B58" i="91"/>
  <c r="B57" i="91"/>
  <c r="B56" i="91"/>
  <c r="B55" i="91"/>
  <c r="B54" i="91"/>
  <c r="B53" i="91"/>
  <c r="B52" i="91"/>
  <c r="B51" i="91"/>
  <c r="B50" i="91"/>
  <c r="B49" i="91"/>
  <c r="B48" i="91"/>
  <c r="B47" i="91"/>
  <c r="B46" i="91"/>
  <c r="B45" i="91"/>
  <c r="BT6" i="90"/>
  <c r="BS6" i="90"/>
  <c r="BR6" i="90"/>
  <c r="BQ6" i="90"/>
  <c r="BP6" i="90"/>
  <c r="BO6" i="90"/>
  <c r="BN6" i="90"/>
  <c r="BL6" i="90"/>
  <c r="BK6" i="90"/>
  <c r="BJ6" i="90"/>
  <c r="BI6" i="90"/>
  <c r="BH6" i="90"/>
  <c r="BG6" i="90"/>
  <c r="BF6" i="90"/>
  <c r="BE6" i="90"/>
  <c r="BD6" i="90"/>
  <c r="BC6" i="90"/>
  <c r="BB6" i="90"/>
  <c r="BA6" i="90"/>
  <c r="AZ6" i="90"/>
  <c r="AY6" i="90"/>
  <c r="AX6" i="90"/>
  <c r="AW6" i="90"/>
  <c r="AV6" i="90"/>
  <c r="AU6" i="90"/>
  <c r="AT6" i="90"/>
  <c r="AS6" i="90"/>
  <c r="AR6" i="90"/>
  <c r="AQ6" i="90"/>
  <c r="AP6" i="90"/>
  <c r="AO6" i="90"/>
  <c r="AN6" i="90"/>
  <c r="AM6" i="90"/>
  <c r="AL6" i="90"/>
  <c r="AK6" i="90"/>
  <c r="AJ6" i="90"/>
  <c r="AI6" i="90"/>
  <c r="AH6" i="90"/>
  <c r="AF6" i="90"/>
  <c r="AD6" i="90"/>
  <c r="AC6" i="90"/>
  <c r="AB6" i="90"/>
  <c r="AA6" i="90"/>
  <c r="R6" i="90"/>
  <c r="Q6" i="90"/>
  <c r="M6" i="90"/>
  <c r="J6" i="90"/>
  <c r="H6" i="90"/>
  <c r="F6" i="90"/>
  <c r="BW6" i="90"/>
  <c r="L12" i="95" l="1"/>
  <c r="Z236" i="73"/>
  <c r="AC236" i="73"/>
  <c r="AD236" i="73"/>
  <c r="Z237" i="73"/>
  <c r="AC237" i="73"/>
  <c r="AD237" i="73"/>
  <c r="Z238" i="73"/>
  <c r="AC238" i="73"/>
  <c r="AD238" i="73"/>
  <c r="Z239" i="73"/>
  <c r="AC239" i="73"/>
  <c r="AD239" i="73"/>
  <c r="Z240" i="73"/>
  <c r="AC240" i="73"/>
  <c r="AD240" i="73"/>
  <c r="Z241" i="73"/>
  <c r="AC241" i="73"/>
  <c r="AD241" i="73"/>
  <c r="Z242" i="73"/>
  <c r="AC242" i="73"/>
  <c r="AD242" i="73"/>
  <c r="Z243" i="73"/>
  <c r="AC243" i="73"/>
  <c r="AD243" i="73"/>
  <c r="Z244" i="73"/>
  <c r="AC244" i="73"/>
  <c r="AD244" i="73"/>
  <c r="Z245" i="73"/>
  <c r="AC245" i="73"/>
  <c r="AD245" i="73"/>
  <c r="Z246" i="73"/>
  <c r="AC246" i="73"/>
  <c r="AD246" i="73"/>
  <c r="Z247" i="73"/>
  <c r="AC247" i="73"/>
  <c r="AD247" i="73"/>
  <c r="Z248" i="73"/>
  <c r="AC248" i="73"/>
  <c r="AD248" i="73"/>
  <c r="Z249" i="73"/>
  <c r="AC249" i="73"/>
  <c r="AD249" i="73"/>
  <c r="Z250" i="73"/>
  <c r="AC250" i="73"/>
  <c r="AD250" i="73"/>
  <c r="Z251" i="73"/>
  <c r="AC251" i="73"/>
  <c r="AD251" i="73"/>
  <c r="Z252" i="73"/>
  <c r="AC252" i="73"/>
  <c r="AD252" i="73"/>
  <c r="Z253" i="73"/>
  <c r="AC253" i="73"/>
  <c r="AD253" i="73"/>
  <c r="Z254" i="73"/>
  <c r="AC254" i="73"/>
  <c r="AD254" i="73"/>
  <c r="Z255" i="73"/>
  <c r="AC255" i="73"/>
  <c r="AD255" i="73"/>
  <c r="Z256" i="73"/>
  <c r="AC256" i="73"/>
  <c r="AD256" i="73"/>
  <c r="Z257" i="73"/>
  <c r="AC257" i="73"/>
  <c r="AD257" i="73"/>
  <c r="Z258" i="73"/>
  <c r="AC258" i="73"/>
  <c r="AD258" i="73"/>
  <c r="Z259" i="73"/>
  <c r="AC259" i="73"/>
  <c r="AD259" i="73"/>
  <c r="Z260" i="73"/>
  <c r="AC260" i="73"/>
  <c r="AD260" i="73"/>
  <c r="Z261" i="73"/>
  <c r="AC261" i="73"/>
  <c r="AD261" i="73"/>
  <c r="Z262" i="73"/>
  <c r="AC262" i="73"/>
  <c r="AD262" i="73"/>
  <c r="Z263" i="73"/>
  <c r="AC263" i="73"/>
  <c r="AD263" i="73"/>
  <c r="Z264" i="73"/>
  <c r="AC264" i="73"/>
  <c r="AD264" i="73"/>
  <c r="Z265" i="73"/>
  <c r="AC265" i="73"/>
  <c r="AD265" i="73"/>
  <c r="Z266" i="73"/>
  <c r="AC266" i="73"/>
  <c r="AD266" i="73"/>
  <c r="Z267" i="73"/>
  <c r="AC267" i="73"/>
  <c r="AD267" i="73"/>
  <c r="Z268" i="73"/>
  <c r="AC268" i="73"/>
  <c r="AD268" i="73"/>
  <c r="Z269" i="73"/>
  <c r="AC269" i="73"/>
  <c r="AD269" i="73"/>
  <c r="Z270" i="73"/>
  <c r="AC270" i="73"/>
  <c r="AD270" i="73"/>
  <c r="Z271" i="73"/>
  <c r="AC271" i="73"/>
  <c r="AD271" i="73"/>
  <c r="Z272" i="73"/>
  <c r="AC272" i="73"/>
  <c r="AD272" i="73"/>
  <c r="Z273" i="73"/>
  <c r="AC273" i="73"/>
  <c r="AD273" i="73"/>
  <c r="Z274" i="73"/>
  <c r="AC274" i="73"/>
  <c r="AD274" i="73"/>
  <c r="Z275" i="73"/>
  <c r="AC275" i="73"/>
  <c r="AD275" i="73"/>
  <c r="Z276" i="73"/>
  <c r="AC276" i="73"/>
  <c r="AD276" i="73"/>
  <c r="Z277" i="73"/>
  <c r="AC277" i="73"/>
  <c r="AD277" i="73"/>
  <c r="Z278" i="73"/>
  <c r="AC278" i="73"/>
  <c r="AD278" i="73"/>
  <c r="Z279" i="73"/>
  <c r="AC279" i="73"/>
  <c r="AD279" i="73"/>
  <c r="Z280" i="73"/>
  <c r="AC280" i="73"/>
  <c r="AD280" i="73"/>
  <c r="Z281" i="73"/>
  <c r="AC281" i="73"/>
  <c r="AD281" i="73"/>
  <c r="Z282" i="73"/>
  <c r="AC282" i="73"/>
  <c r="AD282" i="73"/>
  <c r="Z283" i="73"/>
  <c r="AC283" i="73"/>
  <c r="AD283" i="73"/>
  <c r="Z284" i="73"/>
  <c r="AC284" i="73"/>
  <c r="AD284" i="73"/>
  <c r="Z285" i="73"/>
  <c r="AC285" i="73"/>
  <c r="AD285" i="73"/>
  <c r="Z286" i="73"/>
  <c r="AC286" i="73"/>
  <c r="AD286" i="73"/>
  <c r="Z287" i="73"/>
  <c r="AC287" i="73"/>
  <c r="AD287" i="73"/>
  <c r="Z288" i="73"/>
  <c r="AC288" i="73"/>
  <c r="AD288" i="73"/>
  <c r="Z289" i="73"/>
  <c r="AC289" i="73"/>
  <c r="AD289" i="73"/>
  <c r="Z290" i="73"/>
  <c r="AC290" i="73"/>
  <c r="AD290" i="73"/>
  <c r="Z291" i="73"/>
  <c r="AC291" i="73"/>
  <c r="AD291" i="73"/>
  <c r="Z292" i="73"/>
  <c r="AC292" i="73"/>
  <c r="AD292" i="73"/>
  <c r="Z293" i="73"/>
  <c r="AC293" i="73"/>
  <c r="AD293" i="73"/>
  <c r="Z294" i="73"/>
  <c r="AC294" i="73"/>
  <c r="AD294" i="73"/>
  <c r="Z295" i="73"/>
  <c r="AC295" i="73"/>
  <c r="AD295" i="73"/>
  <c r="Z296" i="73"/>
  <c r="AC296" i="73"/>
  <c r="Z297" i="73"/>
  <c r="AC297" i="73"/>
  <c r="AD297" i="73"/>
  <c r="Z298" i="73"/>
  <c r="AC298" i="73"/>
  <c r="AD298" i="73"/>
  <c r="Z299" i="73"/>
  <c r="AC299" i="73"/>
  <c r="AD299" i="73"/>
  <c r="Z300" i="73"/>
  <c r="AC300" i="73"/>
  <c r="AD300" i="73"/>
  <c r="Z301" i="73"/>
  <c r="AC301" i="73"/>
  <c r="AD301" i="73"/>
  <c r="Z302" i="73"/>
  <c r="AC302" i="73"/>
  <c r="AD302" i="73"/>
  <c r="Z303" i="73"/>
  <c r="AC303" i="73"/>
  <c r="AD303" i="73"/>
  <c r="Z304" i="73"/>
  <c r="AC304" i="73"/>
  <c r="AD304" i="73"/>
  <c r="Z305" i="73"/>
  <c r="AC305" i="73"/>
  <c r="AD305" i="73"/>
  <c r="Z306" i="73"/>
  <c r="AC306" i="73"/>
  <c r="AD306" i="73"/>
  <c r="Z307" i="73"/>
  <c r="AC307" i="73"/>
  <c r="AD307" i="73"/>
  <c r="Z308" i="73"/>
  <c r="AC308" i="73"/>
  <c r="AD308" i="73"/>
  <c r="Z309" i="73"/>
  <c r="AC309" i="73"/>
  <c r="AD309" i="73"/>
  <c r="Z310" i="73"/>
  <c r="AC310" i="73"/>
  <c r="AD310" i="73"/>
  <c r="Z311" i="73"/>
  <c r="AC311" i="73"/>
  <c r="AD311" i="73"/>
  <c r="Z312" i="73"/>
  <c r="AC312" i="73"/>
  <c r="AD312" i="73"/>
  <c r="Z313" i="73"/>
  <c r="AC313" i="73"/>
  <c r="AD313" i="73"/>
  <c r="Z314" i="73"/>
  <c r="AC314" i="73"/>
  <c r="AD314" i="73"/>
  <c r="Z315" i="73"/>
  <c r="AC315" i="73"/>
  <c r="AD315" i="73"/>
  <c r="Z316" i="73"/>
  <c r="AC316" i="73"/>
  <c r="AD316" i="73"/>
  <c r="Z317" i="73"/>
  <c r="AC317" i="73"/>
  <c r="AD317" i="73"/>
  <c r="Z318" i="73"/>
  <c r="AC318" i="73"/>
  <c r="AD318" i="73"/>
  <c r="Z319" i="73"/>
  <c r="AC319" i="73"/>
  <c r="AD319" i="73"/>
  <c r="Z320" i="73"/>
  <c r="AC320" i="73"/>
  <c r="AD320" i="73"/>
  <c r="Z321" i="73"/>
  <c r="AC321" i="73"/>
  <c r="AD321" i="73"/>
  <c r="Z322" i="73"/>
  <c r="AC322" i="73"/>
  <c r="AD322" i="73"/>
  <c r="Z323" i="73"/>
  <c r="AC323" i="73"/>
  <c r="AD323" i="73"/>
  <c r="Z324" i="73"/>
  <c r="AC324" i="73"/>
  <c r="AD324" i="73"/>
  <c r="Z325" i="73"/>
  <c r="AC325" i="73"/>
  <c r="AD325" i="73"/>
  <c r="Z326" i="73"/>
  <c r="AC326" i="73"/>
  <c r="AD326" i="73"/>
  <c r="Z327" i="73"/>
  <c r="AC327" i="73"/>
  <c r="AD327" i="73"/>
  <c r="Z328" i="73"/>
  <c r="AC328" i="73"/>
  <c r="AD328" i="73"/>
  <c r="Z329" i="73"/>
  <c r="AC329" i="73"/>
  <c r="AD329" i="73"/>
  <c r="Z330" i="73"/>
  <c r="AC330" i="73"/>
  <c r="AD330" i="73"/>
  <c r="Z331" i="73"/>
  <c r="AC331" i="73"/>
  <c r="AD331" i="73"/>
  <c r="Z332" i="73"/>
  <c r="AC332" i="73"/>
  <c r="AD332" i="73"/>
  <c r="Z333" i="73"/>
  <c r="AC333" i="73"/>
  <c r="AD333" i="73"/>
  <c r="Z334" i="73"/>
  <c r="AC334" i="73"/>
  <c r="AD334" i="73"/>
  <c r="Z335" i="73"/>
  <c r="AC335" i="73"/>
  <c r="AD335" i="73"/>
  <c r="Z336" i="73"/>
  <c r="AC336" i="73"/>
  <c r="AD336" i="73"/>
  <c r="Z337" i="73"/>
  <c r="AC337" i="73"/>
  <c r="AD337" i="73"/>
  <c r="Z338" i="73"/>
  <c r="AC338" i="73"/>
  <c r="AD338" i="73"/>
  <c r="Z339" i="73"/>
  <c r="AC339" i="73"/>
  <c r="AD339" i="73"/>
  <c r="Z340" i="73"/>
  <c r="AC340" i="73"/>
  <c r="AD340" i="73"/>
  <c r="Z341" i="73"/>
  <c r="AC341" i="73"/>
  <c r="AD341" i="73"/>
  <c r="Z342" i="73"/>
  <c r="AC342" i="73"/>
  <c r="AD342" i="73"/>
  <c r="Z343" i="73"/>
  <c r="AC343" i="73"/>
  <c r="AD343" i="73"/>
  <c r="Z344" i="73"/>
  <c r="AC344" i="73"/>
  <c r="AD344" i="73"/>
  <c r="Z345" i="73"/>
  <c r="AC345" i="73"/>
  <c r="AD345" i="73"/>
  <c r="Z346" i="73"/>
  <c r="AC346" i="73"/>
  <c r="AD346" i="73"/>
  <c r="Z347" i="73"/>
  <c r="AC347" i="73"/>
  <c r="AD347" i="73"/>
  <c r="Z348" i="73"/>
  <c r="AC348" i="73"/>
  <c r="AD348" i="73"/>
  <c r="Z349" i="73"/>
  <c r="AC349" i="73"/>
  <c r="AD349" i="73"/>
  <c r="Z350" i="73"/>
  <c r="AC350" i="73"/>
  <c r="AD350" i="73"/>
  <c r="Z351" i="73"/>
  <c r="AC351" i="73"/>
  <c r="AD351" i="73"/>
  <c r="Z352" i="73"/>
  <c r="AC352" i="73"/>
  <c r="AD352" i="73"/>
  <c r="Z353" i="73"/>
  <c r="AC353" i="73"/>
  <c r="AD353" i="73"/>
  <c r="Z354" i="73"/>
  <c r="AC354" i="73"/>
  <c r="AD354" i="73"/>
  <c r="Z355" i="73"/>
  <c r="AC355" i="73"/>
  <c r="AD355" i="73"/>
  <c r="Z356" i="73"/>
  <c r="AC356" i="73"/>
  <c r="AD356" i="73"/>
  <c r="Z357" i="73"/>
  <c r="AC357" i="73"/>
  <c r="AD357" i="73"/>
  <c r="Z358" i="73"/>
  <c r="AC358" i="73"/>
  <c r="AD358" i="73"/>
  <c r="Z359" i="73"/>
  <c r="AC359" i="73"/>
  <c r="AD359" i="73"/>
  <c r="Z360" i="73"/>
  <c r="AC360" i="73"/>
  <c r="AD360" i="73"/>
  <c r="Z361" i="73"/>
  <c r="AC361" i="73"/>
  <c r="AD361" i="73"/>
  <c r="Z362" i="73"/>
  <c r="AC362" i="73"/>
  <c r="AD362" i="73"/>
  <c r="Z363" i="73"/>
  <c r="AC363" i="73"/>
  <c r="AD363" i="73"/>
  <c r="Z364" i="73"/>
  <c r="AC364" i="73"/>
  <c r="AD364" i="73"/>
  <c r="Z365" i="73"/>
  <c r="AC365" i="73"/>
  <c r="AD365" i="73"/>
  <c r="Z366" i="73"/>
  <c r="AC366" i="73"/>
  <c r="AD366" i="73"/>
  <c r="Z367" i="73"/>
  <c r="AC367" i="73"/>
  <c r="AD367" i="73"/>
  <c r="Z368" i="73"/>
  <c r="AC368" i="73"/>
  <c r="AD368" i="73"/>
  <c r="Z369" i="73"/>
  <c r="AC369" i="73"/>
  <c r="AD369" i="73"/>
  <c r="Z370" i="73"/>
  <c r="AC370" i="73"/>
  <c r="AD370" i="73"/>
  <c r="Z371" i="73"/>
  <c r="AC371" i="73"/>
  <c r="AD371" i="73"/>
  <c r="Z372" i="73"/>
  <c r="AC372" i="73"/>
  <c r="AD372" i="73"/>
  <c r="Z373" i="73"/>
  <c r="AC373" i="73"/>
  <c r="AD373" i="73"/>
  <c r="Z374" i="73"/>
  <c r="AC374" i="73"/>
  <c r="AD374" i="73"/>
  <c r="Z375" i="73"/>
  <c r="AC375" i="73"/>
  <c r="AD375" i="73"/>
  <c r="Z376" i="73"/>
  <c r="AC376" i="73"/>
  <c r="AD376" i="73"/>
  <c r="Z377" i="73"/>
  <c r="AC377" i="73"/>
  <c r="AD377" i="73"/>
  <c r="Z378" i="73"/>
  <c r="AC378" i="73"/>
  <c r="AD378" i="73"/>
  <c r="Z379" i="73"/>
  <c r="AC379" i="73"/>
  <c r="AD379" i="73"/>
  <c r="Z380" i="73"/>
  <c r="AC380" i="73"/>
  <c r="AD380" i="73"/>
  <c r="Z381" i="73"/>
  <c r="AC381" i="73"/>
  <c r="AD381" i="73"/>
  <c r="Z382" i="73"/>
  <c r="AC382" i="73"/>
  <c r="AD382" i="73"/>
  <c r="Z383" i="73"/>
  <c r="AC383" i="73"/>
  <c r="AD383" i="73"/>
  <c r="Z384" i="73"/>
  <c r="AC384" i="73"/>
  <c r="AD384" i="73"/>
  <c r="Z385" i="73"/>
  <c r="AC385" i="73"/>
  <c r="AD385" i="73"/>
  <c r="Z386" i="73"/>
  <c r="AC386" i="73"/>
  <c r="AD386" i="73"/>
  <c r="Z387" i="73"/>
  <c r="AC387" i="73"/>
  <c r="AD387" i="73"/>
  <c r="Z388" i="73"/>
  <c r="AC388" i="73"/>
  <c r="AD388" i="73"/>
  <c r="Z389" i="73"/>
  <c r="AC389" i="73"/>
  <c r="AD389" i="73"/>
  <c r="Z390" i="73"/>
  <c r="AC390" i="73"/>
  <c r="AD390" i="73"/>
  <c r="Z391" i="73"/>
  <c r="AC391" i="73"/>
  <c r="AD391" i="73"/>
  <c r="Z392" i="73"/>
  <c r="AC392" i="73"/>
  <c r="AD392" i="73"/>
  <c r="Z393" i="73"/>
  <c r="AC393" i="73"/>
  <c r="AD393" i="73"/>
  <c r="Z394" i="73"/>
  <c r="AC394" i="73"/>
  <c r="AD394" i="73"/>
  <c r="Z395" i="73"/>
  <c r="AC395" i="73"/>
  <c r="AD395" i="73"/>
  <c r="Z396" i="73"/>
  <c r="AC396" i="73"/>
  <c r="AD396" i="73"/>
  <c r="Z397" i="73"/>
  <c r="AC397" i="73"/>
  <c r="AD397" i="73"/>
  <c r="Z398" i="73"/>
  <c r="AC398" i="73"/>
  <c r="AD398" i="73"/>
  <c r="Z399" i="73"/>
  <c r="AC399" i="73"/>
  <c r="AD399" i="73"/>
  <c r="Z400" i="73"/>
  <c r="AC400" i="73"/>
  <c r="AD400" i="73"/>
  <c r="Z401" i="73"/>
  <c r="AC401" i="73"/>
  <c r="AD401" i="73"/>
  <c r="Z402" i="73"/>
  <c r="AC402" i="73"/>
  <c r="AD402" i="73"/>
  <c r="Z403" i="73"/>
  <c r="AC403" i="73"/>
  <c r="AD403" i="73"/>
  <c r="Z404" i="73"/>
  <c r="AC404" i="73"/>
  <c r="AD404" i="73"/>
  <c r="Z405" i="73"/>
  <c r="AC405" i="73"/>
  <c r="AD405" i="73"/>
  <c r="Z406" i="73"/>
  <c r="AC406" i="73"/>
  <c r="AD406" i="73"/>
  <c r="Z407" i="73"/>
  <c r="AC407" i="73"/>
  <c r="AD407" i="73"/>
  <c r="Z408" i="73"/>
  <c r="AC408" i="73"/>
  <c r="AD408" i="73"/>
  <c r="Z409" i="73"/>
  <c r="AC409" i="73"/>
  <c r="AD409" i="73"/>
  <c r="Z410" i="73"/>
  <c r="AC410" i="73"/>
  <c r="AD410" i="73"/>
  <c r="Z411" i="73"/>
  <c r="AC411" i="73"/>
  <c r="AD411" i="73"/>
  <c r="Z412" i="73"/>
  <c r="AC412" i="73"/>
  <c r="AD412" i="73"/>
  <c r="Z413" i="73"/>
  <c r="AC413" i="73"/>
  <c r="AD413" i="73"/>
  <c r="Z414" i="73"/>
  <c r="AC414" i="73"/>
  <c r="AD414" i="73"/>
  <c r="Z415" i="73"/>
  <c r="AC415" i="73"/>
  <c r="AD415" i="73"/>
  <c r="Z416" i="73"/>
  <c r="AC416" i="73"/>
  <c r="AD416" i="73"/>
  <c r="Z417" i="73"/>
  <c r="AC417" i="73"/>
  <c r="AD417" i="73"/>
  <c r="Z418" i="73"/>
  <c r="AC418" i="73"/>
  <c r="AD418" i="73"/>
  <c r="Z419" i="73"/>
  <c r="AC419" i="73"/>
  <c r="AD419" i="73"/>
  <c r="Z420" i="73"/>
  <c r="AC420" i="73"/>
  <c r="AD420" i="73"/>
  <c r="Z421" i="73"/>
  <c r="AC421" i="73"/>
  <c r="AD421" i="73"/>
  <c r="Z422" i="73"/>
  <c r="AC422" i="73"/>
  <c r="AD422" i="73"/>
  <c r="Z423" i="73"/>
  <c r="AC423" i="73"/>
  <c r="AD423" i="73"/>
  <c r="Z424" i="73"/>
  <c r="AC424" i="73"/>
  <c r="AD424" i="73"/>
  <c r="Z425" i="73"/>
  <c r="AC425" i="73"/>
  <c r="AD425" i="73"/>
  <c r="Z426" i="73"/>
  <c r="AC426" i="73"/>
  <c r="AD426" i="73"/>
  <c r="Z427" i="73"/>
  <c r="AC427" i="73"/>
  <c r="AD427" i="73"/>
  <c r="Z428" i="73"/>
  <c r="AC428" i="73"/>
  <c r="AD428" i="73"/>
  <c r="Z429" i="73"/>
  <c r="AC429" i="73"/>
  <c r="AD429" i="73"/>
  <c r="Z430" i="73"/>
  <c r="AC430" i="73"/>
  <c r="AD430" i="73"/>
  <c r="Z431" i="73"/>
  <c r="AC431" i="73"/>
  <c r="AD431" i="73"/>
  <c r="Z432" i="73"/>
  <c r="AC432" i="73"/>
  <c r="AD432" i="73"/>
  <c r="Z433" i="73"/>
  <c r="AC433" i="73"/>
  <c r="AD433" i="73"/>
  <c r="Z434" i="73"/>
  <c r="AC434" i="73"/>
  <c r="AD434" i="73"/>
  <c r="Z435" i="73"/>
  <c r="AC435" i="73"/>
  <c r="AD435" i="73"/>
  <c r="Z436" i="73"/>
  <c r="AC436" i="73"/>
  <c r="AD436" i="73"/>
  <c r="Z437" i="73"/>
  <c r="AC437" i="73"/>
  <c r="AD437" i="73"/>
  <c r="Z438" i="73"/>
  <c r="AC438" i="73"/>
  <c r="AD438" i="73"/>
  <c r="Z439" i="73"/>
  <c r="AC439" i="73"/>
  <c r="AD439" i="73"/>
  <c r="Z440" i="73"/>
  <c r="AC440" i="73"/>
  <c r="AD440" i="73"/>
  <c r="Z441" i="73"/>
  <c r="AC441" i="73"/>
  <c r="AD441" i="73"/>
  <c r="Z442" i="73"/>
  <c r="AC442" i="73"/>
  <c r="AD442" i="73"/>
  <c r="Z443" i="73"/>
  <c r="AC443" i="73"/>
  <c r="AD443" i="73"/>
  <c r="Z444" i="73"/>
  <c r="AC444" i="73"/>
  <c r="AD444" i="73"/>
  <c r="Z445" i="73"/>
  <c r="AC445" i="73"/>
  <c r="AD445" i="73"/>
  <c r="Z446" i="73"/>
  <c r="AC446" i="73"/>
  <c r="AD446" i="73"/>
  <c r="Z447" i="73"/>
  <c r="AC447" i="73"/>
  <c r="AD447" i="73"/>
  <c r="Z448" i="73"/>
  <c r="AC448" i="73"/>
  <c r="AD448" i="73"/>
  <c r="Z449" i="73"/>
  <c r="AC449" i="73"/>
  <c r="AD449" i="73"/>
  <c r="Z450" i="73"/>
  <c r="AC450" i="73"/>
  <c r="AD450" i="73"/>
  <c r="Z451" i="73"/>
  <c r="AC451" i="73"/>
  <c r="AD451" i="73"/>
  <c r="Z452" i="73"/>
  <c r="AC452" i="73"/>
  <c r="AD452" i="73"/>
  <c r="Z453" i="73"/>
  <c r="AC453" i="73"/>
  <c r="AD453" i="73"/>
  <c r="Z454" i="73"/>
  <c r="AC454" i="73"/>
  <c r="AD454" i="73"/>
  <c r="Z455" i="73"/>
  <c r="AC455" i="73"/>
  <c r="AD455" i="73"/>
  <c r="Z456" i="73"/>
  <c r="AC456" i="73"/>
  <c r="AD456" i="73"/>
  <c r="Z457" i="73"/>
  <c r="AC457" i="73"/>
  <c r="AD457" i="73"/>
  <c r="Z458" i="73"/>
  <c r="AC458" i="73"/>
  <c r="AD458" i="73"/>
  <c r="Z459" i="73"/>
  <c r="AC459" i="73"/>
  <c r="AD459" i="73"/>
  <c r="Z460" i="73"/>
  <c r="AC460" i="73"/>
  <c r="AD460" i="73"/>
  <c r="Z461" i="73"/>
  <c r="AC461" i="73"/>
  <c r="AD461" i="73"/>
  <c r="Z462" i="73"/>
  <c r="AC462" i="73"/>
  <c r="AD462" i="73"/>
  <c r="Z463" i="73"/>
  <c r="AC463" i="73"/>
  <c r="AD463" i="73"/>
  <c r="Z464" i="73"/>
  <c r="AC464" i="73"/>
  <c r="AD464" i="73"/>
  <c r="Z465" i="73"/>
  <c r="AC465" i="73"/>
  <c r="AD465" i="73"/>
  <c r="Z466" i="73"/>
  <c r="AC466" i="73"/>
  <c r="AD466" i="73"/>
  <c r="Z467" i="73"/>
  <c r="AC467" i="73"/>
  <c r="AD467" i="73"/>
  <c r="Z468" i="73"/>
  <c r="AC468" i="73"/>
  <c r="AD468" i="73"/>
  <c r="Z469" i="73"/>
  <c r="AC469" i="73"/>
  <c r="AD469" i="73"/>
  <c r="Z470" i="73"/>
  <c r="AC470" i="73"/>
  <c r="AD470" i="73"/>
  <c r="Z471" i="73"/>
  <c r="AC471" i="73"/>
  <c r="AD471" i="73"/>
  <c r="Z472" i="73"/>
  <c r="AC472" i="73"/>
  <c r="AD472" i="73"/>
  <c r="Z473" i="73"/>
  <c r="AC473" i="73"/>
  <c r="AD473" i="73"/>
  <c r="Z474" i="73"/>
  <c r="AC474" i="73"/>
  <c r="AD474" i="73"/>
  <c r="Z475" i="73"/>
  <c r="AC475" i="73"/>
  <c r="AD475" i="73"/>
  <c r="Z476" i="73"/>
  <c r="AC476" i="73"/>
  <c r="AD476" i="73"/>
  <c r="Z477" i="73"/>
  <c r="AC477" i="73"/>
  <c r="AD477" i="73"/>
  <c r="Z478" i="73"/>
  <c r="AC478" i="73"/>
  <c r="AD478" i="73"/>
  <c r="Z479" i="73"/>
  <c r="AC479" i="73"/>
  <c r="AD479" i="73"/>
  <c r="Z480" i="73"/>
  <c r="AC480" i="73"/>
  <c r="AD480" i="73"/>
  <c r="Z481" i="73"/>
  <c r="AC481" i="73"/>
  <c r="AD481" i="73"/>
  <c r="Z482" i="73"/>
  <c r="AC482" i="73"/>
  <c r="AD482" i="73"/>
  <c r="Z483" i="73"/>
  <c r="AC483" i="73"/>
  <c r="AD483" i="73"/>
  <c r="Z484" i="73"/>
  <c r="AC484" i="73"/>
  <c r="AD484" i="73"/>
  <c r="Z485" i="73"/>
  <c r="AC485" i="73"/>
  <c r="AD485" i="73"/>
  <c r="Z486" i="73"/>
  <c r="AC486" i="73"/>
  <c r="AD486" i="73"/>
  <c r="Z487" i="73"/>
  <c r="AC487" i="73"/>
  <c r="AD487" i="73"/>
  <c r="Z488" i="73"/>
  <c r="AC488" i="73"/>
  <c r="AD488" i="73"/>
  <c r="Z489" i="73"/>
  <c r="AC489" i="73"/>
  <c r="AD489" i="73"/>
  <c r="Z490" i="73"/>
  <c r="AC490" i="73"/>
  <c r="AD490" i="73"/>
  <c r="Z491" i="73"/>
  <c r="AC491" i="73"/>
  <c r="AD491" i="73"/>
  <c r="Z492" i="73"/>
  <c r="AC492" i="73"/>
  <c r="AD492" i="73"/>
  <c r="Z493" i="73"/>
  <c r="AC493" i="73"/>
  <c r="AD493" i="73"/>
  <c r="Z494" i="73"/>
  <c r="AC494" i="73"/>
  <c r="AD494" i="73"/>
  <c r="Z495" i="73"/>
  <c r="AC495" i="73"/>
  <c r="AD495" i="73"/>
  <c r="Z496" i="73"/>
  <c r="AC496" i="73"/>
  <c r="AD496" i="73"/>
  <c r="Z497" i="73"/>
  <c r="AC497" i="73"/>
  <c r="AD497" i="73"/>
  <c r="Z498" i="73"/>
  <c r="AC498" i="73"/>
  <c r="AD498" i="73"/>
  <c r="Z499" i="73"/>
  <c r="AC499" i="73"/>
  <c r="AD499" i="73"/>
  <c r="Z500" i="73"/>
  <c r="AC500" i="73"/>
  <c r="AD500" i="73"/>
  <c r="Z501" i="73"/>
  <c r="AC501" i="73"/>
  <c r="AD501" i="73"/>
  <c r="Z502" i="73"/>
  <c r="AC502" i="73"/>
  <c r="AD502" i="73"/>
  <c r="Z503" i="73"/>
  <c r="AC503" i="73"/>
  <c r="AD503" i="73"/>
  <c r="Z504" i="73"/>
  <c r="AC504" i="73"/>
  <c r="AD504" i="73"/>
  <c r="Z505" i="73"/>
  <c r="AC505" i="73"/>
  <c r="AD505" i="73"/>
  <c r="Z506" i="73"/>
  <c r="AC506" i="73"/>
  <c r="AD506" i="73"/>
  <c r="Z507" i="73"/>
  <c r="AC507" i="73"/>
  <c r="AD507" i="73"/>
  <c r="Z508" i="73"/>
  <c r="AC508" i="73"/>
  <c r="AD508" i="73"/>
  <c r="Z509" i="73"/>
  <c r="AC509" i="73"/>
  <c r="AD509" i="73"/>
  <c r="Z510" i="73"/>
  <c r="AC510" i="73"/>
  <c r="AD510" i="73"/>
  <c r="Z511" i="73"/>
  <c r="AC511" i="73"/>
  <c r="AD511" i="73"/>
  <c r="Z512" i="73"/>
  <c r="AC512" i="73"/>
  <c r="AD512" i="73"/>
  <c r="Z513" i="73"/>
  <c r="AC513" i="73"/>
  <c r="AD513" i="73"/>
  <c r="Z514" i="73"/>
  <c r="AC514" i="73"/>
  <c r="AD514" i="73"/>
  <c r="Z515" i="73"/>
  <c r="AC515" i="73"/>
  <c r="AD515" i="73"/>
  <c r="Z516" i="73"/>
  <c r="AC516" i="73"/>
  <c r="AD516" i="73"/>
  <c r="Z517" i="73"/>
  <c r="AC517" i="73"/>
  <c r="AD517" i="73"/>
  <c r="Z518" i="73"/>
  <c r="AC518" i="73"/>
  <c r="AD518" i="73"/>
  <c r="Z519" i="73"/>
  <c r="AC519" i="73"/>
  <c r="AD519" i="73"/>
  <c r="Z520" i="73"/>
  <c r="AC520" i="73"/>
  <c r="AD520" i="73"/>
  <c r="Z521" i="73"/>
  <c r="AC521" i="73"/>
  <c r="AD521" i="73"/>
  <c r="Z522" i="73"/>
  <c r="AC522" i="73"/>
  <c r="AD522" i="73"/>
  <c r="Z523" i="73"/>
  <c r="AC523" i="73"/>
  <c r="AD523" i="73"/>
  <c r="Z524" i="73"/>
  <c r="AC524" i="73"/>
  <c r="AD524" i="73"/>
  <c r="Z525" i="73"/>
  <c r="AC525" i="73"/>
  <c r="AD525" i="73"/>
  <c r="Z526" i="73"/>
  <c r="AC526" i="73"/>
  <c r="AD526" i="73"/>
  <c r="Z527" i="73"/>
  <c r="AC527" i="73"/>
  <c r="AD527" i="73"/>
  <c r="Z528" i="73"/>
  <c r="AC528" i="73"/>
  <c r="AD528" i="73"/>
  <c r="Z529" i="73"/>
  <c r="AC529" i="73"/>
  <c r="AD529" i="73"/>
  <c r="Z530" i="73"/>
  <c r="AC530" i="73"/>
  <c r="AD530" i="73"/>
  <c r="Z531" i="73"/>
  <c r="AC531" i="73"/>
  <c r="AD531" i="73"/>
  <c r="Z532" i="73"/>
  <c r="AC532" i="73"/>
  <c r="AD532" i="73"/>
  <c r="Z533" i="73"/>
  <c r="AC533" i="73"/>
  <c r="AD533" i="73"/>
  <c r="Z534" i="73"/>
  <c r="AC534" i="73"/>
  <c r="AD534" i="73"/>
  <c r="Z535" i="73"/>
  <c r="AC535" i="73"/>
  <c r="AD535" i="73"/>
  <c r="Z536" i="73"/>
  <c r="AC536" i="73"/>
  <c r="AD536" i="73"/>
  <c r="Z537" i="73"/>
  <c r="AC537" i="73"/>
  <c r="AD537" i="73"/>
  <c r="Z538" i="73"/>
  <c r="AC538" i="73"/>
  <c r="AD538" i="73"/>
  <c r="Z539" i="73"/>
  <c r="AC539" i="73"/>
  <c r="AD539" i="73"/>
  <c r="Z540" i="73"/>
  <c r="AC540" i="73"/>
  <c r="AD540" i="73"/>
  <c r="Z541" i="73"/>
  <c r="AC541" i="73"/>
  <c r="AD541" i="73"/>
  <c r="Z542" i="73"/>
  <c r="AC542" i="73"/>
  <c r="AD542" i="73"/>
  <c r="Z543" i="73"/>
  <c r="AC543" i="73"/>
  <c r="AD543" i="73"/>
  <c r="Z544" i="73"/>
  <c r="AC544" i="73"/>
  <c r="AD544" i="73"/>
  <c r="Z545" i="73"/>
  <c r="AC545" i="73"/>
  <c r="AD545" i="73"/>
  <c r="Z546" i="73"/>
  <c r="AC546" i="73"/>
  <c r="AD546" i="73"/>
  <c r="Z547" i="73"/>
  <c r="AC547" i="73"/>
  <c r="AD547" i="73"/>
  <c r="Z548" i="73"/>
  <c r="AC548" i="73"/>
  <c r="AD548" i="73"/>
  <c r="Z549" i="73"/>
  <c r="AC549" i="73"/>
  <c r="AD549" i="73"/>
  <c r="Z550" i="73"/>
  <c r="AC550" i="73"/>
  <c r="AD550" i="73"/>
  <c r="Z551" i="73"/>
  <c r="AC551" i="73"/>
  <c r="AD551" i="73"/>
  <c r="Z552" i="73"/>
  <c r="AC552" i="73"/>
  <c r="AD552" i="73"/>
  <c r="Z553" i="73"/>
  <c r="AC553" i="73"/>
  <c r="AD553" i="73"/>
  <c r="Z554" i="73"/>
  <c r="AC554" i="73"/>
  <c r="AD554" i="73"/>
  <c r="Z555" i="73"/>
  <c r="AC555" i="73"/>
  <c r="AD555" i="73"/>
  <c r="Z556" i="73"/>
  <c r="AC556" i="73"/>
  <c r="AD556" i="73"/>
  <c r="Z557" i="73"/>
  <c r="AC557" i="73"/>
  <c r="AD557" i="73"/>
  <c r="Z558" i="73"/>
  <c r="AC558" i="73"/>
  <c r="AD558" i="73"/>
  <c r="Z559" i="73"/>
  <c r="AC559" i="73"/>
  <c r="AD559" i="73"/>
  <c r="Z560" i="73"/>
  <c r="AC560" i="73"/>
  <c r="AD560" i="73"/>
  <c r="Z561" i="73"/>
  <c r="AC561" i="73"/>
  <c r="AD561" i="73"/>
  <c r="Z562" i="73"/>
  <c r="AC562" i="73"/>
  <c r="AD562" i="73"/>
  <c r="Z563" i="73"/>
  <c r="AC563" i="73"/>
  <c r="AD563" i="73"/>
  <c r="Z564" i="73"/>
  <c r="AC564" i="73"/>
  <c r="AD564" i="73"/>
  <c r="Z565" i="73"/>
  <c r="AC565" i="73"/>
  <c r="AD565" i="73"/>
  <c r="Z566" i="73"/>
  <c r="AC566" i="73"/>
  <c r="AD566" i="73"/>
  <c r="Z567" i="73"/>
  <c r="AC567" i="73"/>
  <c r="AD567" i="73"/>
  <c r="Z568" i="73"/>
  <c r="AC568" i="73"/>
  <c r="AD568" i="73"/>
  <c r="Z569" i="73"/>
  <c r="AC569" i="73"/>
  <c r="AD569" i="73"/>
  <c r="Z570" i="73"/>
  <c r="AC570" i="73"/>
  <c r="AD570" i="73"/>
  <c r="Z571" i="73"/>
  <c r="AC571" i="73"/>
  <c r="AD571" i="73"/>
  <c r="Z572" i="73"/>
  <c r="AC572" i="73"/>
  <c r="AD572" i="73"/>
  <c r="Z573" i="73"/>
  <c r="AC573" i="73"/>
  <c r="AD573" i="73"/>
  <c r="Z574" i="73"/>
  <c r="AC574" i="73"/>
  <c r="AD574" i="73"/>
  <c r="Z575" i="73"/>
  <c r="AC575" i="73"/>
  <c r="AD575" i="73"/>
  <c r="Z576" i="73"/>
  <c r="AC576" i="73"/>
  <c r="AD576" i="73"/>
  <c r="Z577" i="73"/>
  <c r="AC577" i="73"/>
  <c r="AD577" i="73"/>
  <c r="Z578" i="73"/>
  <c r="AC578" i="73"/>
  <c r="AD578" i="73"/>
  <c r="Z579" i="73"/>
  <c r="AC579" i="73"/>
  <c r="AD579" i="73"/>
  <c r="Z580" i="73"/>
  <c r="AC580" i="73"/>
  <c r="AD580" i="73"/>
  <c r="Z581" i="73"/>
  <c r="AC581" i="73"/>
  <c r="AD581" i="73"/>
  <c r="Z582" i="73"/>
  <c r="AC582" i="73"/>
  <c r="AD582" i="73"/>
  <c r="Z583" i="73"/>
  <c r="AC583" i="73"/>
  <c r="AD583" i="73"/>
  <c r="Z584" i="73"/>
  <c r="AC584" i="73"/>
  <c r="AD584" i="73"/>
  <c r="Z585" i="73"/>
  <c r="AC585" i="73"/>
  <c r="AD585" i="73"/>
  <c r="Z586" i="73"/>
  <c r="AC586" i="73"/>
  <c r="AD586" i="73"/>
  <c r="Z587" i="73"/>
  <c r="AC587" i="73"/>
  <c r="AD587" i="73"/>
  <c r="Z588" i="73"/>
  <c r="AC588" i="73"/>
  <c r="AD588" i="73"/>
  <c r="Z589" i="73"/>
  <c r="AC589" i="73"/>
  <c r="AD589" i="73"/>
  <c r="Z590" i="73"/>
  <c r="AC590" i="73"/>
  <c r="AD590" i="73"/>
  <c r="Z591" i="73"/>
  <c r="AC591" i="73"/>
  <c r="AD591" i="73"/>
  <c r="Z592" i="73"/>
  <c r="AC592" i="73"/>
  <c r="AD592" i="73"/>
  <c r="Z593" i="73"/>
  <c r="AC593" i="73"/>
  <c r="AD593" i="73"/>
  <c r="Z594" i="73"/>
  <c r="AC594" i="73"/>
  <c r="AD594" i="73"/>
  <c r="Z595" i="73"/>
  <c r="AC595" i="73"/>
  <c r="AD595" i="73"/>
  <c r="Z596" i="73"/>
  <c r="AC596" i="73"/>
  <c r="AD596" i="73"/>
  <c r="Z597" i="73"/>
  <c r="AC597" i="73"/>
  <c r="AD597" i="73"/>
  <c r="Z598" i="73"/>
  <c r="AC598" i="73"/>
  <c r="AD598" i="73"/>
  <c r="Z599" i="73"/>
  <c r="AC599" i="73"/>
  <c r="AD599" i="73"/>
  <c r="Z600" i="73"/>
  <c r="AC600" i="73"/>
  <c r="AD600" i="73"/>
  <c r="Z601" i="73"/>
  <c r="AC601" i="73"/>
  <c r="AD601" i="73"/>
  <c r="Z602" i="73"/>
  <c r="AC602" i="73"/>
  <c r="AD602" i="73"/>
  <c r="Z603" i="73"/>
  <c r="AC603" i="73"/>
  <c r="AD603" i="73"/>
  <c r="Z604" i="73"/>
  <c r="AC604" i="73"/>
  <c r="AD604" i="73"/>
  <c r="Z605" i="73"/>
  <c r="AC605" i="73"/>
  <c r="AD605" i="73"/>
  <c r="Z606" i="73"/>
  <c r="AC606" i="73"/>
  <c r="AD606" i="73"/>
  <c r="Z607" i="73"/>
  <c r="AC607" i="73"/>
  <c r="AD607" i="73"/>
  <c r="Z608" i="73"/>
  <c r="AC608" i="73"/>
  <c r="AD608" i="73"/>
  <c r="Z609" i="73"/>
  <c r="AC609" i="73"/>
  <c r="AD609" i="73"/>
  <c r="Z610" i="73"/>
  <c r="AC610" i="73"/>
  <c r="AD610" i="73"/>
  <c r="Z611" i="73"/>
  <c r="AC611" i="73"/>
  <c r="AD611" i="73"/>
  <c r="Z612" i="73"/>
  <c r="AC612" i="73"/>
  <c r="AD612" i="73"/>
  <c r="Z613" i="73"/>
  <c r="AC613" i="73"/>
  <c r="AD613" i="73"/>
  <c r="Z614" i="73"/>
  <c r="AC614" i="73"/>
  <c r="AD614" i="73"/>
  <c r="Z615" i="73"/>
  <c r="AC615" i="73"/>
  <c r="AD615" i="73"/>
  <c r="Z616" i="73"/>
  <c r="AC616" i="73"/>
  <c r="AD616" i="73"/>
  <c r="Z617" i="73"/>
  <c r="AC617" i="73"/>
  <c r="AD617" i="73"/>
  <c r="Z618" i="73"/>
  <c r="AC618" i="73"/>
  <c r="AD618" i="73"/>
  <c r="Z619" i="73"/>
  <c r="AC619" i="73"/>
  <c r="AD619" i="73"/>
  <c r="Z620" i="73"/>
  <c r="AC620" i="73"/>
  <c r="AD620" i="73"/>
  <c r="Z621" i="73"/>
  <c r="AC621" i="73"/>
  <c r="AD621" i="73"/>
  <c r="Z622" i="73"/>
  <c r="AC622" i="73"/>
  <c r="AD622" i="73"/>
  <c r="Z623" i="73"/>
  <c r="AC623" i="73"/>
  <c r="AD623" i="73"/>
  <c r="Z624" i="73"/>
  <c r="AC624" i="73"/>
  <c r="AD624" i="73"/>
  <c r="Z625" i="73"/>
  <c r="AC625" i="73"/>
  <c r="AD625" i="73"/>
  <c r="Z626" i="73"/>
  <c r="AC626" i="73"/>
  <c r="AD626" i="73"/>
  <c r="Z627" i="73"/>
  <c r="AC627" i="73"/>
  <c r="AD627" i="73"/>
  <c r="Z628" i="73"/>
  <c r="AC628" i="73"/>
  <c r="AD628" i="73"/>
  <c r="Z629" i="73"/>
  <c r="AC629" i="73"/>
  <c r="AD629" i="73"/>
  <c r="Z630" i="73"/>
  <c r="AC630" i="73"/>
  <c r="AD630" i="73"/>
  <c r="Z631" i="73"/>
  <c r="AC631" i="73"/>
  <c r="AD631" i="73"/>
  <c r="Z632" i="73"/>
  <c r="AC632" i="73"/>
  <c r="AD632" i="73"/>
  <c r="Z633" i="73"/>
  <c r="AC633" i="73"/>
  <c r="AD633" i="73"/>
  <c r="Z634" i="73"/>
  <c r="AC634" i="73"/>
  <c r="AD634" i="73"/>
  <c r="Z635" i="73"/>
  <c r="AC635" i="73"/>
  <c r="AD635" i="73"/>
  <c r="Z636" i="73"/>
  <c r="AC636" i="73"/>
  <c r="AD636" i="73"/>
  <c r="Z637" i="73"/>
  <c r="AC637" i="73"/>
  <c r="AD637" i="73"/>
  <c r="Z638" i="73"/>
  <c r="AC638" i="73"/>
  <c r="AD638" i="73"/>
  <c r="Z639" i="73"/>
  <c r="AC639" i="73"/>
  <c r="AD639" i="73"/>
  <c r="Z640" i="73"/>
  <c r="AC640" i="73"/>
  <c r="AD640" i="73"/>
  <c r="Z641" i="73"/>
  <c r="AC641" i="73"/>
  <c r="AD641" i="73"/>
  <c r="Z642" i="73"/>
  <c r="AC642" i="73"/>
  <c r="AD642" i="73"/>
  <c r="Z643" i="73"/>
  <c r="AC643" i="73"/>
  <c r="AD643" i="73"/>
  <c r="Z644" i="73"/>
  <c r="AC644" i="73"/>
  <c r="AD644" i="73"/>
  <c r="Z645" i="73"/>
  <c r="AC645" i="73"/>
  <c r="AD645" i="73"/>
  <c r="Z646" i="73"/>
  <c r="AC646" i="73"/>
  <c r="AD646" i="73"/>
  <c r="Z647" i="73"/>
  <c r="AC647" i="73"/>
  <c r="AD647" i="73"/>
  <c r="Z648" i="73"/>
  <c r="AC648" i="73"/>
  <c r="AD648" i="73"/>
  <c r="Z649" i="73"/>
  <c r="AC649" i="73"/>
  <c r="AD649" i="73"/>
  <c r="Z650" i="73"/>
  <c r="AC650" i="73"/>
  <c r="AD650" i="73"/>
  <c r="Z651" i="73"/>
  <c r="AC651" i="73"/>
  <c r="AD651" i="73"/>
  <c r="Z652" i="73"/>
  <c r="AC652" i="73"/>
  <c r="AD652" i="73"/>
  <c r="Z653" i="73"/>
  <c r="AC653" i="73"/>
  <c r="AD653" i="73"/>
  <c r="Z654" i="73"/>
  <c r="AC654" i="73"/>
  <c r="AD654" i="73"/>
  <c r="Z655" i="73"/>
  <c r="AC655" i="73"/>
  <c r="AD655" i="73"/>
  <c r="Z656" i="73"/>
  <c r="AC656" i="73"/>
  <c r="AD656" i="73"/>
  <c r="Z657" i="73"/>
  <c r="AC657" i="73"/>
  <c r="AD657" i="73"/>
  <c r="Z658" i="73"/>
  <c r="AC658" i="73"/>
  <c r="AD658" i="73"/>
  <c r="Z659" i="73"/>
  <c r="AC659" i="73"/>
  <c r="AD659" i="73"/>
  <c r="Z660" i="73"/>
  <c r="AC660" i="73"/>
  <c r="AD660" i="73"/>
  <c r="Z661" i="73"/>
  <c r="AC661" i="73"/>
  <c r="AD661" i="73"/>
  <c r="Z662" i="73"/>
  <c r="AC662" i="73"/>
  <c r="AD662" i="73"/>
  <c r="Z663" i="73"/>
  <c r="AC663" i="73"/>
  <c r="AD663" i="73"/>
  <c r="Z664" i="73"/>
  <c r="AC664" i="73"/>
  <c r="AD664" i="73"/>
  <c r="Z665" i="73"/>
  <c r="AC665" i="73"/>
  <c r="AD665" i="73"/>
  <c r="Z666" i="73"/>
  <c r="AC666" i="73"/>
  <c r="AD666" i="73"/>
  <c r="Z667" i="73"/>
  <c r="AC667" i="73"/>
  <c r="AD667" i="73"/>
  <c r="Z668" i="73"/>
  <c r="AC668" i="73"/>
  <c r="AD668" i="73"/>
  <c r="Z669" i="73"/>
  <c r="AC669" i="73"/>
  <c r="AD669" i="73"/>
  <c r="Z670" i="73"/>
  <c r="AC670" i="73"/>
  <c r="AD670" i="73"/>
  <c r="Z671" i="73"/>
  <c r="AC671" i="73"/>
  <c r="AD671" i="73"/>
  <c r="Z672" i="73"/>
  <c r="AC672" i="73"/>
  <c r="AD672" i="73"/>
  <c r="Z673" i="73"/>
  <c r="AC673" i="73"/>
  <c r="AD673" i="73"/>
  <c r="Z674" i="73"/>
  <c r="AC674" i="73"/>
  <c r="AD674" i="73"/>
  <c r="Z675" i="73"/>
  <c r="AC675" i="73"/>
  <c r="AD675" i="73"/>
  <c r="Z676" i="73"/>
  <c r="AC676" i="73"/>
  <c r="AD676" i="73"/>
  <c r="Z677" i="73"/>
  <c r="AC677" i="73"/>
  <c r="AD677" i="73"/>
  <c r="Z678" i="73"/>
  <c r="AC678" i="73"/>
  <c r="AD678" i="73"/>
  <c r="Z679" i="73"/>
  <c r="AC679" i="73"/>
  <c r="AD679" i="73"/>
  <c r="Z680" i="73"/>
  <c r="AC680" i="73"/>
  <c r="AD680" i="73"/>
  <c r="Z681" i="73"/>
  <c r="AC681" i="73"/>
  <c r="AD681" i="73"/>
  <c r="Z682" i="73"/>
  <c r="AC682" i="73"/>
  <c r="AD682" i="73"/>
  <c r="Z683" i="73"/>
  <c r="AC683" i="73"/>
  <c r="AD683" i="73"/>
  <c r="Z684" i="73"/>
  <c r="AC684" i="73"/>
  <c r="AD684" i="73"/>
  <c r="Z685" i="73"/>
  <c r="AC685" i="73"/>
  <c r="AD685" i="73"/>
  <c r="Z686" i="73"/>
  <c r="AC686" i="73"/>
  <c r="AD686" i="73"/>
  <c r="Z687" i="73"/>
  <c r="AC687" i="73"/>
  <c r="AD687" i="73"/>
  <c r="Z688" i="73"/>
  <c r="AC688" i="73"/>
  <c r="AD688" i="73"/>
  <c r="Z689" i="73"/>
  <c r="AC689" i="73"/>
  <c r="AD689" i="73"/>
  <c r="Z690" i="73"/>
  <c r="AC690" i="73"/>
  <c r="AD690" i="73"/>
  <c r="Z691" i="73"/>
  <c r="AC691" i="73"/>
  <c r="AD691" i="73"/>
  <c r="Z692" i="73"/>
  <c r="AC692" i="73"/>
  <c r="AD692" i="73"/>
  <c r="Z693" i="73"/>
  <c r="AC693" i="73"/>
  <c r="AD693" i="73"/>
  <c r="Z694" i="73"/>
  <c r="AC694" i="73"/>
  <c r="AD694" i="73"/>
  <c r="Z695" i="73"/>
  <c r="AC695" i="73"/>
  <c r="AD695" i="73"/>
  <c r="Z696" i="73"/>
  <c r="AC696" i="73"/>
  <c r="AD696" i="73"/>
  <c r="Z697" i="73"/>
  <c r="AC697" i="73"/>
  <c r="AD697" i="73"/>
  <c r="Z698" i="73"/>
  <c r="AC698" i="73"/>
  <c r="AD698" i="73"/>
  <c r="Z699" i="73"/>
  <c r="AC699" i="73"/>
  <c r="AD699" i="73"/>
  <c r="Z700" i="73"/>
  <c r="AC700" i="73"/>
  <c r="AD700" i="73"/>
  <c r="Z701" i="73"/>
  <c r="AC701" i="73"/>
  <c r="AD701" i="73"/>
  <c r="Z702" i="73"/>
  <c r="AC702" i="73"/>
  <c r="AD702" i="73"/>
  <c r="Z703" i="73"/>
  <c r="AC703" i="73"/>
  <c r="AD703" i="73"/>
  <c r="Z704" i="73"/>
  <c r="AC704" i="73"/>
  <c r="AD704" i="73"/>
  <c r="Z705" i="73"/>
  <c r="AC705" i="73"/>
  <c r="AD705" i="73"/>
  <c r="Z706" i="73"/>
  <c r="AC706" i="73"/>
  <c r="AD706" i="73"/>
  <c r="Z707" i="73"/>
  <c r="AC707" i="73"/>
  <c r="AD707" i="73"/>
  <c r="Z708" i="73"/>
  <c r="AC708" i="73"/>
  <c r="AD708" i="73"/>
  <c r="Z709" i="73"/>
  <c r="AC709" i="73"/>
  <c r="AD709" i="73"/>
  <c r="Z710" i="73"/>
  <c r="AC710" i="73"/>
  <c r="AD710" i="73"/>
  <c r="Z711" i="73"/>
  <c r="AC711" i="73"/>
  <c r="AD711" i="73"/>
  <c r="Z712" i="73"/>
  <c r="AC712" i="73"/>
  <c r="AD712" i="73"/>
  <c r="Z713" i="73"/>
  <c r="AC713" i="73"/>
  <c r="AD713" i="73"/>
  <c r="Z714" i="73"/>
  <c r="AC714" i="73"/>
  <c r="AD714" i="73"/>
  <c r="Z715" i="73"/>
  <c r="AC715" i="73"/>
  <c r="AD715" i="73"/>
  <c r="Z716" i="73"/>
  <c r="AC716" i="73"/>
  <c r="AD716" i="73"/>
  <c r="Z717" i="73"/>
  <c r="AC717" i="73"/>
  <c r="AD717" i="73"/>
  <c r="Z718" i="73"/>
  <c r="AC718" i="73"/>
  <c r="AD718" i="73"/>
  <c r="Z719" i="73"/>
  <c r="AC719" i="73"/>
  <c r="AD719" i="73"/>
  <c r="Z720" i="73"/>
  <c r="AC720" i="73"/>
  <c r="AD720" i="73"/>
  <c r="Z721" i="73"/>
  <c r="AC721" i="73"/>
  <c r="AD721" i="73"/>
  <c r="Z722" i="73"/>
  <c r="AC722" i="73"/>
  <c r="AD722" i="73"/>
  <c r="Z723" i="73"/>
  <c r="AC723" i="73"/>
  <c r="AD723" i="73"/>
  <c r="Z724" i="73"/>
  <c r="AC724" i="73"/>
  <c r="AD724" i="73"/>
  <c r="Z725" i="73"/>
  <c r="AC725" i="73"/>
  <c r="AD725" i="73"/>
  <c r="Z726" i="73"/>
  <c r="AC726" i="73"/>
  <c r="AD726" i="73"/>
  <c r="Z727" i="73"/>
  <c r="AC727" i="73"/>
  <c r="AD727" i="73"/>
  <c r="Z728" i="73"/>
  <c r="AC728" i="73"/>
  <c r="AD728" i="73"/>
  <c r="Z729" i="73"/>
  <c r="AC729" i="73"/>
  <c r="AD729" i="73"/>
  <c r="Z730" i="73"/>
  <c r="AC730" i="73"/>
  <c r="AD730" i="73"/>
  <c r="Z731" i="73"/>
  <c r="AC731" i="73"/>
  <c r="AD731" i="73"/>
  <c r="Z732" i="73"/>
  <c r="AC732" i="73"/>
  <c r="AD732" i="73"/>
  <c r="Z733" i="73"/>
  <c r="AC733" i="73"/>
  <c r="AD733" i="73"/>
  <c r="Z734" i="73"/>
  <c r="AC734" i="73"/>
  <c r="AD734" i="73"/>
  <c r="Z735" i="73"/>
  <c r="AC735" i="73"/>
  <c r="AD735" i="73"/>
  <c r="Z736" i="73"/>
  <c r="AC736" i="73"/>
  <c r="AD736" i="73"/>
  <c r="Z737" i="73"/>
  <c r="AC737" i="73"/>
  <c r="AD737" i="73"/>
  <c r="Z738" i="73"/>
  <c r="AC738" i="73"/>
  <c r="AD738" i="73"/>
  <c r="Z739" i="73"/>
  <c r="AC739" i="73"/>
  <c r="AD739" i="73"/>
  <c r="Z740" i="73"/>
  <c r="AC740" i="73"/>
  <c r="AD740" i="73"/>
  <c r="Z741" i="73"/>
  <c r="AC741" i="73"/>
  <c r="AD741" i="73"/>
  <c r="Z742" i="73"/>
  <c r="AC742" i="73"/>
  <c r="AD742" i="73"/>
  <c r="Z743" i="73"/>
  <c r="AC743" i="73"/>
  <c r="AD743" i="73"/>
  <c r="Z744" i="73"/>
  <c r="AC744" i="73"/>
  <c r="AD744" i="73"/>
  <c r="Z745" i="73"/>
  <c r="AC745" i="73"/>
  <c r="AD745" i="73"/>
  <c r="Z746" i="73"/>
  <c r="AC746" i="73"/>
  <c r="AD746" i="73"/>
  <c r="Z747" i="73"/>
  <c r="AC747" i="73"/>
  <c r="AD747" i="73"/>
  <c r="Z748" i="73"/>
  <c r="AC748" i="73"/>
  <c r="AD748" i="73"/>
  <c r="Z749" i="73"/>
  <c r="AC749" i="73"/>
  <c r="AD749" i="73"/>
  <c r="Z750" i="73"/>
  <c r="AC750" i="73"/>
  <c r="AD750" i="73"/>
  <c r="Z751" i="73"/>
  <c r="AC751" i="73"/>
  <c r="AD751" i="73"/>
  <c r="Z752" i="73"/>
  <c r="AC752" i="73"/>
  <c r="AD752" i="73"/>
  <c r="Z753" i="73"/>
  <c r="AC753" i="73"/>
  <c r="AD753" i="73"/>
  <c r="Z754" i="73"/>
  <c r="AC754" i="73"/>
  <c r="AD754" i="73"/>
  <c r="Z755" i="73"/>
  <c r="AC755" i="73"/>
  <c r="AD755" i="73"/>
  <c r="Z756" i="73"/>
  <c r="AC756" i="73"/>
  <c r="AD756" i="73"/>
  <c r="Z757" i="73"/>
  <c r="AC757" i="73"/>
  <c r="AD757" i="73"/>
  <c r="Z758" i="73"/>
  <c r="AC758" i="73"/>
  <c r="AD758" i="73"/>
  <c r="Z759" i="73"/>
  <c r="AC759" i="73"/>
  <c r="AD759" i="73"/>
  <c r="Z760" i="73"/>
  <c r="AC760" i="73"/>
  <c r="AD760" i="73"/>
  <c r="Z761" i="73"/>
  <c r="AC761" i="73"/>
  <c r="AD761" i="73"/>
  <c r="Z762" i="73"/>
  <c r="AC762" i="73"/>
  <c r="AD762" i="73"/>
  <c r="Z763" i="73"/>
  <c r="AC763" i="73"/>
  <c r="AD763" i="73"/>
  <c r="Z764" i="73"/>
  <c r="AC764" i="73"/>
  <c r="AD764" i="73"/>
  <c r="Z765" i="73"/>
  <c r="AC765" i="73"/>
  <c r="AD765" i="73"/>
  <c r="Z766" i="73"/>
  <c r="AC766" i="73"/>
  <c r="AD766" i="73"/>
  <c r="Z767" i="73"/>
  <c r="AC767" i="73"/>
  <c r="AD767" i="73"/>
  <c r="Z768" i="73"/>
  <c r="AC768" i="73"/>
  <c r="AD768" i="73"/>
  <c r="Z769" i="73"/>
  <c r="AC769" i="73"/>
  <c r="AD769" i="73"/>
  <c r="Z770" i="73"/>
  <c r="AC770" i="73"/>
  <c r="AD770" i="73"/>
  <c r="Z771" i="73"/>
  <c r="AC771" i="73"/>
  <c r="AD771" i="73"/>
  <c r="Z772" i="73"/>
  <c r="AC772" i="73"/>
  <c r="AD772" i="73"/>
  <c r="Z773" i="73"/>
  <c r="AC773" i="73"/>
  <c r="AD773" i="73"/>
  <c r="Z774" i="73"/>
  <c r="AC774" i="73"/>
  <c r="AD774" i="73"/>
  <c r="Z775" i="73"/>
  <c r="AC775" i="73"/>
  <c r="AD775" i="73"/>
  <c r="Z776" i="73"/>
  <c r="AC776" i="73"/>
  <c r="AD776" i="73"/>
  <c r="Z777" i="73"/>
  <c r="AC777" i="73"/>
  <c r="AD777" i="73"/>
  <c r="Z778" i="73"/>
  <c r="AC778" i="73"/>
  <c r="AD778" i="73"/>
  <c r="Z779" i="73"/>
  <c r="AC779" i="73"/>
  <c r="AD779" i="73"/>
  <c r="Z780" i="73"/>
  <c r="AC780" i="73"/>
  <c r="AD780" i="73"/>
  <c r="Z781" i="73"/>
  <c r="AC781" i="73"/>
  <c r="AD781" i="73"/>
  <c r="Z782" i="73"/>
  <c r="AC782" i="73"/>
  <c r="AD782" i="73"/>
  <c r="Z783" i="73"/>
  <c r="AC783" i="73"/>
  <c r="AD783" i="73"/>
  <c r="Z784" i="73"/>
  <c r="AC784" i="73"/>
  <c r="AD784" i="73"/>
  <c r="Z785" i="73"/>
  <c r="AC785" i="73"/>
  <c r="AD785" i="73"/>
  <c r="Z786" i="73"/>
  <c r="AC786" i="73"/>
  <c r="AD786" i="73"/>
  <c r="Z787" i="73"/>
  <c r="AC787" i="73"/>
  <c r="AD787" i="73"/>
  <c r="Z788" i="73"/>
  <c r="AC788" i="73"/>
  <c r="AD788" i="73"/>
  <c r="Z789" i="73"/>
  <c r="AC789" i="73"/>
  <c r="AD789" i="73"/>
  <c r="Z790" i="73"/>
  <c r="AC790" i="73"/>
  <c r="AD790" i="73"/>
  <c r="Z791" i="73"/>
  <c r="AC791" i="73"/>
  <c r="AD791" i="73"/>
  <c r="Z792" i="73"/>
  <c r="AC792" i="73"/>
  <c r="AD792" i="73"/>
  <c r="Z793" i="73"/>
  <c r="AC793" i="73"/>
  <c r="AD793" i="73"/>
  <c r="Z794" i="73"/>
  <c r="AC794" i="73"/>
  <c r="AD794" i="73"/>
  <c r="Z795" i="73"/>
  <c r="AC795" i="73"/>
  <c r="AD795" i="73"/>
  <c r="Z796" i="73"/>
  <c r="AC796" i="73"/>
  <c r="AD796" i="73"/>
  <c r="Z797" i="73"/>
  <c r="AC797" i="73"/>
  <c r="AD797" i="73"/>
  <c r="Z798" i="73"/>
  <c r="AC798" i="73"/>
  <c r="AD798" i="73"/>
  <c r="Z799" i="73"/>
  <c r="AC799" i="73"/>
  <c r="AD799" i="73"/>
  <c r="Z800" i="73"/>
  <c r="AC800" i="73"/>
  <c r="AD800" i="73"/>
  <c r="Z801" i="73"/>
  <c r="AC801" i="73"/>
  <c r="AD801" i="73"/>
  <c r="Z802" i="73"/>
  <c r="AC802" i="73"/>
  <c r="AD802" i="73"/>
  <c r="Z803" i="73"/>
  <c r="AC803" i="73"/>
  <c r="AD803" i="73"/>
  <c r="Z804" i="73"/>
  <c r="AC804" i="73"/>
  <c r="AD804" i="73"/>
  <c r="Z805" i="73"/>
  <c r="AC805" i="73"/>
  <c r="AD805" i="73"/>
  <c r="Z806" i="73"/>
  <c r="AC806" i="73"/>
  <c r="AD806" i="73"/>
  <c r="Z807" i="73"/>
  <c r="AC807" i="73"/>
  <c r="AD807" i="73"/>
  <c r="Z808" i="73"/>
  <c r="AC808" i="73"/>
  <c r="AD808" i="73"/>
  <c r="Z809" i="73"/>
  <c r="AC809" i="73"/>
  <c r="AD809" i="73"/>
  <c r="Z810" i="73"/>
  <c r="AC810" i="73"/>
  <c r="AD810" i="73"/>
  <c r="Z811" i="73"/>
  <c r="AC811" i="73"/>
  <c r="AD811" i="73"/>
  <c r="Z812" i="73"/>
  <c r="AC812" i="73"/>
  <c r="AD812" i="73"/>
  <c r="Z813" i="73"/>
  <c r="AC813" i="73"/>
  <c r="AD813" i="73"/>
  <c r="Z814" i="73"/>
  <c r="AC814" i="73"/>
  <c r="AD814" i="73"/>
  <c r="Z815" i="73"/>
  <c r="AC815" i="73"/>
  <c r="AD815" i="73"/>
  <c r="Z816" i="73"/>
  <c r="AC816" i="73"/>
  <c r="AD816" i="73"/>
  <c r="Z817" i="73"/>
  <c r="AC817" i="73"/>
  <c r="AD817" i="73"/>
  <c r="Z818" i="73"/>
  <c r="AC818" i="73"/>
  <c r="AD818" i="73"/>
  <c r="Z819" i="73"/>
  <c r="AC819" i="73"/>
  <c r="AD819" i="73"/>
  <c r="Z820" i="73"/>
  <c r="AC820" i="73"/>
  <c r="AD820" i="73"/>
  <c r="Z821" i="73"/>
  <c r="AC821" i="73"/>
  <c r="AD821" i="73"/>
  <c r="Z822" i="73"/>
  <c r="AC822" i="73"/>
  <c r="AD822" i="73"/>
  <c r="Z823" i="73"/>
  <c r="AC823" i="73"/>
  <c r="AD823" i="73"/>
  <c r="Z824" i="73"/>
  <c r="AC824" i="73"/>
  <c r="AD824" i="73"/>
  <c r="Z825" i="73"/>
  <c r="AC825" i="73"/>
  <c r="AD825" i="73"/>
  <c r="Z826" i="73"/>
  <c r="AC826" i="73"/>
  <c r="AD826" i="73"/>
  <c r="Z827" i="73"/>
  <c r="AC827" i="73"/>
  <c r="AD827" i="73"/>
  <c r="Z828" i="73"/>
  <c r="AC828" i="73"/>
  <c r="AD828" i="73"/>
  <c r="Z829" i="73"/>
  <c r="AC829" i="73"/>
  <c r="AD829" i="73"/>
  <c r="Z830" i="73"/>
  <c r="AC830" i="73"/>
  <c r="AD830" i="73"/>
  <c r="Z831" i="73"/>
  <c r="AC831" i="73"/>
  <c r="AD831" i="73"/>
  <c r="Z832" i="73"/>
  <c r="AC832" i="73"/>
  <c r="AD832" i="73"/>
  <c r="Z833" i="73"/>
  <c r="AC833" i="73"/>
  <c r="AD833" i="73"/>
  <c r="Z834" i="73"/>
  <c r="AC834" i="73"/>
  <c r="AD834" i="73"/>
  <c r="Z835" i="73"/>
  <c r="AC835" i="73"/>
  <c r="AD835" i="73"/>
  <c r="Z836" i="73"/>
  <c r="AC836" i="73"/>
  <c r="AD836" i="73"/>
  <c r="Z837" i="73"/>
  <c r="AC837" i="73"/>
  <c r="AD837" i="73"/>
  <c r="Z838" i="73"/>
  <c r="AC838" i="73"/>
  <c r="AD838" i="73"/>
  <c r="Z839" i="73"/>
  <c r="AC839" i="73"/>
  <c r="AD839" i="73"/>
  <c r="Z840" i="73"/>
  <c r="AC840" i="73"/>
  <c r="AD840" i="73"/>
  <c r="Z841" i="73"/>
  <c r="AC841" i="73"/>
  <c r="AD841" i="73"/>
  <c r="Z842" i="73"/>
  <c r="AC842" i="73"/>
  <c r="AD842" i="73"/>
  <c r="Z843" i="73"/>
  <c r="AC843" i="73"/>
  <c r="AD843" i="73"/>
  <c r="Z844" i="73"/>
  <c r="AC844" i="73"/>
  <c r="AD844" i="73"/>
  <c r="Z845" i="73"/>
  <c r="AC845" i="73"/>
  <c r="AD845" i="73"/>
  <c r="Z846" i="73"/>
  <c r="AC846" i="73"/>
  <c r="AD846" i="73"/>
  <c r="Z847" i="73"/>
  <c r="AC847" i="73"/>
  <c r="AD847" i="73"/>
  <c r="Z848" i="73"/>
  <c r="AC848" i="73"/>
  <c r="AD848" i="73"/>
  <c r="Z849" i="73"/>
  <c r="AC849" i="73"/>
  <c r="AD849" i="73"/>
  <c r="Z850" i="73"/>
  <c r="AC850" i="73"/>
  <c r="AD850" i="73"/>
  <c r="Z851" i="73"/>
  <c r="AC851" i="73"/>
  <c r="AD851" i="73"/>
  <c r="Z852" i="73"/>
  <c r="AC852" i="73"/>
  <c r="AD852" i="73"/>
  <c r="Z853" i="73"/>
  <c r="AC853" i="73"/>
  <c r="AD853" i="73"/>
  <c r="Z854" i="73"/>
  <c r="AC854" i="73"/>
  <c r="AD854" i="73"/>
  <c r="Z855" i="73"/>
  <c r="AC855" i="73"/>
  <c r="AD855" i="73"/>
  <c r="Z856" i="73"/>
  <c r="AC856" i="73"/>
  <c r="AD856" i="73"/>
  <c r="Z857" i="73"/>
  <c r="AC857" i="73"/>
  <c r="AD857" i="73"/>
  <c r="Z858" i="73"/>
  <c r="AC858" i="73"/>
  <c r="AD858" i="73"/>
  <c r="Z859" i="73"/>
  <c r="AC859" i="73"/>
  <c r="AD859" i="73"/>
  <c r="Z860" i="73"/>
  <c r="AC860" i="73"/>
  <c r="AD860" i="73"/>
  <c r="Z861" i="73"/>
  <c r="AC861" i="73"/>
  <c r="AD861" i="73"/>
  <c r="Z862" i="73"/>
  <c r="AC862" i="73"/>
  <c r="AD862" i="73"/>
  <c r="Z863" i="73"/>
  <c r="AC863" i="73"/>
  <c r="AD863" i="73"/>
  <c r="Z864" i="73"/>
  <c r="AC864" i="73"/>
  <c r="AD864" i="73"/>
  <c r="Z865" i="73"/>
  <c r="AC865" i="73"/>
  <c r="AD865" i="73"/>
  <c r="Z866" i="73"/>
  <c r="AC866" i="73"/>
  <c r="AD866" i="73"/>
  <c r="Z867" i="73"/>
  <c r="AC867" i="73"/>
  <c r="AD867" i="73"/>
  <c r="Z868" i="73"/>
  <c r="AC868" i="73"/>
  <c r="AD868" i="73"/>
  <c r="Z869" i="73"/>
  <c r="AC869" i="73"/>
  <c r="AD869" i="73"/>
  <c r="Z870" i="73"/>
  <c r="AC870" i="73"/>
  <c r="AD870" i="73"/>
  <c r="Z871" i="73"/>
  <c r="AC871" i="73"/>
  <c r="AD871" i="73"/>
  <c r="Z872" i="73"/>
  <c r="AC872" i="73"/>
  <c r="AD872" i="73"/>
  <c r="Z873" i="73"/>
  <c r="AC873" i="73"/>
  <c r="AD873" i="73"/>
  <c r="Z874" i="73"/>
  <c r="AC874" i="73"/>
  <c r="AD874" i="73"/>
  <c r="Z875" i="73"/>
  <c r="AC875" i="73"/>
  <c r="AD875" i="73"/>
  <c r="Z876" i="73"/>
  <c r="AC876" i="73"/>
  <c r="AD876" i="73"/>
  <c r="Z877" i="73"/>
  <c r="AC877" i="73"/>
  <c r="AD877" i="73"/>
  <c r="Z878" i="73"/>
  <c r="AC878" i="73"/>
  <c r="AD878" i="73"/>
  <c r="Z879" i="73"/>
  <c r="AC879" i="73"/>
  <c r="AD879" i="73"/>
  <c r="Z880" i="73"/>
  <c r="AC880" i="73"/>
  <c r="AD880" i="73"/>
  <c r="Z881" i="73"/>
  <c r="AC881" i="73"/>
  <c r="AD881" i="73"/>
  <c r="Z882" i="73"/>
  <c r="AC882" i="73"/>
  <c r="AD882" i="73"/>
  <c r="Z883" i="73"/>
  <c r="AC883" i="73"/>
  <c r="AD883" i="73"/>
  <c r="Z884" i="73"/>
  <c r="AC884" i="73"/>
  <c r="AD884" i="73"/>
  <c r="Z885" i="73"/>
  <c r="AC885" i="73"/>
  <c r="AD885" i="73"/>
  <c r="Z886" i="73"/>
  <c r="AC886" i="73"/>
  <c r="AD886" i="73"/>
  <c r="Z887" i="73"/>
  <c r="AC887" i="73"/>
  <c r="AD887" i="73"/>
  <c r="Z888" i="73"/>
  <c r="AC888" i="73"/>
  <c r="AD888" i="73"/>
  <c r="Z889" i="73"/>
  <c r="AC889" i="73"/>
  <c r="AD889" i="73"/>
  <c r="Z890" i="73"/>
  <c r="AC890" i="73"/>
  <c r="AD890" i="73"/>
  <c r="Z891" i="73"/>
  <c r="AC891" i="73"/>
  <c r="AD891" i="73"/>
  <c r="Z892" i="73"/>
  <c r="AC892" i="73"/>
  <c r="AD892" i="73"/>
  <c r="Z893" i="73"/>
  <c r="AC893" i="73"/>
  <c r="AD893" i="73"/>
  <c r="Z894" i="73"/>
  <c r="AC894" i="73"/>
  <c r="AD894" i="73"/>
  <c r="Z895" i="73"/>
  <c r="AC895" i="73"/>
  <c r="AD895" i="73"/>
  <c r="Z896" i="73"/>
  <c r="AC896" i="73"/>
  <c r="AD896" i="73"/>
  <c r="Z897" i="73"/>
  <c r="AC897" i="73"/>
  <c r="AD897" i="73"/>
  <c r="Z898" i="73"/>
  <c r="AC898" i="73"/>
  <c r="AD898" i="73"/>
  <c r="Z899" i="73"/>
  <c r="AC899" i="73"/>
  <c r="AD899" i="73"/>
  <c r="Z900" i="73"/>
  <c r="AC900" i="73"/>
  <c r="AD900" i="73"/>
  <c r="Z901" i="73"/>
  <c r="AC901" i="73"/>
  <c r="AD901" i="73"/>
  <c r="Z902" i="73"/>
  <c r="AC902" i="73"/>
  <c r="AD902" i="73"/>
  <c r="Z903" i="73"/>
  <c r="AC903" i="73"/>
  <c r="AD903" i="73"/>
  <c r="Z904" i="73"/>
  <c r="AC904" i="73"/>
  <c r="AD904" i="73"/>
  <c r="Z905" i="73"/>
  <c r="AC905" i="73"/>
  <c r="AD905" i="73"/>
  <c r="Z906" i="73"/>
  <c r="AC906" i="73"/>
  <c r="AD906" i="73"/>
  <c r="Z907" i="73"/>
  <c r="AC907" i="73"/>
  <c r="AD907" i="73"/>
  <c r="Z908" i="73"/>
  <c r="AC908" i="73"/>
  <c r="AD908" i="73"/>
  <c r="Z909" i="73"/>
  <c r="AC909" i="73"/>
  <c r="AD909" i="73"/>
  <c r="Z910" i="73"/>
  <c r="AC910" i="73"/>
  <c r="AD910" i="73"/>
  <c r="Z911" i="73"/>
  <c r="AC911" i="73"/>
  <c r="AD911" i="73"/>
  <c r="Z912" i="73"/>
  <c r="AC912" i="73"/>
  <c r="AD912" i="73"/>
  <c r="Z913" i="73"/>
  <c r="AC913" i="73"/>
  <c r="AD913" i="73"/>
  <c r="Z914" i="73"/>
  <c r="AC914" i="73"/>
  <c r="AD914" i="73"/>
  <c r="Z915" i="73"/>
  <c r="AC915" i="73"/>
  <c r="AD915" i="73"/>
  <c r="Z916" i="73"/>
  <c r="AC916" i="73"/>
  <c r="AD916" i="73"/>
  <c r="Z917" i="73"/>
  <c r="AC917" i="73"/>
  <c r="AD917" i="73"/>
  <c r="Z918" i="73"/>
  <c r="AC918" i="73"/>
  <c r="AD918" i="73"/>
  <c r="Z919" i="73"/>
  <c r="AC919" i="73"/>
  <c r="AD919" i="73"/>
  <c r="Z920" i="73"/>
  <c r="AC920" i="73"/>
  <c r="AD920" i="73"/>
  <c r="Z921" i="73"/>
  <c r="AC921" i="73"/>
  <c r="AD921" i="73"/>
  <c r="Z922" i="73"/>
  <c r="AC922" i="73"/>
  <c r="AD922" i="73"/>
  <c r="Z923" i="73"/>
  <c r="AC923" i="73"/>
  <c r="AD923" i="73"/>
  <c r="Z924" i="73"/>
  <c r="AC924" i="73"/>
  <c r="AD924" i="73"/>
  <c r="Z925" i="73"/>
  <c r="AC925" i="73"/>
  <c r="AD925" i="73"/>
  <c r="Z926" i="73"/>
  <c r="AC926" i="73"/>
  <c r="AD926" i="73"/>
  <c r="Z927" i="73"/>
  <c r="AC927" i="73"/>
  <c r="AD927" i="73"/>
  <c r="Z928" i="73"/>
  <c r="AC928" i="73"/>
  <c r="AD928" i="73"/>
  <c r="Z929" i="73"/>
  <c r="AC929" i="73"/>
  <c r="AD929" i="73"/>
  <c r="Z930" i="73"/>
  <c r="AC930" i="73"/>
  <c r="AD930" i="73"/>
  <c r="Z931" i="73"/>
  <c r="AC931" i="73"/>
  <c r="AD931" i="73"/>
  <c r="Z932" i="73"/>
  <c r="AC932" i="73"/>
  <c r="AD932" i="73"/>
  <c r="Z933" i="73"/>
  <c r="AC933" i="73"/>
  <c r="AD933" i="73"/>
  <c r="Z934" i="73"/>
  <c r="AC934" i="73"/>
  <c r="AD934" i="73"/>
  <c r="Z935" i="73"/>
  <c r="AC935" i="73"/>
  <c r="AD935" i="73"/>
  <c r="Z936" i="73"/>
  <c r="AC936" i="73"/>
  <c r="AD936" i="73"/>
  <c r="Z937" i="73"/>
  <c r="AC937" i="73"/>
  <c r="AD937" i="73"/>
  <c r="Z938" i="73"/>
  <c r="AC938" i="73"/>
  <c r="AD938" i="73"/>
  <c r="Z939" i="73"/>
  <c r="AC939" i="73"/>
  <c r="AD939" i="73"/>
  <c r="Z940" i="73"/>
  <c r="AC940" i="73"/>
  <c r="AD940" i="73"/>
  <c r="Z941" i="73"/>
  <c r="AC941" i="73"/>
  <c r="AD941" i="73"/>
  <c r="Z942" i="73"/>
  <c r="AC942" i="73"/>
  <c r="AD942" i="73"/>
  <c r="Z943" i="73"/>
  <c r="AC943" i="73"/>
  <c r="AD943" i="73"/>
  <c r="Z944" i="73"/>
  <c r="AC944" i="73"/>
  <c r="AD944" i="73"/>
  <c r="Z945" i="73"/>
  <c r="AC945" i="73"/>
  <c r="AD945" i="73"/>
  <c r="Z946" i="73"/>
  <c r="AC946" i="73"/>
  <c r="AD946" i="73"/>
  <c r="Z947" i="73"/>
  <c r="AC947" i="73"/>
  <c r="AD947" i="73"/>
  <c r="Z948" i="73"/>
  <c r="AC948" i="73"/>
  <c r="AD948" i="73"/>
  <c r="Z949" i="73"/>
  <c r="AC949" i="73"/>
  <c r="AD949" i="73"/>
  <c r="Z950" i="73"/>
  <c r="AC950" i="73"/>
  <c r="AD950" i="73"/>
  <c r="Z951" i="73"/>
  <c r="AC951" i="73"/>
  <c r="AD951" i="73"/>
  <c r="Z952" i="73"/>
  <c r="AC952" i="73"/>
  <c r="AD952" i="73"/>
  <c r="Z953" i="73"/>
  <c r="AC953" i="73"/>
  <c r="AD953" i="73"/>
  <c r="Z954" i="73"/>
  <c r="AC954" i="73"/>
  <c r="AD954" i="73"/>
  <c r="Z955" i="73"/>
  <c r="AC955" i="73"/>
  <c r="AD955" i="73"/>
  <c r="Z956" i="73"/>
  <c r="AC956" i="73"/>
  <c r="AD956" i="73"/>
  <c r="Z957" i="73"/>
  <c r="AC957" i="73"/>
  <c r="AD957" i="73"/>
  <c r="Z958" i="73"/>
  <c r="AC958" i="73"/>
  <c r="AD958" i="73"/>
  <c r="Z959" i="73"/>
  <c r="AC959" i="73"/>
  <c r="AD959" i="73"/>
  <c r="Z960" i="73"/>
  <c r="AC960" i="73"/>
  <c r="AD960" i="73"/>
  <c r="Z961" i="73"/>
  <c r="AC961" i="73"/>
  <c r="AD961" i="73"/>
  <c r="Z962" i="73"/>
  <c r="AC962" i="73"/>
  <c r="AD962" i="73"/>
  <c r="Z963" i="73"/>
  <c r="AC963" i="73"/>
  <c r="AD963" i="73"/>
  <c r="Z964" i="73"/>
  <c r="AC964" i="73"/>
  <c r="AD964" i="73"/>
  <c r="Z965" i="73"/>
  <c r="AC965" i="73"/>
  <c r="AD965" i="73"/>
  <c r="Z966" i="73"/>
  <c r="AC966" i="73"/>
  <c r="AD966" i="73"/>
  <c r="Z967" i="73"/>
  <c r="AC967" i="73"/>
  <c r="AD967" i="73"/>
  <c r="Z968" i="73"/>
  <c r="AC968" i="73"/>
  <c r="AD968" i="73"/>
  <c r="Z969" i="73"/>
  <c r="AC969" i="73"/>
  <c r="AD969" i="73"/>
  <c r="Z970" i="73"/>
  <c r="AC970" i="73"/>
  <c r="AD970" i="73"/>
  <c r="Z971" i="73"/>
  <c r="AC971" i="73"/>
  <c r="AD971" i="73"/>
  <c r="Z972" i="73"/>
  <c r="AC972" i="73"/>
  <c r="AD972" i="73"/>
  <c r="Z973" i="73"/>
  <c r="AC973" i="73"/>
  <c r="AD973" i="73"/>
  <c r="Z974" i="73"/>
  <c r="AC974" i="73"/>
  <c r="AD974" i="73"/>
  <c r="Z975" i="73"/>
  <c r="AC975" i="73"/>
  <c r="AD975" i="73"/>
  <c r="Z976" i="73"/>
  <c r="AC976" i="73"/>
  <c r="AD976" i="73"/>
  <c r="Z977" i="73"/>
  <c r="AC977" i="73"/>
  <c r="AD977" i="73"/>
  <c r="Z978" i="73"/>
  <c r="AC978" i="73"/>
  <c r="AD978" i="73"/>
  <c r="Z979" i="73"/>
  <c r="AC979" i="73"/>
  <c r="AD979" i="73"/>
  <c r="Z980" i="73"/>
  <c r="AC980" i="73"/>
  <c r="AD980" i="73"/>
  <c r="Z981" i="73"/>
  <c r="AC981" i="73"/>
  <c r="AD981" i="73"/>
  <c r="Z982" i="73"/>
  <c r="AC982" i="73"/>
  <c r="AD982" i="73"/>
  <c r="Z983" i="73"/>
  <c r="AC983" i="73"/>
  <c r="AD983" i="73"/>
  <c r="Z984" i="73"/>
  <c r="AC984" i="73"/>
  <c r="AD984" i="73"/>
  <c r="Z985" i="73"/>
  <c r="AC985" i="73"/>
  <c r="AD985" i="73"/>
  <c r="Z986" i="73"/>
  <c r="AC986" i="73"/>
  <c r="AD986" i="73"/>
  <c r="Z987" i="73"/>
  <c r="AC987" i="73"/>
  <c r="AD987" i="73"/>
  <c r="Z988" i="73"/>
  <c r="AC988" i="73"/>
  <c r="AD988" i="73"/>
  <c r="Z989" i="73"/>
  <c r="AC989" i="73"/>
  <c r="AD989" i="73"/>
  <c r="Z990" i="73"/>
  <c r="AC990" i="73"/>
  <c r="AD990" i="73"/>
  <c r="Z991" i="73"/>
  <c r="AC991" i="73"/>
  <c r="AD991" i="73"/>
  <c r="Z992" i="73"/>
  <c r="AC992" i="73"/>
  <c r="AD992" i="73"/>
  <c r="Z993" i="73"/>
  <c r="AC993" i="73"/>
  <c r="AD993" i="73"/>
  <c r="Z994" i="73"/>
  <c r="AC994" i="73"/>
  <c r="AD994" i="73"/>
  <c r="Z995" i="73"/>
  <c r="AC995" i="73"/>
  <c r="AD995" i="73"/>
  <c r="Z996" i="73"/>
  <c r="AC996" i="73"/>
  <c r="AD996" i="73"/>
  <c r="Z997" i="73"/>
  <c r="AC997" i="73"/>
  <c r="AD997" i="73"/>
  <c r="Z998" i="73"/>
  <c r="AC998" i="73"/>
  <c r="AD998" i="73"/>
  <c r="Z999" i="73"/>
  <c r="AC999" i="73"/>
  <c r="AD999" i="73"/>
  <c r="Z1000" i="73"/>
  <c r="AC1000" i="73"/>
  <c r="AD1000" i="73"/>
  <c r="Z1001" i="73"/>
  <c r="AC1001" i="73"/>
  <c r="AD1001" i="73"/>
  <c r="Z1002" i="73"/>
  <c r="AC1002" i="73"/>
  <c r="AD1002" i="73"/>
  <c r="Z1003" i="73"/>
  <c r="AC1003" i="73"/>
  <c r="AD1003" i="73"/>
  <c r="Z1004" i="73"/>
  <c r="AC1004" i="73"/>
  <c r="AD1004" i="73"/>
  <c r="Z1005" i="73"/>
  <c r="AC1005" i="73"/>
  <c r="AD1005" i="73"/>
  <c r="Z1006" i="73"/>
  <c r="AC1006" i="73"/>
  <c r="AD1006" i="73"/>
  <c r="Z1007" i="73"/>
  <c r="AC1007" i="73"/>
  <c r="AD1007" i="73"/>
  <c r="Z1008" i="73"/>
  <c r="AC1008" i="73"/>
  <c r="AD1008" i="73"/>
  <c r="Z1009" i="73"/>
  <c r="AC1009" i="73"/>
  <c r="AD1009" i="73"/>
  <c r="Z1010" i="73"/>
  <c r="AC1010" i="73"/>
  <c r="AD1010" i="73"/>
  <c r="Z1011" i="73"/>
  <c r="AC1011" i="73"/>
  <c r="AD1011" i="73"/>
  <c r="Z1012" i="73"/>
  <c r="AC1012" i="73"/>
  <c r="AD1012" i="73"/>
  <c r="Z1013" i="73"/>
  <c r="AC1013" i="73"/>
  <c r="AD1013" i="73"/>
  <c r="Z1014" i="73"/>
  <c r="AC1014" i="73"/>
  <c r="AD1014" i="73"/>
  <c r="Z1015" i="73"/>
  <c r="AC1015" i="73"/>
  <c r="AD1015" i="73"/>
  <c r="Z1016" i="73"/>
  <c r="AC1016" i="73"/>
  <c r="AD1016" i="73"/>
  <c r="Z1017" i="73"/>
  <c r="AC1017" i="73"/>
  <c r="AD1017" i="73"/>
  <c r="Z1018" i="73"/>
  <c r="AC1018" i="73"/>
  <c r="AD1018" i="73"/>
  <c r="Z1019" i="73"/>
  <c r="AC1019" i="73"/>
  <c r="AD1019" i="73"/>
  <c r="Z1020" i="73"/>
  <c r="AC1020" i="73"/>
  <c r="AD1020" i="73"/>
  <c r="Z1021" i="73"/>
  <c r="AC1021" i="73"/>
  <c r="AD1021" i="73"/>
  <c r="Z1022" i="73"/>
  <c r="AC1022" i="73"/>
  <c r="AD1022" i="73"/>
  <c r="Z1023" i="73"/>
  <c r="AC1023" i="73"/>
  <c r="AD1023" i="73"/>
  <c r="Z1024" i="73"/>
  <c r="AC1024" i="73"/>
  <c r="AD1024" i="73"/>
  <c r="Z1025" i="73"/>
  <c r="AC1025" i="73"/>
  <c r="AD1025" i="73"/>
  <c r="Z1026" i="73"/>
  <c r="AC1026" i="73"/>
  <c r="AD1026" i="73"/>
  <c r="Z1027" i="73"/>
  <c r="AC1027" i="73"/>
  <c r="AD1027" i="73"/>
  <c r="Z1028" i="73"/>
  <c r="AC1028" i="73"/>
  <c r="AD1028" i="73"/>
  <c r="Z1029" i="73"/>
  <c r="AC1029" i="73"/>
  <c r="AD1029" i="73"/>
  <c r="Z1030" i="73"/>
  <c r="AC1030" i="73"/>
  <c r="AD1030" i="73"/>
  <c r="Z1031" i="73"/>
  <c r="AC1031" i="73"/>
  <c r="AD1031" i="73"/>
  <c r="Z1032" i="73"/>
  <c r="AC1032" i="73"/>
  <c r="AD1032" i="73"/>
  <c r="Z1033" i="73"/>
  <c r="AC1033" i="73"/>
  <c r="AD1033" i="73"/>
  <c r="Z1034" i="73"/>
  <c r="AC1034" i="73"/>
  <c r="AD1034" i="73"/>
  <c r="Z1035" i="73"/>
  <c r="AC1035" i="73"/>
  <c r="AD1035" i="73"/>
  <c r="Z1036" i="73"/>
  <c r="AC1036" i="73"/>
  <c r="AD1036" i="73"/>
  <c r="Z1037" i="73"/>
  <c r="AC1037" i="73"/>
  <c r="AD1037" i="73"/>
  <c r="Z1038" i="73"/>
  <c r="AC1038" i="73"/>
  <c r="AD1038" i="73"/>
  <c r="Z1039" i="73"/>
  <c r="AC1039" i="73"/>
  <c r="AD1039" i="73"/>
  <c r="Z1040" i="73"/>
  <c r="AC1040" i="73"/>
  <c r="AD1040" i="73"/>
  <c r="Z1041" i="73"/>
  <c r="AC1041" i="73"/>
  <c r="AD1041" i="73"/>
  <c r="Z1042" i="73"/>
  <c r="AC1042" i="73"/>
  <c r="AD1042" i="73"/>
  <c r="Z1043" i="73"/>
  <c r="AC1043" i="73"/>
  <c r="AD1043" i="73"/>
  <c r="Z1044" i="73"/>
  <c r="AC1044" i="73"/>
  <c r="AD1044" i="73"/>
  <c r="Z1045" i="73"/>
  <c r="AC1045" i="73"/>
  <c r="AD1045" i="73"/>
  <c r="Z1046" i="73"/>
  <c r="AC1046" i="73"/>
  <c r="AD1046" i="73"/>
  <c r="Z1047" i="73"/>
  <c r="AC1047" i="73"/>
  <c r="AD1047" i="73"/>
  <c r="Z1048" i="73"/>
  <c r="AC1048" i="73"/>
  <c r="AD1048" i="73"/>
  <c r="Z1049" i="73"/>
  <c r="AC1049" i="73"/>
  <c r="AD1049" i="73"/>
  <c r="Z1050" i="73"/>
  <c r="AC1050" i="73"/>
  <c r="AD1050" i="73"/>
  <c r="Z1051" i="73"/>
  <c r="AC1051" i="73"/>
  <c r="AD1051" i="73"/>
  <c r="Z1052" i="73"/>
  <c r="AC1052" i="73"/>
  <c r="AD1052" i="73"/>
  <c r="Z1053" i="73"/>
  <c r="AC1053" i="73"/>
  <c r="AD1053" i="73"/>
  <c r="Z1054" i="73"/>
  <c r="AC1054" i="73"/>
  <c r="AD1054" i="73"/>
  <c r="Z1055" i="73"/>
  <c r="AC1055" i="73"/>
  <c r="AD1055" i="73"/>
  <c r="Z1056" i="73"/>
  <c r="AC1056" i="73"/>
  <c r="AD1056" i="73"/>
  <c r="Z1057" i="73"/>
  <c r="AC1057" i="73"/>
  <c r="AD1057" i="73"/>
  <c r="Z1058" i="73"/>
  <c r="AC1058" i="73"/>
  <c r="AD1058" i="73"/>
  <c r="Z1059" i="73"/>
  <c r="AC1059" i="73"/>
  <c r="AD1059" i="73"/>
  <c r="Z1060" i="73"/>
  <c r="AC1060" i="73"/>
  <c r="AD1060" i="73"/>
  <c r="Z1061" i="73"/>
  <c r="AC1061" i="73"/>
  <c r="AD1061" i="73"/>
  <c r="Z1062" i="73"/>
  <c r="AC1062" i="73"/>
  <c r="AD1062" i="73"/>
  <c r="Z1063" i="73"/>
  <c r="AC1063" i="73"/>
  <c r="AD1063" i="73"/>
  <c r="Z1064" i="73"/>
  <c r="AC1064" i="73"/>
  <c r="AD1064" i="73"/>
  <c r="Z1065" i="73"/>
  <c r="AC1065" i="73"/>
  <c r="AD1065" i="73"/>
  <c r="Z1066" i="73"/>
  <c r="AC1066" i="73"/>
  <c r="AD1066" i="73"/>
  <c r="Z1067" i="73"/>
  <c r="AC1067" i="73"/>
  <c r="AD1067" i="73"/>
  <c r="Z1068" i="73"/>
  <c r="AC1068" i="73"/>
  <c r="AD1068" i="73"/>
  <c r="Z1069" i="73"/>
  <c r="AC1069" i="73"/>
  <c r="AD1069" i="73"/>
  <c r="Z1070" i="73"/>
  <c r="AC1070" i="73"/>
  <c r="AD1070" i="73"/>
  <c r="Z1071" i="73"/>
  <c r="AC1071" i="73"/>
  <c r="AD1071" i="73"/>
  <c r="Z1072" i="73"/>
  <c r="AC1072" i="73"/>
  <c r="AD1072" i="73"/>
  <c r="Z1073" i="73"/>
  <c r="AC1073" i="73"/>
  <c r="AD1073" i="73"/>
  <c r="Z1074" i="73"/>
  <c r="AC1074" i="73"/>
  <c r="AD1074" i="73"/>
  <c r="Z1075" i="73"/>
  <c r="AC1075" i="73"/>
  <c r="AD1075" i="73"/>
  <c r="Z1076" i="73"/>
  <c r="AC1076" i="73"/>
  <c r="AD1076" i="73"/>
  <c r="Z1077" i="73"/>
  <c r="AC1077" i="73"/>
  <c r="AD1077" i="73"/>
  <c r="Z1078" i="73"/>
  <c r="AC1078" i="73"/>
  <c r="AD1078" i="73"/>
  <c r="Z1079" i="73"/>
  <c r="AC1079" i="73"/>
  <c r="AD1079" i="73"/>
  <c r="Z1080" i="73"/>
  <c r="AC1080" i="73"/>
  <c r="AD1080" i="73"/>
  <c r="Z1081" i="73"/>
  <c r="AC1081" i="73"/>
  <c r="AD1081" i="73"/>
  <c r="Z1082" i="73"/>
  <c r="AC1082" i="73"/>
  <c r="AD1082" i="73"/>
  <c r="Z1083" i="73"/>
  <c r="AC1083" i="73"/>
  <c r="AD1083" i="73"/>
  <c r="Z1084" i="73"/>
  <c r="AC1084" i="73"/>
  <c r="AD1084" i="73"/>
  <c r="Z1085" i="73"/>
  <c r="AC1085" i="73"/>
  <c r="AD1085" i="73"/>
  <c r="Z1086" i="73"/>
  <c r="AC1086" i="73"/>
  <c r="AD1086" i="73"/>
  <c r="Z1087" i="73"/>
  <c r="AC1087" i="73"/>
  <c r="AD1087" i="73"/>
  <c r="Z1088" i="73"/>
  <c r="AC1088" i="73"/>
  <c r="AD1088" i="73"/>
  <c r="Z1089" i="73"/>
  <c r="AC1089" i="73"/>
  <c r="AD1089" i="73"/>
  <c r="Z1090" i="73"/>
  <c r="AC1090" i="73"/>
  <c r="AD1090" i="73"/>
  <c r="Z1091" i="73"/>
  <c r="AC1091" i="73"/>
  <c r="AD1091" i="73"/>
  <c r="Z1092" i="73"/>
  <c r="AC1092" i="73"/>
  <c r="AD1092" i="73"/>
  <c r="Z1093" i="73"/>
  <c r="AC1093" i="73"/>
  <c r="AD1093" i="73"/>
  <c r="Z1094" i="73"/>
  <c r="AC1094" i="73"/>
  <c r="AD1094" i="73"/>
  <c r="Z1095" i="73"/>
  <c r="AC1095" i="73"/>
  <c r="AD1095" i="73"/>
  <c r="Z1096" i="73"/>
  <c r="AC1096" i="73"/>
  <c r="AD1096" i="73"/>
  <c r="Z1097" i="73"/>
  <c r="AC1097" i="73"/>
  <c r="AD1097" i="73"/>
  <c r="Z1098" i="73"/>
  <c r="AC1098" i="73"/>
  <c r="AD1098" i="73"/>
  <c r="Z1099" i="73"/>
  <c r="AC1099" i="73"/>
  <c r="AD1099" i="73"/>
  <c r="Z1100" i="73"/>
  <c r="AC1100" i="73"/>
  <c r="AD1100" i="73"/>
  <c r="Z1101" i="73"/>
  <c r="AC1101" i="73"/>
  <c r="AD1101" i="73"/>
  <c r="Z1102" i="73"/>
  <c r="AC1102" i="73"/>
  <c r="AD1102" i="73"/>
  <c r="Z1103" i="73"/>
  <c r="AC1103" i="73"/>
  <c r="AD1103" i="73"/>
  <c r="Z1104" i="73"/>
  <c r="AC1104" i="73"/>
  <c r="AD1104" i="73"/>
  <c r="Z1105" i="73"/>
  <c r="AC1105" i="73"/>
  <c r="AD1105" i="73"/>
  <c r="Z1106" i="73"/>
  <c r="AC1106" i="73"/>
  <c r="AD1106" i="73"/>
  <c r="Z1107" i="73"/>
  <c r="AC1107" i="73"/>
  <c r="AD1107" i="73"/>
  <c r="Z1108" i="73"/>
  <c r="AC1108" i="73"/>
  <c r="AD1108" i="73"/>
  <c r="Z1109" i="73"/>
  <c r="AC1109" i="73"/>
  <c r="AD1109" i="73"/>
  <c r="Z1110" i="73"/>
  <c r="AC1110" i="73"/>
  <c r="AD1110" i="73"/>
  <c r="Z1111" i="73"/>
  <c r="AC1111" i="73"/>
  <c r="AD1111" i="73"/>
  <c r="Z1112" i="73"/>
  <c r="AC1112" i="73"/>
  <c r="AD1112" i="73"/>
  <c r="Z1113" i="73"/>
  <c r="AC1113" i="73"/>
  <c r="AD1113" i="73"/>
  <c r="Z1114" i="73"/>
  <c r="AC1114" i="73"/>
  <c r="AD1114" i="73"/>
  <c r="Z1115" i="73"/>
  <c r="AC1115" i="73"/>
  <c r="AD1115" i="73"/>
  <c r="Z1116" i="73"/>
  <c r="AC1116" i="73"/>
  <c r="AD1116" i="73"/>
  <c r="Z1117" i="73"/>
  <c r="AC1117" i="73"/>
  <c r="AD1117" i="73"/>
  <c r="Z1118" i="73"/>
  <c r="AC1118" i="73"/>
  <c r="AD1118" i="73"/>
  <c r="Z1119" i="73"/>
  <c r="AC1119" i="73"/>
  <c r="AD1119" i="73"/>
  <c r="Z1120" i="73"/>
  <c r="AC1120" i="73"/>
  <c r="AD1120" i="73"/>
  <c r="Z1121" i="73"/>
  <c r="AC1121" i="73"/>
  <c r="AD1121" i="73"/>
  <c r="Z1122" i="73"/>
  <c r="AC1122" i="73"/>
  <c r="AD1122" i="73"/>
  <c r="Z1123" i="73"/>
  <c r="AC1123" i="73"/>
  <c r="AD1123" i="73"/>
  <c r="Z1124" i="73"/>
  <c r="AC1124" i="73"/>
  <c r="AD1124" i="73"/>
  <c r="Z1125" i="73"/>
  <c r="AC1125" i="73"/>
  <c r="AD1125" i="73"/>
  <c r="Z1126" i="73"/>
  <c r="AC1126" i="73"/>
  <c r="AD1126" i="73"/>
  <c r="Z1127" i="73"/>
  <c r="AC1127" i="73"/>
  <c r="AD1127" i="73"/>
  <c r="Z1128" i="73"/>
  <c r="AC1128" i="73"/>
  <c r="AD1128" i="73"/>
  <c r="Z1129" i="73"/>
  <c r="AC1129" i="73"/>
  <c r="AD1129" i="73"/>
  <c r="Z1130" i="73"/>
  <c r="AC1130" i="73"/>
  <c r="AD1130" i="73"/>
  <c r="Z1131" i="73"/>
  <c r="AC1131" i="73"/>
  <c r="AD1131" i="73"/>
  <c r="Z1132" i="73"/>
  <c r="AC1132" i="73"/>
  <c r="AD1132" i="73"/>
  <c r="Z1133" i="73"/>
  <c r="AC1133" i="73"/>
  <c r="AD1133" i="73"/>
  <c r="Z1134" i="73"/>
  <c r="AC1134" i="73"/>
  <c r="AD1134" i="73"/>
  <c r="Z1135" i="73"/>
  <c r="AC1135" i="73"/>
  <c r="AD1135" i="73"/>
  <c r="Z1136" i="73"/>
  <c r="AC1136" i="73"/>
  <c r="AD1136" i="73"/>
  <c r="Z1137" i="73"/>
  <c r="AC1137" i="73"/>
  <c r="AD1137" i="73"/>
  <c r="Z1138" i="73"/>
  <c r="AC1138" i="73"/>
  <c r="AD1138" i="73"/>
  <c r="Z1139" i="73"/>
  <c r="AC1139" i="73"/>
  <c r="AD1139" i="73"/>
  <c r="Z1140" i="73"/>
  <c r="AC1140" i="73"/>
  <c r="AD1140" i="73"/>
  <c r="Z1141" i="73"/>
  <c r="AC1141" i="73"/>
  <c r="AD1141" i="73"/>
  <c r="Z1142" i="73"/>
  <c r="AC1142" i="73"/>
  <c r="AD1142" i="73"/>
  <c r="Z1143" i="73"/>
  <c r="AC1143" i="73"/>
  <c r="AD1143" i="73"/>
  <c r="Z1144" i="73"/>
  <c r="AC1144" i="73"/>
  <c r="AD1144" i="73"/>
  <c r="Z1145" i="73"/>
  <c r="AC1145" i="73"/>
  <c r="AD1145" i="73"/>
  <c r="Z1146" i="73"/>
  <c r="AC1146" i="73"/>
  <c r="AD1146" i="73"/>
  <c r="Z1147" i="73"/>
  <c r="AC1147" i="73"/>
  <c r="AD1147" i="73"/>
  <c r="Z1148" i="73"/>
  <c r="AC1148" i="73"/>
  <c r="AD1148" i="73"/>
  <c r="Z1149" i="73"/>
  <c r="AC1149" i="73"/>
  <c r="AD1149" i="73"/>
  <c r="Z1150" i="73"/>
  <c r="AC1150" i="73"/>
  <c r="AD1150" i="73"/>
  <c r="Z1151" i="73"/>
  <c r="AC1151" i="73"/>
  <c r="AD1151" i="73"/>
  <c r="Z1152" i="73"/>
  <c r="AC1152" i="73"/>
  <c r="AD1152" i="73"/>
  <c r="Z1153" i="73"/>
  <c r="AC1153" i="73"/>
  <c r="AD1153" i="73"/>
  <c r="Z1154" i="73"/>
  <c r="AC1154" i="73"/>
  <c r="AD1154" i="73"/>
  <c r="Z1155" i="73"/>
  <c r="AC1155" i="73"/>
  <c r="AD1155" i="73"/>
  <c r="Z1156" i="73"/>
  <c r="AC1156" i="73"/>
  <c r="AD1156" i="73"/>
  <c r="Z1157" i="73"/>
  <c r="AC1157" i="73"/>
  <c r="AD1157" i="73"/>
  <c r="Z1158" i="73"/>
  <c r="AC1158" i="73"/>
  <c r="AD1158" i="73"/>
  <c r="Z1159" i="73"/>
  <c r="AC1159" i="73"/>
  <c r="AD1159" i="73"/>
  <c r="Z1160" i="73"/>
  <c r="AC1160" i="73"/>
  <c r="AD1160" i="73"/>
  <c r="Z1161" i="73"/>
  <c r="AC1161" i="73"/>
  <c r="AD1161" i="73"/>
  <c r="Z1162" i="73"/>
  <c r="AC1162" i="73"/>
  <c r="AD1162" i="73"/>
  <c r="Z1163" i="73"/>
  <c r="AC1163" i="73"/>
  <c r="AD1163" i="73"/>
  <c r="Z1164" i="73"/>
  <c r="AC1164" i="73"/>
  <c r="AD1164" i="73"/>
  <c r="Z1165" i="73"/>
  <c r="AC1165" i="73"/>
  <c r="AD1165" i="73"/>
  <c r="Z1166" i="73"/>
  <c r="AC1166" i="73"/>
  <c r="AD1166" i="73"/>
  <c r="Z1167" i="73"/>
  <c r="AC1167" i="73"/>
  <c r="AD1167" i="73"/>
  <c r="Z1168" i="73"/>
  <c r="AC1168" i="73"/>
  <c r="AD1168" i="73"/>
  <c r="Z1169" i="73"/>
  <c r="AC1169" i="73"/>
  <c r="AD1169" i="73"/>
  <c r="Z1170" i="73"/>
  <c r="AC1170" i="73"/>
  <c r="AD1170" i="73"/>
  <c r="Z1171" i="73"/>
  <c r="AC1171" i="73"/>
  <c r="AD1171" i="73"/>
  <c r="Z1172" i="73"/>
  <c r="AC1172" i="73"/>
  <c r="AD1172" i="73"/>
  <c r="Z1173" i="73"/>
  <c r="AC1173" i="73"/>
  <c r="AD1173" i="73"/>
  <c r="Z1174" i="73"/>
  <c r="AC1174" i="73"/>
  <c r="AD1174" i="73"/>
  <c r="Z1175" i="73"/>
  <c r="AC1175" i="73"/>
  <c r="AD1175" i="73"/>
  <c r="Z1176" i="73"/>
  <c r="AC1176" i="73"/>
  <c r="AD1176" i="73"/>
  <c r="Z1177" i="73"/>
  <c r="AC1177" i="73"/>
  <c r="AD1177" i="73"/>
  <c r="Z1178" i="73"/>
  <c r="AC1178" i="73"/>
  <c r="AD1178" i="73"/>
  <c r="Z1179" i="73"/>
  <c r="AC1179" i="73"/>
  <c r="AD1179" i="73"/>
  <c r="Z1180" i="73"/>
  <c r="AC1180" i="73"/>
  <c r="AD1180" i="73"/>
  <c r="Z1181" i="73"/>
  <c r="AC1181" i="73"/>
  <c r="AD1181" i="73"/>
  <c r="Z1182" i="73"/>
  <c r="AC1182" i="73"/>
  <c r="AD1182" i="73"/>
  <c r="Z1183" i="73"/>
  <c r="AC1183" i="73"/>
  <c r="AD1183" i="73"/>
  <c r="Z1184" i="73"/>
  <c r="AC1184" i="73"/>
  <c r="AD1184" i="73"/>
  <c r="Z1185" i="73"/>
  <c r="AC1185" i="73"/>
  <c r="AD1185" i="73"/>
  <c r="Z1186" i="73"/>
  <c r="AC1186" i="73"/>
  <c r="AD1186" i="73"/>
  <c r="Z1187" i="73"/>
  <c r="AC1187" i="73"/>
  <c r="AD1187" i="73"/>
  <c r="Z1188" i="73"/>
  <c r="AC1188" i="73"/>
  <c r="AD1188" i="73"/>
  <c r="Z1189" i="73"/>
  <c r="AC1189" i="73"/>
  <c r="AD1189" i="73"/>
  <c r="Z1190" i="73"/>
  <c r="AC1190" i="73"/>
  <c r="AD1190" i="73"/>
  <c r="Z1191" i="73"/>
  <c r="AC1191" i="73"/>
  <c r="AD1191" i="73"/>
  <c r="Z1192" i="73"/>
  <c r="AC1192" i="73"/>
  <c r="AD1192" i="73"/>
  <c r="Z1193" i="73"/>
  <c r="AC1193" i="73"/>
  <c r="AD1193" i="73"/>
  <c r="Z1194" i="73"/>
  <c r="AC1194" i="73"/>
  <c r="AD1194" i="73"/>
  <c r="Z1195" i="73"/>
  <c r="AC1195" i="73"/>
  <c r="AD1195" i="73"/>
  <c r="Z1196" i="73"/>
  <c r="AC1196" i="73"/>
  <c r="AD1196" i="73"/>
  <c r="Z1197" i="73"/>
  <c r="AC1197" i="73"/>
  <c r="AD1197" i="73"/>
  <c r="Z1198" i="73"/>
  <c r="AC1198" i="73"/>
  <c r="AD1198" i="73"/>
  <c r="Z1199" i="73"/>
  <c r="AC1199" i="73"/>
  <c r="AD1199" i="73"/>
  <c r="Z1200" i="73"/>
  <c r="AC1200" i="73"/>
  <c r="AD1200" i="73"/>
  <c r="Z1201" i="73"/>
  <c r="AC1201" i="73"/>
  <c r="AD1201" i="73"/>
  <c r="Z1202" i="73"/>
  <c r="AC1202" i="73"/>
  <c r="AD1202" i="73"/>
  <c r="Z1203" i="73"/>
  <c r="AC1203" i="73"/>
  <c r="AD1203" i="73"/>
  <c r="Z1204" i="73"/>
  <c r="AC1204" i="73"/>
  <c r="AD1204" i="73"/>
  <c r="Z1205" i="73"/>
  <c r="AC1205" i="73"/>
  <c r="AD1205" i="73"/>
  <c r="Z1206" i="73"/>
  <c r="AC1206" i="73"/>
  <c r="AD1206" i="73"/>
  <c r="Z1207" i="73"/>
  <c r="AC1207" i="73"/>
  <c r="AD1207" i="73"/>
  <c r="Z1208" i="73"/>
  <c r="AC1208" i="73"/>
  <c r="AD1208" i="73"/>
  <c r="Z1209" i="73"/>
  <c r="AC1209" i="73"/>
  <c r="AD1209" i="73"/>
  <c r="Z1210" i="73"/>
  <c r="AC1210" i="73"/>
  <c r="AD1210" i="73"/>
  <c r="Z1211" i="73"/>
  <c r="AC1211" i="73"/>
  <c r="AD1211" i="73"/>
  <c r="Z1212" i="73"/>
  <c r="AC1212" i="73"/>
  <c r="AD1212" i="73"/>
  <c r="Z1213" i="73"/>
  <c r="AC1213" i="73"/>
  <c r="AD1213" i="73"/>
  <c r="Z1214" i="73"/>
  <c r="AC1214" i="73"/>
  <c r="AD1214" i="73"/>
  <c r="Z1215" i="73"/>
  <c r="AC1215" i="73"/>
  <c r="AD1215" i="73"/>
  <c r="Z1216" i="73"/>
  <c r="AC1216" i="73"/>
  <c r="AD1216" i="73"/>
  <c r="Z1217" i="73"/>
  <c r="AC1217" i="73"/>
  <c r="AD1217" i="73"/>
  <c r="Z1218" i="73"/>
  <c r="AC1218" i="73"/>
  <c r="AD1218" i="73"/>
  <c r="Z1219" i="73"/>
  <c r="AC1219" i="73"/>
  <c r="AD1219" i="73"/>
  <c r="Z1220" i="73"/>
  <c r="AC1220" i="73"/>
  <c r="AD1220" i="73"/>
  <c r="Z1221" i="73"/>
  <c r="AC1221" i="73"/>
  <c r="AD1221" i="73"/>
  <c r="Z1222" i="73"/>
  <c r="AC1222" i="73"/>
  <c r="AD1222" i="73"/>
  <c r="Z1223" i="73"/>
  <c r="AC1223" i="73"/>
  <c r="AD1223" i="73"/>
  <c r="Z1224" i="73"/>
  <c r="AC1224" i="73"/>
  <c r="AD1224" i="73"/>
  <c r="Z1225" i="73"/>
  <c r="AC1225" i="73"/>
  <c r="AD1225" i="73"/>
  <c r="Z1226" i="73"/>
  <c r="AC1226" i="73"/>
  <c r="AD1226" i="73"/>
  <c r="Z1227" i="73"/>
  <c r="AC1227" i="73"/>
  <c r="AD1227" i="73"/>
  <c r="Z1228" i="73"/>
  <c r="AC1228" i="73"/>
  <c r="AD1228" i="73"/>
  <c r="Z1229" i="73"/>
  <c r="AC1229" i="73"/>
  <c r="AD1229" i="73"/>
  <c r="Z1230" i="73"/>
  <c r="AC1230" i="73"/>
  <c r="AD1230" i="73"/>
  <c r="Z1231" i="73"/>
  <c r="AC1231" i="73"/>
  <c r="AD1231" i="73"/>
  <c r="Z1232" i="73"/>
  <c r="AC1232" i="73"/>
  <c r="AD1232" i="73"/>
  <c r="Z1233" i="73"/>
  <c r="AC1233" i="73"/>
  <c r="AD1233" i="73"/>
  <c r="Z1234" i="73"/>
  <c r="AC1234" i="73"/>
  <c r="AD1234" i="73"/>
  <c r="Z1235" i="73"/>
  <c r="AC1235" i="73"/>
  <c r="AD1235" i="73"/>
  <c r="Z1236" i="73"/>
  <c r="AC1236" i="73"/>
  <c r="AD1236" i="73"/>
  <c r="Z1237" i="73"/>
  <c r="AC1237" i="73"/>
  <c r="AD1237" i="73"/>
  <c r="Z1238" i="73"/>
  <c r="AC1238" i="73"/>
  <c r="AD1238" i="73"/>
  <c r="Z1239" i="73"/>
  <c r="AC1239" i="73"/>
  <c r="AD1239" i="73"/>
  <c r="Z1240" i="73"/>
  <c r="AC1240" i="73"/>
  <c r="AD1240" i="73"/>
  <c r="Z1241" i="73"/>
  <c r="AC1241" i="73"/>
  <c r="AD1241" i="73"/>
  <c r="Z1242" i="73"/>
  <c r="AC1242" i="73"/>
  <c r="AD1242" i="73"/>
  <c r="Z1243" i="73"/>
  <c r="AC1243" i="73"/>
  <c r="AD1243" i="73"/>
  <c r="Z1244" i="73"/>
  <c r="AC1244" i="73"/>
  <c r="AD1244" i="73"/>
  <c r="Z1245" i="73"/>
  <c r="AC1245" i="73"/>
  <c r="AD1245" i="73"/>
  <c r="Z1246" i="73"/>
  <c r="AC1246" i="73"/>
  <c r="AD1246" i="73"/>
  <c r="Z1247" i="73"/>
  <c r="AC1247" i="73"/>
  <c r="AD1247" i="73"/>
  <c r="Z1248" i="73"/>
  <c r="AC1248" i="73"/>
  <c r="AD1248" i="73"/>
  <c r="Z1249" i="73"/>
  <c r="AC1249" i="73"/>
  <c r="AD1249" i="73"/>
  <c r="Z1250" i="73"/>
  <c r="AC1250" i="73"/>
  <c r="AD1250" i="73"/>
  <c r="Z1251" i="73"/>
  <c r="AC1251" i="73"/>
  <c r="AD1251" i="73"/>
  <c r="Z1252" i="73"/>
  <c r="AC1252" i="73"/>
  <c r="AD1252" i="73"/>
  <c r="Z1253" i="73"/>
  <c r="AC1253" i="73"/>
  <c r="AD1253" i="73"/>
  <c r="Z1254" i="73"/>
  <c r="AC1254" i="73"/>
  <c r="AD1254" i="73"/>
  <c r="Z1255" i="73"/>
  <c r="AC1255" i="73"/>
  <c r="AD1255" i="73"/>
  <c r="Z1256" i="73"/>
  <c r="AC1256" i="73"/>
  <c r="AD1256" i="73"/>
  <c r="Z1257" i="73"/>
  <c r="AC1257" i="73"/>
  <c r="AD1257" i="73"/>
  <c r="Z1258" i="73"/>
  <c r="AC1258" i="73"/>
  <c r="AD1258" i="73"/>
  <c r="Z1259" i="73"/>
  <c r="AC1259" i="73"/>
  <c r="AD1259" i="73"/>
  <c r="Z1260" i="73"/>
  <c r="AC1260" i="73"/>
  <c r="AD1260" i="73"/>
  <c r="Z1261" i="73"/>
  <c r="AC1261" i="73"/>
  <c r="AD1261" i="73"/>
  <c r="Z1262" i="73"/>
  <c r="AC1262" i="73"/>
  <c r="AD1262" i="73"/>
  <c r="Z1263" i="73"/>
  <c r="AC1263" i="73"/>
  <c r="AD1263" i="73"/>
  <c r="Z1264" i="73"/>
  <c r="AC1264" i="73"/>
  <c r="AD1264" i="73"/>
  <c r="Z1265" i="73"/>
  <c r="AC1265" i="73"/>
  <c r="AD1265" i="73"/>
  <c r="Z1266" i="73"/>
  <c r="AC1266" i="73"/>
  <c r="AD1266" i="73"/>
  <c r="Z1267" i="73"/>
  <c r="AC1267" i="73"/>
  <c r="AD1267" i="73"/>
  <c r="Z1268" i="73"/>
  <c r="AC1268" i="73"/>
  <c r="AD1268" i="73"/>
  <c r="Z1269" i="73"/>
  <c r="AC1269" i="73"/>
  <c r="AD1269" i="73"/>
  <c r="Z1270" i="73"/>
  <c r="AC1270" i="73"/>
  <c r="AD1270" i="73"/>
  <c r="Z1271" i="73"/>
  <c r="AC1271" i="73"/>
  <c r="AD1271" i="73"/>
  <c r="Z1272" i="73"/>
  <c r="AC1272" i="73"/>
  <c r="AD1272" i="73"/>
  <c r="Z1273" i="73"/>
  <c r="AC1273" i="73"/>
  <c r="AD1273" i="73"/>
  <c r="Z1274" i="73"/>
  <c r="AC1274" i="73"/>
  <c r="AD1274" i="73"/>
  <c r="Z1275" i="73"/>
  <c r="AC1275" i="73"/>
  <c r="AD1275" i="73"/>
  <c r="Z1276" i="73"/>
  <c r="AC1276" i="73"/>
  <c r="AD1276" i="73"/>
  <c r="Z1277" i="73"/>
  <c r="AC1277" i="73"/>
  <c r="AD1277" i="73"/>
  <c r="Z1278" i="73"/>
  <c r="AC1278" i="73"/>
  <c r="AD1278" i="73"/>
  <c r="Z1279" i="73"/>
  <c r="AC1279" i="73"/>
  <c r="AD1279" i="73"/>
  <c r="Z1280" i="73"/>
  <c r="AC1280" i="73"/>
  <c r="AD1280" i="73"/>
  <c r="Z1281" i="73"/>
  <c r="AC1281" i="73"/>
  <c r="AD1281" i="73"/>
  <c r="Z1282" i="73"/>
  <c r="AC1282" i="73"/>
  <c r="AD1282" i="73"/>
  <c r="Z1283" i="73"/>
  <c r="AC1283" i="73"/>
  <c r="AD1283" i="73"/>
  <c r="Z1284" i="73"/>
  <c r="AC1284" i="73"/>
  <c r="AD1284" i="73"/>
  <c r="Z1285" i="73"/>
  <c r="AC1285" i="73"/>
  <c r="AD1285" i="73"/>
  <c r="Z1286" i="73"/>
  <c r="AC1286" i="73"/>
  <c r="AD1286" i="73"/>
  <c r="Z1287" i="73"/>
  <c r="AC1287" i="73"/>
  <c r="AD1287" i="73"/>
  <c r="Z1288" i="73"/>
  <c r="AC1288" i="73"/>
  <c r="AD1288" i="73"/>
  <c r="Z1289" i="73"/>
  <c r="AC1289" i="73"/>
  <c r="AD1289" i="73"/>
  <c r="Z1290" i="73"/>
  <c r="AC1290" i="73"/>
  <c r="AD1290" i="73"/>
  <c r="Z1291" i="73"/>
  <c r="AC1291" i="73"/>
  <c r="AD1291" i="73"/>
  <c r="Z1292" i="73"/>
  <c r="AC1292" i="73"/>
  <c r="AD1292" i="73"/>
  <c r="Z1293" i="73"/>
  <c r="AC1293" i="73"/>
  <c r="AD1293" i="73"/>
  <c r="Z1294" i="73"/>
  <c r="AC1294" i="73"/>
  <c r="AD1294" i="73"/>
  <c r="Z1295" i="73"/>
  <c r="AC1295" i="73"/>
  <c r="AD1295" i="73"/>
  <c r="Z1296" i="73"/>
  <c r="AC1296" i="73"/>
  <c r="AD1296" i="73"/>
  <c r="Z1297" i="73"/>
  <c r="AC1297" i="73"/>
  <c r="AD1297" i="73"/>
  <c r="Z1298" i="73"/>
  <c r="AC1298" i="73"/>
  <c r="AD1298" i="73"/>
  <c r="Z1299" i="73"/>
  <c r="AC1299" i="73"/>
  <c r="AD1299" i="73"/>
  <c r="Z1300" i="73"/>
  <c r="AC1300" i="73"/>
  <c r="AD1300" i="73"/>
  <c r="Z1301" i="73"/>
  <c r="AC1301" i="73"/>
  <c r="AD1301" i="73"/>
  <c r="Z1302" i="73"/>
  <c r="AC1302" i="73"/>
  <c r="AD1302" i="73"/>
  <c r="Z1303" i="73"/>
  <c r="AC1303" i="73"/>
  <c r="AD1303" i="73"/>
  <c r="Z1304" i="73"/>
  <c r="AC1304" i="73"/>
  <c r="AD1304" i="73"/>
  <c r="Z1305" i="73"/>
  <c r="AC1305" i="73"/>
  <c r="AD1305" i="73"/>
  <c r="Z1306" i="73"/>
  <c r="AC1306" i="73"/>
  <c r="AD1306" i="73"/>
  <c r="Z1307" i="73"/>
  <c r="AC1307" i="73"/>
  <c r="AD1307" i="73"/>
  <c r="Z1308" i="73"/>
  <c r="AC1308" i="73"/>
  <c r="AD1308" i="73"/>
  <c r="Z1309" i="73"/>
  <c r="AC1309" i="73"/>
  <c r="AD1309" i="73"/>
  <c r="Z1310" i="73"/>
  <c r="AC1310" i="73"/>
  <c r="AD1310" i="73"/>
  <c r="Z1311" i="73"/>
  <c r="AC1311" i="73"/>
  <c r="AD1311" i="73"/>
  <c r="Z1312" i="73"/>
  <c r="AC1312" i="73"/>
  <c r="AD1312" i="73"/>
  <c r="Z1313" i="73"/>
  <c r="AC1313" i="73"/>
  <c r="AD1313" i="73"/>
  <c r="Z1314" i="73"/>
  <c r="AC1314" i="73"/>
  <c r="AD1314" i="73"/>
  <c r="Z1315" i="73"/>
  <c r="AC1315" i="73"/>
  <c r="AD1315" i="73"/>
  <c r="Z1316" i="73"/>
  <c r="AC1316" i="73"/>
  <c r="AD1316" i="73"/>
  <c r="Z1317" i="73"/>
  <c r="AC1317" i="73"/>
  <c r="AD1317" i="73"/>
  <c r="Z1318" i="73"/>
  <c r="AC1318" i="73"/>
  <c r="AD1318" i="73"/>
  <c r="Z1319" i="73"/>
  <c r="AC1319" i="73"/>
  <c r="AD1319" i="73"/>
  <c r="Z1320" i="73"/>
  <c r="AC1320" i="73"/>
  <c r="AD1320" i="73"/>
  <c r="Z1321" i="73"/>
  <c r="AC1321" i="73"/>
  <c r="AD1321" i="73"/>
  <c r="Z1322" i="73"/>
  <c r="AC1322" i="73"/>
  <c r="AD1322" i="73"/>
  <c r="Z1323" i="73"/>
  <c r="AC1323" i="73"/>
  <c r="AD1323" i="73"/>
  <c r="Z1324" i="73"/>
  <c r="AC1324" i="73"/>
  <c r="AD1324" i="73"/>
  <c r="Z1325" i="73"/>
  <c r="AC1325" i="73"/>
  <c r="AD1325" i="73"/>
  <c r="Z1326" i="73"/>
  <c r="AC1326" i="73"/>
  <c r="AD1326" i="73"/>
  <c r="Z1327" i="73"/>
  <c r="AC1327" i="73"/>
  <c r="AD1327" i="73"/>
  <c r="Z1328" i="73"/>
  <c r="AC1328" i="73"/>
  <c r="AD1328" i="73"/>
  <c r="Z1329" i="73"/>
  <c r="AC1329" i="73"/>
  <c r="AD1329" i="73"/>
  <c r="Z1330" i="73"/>
  <c r="AC1330" i="73"/>
  <c r="AD1330" i="73"/>
  <c r="Z1331" i="73"/>
  <c r="AC1331" i="73"/>
  <c r="AD1331" i="73"/>
  <c r="Z1332" i="73"/>
  <c r="AC1332" i="73"/>
  <c r="AD1332" i="73"/>
  <c r="Z1333" i="73"/>
  <c r="AC1333" i="73"/>
  <c r="AD1333" i="73"/>
  <c r="Z1334" i="73"/>
  <c r="AC1334" i="73"/>
  <c r="AD1334" i="73"/>
  <c r="Z1335" i="73"/>
  <c r="AC1335" i="73"/>
  <c r="AD1335" i="73"/>
  <c r="Z1336" i="73"/>
  <c r="AC1336" i="73"/>
  <c r="AD1336" i="73"/>
  <c r="Z1337" i="73"/>
  <c r="AC1337" i="73"/>
  <c r="AD1337" i="73"/>
  <c r="Z1338" i="73"/>
  <c r="AC1338" i="73"/>
  <c r="AD1338" i="73"/>
  <c r="Z1339" i="73"/>
  <c r="AC1339" i="73"/>
  <c r="AD1339" i="73"/>
  <c r="Z1340" i="73"/>
  <c r="AC1340" i="73"/>
  <c r="AD1340" i="73"/>
  <c r="Z1341" i="73"/>
  <c r="AC1341" i="73"/>
  <c r="AD1341" i="73"/>
  <c r="Z1342" i="73"/>
  <c r="AC1342" i="73"/>
  <c r="AD1342" i="73"/>
  <c r="Z1343" i="73"/>
  <c r="AC1343" i="73"/>
  <c r="AD1343" i="73"/>
  <c r="Z1344" i="73"/>
  <c r="AC1344" i="73"/>
  <c r="AD1344" i="73"/>
  <c r="Z1345" i="73"/>
  <c r="AC1345" i="73"/>
  <c r="AD1345" i="73"/>
  <c r="Z1346" i="73"/>
  <c r="AC1346" i="73"/>
  <c r="AD1346" i="73"/>
  <c r="Z1347" i="73"/>
  <c r="AC1347" i="73"/>
  <c r="AD1347" i="73"/>
  <c r="Z1348" i="73"/>
  <c r="AC1348" i="73"/>
  <c r="AD1348" i="73"/>
  <c r="Z1349" i="73"/>
  <c r="AC1349" i="73"/>
  <c r="AD1349" i="73"/>
  <c r="Z1350" i="73"/>
  <c r="AC1350" i="73"/>
  <c r="AD1350" i="73"/>
  <c r="Z1351" i="73"/>
  <c r="AC1351" i="73"/>
  <c r="AD1351" i="73"/>
  <c r="Z1352" i="73"/>
  <c r="AC1352" i="73"/>
  <c r="AD1352" i="73"/>
  <c r="Z1353" i="73"/>
  <c r="AC1353" i="73"/>
  <c r="AD1353" i="73"/>
  <c r="Z1354" i="73"/>
  <c r="AC1354" i="73"/>
  <c r="AD1354" i="73"/>
  <c r="Z1355" i="73"/>
  <c r="AC1355" i="73"/>
  <c r="AD1355" i="73"/>
  <c r="Z1356" i="73"/>
  <c r="AC1356" i="73"/>
  <c r="AD1356" i="73"/>
  <c r="Z1357" i="73"/>
  <c r="AC1357" i="73"/>
  <c r="AD1357" i="73"/>
  <c r="Z1358" i="73"/>
  <c r="AC1358" i="73"/>
  <c r="AD1358" i="73"/>
  <c r="Z1359" i="73"/>
  <c r="AC1359" i="73"/>
  <c r="AD1359" i="73"/>
  <c r="Z1360" i="73"/>
  <c r="AC1360" i="73"/>
  <c r="AD1360" i="73"/>
  <c r="Z1361" i="73"/>
  <c r="AC1361" i="73"/>
  <c r="AD1361" i="73"/>
  <c r="Z1362" i="73"/>
  <c r="AC1362" i="73"/>
  <c r="AD1362" i="73"/>
  <c r="Z1363" i="73"/>
  <c r="AC1363" i="73"/>
  <c r="AD1363" i="73"/>
  <c r="Z1364" i="73"/>
  <c r="AC1364" i="73"/>
  <c r="AD1364" i="73"/>
  <c r="Z1365" i="73"/>
  <c r="AC1365" i="73"/>
  <c r="AD1365" i="73"/>
  <c r="Z1366" i="73"/>
  <c r="AC1366" i="73"/>
  <c r="AD1366" i="73"/>
  <c r="Z1367" i="73"/>
  <c r="AC1367" i="73"/>
  <c r="AD1367" i="73"/>
  <c r="Z1368" i="73"/>
  <c r="AC1368" i="73"/>
  <c r="AD1368" i="73"/>
  <c r="Z1369" i="73"/>
  <c r="AC1369" i="73"/>
  <c r="AD1369" i="73"/>
  <c r="Z1370" i="73"/>
  <c r="AC1370" i="73"/>
  <c r="AD1370" i="73"/>
  <c r="Z1371" i="73"/>
  <c r="AC1371" i="73"/>
  <c r="AD1371" i="73"/>
  <c r="Z1372" i="73"/>
  <c r="AC1372" i="73"/>
  <c r="AD1372" i="73"/>
  <c r="Z1373" i="73"/>
  <c r="AC1373" i="73"/>
  <c r="AD1373" i="73"/>
  <c r="Z1374" i="73"/>
  <c r="AC1374" i="73"/>
  <c r="AD1374" i="73"/>
  <c r="Z1375" i="73"/>
  <c r="AC1375" i="73"/>
  <c r="AD1375" i="73"/>
  <c r="Z1376" i="73"/>
  <c r="AC1376" i="73"/>
  <c r="AD1376" i="73"/>
  <c r="Z1377" i="73"/>
  <c r="AC1377" i="73"/>
  <c r="AD1377" i="73"/>
  <c r="Z1378" i="73"/>
  <c r="AC1378" i="73"/>
  <c r="AD1378" i="73"/>
  <c r="Z1379" i="73"/>
  <c r="AC1379" i="73"/>
  <c r="AD1379" i="73"/>
  <c r="Z1380" i="73"/>
  <c r="AC1380" i="73"/>
  <c r="AD1380" i="73"/>
  <c r="Z1381" i="73"/>
  <c r="AC1381" i="73"/>
  <c r="AD1381" i="73"/>
  <c r="Z1382" i="73"/>
  <c r="AC1382" i="73"/>
  <c r="AD1382" i="73"/>
  <c r="Z1383" i="73"/>
  <c r="AC1383" i="73"/>
  <c r="AD1383" i="73"/>
  <c r="Z1384" i="73"/>
  <c r="AC1384" i="73"/>
  <c r="AD1384" i="73"/>
  <c r="Z1385" i="73"/>
  <c r="AC1385" i="73"/>
  <c r="AD1385" i="73"/>
  <c r="Z1386" i="73"/>
  <c r="AC1386" i="73"/>
  <c r="AD1386" i="73"/>
  <c r="Z1387" i="73"/>
  <c r="AC1387" i="73"/>
  <c r="AD1387" i="73"/>
  <c r="Z1388" i="73"/>
  <c r="AC1388" i="73"/>
  <c r="AD1388" i="73"/>
  <c r="Z1389" i="73"/>
  <c r="AC1389" i="73"/>
  <c r="AD1389" i="73"/>
  <c r="Z1390" i="73"/>
  <c r="AC1390" i="73"/>
  <c r="AD1390" i="73"/>
  <c r="Z1391" i="73"/>
  <c r="AC1391" i="73"/>
  <c r="AD1391" i="73"/>
  <c r="Z1392" i="73"/>
  <c r="AC1392" i="73"/>
  <c r="AD1392" i="73"/>
  <c r="Z1393" i="73"/>
  <c r="AC1393" i="73"/>
  <c r="AD1393" i="73"/>
  <c r="Z1394" i="73"/>
  <c r="AC1394" i="73"/>
  <c r="AD1394" i="73"/>
  <c r="Z1395" i="73"/>
  <c r="AC1395" i="73"/>
  <c r="AD1395" i="73"/>
  <c r="Z1396" i="73"/>
  <c r="AC1396" i="73"/>
  <c r="AD1396" i="73"/>
  <c r="Z1397" i="73"/>
  <c r="AC1397" i="73"/>
  <c r="AD1397" i="73"/>
  <c r="Z1398" i="73"/>
  <c r="AC1398" i="73"/>
  <c r="AD1398" i="73"/>
  <c r="Z1399" i="73"/>
  <c r="AC1399" i="73"/>
  <c r="AD1399" i="73"/>
  <c r="Z1400" i="73"/>
  <c r="AC1400" i="73"/>
  <c r="AD1400" i="73"/>
  <c r="Z1401" i="73"/>
  <c r="AC1401" i="73"/>
  <c r="AD1401" i="73"/>
  <c r="Z1402" i="73"/>
  <c r="AC1402" i="73"/>
  <c r="AD1402" i="73"/>
  <c r="Z1403" i="73"/>
  <c r="AC1403" i="73"/>
  <c r="AD1403" i="73"/>
  <c r="Z1404" i="73"/>
  <c r="AC1404" i="73"/>
  <c r="AD1404" i="73"/>
  <c r="Z1405" i="73"/>
  <c r="AC1405" i="73"/>
  <c r="AD1405" i="73"/>
  <c r="Z1406" i="73"/>
  <c r="AC1406" i="73"/>
  <c r="AD1406" i="73"/>
  <c r="Z1407" i="73"/>
  <c r="AC1407" i="73"/>
  <c r="AD1407" i="73"/>
  <c r="Z1408" i="73"/>
  <c r="AC1408" i="73"/>
  <c r="AD1408" i="73"/>
  <c r="Z1409" i="73"/>
  <c r="AC1409" i="73"/>
  <c r="AD1409" i="73"/>
  <c r="Z1410" i="73"/>
  <c r="AC1410" i="73"/>
  <c r="AD1410" i="73"/>
  <c r="Z1411" i="73"/>
  <c r="AC1411" i="73"/>
  <c r="AD1411" i="73"/>
  <c r="Z1412" i="73"/>
  <c r="AC1412" i="73"/>
  <c r="AD1412" i="73"/>
  <c r="Z1413" i="73"/>
  <c r="AC1413" i="73"/>
  <c r="AD1413" i="73"/>
  <c r="Z1414" i="73"/>
  <c r="AC1414" i="73"/>
  <c r="AD1414" i="73"/>
  <c r="Z1415" i="73"/>
  <c r="AC1415" i="73"/>
  <c r="AD1415" i="73"/>
  <c r="Z1416" i="73"/>
  <c r="AC1416" i="73"/>
  <c r="AD1416" i="73"/>
  <c r="Z1417" i="73"/>
  <c r="AC1417" i="73"/>
  <c r="AD1417" i="73"/>
  <c r="Z1418" i="73"/>
  <c r="AC1418" i="73"/>
  <c r="AD1418" i="73"/>
  <c r="Z1419" i="73"/>
  <c r="AC1419" i="73"/>
  <c r="AD1419" i="73"/>
  <c r="Z1420" i="73"/>
  <c r="AC1420" i="73"/>
  <c r="AD1420" i="73"/>
  <c r="Z1421" i="73"/>
  <c r="AC1421" i="73"/>
  <c r="AD1421" i="73"/>
  <c r="Z1422" i="73"/>
  <c r="AC1422" i="73"/>
  <c r="AD1422" i="73"/>
  <c r="Z1423" i="73"/>
  <c r="AC1423" i="73"/>
  <c r="AD1423" i="73"/>
  <c r="Z1424" i="73"/>
  <c r="AC1424" i="73"/>
  <c r="AD1424" i="73"/>
  <c r="Z1425" i="73"/>
  <c r="AC1425" i="73"/>
  <c r="AD1425" i="73"/>
  <c r="Z1426" i="73"/>
  <c r="AC1426" i="73"/>
  <c r="AD1426" i="73"/>
  <c r="Z1427" i="73"/>
  <c r="AC1427" i="73"/>
  <c r="AD1427" i="73"/>
  <c r="Z1428" i="73"/>
  <c r="AC1428" i="73"/>
  <c r="AD1428" i="73"/>
  <c r="Z1429" i="73"/>
  <c r="AC1429" i="73"/>
  <c r="AD1429" i="73"/>
  <c r="Z1430" i="73"/>
  <c r="AC1430" i="73"/>
  <c r="AD1430" i="73"/>
  <c r="Z1431" i="73"/>
  <c r="AC1431" i="73"/>
  <c r="AD1431" i="73"/>
  <c r="Z1432" i="73"/>
  <c r="AC1432" i="73"/>
  <c r="AD1432" i="73"/>
  <c r="Z1433" i="73"/>
  <c r="AC1433" i="73"/>
  <c r="AD1433" i="73"/>
  <c r="Z1434" i="73"/>
  <c r="AC1434" i="73"/>
  <c r="AD1434" i="73"/>
  <c r="Z1435" i="73"/>
  <c r="AC1435" i="73"/>
  <c r="AD1435" i="73"/>
  <c r="Z1436" i="73"/>
  <c r="AC1436" i="73"/>
  <c r="AD1436" i="73"/>
  <c r="Z1437" i="73"/>
  <c r="AC1437" i="73"/>
  <c r="AD1437" i="73"/>
  <c r="Z1438" i="73"/>
  <c r="AC1438" i="73"/>
  <c r="AD1438" i="73"/>
  <c r="Z1439" i="73"/>
  <c r="AC1439" i="73"/>
  <c r="AD1439" i="73"/>
  <c r="Z1440" i="73"/>
  <c r="AC1440" i="73"/>
  <c r="AD1440" i="73"/>
  <c r="Z1441" i="73"/>
  <c r="AC1441" i="73"/>
  <c r="AD1441" i="73"/>
  <c r="Z1442" i="73"/>
  <c r="AC1442" i="73"/>
  <c r="AD1442" i="73"/>
  <c r="Z1443" i="73"/>
  <c r="AC1443" i="73"/>
  <c r="AD1443" i="73"/>
  <c r="Z1444" i="73"/>
  <c r="AC1444" i="73"/>
  <c r="AD1444" i="73"/>
  <c r="Z1445" i="73"/>
  <c r="AC1445" i="73"/>
  <c r="AD1445" i="73"/>
  <c r="Z1446" i="73"/>
  <c r="AC1446" i="73"/>
  <c r="AD1446" i="73"/>
  <c r="Z1447" i="73"/>
  <c r="AC1447" i="73"/>
  <c r="AD1447" i="73"/>
  <c r="Z1448" i="73"/>
  <c r="AC1448" i="73"/>
  <c r="AD1448" i="73"/>
  <c r="Z1449" i="73"/>
  <c r="AC1449" i="73"/>
  <c r="AD1449" i="73"/>
  <c r="Z1450" i="73"/>
  <c r="AC1450" i="73"/>
  <c r="AD1450" i="73"/>
  <c r="Z1451" i="73"/>
  <c r="AC1451" i="73"/>
  <c r="AD1451" i="73"/>
  <c r="Z1452" i="73"/>
  <c r="AC1452" i="73"/>
  <c r="AD1452" i="73"/>
  <c r="Z1453" i="73"/>
  <c r="AC1453" i="73"/>
  <c r="AD1453" i="73"/>
  <c r="Z1454" i="73"/>
  <c r="AC1454" i="73"/>
  <c r="AD1454" i="73"/>
  <c r="Z1455" i="73"/>
  <c r="AC1455" i="73"/>
  <c r="AD1455" i="73"/>
  <c r="Z1456" i="73"/>
  <c r="AC1456" i="73"/>
  <c r="AD1456" i="73"/>
  <c r="Z1457" i="73"/>
  <c r="AC1457" i="73"/>
  <c r="AD1457" i="73"/>
  <c r="Z1458" i="73"/>
  <c r="AC1458" i="73"/>
  <c r="AD1458" i="73"/>
  <c r="Z1459" i="73"/>
  <c r="AC1459" i="73"/>
  <c r="AD1459" i="73"/>
  <c r="Z1460" i="73"/>
  <c r="AC1460" i="73"/>
  <c r="AD1460" i="73"/>
  <c r="Z1461" i="73"/>
  <c r="AC1461" i="73"/>
  <c r="AD1461" i="73"/>
  <c r="Z1462" i="73"/>
  <c r="AC1462" i="73"/>
  <c r="AD1462" i="73"/>
  <c r="Z1463" i="73"/>
  <c r="AC1463" i="73"/>
  <c r="AD1463" i="73"/>
  <c r="Z1464" i="73"/>
  <c r="AC1464" i="73"/>
  <c r="AD1464" i="73"/>
  <c r="Z1465" i="73"/>
  <c r="AC1465" i="73"/>
  <c r="AD1465" i="73"/>
  <c r="Z1466" i="73"/>
  <c r="AC1466" i="73"/>
  <c r="AD1466" i="73"/>
  <c r="Z1467" i="73"/>
  <c r="AC1467" i="73"/>
  <c r="AD1467" i="73"/>
  <c r="Z1468" i="73"/>
  <c r="AC1468" i="73"/>
  <c r="AD1468" i="73"/>
  <c r="Z1469" i="73"/>
  <c r="AC1469" i="73"/>
  <c r="AD1469" i="73"/>
  <c r="Z1470" i="73"/>
  <c r="AC1470" i="73"/>
  <c r="AD1470" i="73"/>
  <c r="Z1471" i="73"/>
  <c r="AC1471" i="73"/>
  <c r="AD1471" i="73"/>
  <c r="Z1472" i="73"/>
  <c r="AC1472" i="73"/>
  <c r="AD1472" i="73"/>
  <c r="Z1473" i="73"/>
  <c r="AC1473" i="73"/>
  <c r="AD1473" i="73"/>
  <c r="Z1474" i="73"/>
  <c r="AC1474" i="73"/>
  <c r="AD1474" i="73"/>
  <c r="Z1475" i="73"/>
  <c r="AC1475" i="73"/>
  <c r="AD1475" i="73"/>
  <c r="Z1476" i="73"/>
  <c r="AC1476" i="73"/>
  <c r="AD1476" i="73"/>
  <c r="Z1477" i="73"/>
  <c r="AC1477" i="73"/>
  <c r="AD1477" i="73"/>
  <c r="Z1478" i="73"/>
  <c r="AC1478" i="73"/>
  <c r="AD1478" i="73"/>
  <c r="Z1479" i="73"/>
  <c r="AC1479" i="73"/>
  <c r="AD1479" i="73"/>
  <c r="Z1480" i="73"/>
  <c r="AC1480" i="73"/>
  <c r="AD1480" i="73"/>
  <c r="Z1481" i="73"/>
  <c r="AC1481" i="73"/>
  <c r="AD1481" i="73"/>
  <c r="Z1482" i="73"/>
  <c r="AC1482" i="73"/>
  <c r="AD1482" i="73"/>
  <c r="Z1483" i="73"/>
  <c r="AC1483" i="73"/>
  <c r="AD1483" i="73"/>
  <c r="Z1484" i="73"/>
  <c r="AC1484" i="73"/>
  <c r="AD1484" i="73"/>
  <c r="Z1485" i="73"/>
  <c r="AC1485" i="73"/>
  <c r="AD1485" i="73"/>
  <c r="Z1486" i="73"/>
  <c r="AC1486" i="73"/>
  <c r="AD1486" i="73"/>
  <c r="Z1487" i="73"/>
  <c r="AC1487" i="73"/>
  <c r="AD1487" i="73"/>
  <c r="Z1488" i="73"/>
  <c r="AC1488" i="73"/>
  <c r="AD1488" i="73"/>
  <c r="Z1489" i="73"/>
  <c r="AC1489" i="73"/>
  <c r="AD1489" i="73"/>
  <c r="Z1490" i="73"/>
  <c r="AC1490" i="73"/>
  <c r="AD1490" i="73"/>
  <c r="Z1491" i="73"/>
  <c r="AC1491" i="73"/>
  <c r="AD1491" i="73"/>
  <c r="Z1492" i="73"/>
  <c r="AC1492" i="73"/>
  <c r="AD1492" i="73"/>
  <c r="Z1493" i="73"/>
  <c r="AC1493" i="73"/>
  <c r="AD1493" i="73"/>
  <c r="Z1494" i="73"/>
  <c r="AC1494" i="73"/>
  <c r="AD1494" i="73"/>
  <c r="Z1495" i="73"/>
  <c r="AC1495" i="73"/>
  <c r="AD1495" i="73"/>
  <c r="Z1496" i="73"/>
  <c r="AC1496" i="73"/>
  <c r="AD1496" i="73"/>
  <c r="Z1497" i="73"/>
  <c r="AC1497" i="73"/>
  <c r="AD1497" i="73"/>
  <c r="Z1498" i="73"/>
  <c r="AC1498" i="73"/>
  <c r="AD1498" i="73"/>
  <c r="Z1499" i="73"/>
  <c r="AC1499" i="73"/>
  <c r="AD1499" i="73"/>
  <c r="Z1500" i="73"/>
  <c r="AC1500" i="73"/>
  <c r="AD1500" i="73"/>
  <c r="Z1501" i="73"/>
  <c r="AC1501" i="73"/>
  <c r="AD1501" i="73"/>
  <c r="Z1502" i="73"/>
  <c r="AC1502" i="73"/>
  <c r="AD1502" i="73"/>
  <c r="Z1503" i="73"/>
  <c r="AC1503" i="73"/>
  <c r="AD1503" i="73"/>
  <c r="Z1504" i="73"/>
  <c r="AC1504" i="73"/>
  <c r="AD1504" i="73"/>
  <c r="Z1505" i="73"/>
  <c r="AC1505" i="73"/>
  <c r="AD1505" i="73"/>
  <c r="Z1506" i="73"/>
  <c r="AC1506" i="73"/>
  <c r="AD1506" i="73"/>
  <c r="Z1507" i="73"/>
  <c r="AC1507" i="73"/>
  <c r="AD1507" i="73"/>
  <c r="Z1508" i="73"/>
  <c r="AC1508" i="73"/>
  <c r="AD1508" i="73"/>
  <c r="Z1509" i="73"/>
  <c r="AC1509" i="73"/>
  <c r="AD1509" i="73"/>
  <c r="Z1510" i="73"/>
  <c r="AC1510" i="73"/>
  <c r="AD1510" i="73"/>
  <c r="Z1511" i="73"/>
  <c r="AC1511" i="73"/>
  <c r="AD1511" i="73"/>
  <c r="Z1512" i="73"/>
  <c r="AC1512" i="73"/>
  <c r="AD1512" i="73"/>
  <c r="Z1513" i="73"/>
  <c r="AC1513" i="73"/>
  <c r="AD1513" i="73"/>
  <c r="Z1514" i="73"/>
  <c r="AC1514" i="73"/>
  <c r="AD1514" i="73"/>
  <c r="Z1515" i="73"/>
  <c r="AC1515" i="73"/>
  <c r="AD1515" i="73"/>
  <c r="Z1516" i="73"/>
  <c r="AC1516" i="73"/>
  <c r="AD1516" i="73"/>
  <c r="Z1517" i="73"/>
  <c r="AC1517" i="73"/>
  <c r="AD1517" i="73"/>
  <c r="Z1518" i="73"/>
  <c r="AC1518" i="73"/>
  <c r="AD1518" i="73"/>
  <c r="Z1519" i="73"/>
  <c r="AC1519" i="73"/>
  <c r="AD1519" i="73"/>
  <c r="Z1520" i="73"/>
  <c r="AC1520" i="73"/>
  <c r="AD1520" i="73"/>
  <c r="Z1521" i="73"/>
  <c r="AC1521" i="73"/>
  <c r="AD1521" i="73"/>
  <c r="Z1522" i="73"/>
  <c r="AC1522" i="73"/>
  <c r="AD1522" i="73"/>
  <c r="Z1523" i="73"/>
  <c r="AC1523" i="73"/>
  <c r="AD1523" i="73"/>
  <c r="Z1524" i="73"/>
  <c r="AC1524" i="73"/>
  <c r="AD1524" i="73"/>
  <c r="Z1525" i="73"/>
  <c r="AC1525" i="73"/>
  <c r="AD1525" i="73"/>
  <c r="Z1526" i="73"/>
  <c r="AC1526" i="73"/>
  <c r="AD1526" i="73"/>
  <c r="Z1527" i="73"/>
  <c r="AC1527" i="73"/>
  <c r="AD1527" i="73"/>
  <c r="Z1528" i="73"/>
  <c r="AC1528" i="73"/>
  <c r="AD1528" i="73"/>
  <c r="Z1529" i="73"/>
  <c r="AC1529" i="73"/>
  <c r="AD1529" i="73"/>
  <c r="Z1530" i="73"/>
  <c r="AC1530" i="73"/>
  <c r="AD1530" i="73"/>
  <c r="Z1531" i="73"/>
  <c r="AC1531" i="73"/>
  <c r="AD1531" i="73"/>
  <c r="Z1532" i="73"/>
  <c r="AC1532" i="73"/>
  <c r="AD1532" i="73"/>
  <c r="Z1533" i="73"/>
  <c r="AC1533" i="73"/>
  <c r="AD1533" i="73"/>
  <c r="Z1534" i="73"/>
  <c r="AC1534" i="73"/>
  <c r="AD1534" i="73"/>
  <c r="Z1535" i="73"/>
  <c r="AC1535" i="73"/>
  <c r="AD1535" i="73"/>
  <c r="Z1536" i="73"/>
  <c r="AC1536" i="73"/>
  <c r="AD1536" i="73"/>
  <c r="Z1537" i="73"/>
  <c r="AC1537" i="73"/>
  <c r="AD1537" i="73"/>
  <c r="Z1538" i="73"/>
  <c r="AC1538" i="73"/>
  <c r="AD1538" i="73"/>
  <c r="Z1539" i="73"/>
  <c r="AC1539" i="73"/>
  <c r="AD1539" i="73"/>
  <c r="Z1540" i="73"/>
  <c r="AC1540" i="73"/>
  <c r="AD1540" i="73"/>
  <c r="Z1541" i="73"/>
  <c r="AC1541" i="73"/>
  <c r="AD1541" i="73"/>
  <c r="Z1542" i="73"/>
  <c r="AC1542" i="73"/>
  <c r="AD1542" i="73"/>
  <c r="Z1543" i="73"/>
  <c r="AC1543" i="73"/>
  <c r="AD1543" i="73"/>
  <c r="Z1544" i="73"/>
  <c r="AC1544" i="73"/>
  <c r="AD1544" i="73"/>
  <c r="Z1545" i="73"/>
  <c r="AC1545" i="73"/>
  <c r="AD1545" i="73"/>
  <c r="Z1546" i="73"/>
  <c r="AC1546" i="73"/>
  <c r="AD1546" i="73"/>
  <c r="Z1547" i="73"/>
  <c r="AC1547" i="73"/>
  <c r="AD1547" i="73"/>
  <c r="Z1548" i="73"/>
  <c r="AC1548" i="73"/>
  <c r="AD1548" i="73"/>
  <c r="Z1549" i="73"/>
  <c r="AC1549" i="73"/>
  <c r="AD1549" i="73"/>
  <c r="Z1550" i="73"/>
  <c r="AC1550" i="73"/>
  <c r="AD1550" i="73"/>
  <c r="Z1551" i="73"/>
  <c r="AC1551" i="73"/>
  <c r="AD1551" i="73"/>
  <c r="Z1552" i="73"/>
  <c r="AC1552" i="73"/>
  <c r="AD1552" i="73"/>
  <c r="Z1553" i="73"/>
  <c r="AC1553" i="73"/>
  <c r="AD1553" i="73"/>
  <c r="Z1554" i="73"/>
  <c r="AC1554" i="73"/>
  <c r="AD1554" i="73"/>
  <c r="Z1555" i="73"/>
  <c r="AC1555" i="73"/>
  <c r="AD1555" i="73"/>
  <c r="Z1556" i="73"/>
  <c r="AC1556" i="73"/>
  <c r="AD1556" i="73"/>
  <c r="Z1557" i="73"/>
  <c r="AC1557" i="73"/>
  <c r="AD1557" i="73"/>
  <c r="Z1558" i="73"/>
  <c r="AC1558" i="73"/>
  <c r="AD1558" i="73"/>
  <c r="Z1559" i="73"/>
  <c r="AC1559" i="73"/>
  <c r="AD1559" i="73"/>
  <c r="Z1560" i="73"/>
  <c r="AC1560" i="73"/>
  <c r="AD1560" i="73"/>
  <c r="Z1561" i="73"/>
  <c r="AC1561" i="73"/>
  <c r="AD1561" i="73"/>
  <c r="Z1562" i="73"/>
  <c r="AC1562" i="73"/>
  <c r="AD1562" i="73"/>
  <c r="Z1563" i="73"/>
  <c r="AC1563" i="73"/>
  <c r="AD1563" i="73"/>
  <c r="Z1564" i="73"/>
  <c r="AC1564" i="73"/>
  <c r="AD1564" i="73"/>
  <c r="Z1565" i="73"/>
  <c r="AC1565" i="73"/>
  <c r="AD1565" i="73"/>
  <c r="Z1566" i="73"/>
  <c r="AC1566" i="73"/>
  <c r="AD1566" i="73"/>
  <c r="Z1567" i="73"/>
  <c r="AC1567" i="73"/>
  <c r="AD1567" i="73"/>
  <c r="Z1568" i="73"/>
  <c r="AC1568" i="73"/>
  <c r="AD1568" i="73"/>
  <c r="Z1569" i="73"/>
  <c r="AC1569" i="73"/>
  <c r="AD1569" i="73"/>
  <c r="Z1570" i="73"/>
  <c r="AC1570" i="73"/>
  <c r="AD1570" i="73"/>
  <c r="Z1571" i="73"/>
  <c r="AC1571" i="73"/>
  <c r="AD1571" i="73"/>
  <c r="Z1572" i="73"/>
  <c r="AC1572" i="73"/>
  <c r="AD1572" i="73"/>
  <c r="Z1573" i="73"/>
  <c r="AC1573" i="73"/>
  <c r="AD1573" i="73"/>
  <c r="Z1574" i="73"/>
  <c r="AC1574" i="73"/>
  <c r="AD1574" i="73"/>
  <c r="Z1575" i="73"/>
  <c r="AC1575" i="73"/>
  <c r="AD1575" i="73"/>
  <c r="Z1576" i="73"/>
  <c r="AC1576" i="73"/>
  <c r="AD1576" i="73"/>
  <c r="Z1577" i="73"/>
  <c r="AC1577" i="73"/>
  <c r="AD1577" i="73"/>
  <c r="Z1578" i="73"/>
  <c r="AC1578" i="73"/>
  <c r="AD1578" i="73"/>
  <c r="Z1579" i="73"/>
  <c r="AC1579" i="73"/>
  <c r="AD1579" i="73"/>
  <c r="Z1580" i="73"/>
  <c r="AC1580" i="73"/>
  <c r="AD1580" i="73"/>
  <c r="Z1581" i="73"/>
  <c r="AC1581" i="73"/>
  <c r="AD1581" i="73"/>
  <c r="Z1582" i="73"/>
  <c r="AC1582" i="73"/>
  <c r="AD1582" i="73"/>
  <c r="Z1583" i="73"/>
  <c r="AC1583" i="73"/>
  <c r="AD1583" i="73"/>
  <c r="Z1584" i="73"/>
  <c r="AC1584" i="73"/>
  <c r="AD1584" i="73"/>
  <c r="Z1585" i="73"/>
  <c r="AC1585" i="73"/>
  <c r="AD1585" i="73"/>
  <c r="Z1586" i="73"/>
  <c r="AC1586" i="73"/>
  <c r="AD1586" i="73"/>
  <c r="Z1587" i="73"/>
  <c r="AC1587" i="73"/>
  <c r="AD1587" i="73"/>
  <c r="Z1588" i="73"/>
  <c r="AC1588" i="73"/>
  <c r="AD1588" i="73"/>
  <c r="Z1589" i="73"/>
  <c r="AC1589" i="73"/>
  <c r="AD1589" i="73"/>
  <c r="Z1590" i="73"/>
  <c r="AC1590" i="73"/>
  <c r="AD1590" i="73"/>
  <c r="Z1591" i="73"/>
  <c r="AC1591" i="73"/>
  <c r="AD1591" i="73"/>
  <c r="Z1592" i="73"/>
  <c r="AC1592" i="73"/>
  <c r="AD1592" i="73"/>
  <c r="Z1593" i="73"/>
  <c r="AC1593" i="73"/>
  <c r="AD1593" i="73"/>
  <c r="Z1594" i="73"/>
  <c r="AC1594" i="73"/>
  <c r="AD1594" i="73"/>
  <c r="Z1595" i="73"/>
  <c r="AC1595" i="73"/>
  <c r="AD1595" i="73"/>
  <c r="Z1596" i="73"/>
  <c r="AC1596" i="73"/>
  <c r="AD1596" i="73"/>
  <c r="Z1597" i="73"/>
  <c r="AC1597" i="73"/>
  <c r="AD1597" i="73"/>
  <c r="Z1598" i="73"/>
  <c r="AC1598" i="73"/>
  <c r="AD1598" i="73"/>
  <c r="Z1599" i="73"/>
  <c r="AC1599" i="73"/>
  <c r="AD1599" i="73"/>
  <c r="Z1600" i="73"/>
  <c r="AC1600" i="73"/>
  <c r="AD1600" i="73"/>
  <c r="Z1601" i="73"/>
  <c r="AC1601" i="73"/>
  <c r="AD1601" i="73"/>
  <c r="Z1602" i="73"/>
  <c r="AC1602" i="73"/>
  <c r="AD1602" i="73"/>
  <c r="Z1603" i="73"/>
  <c r="AC1603" i="73"/>
  <c r="AD1603" i="73"/>
  <c r="Z1604" i="73"/>
  <c r="AC1604" i="73"/>
  <c r="AD1604" i="73"/>
  <c r="Z1605" i="73"/>
  <c r="AC1605" i="73"/>
  <c r="AD1605" i="73"/>
  <c r="Z1606" i="73"/>
  <c r="AC1606" i="73"/>
  <c r="AD1606" i="73"/>
  <c r="Z1607" i="73"/>
  <c r="AC1607" i="73"/>
  <c r="AD1607" i="73"/>
  <c r="Z1608" i="73"/>
  <c r="AC1608" i="73"/>
  <c r="AD1608" i="73"/>
  <c r="Z1609" i="73"/>
  <c r="AC1609" i="73"/>
  <c r="AD1609" i="73"/>
  <c r="Z1610" i="73"/>
  <c r="AC1610" i="73"/>
  <c r="AD1610" i="73"/>
  <c r="Z1611" i="73"/>
  <c r="AC1611" i="73"/>
  <c r="AD1611" i="73"/>
  <c r="Z1612" i="73"/>
  <c r="AC1612" i="73"/>
  <c r="AD1612" i="73"/>
  <c r="Z1613" i="73"/>
  <c r="AC1613" i="73"/>
  <c r="AD1613" i="73"/>
  <c r="Z1614" i="73"/>
  <c r="AC1614" i="73"/>
  <c r="AD1614" i="73"/>
  <c r="Z1615" i="73"/>
  <c r="AC1615" i="73"/>
  <c r="AD1615" i="73"/>
  <c r="Z1616" i="73"/>
  <c r="AC1616" i="73"/>
  <c r="AD1616" i="73"/>
  <c r="Z1617" i="73"/>
  <c r="AC1617" i="73"/>
  <c r="AD1617" i="73"/>
  <c r="Z1618" i="73"/>
  <c r="AC1618" i="73"/>
  <c r="AD1618" i="73"/>
  <c r="Z1619" i="73"/>
  <c r="AC1619" i="73"/>
  <c r="AD1619" i="73"/>
  <c r="Z1620" i="73"/>
  <c r="AC1620" i="73"/>
  <c r="AD1620" i="73"/>
  <c r="Z1621" i="73"/>
  <c r="AC1621" i="73"/>
  <c r="AD1621" i="73"/>
  <c r="Z1622" i="73"/>
  <c r="AC1622" i="73"/>
  <c r="AD1622" i="73"/>
  <c r="Z1623" i="73"/>
  <c r="AC1623" i="73"/>
  <c r="AD1623" i="73"/>
  <c r="Z1624" i="73"/>
  <c r="AC1624" i="73"/>
  <c r="AD1624" i="73"/>
  <c r="Z1625" i="73"/>
  <c r="AC1625" i="73"/>
  <c r="AD1625" i="73"/>
  <c r="Z1626" i="73"/>
  <c r="AC1626" i="73"/>
  <c r="AD1626" i="73"/>
  <c r="Z1627" i="73"/>
  <c r="AC1627" i="73"/>
  <c r="AD1627" i="73"/>
  <c r="Z1628" i="73"/>
  <c r="AC1628" i="73"/>
  <c r="AD1628" i="73"/>
  <c r="Z1629" i="73"/>
  <c r="AC1629" i="73"/>
  <c r="AD1629" i="73"/>
  <c r="Z1630" i="73"/>
  <c r="AC1630" i="73"/>
  <c r="AD1630" i="73"/>
  <c r="Z1631" i="73"/>
  <c r="AC1631" i="73"/>
  <c r="AD1631" i="73"/>
  <c r="Z1632" i="73"/>
  <c r="AC1632" i="73"/>
  <c r="AD1632" i="73"/>
  <c r="Z1633" i="73"/>
  <c r="AC1633" i="73"/>
  <c r="AD1633" i="73"/>
  <c r="Z1634" i="73"/>
  <c r="AC1634" i="73"/>
  <c r="AD1634" i="73"/>
  <c r="Z1635" i="73"/>
  <c r="AC1635" i="73"/>
  <c r="AD1635" i="73"/>
  <c r="Z1636" i="73"/>
  <c r="AC1636" i="73"/>
  <c r="AD1636" i="73"/>
  <c r="Z1637" i="73"/>
  <c r="AC1637" i="73"/>
  <c r="AD1637" i="73"/>
  <c r="Z1638" i="73"/>
  <c r="AC1638" i="73"/>
  <c r="AD1638" i="73"/>
  <c r="Z1639" i="73"/>
  <c r="AC1639" i="73"/>
  <c r="AD1639" i="73"/>
  <c r="Z1640" i="73"/>
  <c r="AC1640" i="73"/>
  <c r="AD1640" i="73"/>
  <c r="Z1641" i="73"/>
  <c r="AC1641" i="73"/>
  <c r="AD1641" i="73"/>
  <c r="Z1642" i="73"/>
  <c r="AC1642" i="73"/>
  <c r="AD1642" i="73"/>
  <c r="Z1643" i="73"/>
  <c r="AC1643" i="73"/>
  <c r="AD1643" i="73"/>
  <c r="Z1644" i="73"/>
  <c r="AC1644" i="73"/>
  <c r="AD1644" i="73"/>
  <c r="Z1645" i="73"/>
  <c r="AC1645" i="73"/>
  <c r="AD1645" i="73"/>
  <c r="Z1646" i="73"/>
  <c r="AC1646" i="73"/>
  <c r="AD1646" i="73"/>
  <c r="Z1647" i="73"/>
  <c r="AC1647" i="73"/>
  <c r="AD1647" i="73"/>
  <c r="Z1648" i="73"/>
  <c r="AC1648" i="73"/>
  <c r="AD1648" i="73"/>
  <c r="Z1649" i="73"/>
  <c r="AC1649" i="73"/>
  <c r="AD1649" i="73"/>
  <c r="Z1650" i="73"/>
  <c r="AC1650" i="73"/>
  <c r="AD1650" i="73"/>
  <c r="Z1651" i="73"/>
  <c r="AC1651" i="73"/>
  <c r="AD1651" i="73"/>
  <c r="Z1652" i="73"/>
  <c r="AC1652" i="73"/>
  <c r="AD1652" i="73"/>
  <c r="Z1653" i="73"/>
  <c r="AC1653" i="73"/>
  <c r="AD1653" i="73"/>
  <c r="Z1654" i="73"/>
  <c r="AC1654" i="73"/>
  <c r="AD1654" i="73"/>
  <c r="Z1655" i="73"/>
  <c r="AC1655" i="73"/>
  <c r="AD1655" i="73"/>
  <c r="Z1656" i="73"/>
  <c r="AC1656" i="73"/>
  <c r="AD1656" i="73"/>
  <c r="Z1657" i="73"/>
  <c r="AC1657" i="73"/>
  <c r="AD1657" i="73"/>
  <c r="Z1658" i="73"/>
  <c r="AC1658" i="73"/>
  <c r="AD1658" i="73"/>
  <c r="Z1659" i="73"/>
  <c r="AC1659" i="73"/>
  <c r="AD1659" i="73"/>
  <c r="Z1660" i="73"/>
  <c r="AC1660" i="73"/>
  <c r="AD1660" i="73"/>
  <c r="Z1661" i="73"/>
  <c r="AC1661" i="73"/>
  <c r="AD1661" i="73"/>
  <c r="Z1662" i="73"/>
  <c r="AC1662" i="73"/>
  <c r="AD1662" i="73"/>
  <c r="Z1663" i="73"/>
  <c r="AC1663" i="73"/>
  <c r="AD1663" i="73"/>
  <c r="Z1664" i="73"/>
  <c r="AC1664" i="73"/>
  <c r="AD1664" i="73"/>
  <c r="Z1665" i="73"/>
  <c r="AC1665" i="73"/>
  <c r="AD1665" i="73"/>
  <c r="Z1666" i="73"/>
  <c r="AC1666" i="73"/>
  <c r="AD1666" i="73"/>
  <c r="Z1667" i="73"/>
  <c r="AC1667" i="73"/>
  <c r="AD1667" i="73"/>
  <c r="Z1668" i="73"/>
  <c r="AC1668" i="73"/>
  <c r="AD1668" i="73"/>
  <c r="Z1669" i="73"/>
  <c r="AC1669" i="73"/>
  <c r="AD1669" i="73"/>
  <c r="Z1670" i="73"/>
  <c r="AC1670" i="73"/>
  <c r="AD1670" i="73"/>
  <c r="Z1671" i="73"/>
  <c r="AC1671" i="73"/>
  <c r="AD1671" i="73"/>
  <c r="Z1672" i="73"/>
  <c r="AC1672" i="73"/>
  <c r="AD1672" i="73"/>
  <c r="Z1673" i="73"/>
  <c r="AC1673" i="73"/>
  <c r="AD1673" i="73"/>
  <c r="Z1674" i="73"/>
  <c r="AC1674" i="73"/>
  <c r="AD1674" i="73"/>
  <c r="Z1675" i="73"/>
  <c r="AC1675" i="73"/>
  <c r="AD1675" i="73"/>
  <c r="Z1676" i="73"/>
  <c r="AC1676" i="73"/>
  <c r="AD1676" i="73"/>
  <c r="Z1677" i="73"/>
  <c r="AC1677" i="73"/>
  <c r="AD1677" i="73"/>
  <c r="Z1678" i="73"/>
  <c r="AC1678" i="73"/>
  <c r="AD1678" i="73"/>
  <c r="Z1679" i="73"/>
  <c r="AC1679" i="73"/>
  <c r="AD1679" i="73"/>
  <c r="Z1680" i="73"/>
  <c r="AC1680" i="73"/>
  <c r="AD1680" i="73"/>
  <c r="Z1681" i="73"/>
  <c r="AC1681" i="73"/>
  <c r="AD1681" i="73"/>
  <c r="Z1682" i="73"/>
  <c r="AC1682" i="73"/>
  <c r="AD1682" i="73"/>
  <c r="Z1683" i="73"/>
  <c r="AC1683" i="73"/>
  <c r="AD1683" i="73"/>
  <c r="Z1684" i="73"/>
  <c r="AC1684" i="73"/>
  <c r="AD1684" i="73"/>
  <c r="Z1685" i="73"/>
  <c r="AC1685" i="73"/>
  <c r="AD1685" i="73"/>
  <c r="Z1686" i="73"/>
  <c r="AC1686" i="73"/>
  <c r="AD1686" i="73"/>
  <c r="Z1687" i="73"/>
  <c r="AC1687" i="73"/>
  <c r="AD1687" i="73"/>
  <c r="Z1688" i="73"/>
  <c r="AC1688" i="73"/>
  <c r="AD1688" i="73"/>
  <c r="Z1689" i="73"/>
  <c r="AC1689" i="73"/>
  <c r="AD1689" i="73"/>
  <c r="Z1690" i="73"/>
  <c r="AC1690" i="73"/>
  <c r="AD1690" i="73"/>
  <c r="Z1691" i="73"/>
  <c r="AC1691" i="73"/>
  <c r="AD1691" i="73"/>
  <c r="Z1692" i="73"/>
  <c r="AC1692" i="73"/>
  <c r="AD1692" i="73"/>
  <c r="Z1693" i="73"/>
  <c r="AC1693" i="73"/>
  <c r="AD1693" i="73"/>
  <c r="Z1694" i="73"/>
  <c r="AC1694" i="73"/>
  <c r="AD1694" i="73"/>
  <c r="Z1695" i="73"/>
  <c r="AC1695" i="73"/>
  <c r="AD1695" i="73"/>
  <c r="Z1696" i="73"/>
  <c r="AC1696" i="73"/>
  <c r="AD1696" i="73"/>
  <c r="Z1697" i="73"/>
  <c r="AC1697" i="73"/>
  <c r="AD1697" i="73"/>
  <c r="Z1698" i="73"/>
  <c r="AC1698" i="73"/>
  <c r="AD1698" i="73"/>
  <c r="Z1699" i="73"/>
  <c r="AC1699" i="73"/>
  <c r="AD1699" i="73"/>
  <c r="Z1700" i="73"/>
  <c r="AC1700" i="73"/>
  <c r="AD1700" i="73"/>
  <c r="Z1701" i="73"/>
  <c r="AC1701" i="73"/>
  <c r="AD1701" i="73"/>
  <c r="Z1702" i="73"/>
  <c r="AC1702" i="73"/>
  <c r="AD1702" i="73"/>
  <c r="Z1703" i="73"/>
  <c r="AC1703" i="73"/>
  <c r="AD1703" i="73"/>
  <c r="Z1704" i="73"/>
  <c r="AC1704" i="73"/>
  <c r="AD1704" i="73"/>
  <c r="Z1705" i="73"/>
  <c r="AC1705" i="73"/>
  <c r="AD1705" i="73"/>
  <c r="Z1706" i="73"/>
  <c r="AC1706" i="73"/>
  <c r="AD1706" i="73"/>
  <c r="Z1707" i="73"/>
  <c r="AC1707" i="73"/>
  <c r="AD1707" i="73"/>
  <c r="Z1708" i="73"/>
  <c r="AC1708" i="73"/>
  <c r="AD1708" i="73"/>
  <c r="Z1709" i="73"/>
  <c r="AC1709" i="73"/>
  <c r="AD1709" i="73"/>
  <c r="Z1710" i="73"/>
  <c r="AC1710" i="73"/>
  <c r="AD1710" i="73"/>
  <c r="Z1711" i="73"/>
  <c r="AC1711" i="73"/>
  <c r="AD1711" i="73"/>
  <c r="Z1712" i="73"/>
  <c r="AC1712" i="73"/>
  <c r="AD1712" i="73"/>
  <c r="Z1713" i="73"/>
  <c r="AC1713" i="73"/>
  <c r="AD1713" i="73"/>
  <c r="Z1714" i="73"/>
  <c r="AC1714" i="73"/>
  <c r="AD1714" i="73"/>
  <c r="Z1715" i="73"/>
  <c r="AC1715" i="73"/>
  <c r="AD1715" i="73"/>
  <c r="Z1716" i="73"/>
  <c r="AC1716" i="73"/>
  <c r="AD1716" i="73"/>
  <c r="Z1717" i="73"/>
  <c r="AC1717" i="73"/>
  <c r="AD1717" i="73"/>
  <c r="Z1718" i="73"/>
  <c r="AC1718" i="73"/>
  <c r="AD1718" i="73"/>
  <c r="Z1719" i="73"/>
  <c r="AC1719" i="73"/>
  <c r="AD1719" i="73"/>
  <c r="Z1720" i="73"/>
  <c r="AC1720" i="73"/>
  <c r="AD1720" i="73"/>
  <c r="Z1721" i="73"/>
  <c r="AC1721" i="73"/>
  <c r="AD1721" i="73"/>
  <c r="Z1722" i="73"/>
  <c r="AC1722" i="73"/>
  <c r="AD1722" i="73"/>
  <c r="Z1723" i="73"/>
  <c r="AC1723" i="73"/>
  <c r="AD1723" i="73"/>
  <c r="Z1724" i="73"/>
  <c r="AC1724" i="73"/>
  <c r="AD1724" i="73"/>
  <c r="Z1725" i="73"/>
  <c r="AC1725" i="73"/>
  <c r="AD1725" i="73"/>
  <c r="Z1726" i="73"/>
  <c r="AC1726" i="73"/>
  <c r="AD1726" i="73"/>
  <c r="Z1727" i="73"/>
  <c r="AC1727" i="73"/>
  <c r="AD1727" i="73"/>
  <c r="Z1728" i="73"/>
  <c r="AC1728" i="73"/>
  <c r="AD1728" i="73"/>
  <c r="Z1729" i="73"/>
  <c r="AC1729" i="73"/>
  <c r="AD1729" i="73"/>
  <c r="Z1730" i="73"/>
  <c r="AC1730" i="73"/>
  <c r="AD1730" i="73"/>
  <c r="Z1731" i="73"/>
  <c r="AC1731" i="73"/>
  <c r="AD1731" i="73"/>
  <c r="Z1732" i="73"/>
  <c r="AC1732" i="73"/>
  <c r="AD1732" i="73"/>
  <c r="Z1733" i="73"/>
  <c r="AC1733" i="73"/>
  <c r="AD1733" i="73"/>
  <c r="Z1734" i="73"/>
  <c r="AC1734" i="73"/>
  <c r="AD1734" i="73"/>
  <c r="Z1735" i="73"/>
  <c r="AC1735" i="73"/>
  <c r="AD1735" i="73"/>
  <c r="Z1736" i="73"/>
  <c r="AC1736" i="73"/>
  <c r="AD1736" i="73"/>
  <c r="Z1737" i="73"/>
  <c r="AC1737" i="73"/>
  <c r="AD1737" i="73"/>
  <c r="Z1738" i="73"/>
  <c r="AC1738" i="73"/>
  <c r="AD1738" i="73"/>
  <c r="Z1739" i="73"/>
  <c r="AC1739" i="73"/>
  <c r="AD1739" i="73"/>
  <c r="Z1740" i="73"/>
  <c r="AC1740" i="73"/>
  <c r="AD1740" i="73"/>
  <c r="Z1741" i="73"/>
  <c r="AC1741" i="73"/>
  <c r="AD1741" i="73"/>
  <c r="Z1742" i="73"/>
  <c r="AC1742" i="73"/>
  <c r="AD1742" i="73"/>
  <c r="Z1743" i="73"/>
  <c r="AC1743" i="73"/>
  <c r="AD1743" i="73"/>
  <c r="Z1744" i="73"/>
  <c r="AC1744" i="73"/>
  <c r="AD1744" i="73"/>
  <c r="Z1745" i="73"/>
  <c r="AC1745" i="73"/>
  <c r="AD1745" i="73"/>
  <c r="Z1746" i="73"/>
  <c r="AC1746" i="73"/>
  <c r="AD1746" i="73"/>
  <c r="Z1747" i="73"/>
  <c r="AC1747" i="73"/>
  <c r="AD1747" i="73"/>
  <c r="Z1748" i="73"/>
  <c r="AC1748" i="73"/>
  <c r="AD1748" i="73"/>
  <c r="Z1749" i="73"/>
  <c r="AC1749" i="73"/>
  <c r="AD1749" i="73"/>
  <c r="Z1750" i="73"/>
  <c r="AC1750" i="73"/>
  <c r="AD1750" i="73"/>
  <c r="Z1751" i="73"/>
  <c r="AC1751" i="73"/>
  <c r="AD1751" i="73"/>
  <c r="Z1752" i="73"/>
  <c r="AC1752" i="73"/>
  <c r="AD1752" i="73"/>
  <c r="Z1753" i="73"/>
  <c r="AC1753" i="73"/>
  <c r="AD1753" i="73"/>
  <c r="Z1754" i="73"/>
  <c r="AC1754" i="73"/>
  <c r="AD1754" i="73"/>
  <c r="Z1755" i="73"/>
  <c r="AC1755" i="73"/>
  <c r="AD1755" i="73"/>
  <c r="Z1756" i="73"/>
  <c r="AC1756" i="73"/>
  <c r="AD1756" i="73"/>
  <c r="Z1757" i="73"/>
  <c r="AC1757" i="73"/>
  <c r="AD1757" i="73"/>
  <c r="Z1758" i="73"/>
  <c r="AC1758" i="73"/>
  <c r="AD1758" i="73"/>
  <c r="Z1759" i="73"/>
  <c r="AC1759" i="73"/>
  <c r="AD1759" i="73"/>
  <c r="Z1760" i="73"/>
  <c r="AC1760" i="73"/>
  <c r="AD1760" i="73"/>
  <c r="Z1761" i="73"/>
  <c r="AC1761" i="73"/>
  <c r="AD1761" i="73"/>
  <c r="Z1762" i="73"/>
  <c r="AC1762" i="73"/>
  <c r="AD1762" i="73"/>
  <c r="Z1763" i="73"/>
  <c r="AC1763" i="73"/>
  <c r="AD1763" i="73"/>
  <c r="Z1764" i="73"/>
  <c r="AC1764" i="73"/>
  <c r="AD1764" i="73"/>
  <c r="Z1765" i="73"/>
  <c r="AC1765" i="73"/>
  <c r="AD1765" i="73"/>
  <c r="Z1766" i="73"/>
  <c r="AC1766" i="73"/>
  <c r="AD1766" i="73"/>
  <c r="Z1767" i="73"/>
  <c r="AC1767" i="73"/>
  <c r="AD1767" i="73"/>
  <c r="Z1768" i="73"/>
  <c r="AC1768" i="73"/>
  <c r="AD1768" i="73"/>
  <c r="Z1769" i="73"/>
  <c r="AC1769" i="73"/>
  <c r="AD1769" i="73"/>
  <c r="Z1770" i="73"/>
  <c r="AC1770" i="73"/>
  <c r="AD1770" i="73"/>
  <c r="Z1771" i="73"/>
  <c r="AC1771" i="73"/>
  <c r="AD1771" i="73"/>
  <c r="Z1772" i="73"/>
  <c r="AC1772" i="73"/>
  <c r="AD1772" i="73"/>
  <c r="Z1773" i="73"/>
  <c r="AC1773" i="73"/>
  <c r="AD1773" i="73"/>
  <c r="Z1774" i="73"/>
  <c r="AC1774" i="73"/>
  <c r="AD1774" i="73"/>
  <c r="Z1775" i="73"/>
  <c r="AC1775" i="73"/>
  <c r="AD1775" i="73"/>
  <c r="Z1776" i="73"/>
  <c r="AC1776" i="73"/>
  <c r="AD1776" i="73"/>
  <c r="Z1777" i="73"/>
  <c r="AC1777" i="73"/>
  <c r="AD1777" i="73"/>
  <c r="Z1778" i="73"/>
  <c r="AC1778" i="73"/>
  <c r="AD1778" i="73"/>
  <c r="Z1779" i="73"/>
  <c r="AC1779" i="73"/>
  <c r="AD1779" i="73"/>
  <c r="Z1780" i="73"/>
  <c r="AC1780" i="73"/>
  <c r="AD1780" i="73"/>
  <c r="Z1781" i="73"/>
  <c r="AC1781" i="73"/>
  <c r="AD1781" i="73"/>
  <c r="Z1782" i="73"/>
  <c r="AC1782" i="73"/>
  <c r="AD1782" i="73"/>
  <c r="Z1783" i="73"/>
  <c r="AC1783" i="73"/>
  <c r="AD1783" i="73"/>
  <c r="Z1784" i="73"/>
  <c r="AC1784" i="73"/>
  <c r="AD1784" i="73"/>
  <c r="Z1785" i="73"/>
  <c r="AC1785" i="73"/>
  <c r="AD1785" i="73"/>
  <c r="Z1786" i="73"/>
  <c r="AC1786" i="73"/>
  <c r="AD1786" i="73"/>
  <c r="Z1787" i="73"/>
  <c r="AC1787" i="73"/>
  <c r="AD1787" i="73"/>
  <c r="Z1788" i="73"/>
  <c r="AC1788" i="73"/>
  <c r="AD1788" i="73"/>
  <c r="Z1789" i="73"/>
  <c r="AC1789" i="73"/>
  <c r="AD1789" i="73"/>
  <c r="Z1790" i="73"/>
  <c r="AC1790" i="73"/>
  <c r="AD1790" i="73"/>
  <c r="Z1791" i="73"/>
  <c r="AC1791" i="73"/>
  <c r="AD1791" i="73"/>
  <c r="Z1792" i="73"/>
  <c r="AC1792" i="73"/>
  <c r="AD1792" i="73"/>
  <c r="Z1793" i="73"/>
  <c r="AC1793" i="73"/>
  <c r="AD1793" i="73"/>
  <c r="Z1794" i="73"/>
  <c r="AC1794" i="73"/>
  <c r="AD1794" i="73"/>
  <c r="Z1795" i="73"/>
  <c r="AC1795" i="73"/>
  <c r="AD1795" i="73"/>
  <c r="Z1796" i="73"/>
  <c r="AC1796" i="73"/>
  <c r="AD1796" i="73"/>
  <c r="Z1797" i="73"/>
  <c r="AC1797" i="73"/>
  <c r="AD1797" i="73"/>
  <c r="Z1798" i="73"/>
  <c r="AC1798" i="73"/>
  <c r="AD1798" i="73"/>
  <c r="Z1799" i="73"/>
  <c r="AC1799" i="73"/>
  <c r="AD1799" i="73"/>
  <c r="Z1800" i="73"/>
  <c r="AC1800" i="73"/>
  <c r="AD1800" i="73"/>
  <c r="Z1801" i="73"/>
  <c r="AC1801" i="73"/>
  <c r="AD1801" i="73"/>
  <c r="Z1802" i="73"/>
  <c r="AC1802" i="73"/>
  <c r="AD1802" i="73"/>
  <c r="Z1803" i="73"/>
  <c r="AC1803" i="73"/>
  <c r="AD1803" i="73"/>
  <c r="Z1804" i="73"/>
  <c r="AC1804" i="73"/>
  <c r="AD1804" i="73"/>
  <c r="Z1805" i="73"/>
  <c r="AC1805" i="73"/>
  <c r="AD1805" i="73"/>
  <c r="Z1806" i="73"/>
  <c r="AC1806" i="73"/>
  <c r="AD1806" i="73"/>
  <c r="Z1807" i="73"/>
  <c r="AC1807" i="73"/>
  <c r="AD1807" i="73"/>
  <c r="Z1808" i="73"/>
  <c r="AC1808" i="73"/>
  <c r="AD1808" i="73"/>
  <c r="Z1809" i="73"/>
  <c r="AC1809" i="73"/>
  <c r="AD1809" i="73"/>
  <c r="Z1810" i="73"/>
  <c r="AC1810" i="73"/>
  <c r="AD1810" i="73"/>
  <c r="Z1811" i="73"/>
  <c r="AC1811" i="73"/>
  <c r="AD1811" i="73"/>
  <c r="Z1812" i="73"/>
  <c r="AC1812" i="73"/>
  <c r="AD1812" i="73"/>
  <c r="Z1813" i="73"/>
  <c r="AC1813" i="73"/>
  <c r="AD1813" i="73"/>
  <c r="Z1814" i="73"/>
  <c r="AC1814" i="73"/>
  <c r="AD1814" i="73"/>
  <c r="Z1815" i="73"/>
  <c r="AC1815" i="73"/>
  <c r="AD1815" i="73"/>
  <c r="Z1816" i="73"/>
  <c r="AC1816" i="73"/>
  <c r="AD1816" i="73"/>
  <c r="Z1817" i="73"/>
  <c r="AC1817" i="73"/>
  <c r="AD1817" i="73"/>
  <c r="Z1818" i="73"/>
  <c r="AC1818" i="73"/>
  <c r="AD1818" i="73"/>
  <c r="Z1819" i="73"/>
  <c r="AC1819" i="73"/>
  <c r="AD1819" i="73"/>
  <c r="Z1820" i="73"/>
  <c r="AC1820" i="73"/>
  <c r="AD1820" i="73"/>
  <c r="Z1821" i="73"/>
  <c r="AC1821" i="73"/>
  <c r="AD1821" i="73"/>
  <c r="Z1822" i="73"/>
  <c r="AC1822" i="73"/>
  <c r="AD1822" i="73"/>
  <c r="Z1823" i="73"/>
  <c r="AC1823" i="73"/>
  <c r="AD1823" i="73"/>
  <c r="Z1824" i="73"/>
  <c r="AC1824" i="73"/>
  <c r="AD1824" i="73"/>
  <c r="Z1825" i="73"/>
  <c r="AC1825" i="73"/>
  <c r="AD1825" i="73"/>
  <c r="Z1826" i="73"/>
  <c r="AC1826" i="73"/>
  <c r="AD1826" i="73"/>
  <c r="Z1827" i="73"/>
  <c r="AC1827" i="73"/>
  <c r="AD1827" i="73"/>
  <c r="Z1828" i="73"/>
  <c r="AC1828" i="73"/>
  <c r="AD1828" i="73"/>
  <c r="Z1829" i="73"/>
  <c r="AC1829" i="73"/>
  <c r="AD1829" i="73"/>
  <c r="Z1830" i="73"/>
  <c r="AC1830" i="73"/>
  <c r="AD1830" i="73"/>
  <c r="Z1831" i="73"/>
  <c r="AC1831" i="73"/>
  <c r="AD1831" i="73"/>
  <c r="Z1832" i="73"/>
  <c r="AC1832" i="73"/>
  <c r="AD1832" i="73"/>
  <c r="Z1833" i="73"/>
  <c r="AC1833" i="73"/>
  <c r="AD1833" i="73"/>
  <c r="Z1834" i="73"/>
  <c r="AC1834" i="73"/>
  <c r="AD1834" i="73"/>
  <c r="Z1835" i="73"/>
  <c r="AC1835" i="73"/>
  <c r="AD1835" i="73"/>
  <c r="Z1836" i="73"/>
  <c r="AC1836" i="73"/>
  <c r="AD1836" i="73"/>
  <c r="Z1837" i="73"/>
  <c r="AC1837" i="73"/>
  <c r="AD1837" i="73"/>
  <c r="Z1838" i="73"/>
  <c r="AC1838" i="73"/>
  <c r="AD1838" i="73"/>
  <c r="Z1839" i="73"/>
  <c r="AC1839" i="73"/>
  <c r="AD1839" i="73"/>
  <c r="Z1840" i="73"/>
  <c r="AC1840" i="73"/>
  <c r="AD1840" i="73"/>
  <c r="Z1841" i="73"/>
  <c r="AC1841" i="73"/>
  <c r="AD1841" i="73"/>
  <c r="Z1842" i="73"/>
  <c r="AC1842" i="73"/>
  <c r="AD1842" i="73"/>
  <c r="Z1843" i="73"/>
  <c r="AC1843" i="73"/>
  <c r="AD1843" i="73"/>
  <c r="Z1844" i="73"/>
  <c r="AC1844" i="73"/>
  <c r="AD1844" i="73"/>
  <c r="Z1845" i="73"/>
  <c r="AC1845" i="73"/>
  <c r="AD1845" i="73"/>
  <c r="Z1846" i="73"/>
  <c r="AC1846" i="73"/>
  <c r="AD1846" i="73"/>
  <c r="Z1847" i="73"/>
  <c r="AC1847" i="73"/>
  <c r="AD1847" i="73"/>
  <c r="Z1848" i="73"/>
  <c r="AC1848" i="73"/>
  <c r="AD1848" i="73"/>
  <c r="Z1849" i="73"/>
  <c r="AC1849" i="73"/>
  <c r="AD1849" i="73"/>
  <c r="Z1850" i="73"/>
  <c r="AC1850" i="73"/>
  <c r="AD1850" i="73"/>
  <c r="Z1851" i="73"/>
  <c r="AC1851" i="73"/>
  <c r="AD1851" i="73"/>
  <c r="Z1852" i="73"/>
  <c r="AC1852" i="73"/>
  <c r="AD1852" i="73"/>
  <c r="Z1853" i="73"/>
  <c r="AC1853" i="73"/>
  <c r="AD1853" i="73"/>
  <c r="Z1854" i="73"/>
  <c r="AC1854" i="73"/>
  <c r="AD1854" i="73"/>
  <c r="Z1855" i="73"/>
  <c r="AC1855" i="73"/>
  <c r="AD1855" i="73"/>
  <c r="Z1856" i="73"/>
  <c r="AC1856" i="73"/>
  <c r="AD1856" i="73"/>
  <c r="Z1857" i="73"/>
  <c r="AC1857" i="73"/>
  <c r="AD1857" i="73"/>
  <c r="Z1858" i="73"/>
  <c r="AC1858" i="73"/>
  <c r="AD1858" i="73"/>
  <c r="Z1859" i="73"/>
  <c r="AC1859" i="73"/>
  <c r="AD1859" i="73"/>
  <c r="Z1860" i="73"/>
  <c r="AC1860" i="73"/>
  <c r="AD1860" i="73"/>
  <c r="Z1861" i="73"/>
  <c r="AC1861" i="73"/>
  <c r="AD1861" i="73"/>
  <c r="Z1862" i="73"/>
  <c r="AC1862" i="73"/>
  <c r="AD1862" i="73"/>
  <c r="Z1863" i="73"/>
  <c r="AC1863" i="73"/>
  <c r="AD1863" i="73"/>
  <c r="Z1864" i="73"/>
  <c r="AC1864" i="73"/>
  <c r="AD1864" i="73"/>
  <c r="Z1865" i="73"/>
  <c r="AC1865" i="73"/>
  <c r="AD1865" i="73"/>
  <c r="Z1866" i="73"/>
  <c r="AC1866" i="73"/>
  <c r="AD1866" i="73"/>
  <c r="Z1867" i="73"/>
  <c r="AC1867" i="73"/>
  <c r="AD1867" i="73"/>
  <c r="Z1868" i="73"/>
  <c r="AC1868" i="73"/>
  <c r="AD1868" i="73"/>
  <c r="Z1869" i="73"/>
  <c r="AC1869" i="73"/>
  <c r="AD1869" i="73"/>
  <c r="Z1870" i="73"/>
  <c r="AC1870" i="73"/>
  <c r="AD1870" i="73"/>
  <c r="Z1871" i="73"/>
  <c r="AC1871" i="73"/>
  <c r="AD1871" i="73"/>
  <c r="Z1872" i="73"/>
  <c r="AC1872" i="73"/>
  <c r="AD1872" i="73"/>
  <c r="Z1873" i="73"/>
  <c r="AC1873" i="73"/>
  <c r="AD1873" i="73"/>
  <c r="Z1874" i="73"/>
  <c r="AC1874" i="73"/>
  <c r="AD1874" i="73"/>
  <c r="Z1875" i="73"/>
  <c r="AC1875" i="73"/>
  <c r="AD1875" i="73"/>
  <c r="Z1876" i="73"/>
  <c r="AC1876" i="73"/>
  <c r="AD1876" i="73"/>
  <c r="Z1877" i="73"/>
  <c r="AC1877" i="73"/>
  <c r="AD1877" i="73"/>
  <c r="Z1878" i="73"/>
  <c r="AC1878" i="73"/>
  <c r="AD1878" i="73"/>
  <c r="Z1879" i="73"/>
  <c r="AC1879" i="73"/>
  <c r="AD1879" i="73"/>
  <c r="Z1880" i="73"/>
  <c r="AC1880" i="73"/>
  <c r="AD1880" i="73"/>
  <c r="Z1881" i="73"/>
  <c r="AC1881" i="73"/>
  <c r="AD1881" i="73"/>
  <c r="Z1882" i="73"/>
  <c r="AC1882" i="73"/>
  <c r="AD1882" i="73"/>
  <c r="Z1883" i="73"/>
  <c r="AC1883" i="73"/>
  <c r="AD1883" i="73"/>
  <c r="Z1884" i="73"/>
  <c r="AC1884" i="73"/>
  <c r="AD1884" i="73"/>
  <c r="Z1885" i="73"/>
  <c r="AC1885" i="73"/>
  <c r="AD1885" i="73"/>
  <c r="Z1886" i="73"/>
  <c r="AC1886" i="73"/>
  <c r="AD1886" i="73"/>
  <c r="Z1887" i="73"/>
  <c r="AC1887" i="73"/>
  <c r="AD1887" i="73"/>
  <c r="Z1888" i="73"/>
  <c r="AC1888" i="73"/>
  <c r="AD1888" i="73"/>
  <c r="Z1889" i="73"/>
  <c r="AC1889" i="73"/>
  <c r="AD1889" i="73"/>
  <c r="Z1890" i="73"/>
  <c r="AC1890" i="73"/>
  <c r="AD1890" i="73"/>
  <c r="Z1891" i="73"/>
  <c r="AC1891" i="73"/>
  <c r="AD1891" i="73"/>
  <c r="Z1892" i="73"/>
  <c r="AC1892" i="73"/>
  <c r="AD1892" i="73"/>
  <c r="Z1893" i="73"/>
  <c r="AC1893" i="73"/>
  <c r="AD1893" i="73"/>
  <c r="Z1894" i="73"/>
  <c r="AC1894" i="73"/>
  <c r="AD1894" i="73"/>
  <c r="Z1895" i="73"/>
  <c r="AC1895" i="73"/>
  <c r="AD1895" i="73"/>
  <c r="Z1896" i="73"/>
  <c r="AC1896" i="73"/>
  <c r="AD1896" i="73"/>
  <c r="Z1897" i="73"/>
  <c r="AC1897" i="73"/>
  <c r="AD1897" i="73"/>
  <c r="Z1898" i="73"/>
  <c r="AC1898" i="73"/>
  <c r="AD1898" i="73"/>
  <c r="Z1899" i="73"/>
  <c r="AC1899" i="73"/>
  <c r="AD1899" i="73"/>
  <c r="Z1900" i="73"/>
  <c r="AC1900" i="73"/>
  <c r="AD1900" i="73"/>
  <c r="Z1901" i="73"/>
  <c r="AC1901" i="73"/>
  <c r="AD1901" i="73"/>
  <c r="Z1902" i="73"/>
  <c r="AC1902" i="73"/>
  <c r="AD1902" i="73"/>
  <c r="Z1903" i="73"/>
  <c r="AC1903" i="73"/>
  <c r="AD1903" i="73"/>
  <c r="Z1904" i="73"/>
  <c r="AC1904" i="73"/>
  <c r="AD1904" i="73"/>
  <c r="Z1905" i="73"/>
  <c r="AC1905" i="73"/>
  <c r="AD1905" i="73"/>
  <c r="Z1906" i="73"/>
  <c r="AC1906" i="73"/>
  <c r="AD1906" i="73"/>
  <c r="Z1907" i="73"/>
  <c r="AC1907" i="73"/>
  <c r="AD1907" i="73"/>
  <c r="Z1908" i="73"/>
  <c r="AC1908" i="73"/>
  <c r="AD1908" i="73"/>
  <c r="Z1909" i="73"/>
  <c r="AC1909" i="73"/>
  <c r="AD1909" i="73"/>
  <c r="Z1910" i="73"/>
  <c r="AC1910" i="73"/>
  <c r="AD1910" i="73"/>
  <c r="Z1911" i="73"/>
  <c r="AC1911" i="73"/>
  <c r="AD1911" i="73"/>
  <c r="Z1912" i="73"/>
  <c r="AC1912" i="73"/>
  <c r="AD1912" i="73"/>
  <c r="Z1913" i="73"/>
  <c r="AC1913" i="73"/>
  <c r="AD1913" i="73"/>
  <c r="Z1914" i="73"/>
  <c r="AC1914" i="73"/>
  <c r="AD1914" i="73"/>
  <c r="Z1915" i="73"/>
  <c r="AC1915" i="73"/>
  <c r="AD1915" i="73"/>
  <c r="Z1916" i="73"/>
  <c r="AC1916" i="73"/>
  <c r="AD1916" i="73"/>
  <c r="Z1917" i="73"/>
  <c r="AC1917" i="73"/>
  <c r="AD1917" i="73"/>
  <c r="Z1918" i="73"/>
  <c r="AC1918" i="73"/>
  <c r="AD1918" i="73"/>
  <c r="Z1919" i="73"/>
  <c r="AC1919" i="73"/>
  <c r="AD1919" i="73"/>
  <c r="Z1920" i="73"/>
  <c r="AC1920" i="73"/>
  <c r="AD1920" i="73"/>
  <c r="Z1921" i="73"/>
  <c r="AC1921" i="73"/>
  <c r="AD1921" i="73"/>
  <c r="Z1922" i="73"/>
  <c r="AC1922" i="73"/>
  <c r="AD1922" i="73"/>
  <c r="Z1923" i="73"/>
  <c r="AC1923" i="73"/>
  <c r="AD1923" i="73"/>
  <c r="Z1924" i="73"/>
  <c r="AC1924" i="73"/>
  <c r="AD1924" i="73"/>
  <c r="Z1925" i="73"/>
  <c r="AC1925" i="73"/>
  <c r="AD1925" i="73"/>
  <c r="Z1926" i="73"/>
  <c r="AC1926" i="73"/>
  <c r="AD1926" i="73"/>
  <c r="Z1927" i="73"/>
  <c r="AC1927" i="73"/>
  <c r="AD1927" i="73"/>
  <c r="Z1928" i="73"/>
  <c r="AC1928" i="73"/>
  <c r="AD1928" i="73"/>
  <c r="Z1929" i="73"/>
  <c r="AC1929" i="73"/>
  <c r="AD1929" i="73"/>
  <c r="Z1930" i="73"/>
  <c r="AC1930" i="73"/>
  <c r="AD1930" i="73"/>
  <c r="Z1931" i="73"/>
  <c r="AC1931" i="73"/>
  <c r="AD1931" i="73"/>
  <c r="Z1932" i="73"/>
  <c r="AC1932" i="73"/>
  <c r="AD1932" i="73"/>
  <c r="Z1933" i="73"/>
  <c r="AC1933" i="73"/>
  <c r="AD1933" i="73"/>
  <c r="Z1934" i="73"/>
  <c r="AC1934" i="73"/>
  <c r="AD1934" i="73"/>
  <c r="Z1935" i="73"/>
  <c r="AC1935" i="73"/>
  <c r="AD1935" i="73"/>
  <c r="Z1936" i="73"/>
  <c r="AC1936" i="73"/>
  <c r="AD1936" i="73"/>
  <c r="Z1937" i="73"/>
  <c r="AC1937" i="73"/>
  <c r="AD1937" i="73"/>
  <c r="Z1938" i="73"/>
  <c r="AC1938" i="73"/>
  <c r="AD1938" i="73"/>
  <c r="Z1939" i="73"/>
  <c r="AC1939" i="73"/>
  <c r="AD1939" i="73"/>
  <c r="Z1940" i="73"/>
  <c r="AC1940" i="73"/>
  <c r="AD1940" i="73"/>
  <c r="Z1941" i="73"/>
  <c r="AC1941" i="73"/>
  <c r="AD1941" i="73"/>
  <c r="Z1942" i="73"/>
  <c r="AC1942" i="73"/>
  <c r="AD1942" i="73"/>
  <c r="Z1943" i="73"/>
  <c r="AC1943" i="73"/>
  <c r="AD1943" i="73"/>
  <c r="Z1944" i="73"/>
  <c r="AC1944" i="73"/>
  <c r="AD1944" i="73"/>
  <c r="Z1945" i="73"/>
  <c r="AC1945" i="73"/>
  <c r="AD1945" i="73"/>
  <c r="Z1946" i="73"/>
  <c r="AC1946" i="73"/>
  <c r="AD1946" i="73"/>
  <c r="Z1947" i="73"/>
  <c r="AC1947" i="73"/>
  <c r="AD1947" i="73"/>
  <c r="Z1948" i="73"/>
  <c r="AC1948" i="73"/>
  <c r="AD1948" i="73"/>
  <c r="Z1949" i="73"/>
  <c r="AC1949" i="73"/>
  <c r="AD1949" i="73"/>
  <c r="Z1950" i="73"/>
  <c r="AC1950" i="73"/>
  <c r="AD1950" i="73"/>
  <c r="Z1951" i="73"/>
  <c r="AC1951" i="73"/>
  <c r="AD1951" i="73"/>
  <c r="Z1952" i="73"/>
  <c r="AC1952" i="73"/>
  <c r="AD1952" i="73"/>
  <c r="Z1953" i="73"/>
  <c r="AC1953" i="73"/>
  <c r="AD1953" i="73"/>
  <c r="Z1954" i="73"/>
  <c r="AC1954" i="73"/>
  <c r="AD1954" i="73"/>
  <c r="Z1955" i="73"/>
  <c r="AC1955" i="73"/>
  <c r="AD1955" i="73"/>
  <c r="Z1956" i="73"/>
  <c r="AC1956" i="73"/>
  <c r="AD1956" i="73"/>
  <c r="Z1957" i="73"/>
  <c r="AC1957" i="73"/>
  <c r="AD1957" i="73"/>
  <c r="Z1958" i="73"/>
  <c r="AC1958" i="73"/>
  <c r="AD1958" i="73"/>
  <c r="Z1959" i="73"/>
  <c r="AC1959" i="73"/>
  <c r="AD1959" i="73"/>
  <c r="Z1960" i="73"/>
  <c r="AC1960" i="73"/>
  <c r="AD1960" i="73"/>
  <c r="Z1961" i="73"/>
  <c r="AC1961" i="73"/>
  <c r="AD1961" i="73"/>
  <c r="Z1962" i="73"/>
  <c r="AC1962" i="73"/>
  <c r="AD1962" i="73"/>
  <c r="Z1963" i="73"/>
  <c r="AC1963" i="73"/>
  <c r="AD1963" i="73"/>
  <c r="Z1964" i="73"/>
  <c r="AC1964" i="73"/>
  <c r="AD1964" i="73"/>
  <c r="Z1965" i="73"/>
  <c r="AC1965" i="73"/>
  <c r="AD1965" i="73"/>
  <c r="Z1966" i="73"/>
  <c r="AC1966" i="73"/>
  <c r="AD1966" i="73"/>
  <c r="Z1967" i="73"/>
  <c r="AC1967" i="73"/>
  <c r="AD1967" i="73"/>
  <c r="Z1968" i="73"/>
  <c r="AC1968" i="73"/>
  <c r="AD1968" i="73"/>
  <c r="Z1969" i="73"/>
  <c r="AC1969" i="73"/>
  <c r="AD1969" i="73"/>
  <c r="Z1970" i="73"/>
  <c r="AC1970" i="73"/>
  <c r="AD1970" i="73"/>
  <c r="Z1971" i="73"/>
  <c r="AC1971" i="73"/>
  <c r="AD1971" i="73"/>
  <c r="Z1972" i="73"/>
  <c r="AC1972" i="73"/>
  <c r="AD1972" i="73"/>
  <c r="Z1973" i="73"/>
  <c r="AC1973" i="73"/>
  <c r="AD1973" i="73"/>
  <c r="Z1974" i="73"/>
  <c r="AC1974" i="73"/>
  <c r="AD1974" i="73"/>
  <c r="Z1975" i="73"/>
  <c r="AC1975" i="73"/>
  <c r="AD1975" i="73"/>
  <c r="Z1976" i="73"/>
  <c r="AC1976" i="73"/>
  <c r="AD1976" i="73"/>
  <c r="Z1977" i="73"/>
  <c r="AC1977" i="73"/>
  <c r="AD1977" i="73"/>
  <c r="Z1978" i="73"/>
  <c r="AC1978" i="73"/>
  <c r="AD1978" i="73"/>
  <c r="Z1979" i="73"/>
  <c r="AC1979" i="73"/>
  <c r="AD1979" i="73"/>
  <c r="Z1980" i="73"/>
  <c r="AC1980" i="73"/>
  <c r="AD1980" i="73"/>
  <c r="Z1981" i="73"/>
  <c r="AC1981" i="73"/>
  <c r="AD1981" i="73"/>
  <c r="Z1982" i="73"/>
  <c r="AC1982" i="73"/>
  <c r="AD1982" i="73"/>
  <c r="Z1983" i="73"/>
  <c r="AC1983" i="73"/>
  <c r="AD1983" i="73"/>
  <c r="Z1984" i="73"/>
  <c r="AC1984" i="73"/>
  <c r="AD1984" i="73"/>
  <c r="Z1985" i="73"/>
  <c r="AC1985" i="73"/>
  <c r="AD1985" i="73"/>
  <c r="Z1986" i="73"/>
  <c r="AC1986" i="73"/>
  <c r="AD1986" i="73"/>
  <c r="Z1987" i="73"/>
  <c r="AC1987" i="73"/>
  <c r="AD1987" i="73"/>
  <c r="Z1988" i="73"/>
  <c r="AC1988" i="73"/>
  <c r="AD1988" i="73"/>
  <c r="Z1989" i="73"/>
  <c r="AC1989" i="73"/>
  <c r="AD1989" i="73"/>
  <c r="Z1990" i="73"/>
  <c r="AC1990" i="73"/>
  <c r="AD1990" i="73"/>
  <c r="Z1991" i="73"/>
  <c r="AC1991" i="73"/>
  <c r="AD1991" i="73"/>
  <c r="Z1992" i="73"/>
  <c r="AC1992" i="73"/>
  <c r="AD1992" i="73"/>
  <c r="Z1993" i="73"/>
  <c r="AC1993" i="73"/>
  <c r="AD1993" i="73"/>
  <c r="Z1994" i="73"/>
  <c r="AC1994" i="73"/>
  <c r="AD1994" i="73"/>
  <c r="Z1995" i="73"/>
  <c r="AC1995" i="73"/>
  <c r="AD1995" i="73"/>
  <c r="Z1996" i="73"/>
  <c r="AC1996" i="73"/>
  <c r="AD1996" i="73"/>
  <c r="Z1997" i="73"/>
  <c r="AC1997" i="73"/>
  <c r="AD1997" i="73"/>
  <c r="Z1998" i="73"/>
  <c r="AC1998" i="73"/>
  <c r="AD1998" i="73"/>
  <c r="Z1999" i="73"/>
  <c r="AC1999" i="73"/>
  <c r="AD1999" i="73"/>
  <c r="Z2000" i="73"/>
  <c r="AC2000" i="73"/>
  <c r="AD2000" i="73"/>
  <c r="Z2001" i="73"/>
  <c r="AC2001" i="73"/>
  <c r="AD2001" i="73"/>
  <c r="Z2002" i="73"/>
  <c r="AC2002" i="73"/>
  <c r="AD2002" i="73"/>
  <c r="Z2003" i="73"/>
  <c r="AC2003" i="73"/>
  <c r="AD2003" i="73"/>
  <c r="Z2004" i="73"/>
  <c r="AC2004" i="73"/>
  <c r="AD2004" i="73"/>
  <c r="Z2005" i="73"/>
  <c r="AC2005" i="73"/>
  <c r="AD2005" i="73"/>
  <c r="Z2006" i="73"/>
  <c r="AC2006" i="73"/>
  <c r="AD2006" i="73"/>
  <c r="Z2007" i="73"/>
  <c r="AC2007" i="73"/>
  <c r="AD2007" i="73"/>
  <c r="Z2008" i="73"/>
  <c r="AC2008" i="73"/>
  <c r="AD2008" i="73"/>
  <c r="Z2009" i="73"/>
  <c r="AC2009" i="73"/>
  <c r="AD2009" i="73"/>
  <c r="Z2010" i="73"/>
  <c r="AC2010" i="73"/>
  <c r="AD2010" i="73"/>
  <c r="Z2011" i="73"/>
  <c r="AC2011" i="73"/>
  <c r="AD2011" i="73"/>
  <c r="Z2012" i="73"/>
  <c r="AC2012" i="73"/>
  <c r="AD2012" i="73"/>
  <c r="Z2013" i="73"/>
  <c r="AC2013" i="73"/>
  <c r="AD2013" i="73"/>
  <c r="Z2014" i="73"/>
  <c r="AC2014" i="73"/>
  <c r="AD2014" i="73"/>
  <c r="Z2015" i="73"/>
  <c r="AC2015" i="73"/>
  <c r="AD2015" i="73"/>
  <c r="Z2016" i="73"/>
  <c r="AC2016" i="73"/>
  <c r="AD2016" i="73"/>
  <c r="Z2017" i="73"/>
  <c r="AC2017" i="73"/>
  <c r="AD2017" i="73"/>
  <c r="Z2018" i="73"/>
  <c r="AC2018" i="73"/>
  <c r="AD2018" i="73"/>
  <c r="Z2019" i="73"/>
  <c r="AC2019" i="73"/>
  <c r="AD2019" i="73"/>
  <c r="Z2020" i="73"/>
  <c r="AC2020" i="73"/>
  <c r="AD2020" i="73"/>
  <c r="Z2021" i="73"/>
  <c r="AC2021" i="73"/>
  <c r="AD2021" i="73"/>
  <c r="Z2022" i="73"/>
  <c r="AC2022" i="73"/>
  <c r="AD2022" i="73"/>
  <c r="Z2023" i="73"/>
  <c r="AC2023" i="73"/>
  <c r="AD2023" i="73"/>
  <c r="Z2024" i="73"/>
  <c r="AC2024" i="73"/>
  <c r="AD2024" i="73"/>
  <c r="Z2025" i="73"/>
  <c r="AC2025" i="73"/>
  <c r="AD2025" i="73"/>
  <c r="Z2026" i="73"/>
  <c r="AC2026" i="73"/>
  <c r="AD2026" i="73"/>
  <c r="Z2027" i="73"/>
  <c r="AC2027" i="73"/>
  <c r="AD2027" i="73"/>
  <c r="Z2028" i="73"/>
  <c r="AC2028" i="73"/>
  <c r="AD2028" i="73"/>
  <c r="Z2029" i="73"/>
  <c r="AC2029" i="73"/>
  <c r="AD2029" i="73"/>
  <c r="Z2030" i="73"/>
  <c r="AC2030" i="73"/>
  <c r="AD2030" i="73"/>
  <c r="Z2031" i="73"/>
  <c r="AC2031" i="73"/>
  <c r="AD2031" i="73"/>
  <c r="Z2032" i="73"/>
  <c r="AC2032" i="73"/>
  <c r="AD2032" i="73"/>
  <c r="Z2033" i="73"/>
  <c r="AC2033" i="73"/>
  <c r="AD2033" i="73"/>
  <c r="Z2034" i="73"/>
  <c r="AC2034" i="73"/>
  <c r="AD2034" i="73"/>
  <c r="Z2035" i="73"/>
  <c r="AC2035" i="73"/>
  <c r="AD2035" i="73"/>
  <c r="Z2036" i="73"/>
  <c r="AC2036" i="73"/>
  <c r="AD2036" i="73"/>
  <c r="Z2037" i="73"/>
  <c r="AC2037" i="73"/>
  <c r="AD2037" i="73"/>
  <c r="Z2038" i="73"/>
  <c r="AC2038" i="73"/>
  <c r="AD2038" i="73"/>
  <c r="Z2039" i="73"/>
  <c r="AC2039" i="73"/>
  <c r="AD2039" i="73"/>
  <c r="Z140" i="73"/>
  <c r="AC140" i="73"/>
  <c r="AD140" i="73"/>
  <c r="Z141" i="73"/>
  <c r="AC141" i="73"/>
  <c r="AD141" i="73"/>
  <c r="Z142" i="73"/>
  <c r="AC142" i="73"/>
  <c r="AD142" i="73"/>
  <c r="Z143" i="73"/>
  <c r="AC143" i="73"/>
  <c r="AD143" i="73"/>
  <c r="Z144" i="73"/>
  <c r="AC144" i="73"/>
  <c r="AD144" i="73"/>
  <c r="Z145" i="73"/>
  <c r="AC145" i="73"/>
  <c r="AD145" i="73"/>
  <c r="Z146" i="73"/>
  <c r="AC146" i="73"/>
  <c r="AD146" i="73"/>
  <c r="Z147" i="73"/>
  <c r="AC147" i="73"/>
  <c r="AD147" i="73"/>
  <c r="Z148" i="73"/>
  <c r="AC148" i="73"/>
  <c r="AD148" i="73"/>
  <c r="Z149" i="73"/>
  <c r="AC149" i="73"/>
  <c r="AD149" i="73"/>
  <c r="Z150" i="73"/>
  <c r="AC150" i="73"/>
  <c r="AD150" i="73"/>
  <c r="Z151" i="73"/>
  <c r="AC151" i="73"/>
  <c r="AD151" i="73"/>
  <c r="Z152" i="73"/>
  <c r="AC152" i="73"/>
  <c r="AD152" i="73"/>
  <c r="Z153" i="73"/>
  <c r="AC153" i="73"/>
  <c r="AD153" i="73"/>
  <c r="Z154" i="73"/>
  <c r="AC154" i="73"/>
  <c r="AD154" i="73"/>
  <c r="Z155" i="73"/>
  <c r="AC155" i="73"/>
  <c r="AD155" i="73"/>
  <c r="Z156" i="73"/>
  <c r="AC156" i="73"/>
  <c r="AD156" i="73"/>
  <c r="Z157" i="73"/>
  <c r="AC157" i="73"/>
  <c r="AD157" i="73"/>
  <c r="Z158" i="73"/>
  <c r="AC158" i="73"/>
  <c r="AD158" i="73"/>
  <c r="Z159" i="73"/>
  <c r="AC159" i="73"/>
  <c r="AD159" i="73"/>
  <c r="Z160" i="73"/>
  <c r="AC160" i="73"/>
  <c r="AD160" i="73"/>
  <c r="Z161" i="73"/>
  <c r="AC161" i="73"/>
  <c r="AD161" i="73"/>
  <c r="Z162" i="73"/>
  <c r="AC162" i="73"/>
  <c r="AD162" i="73"/>
  <c r="Z163" i="73"/>
  <c r="AC163" i="73"/>
  <c r="AD163" i="73"/>
  <c r="Z164" i="73"/>
  <c r="AC164" i="73"/>
  <c r="AD164" i="73"/>
  <c r="Z165" i="73"/>
  <c r="AC165" i="73"/>
  <c r="AD165" i="73"/>
  <c r="Z166" i="73"/>
  <c r="AC166" i="73"/>
  <c r="AD166" i="73"/>
  <c r="Z167" i="73"/>
  <c r="AC167" i="73"/>
  <c r="AD167" i="73"/>
  <c r="Z168" i="73"/>
  <c r="AC168" i="73"/>
  <c r="AD168" i="73"/>
  <c r="Z169" i="73"/>
  <c r="AC169" i="73"/>
  <c r="AD169" i="73"/>
  <c r="Z170" i="73"/>
  <c r="AC170" i="73"/>
  <c r="AD170" i="73"/>
  <c r="Z171" i="73"/>
  <c r="AC171" i="73"/>
  <c r="AD171" i="73"/>
  <c r="Z172" i="73"/>
  <c r="AC172" i="73"/>
  <c r="AD172" i="73"/>
  <c r="Z173" i="73"/>
  <c r="AC173" i="73"/>
  <c r="AD173" i="73"/>
  <c r="Z174" i="73"/>
  <c r="AC174" i="73"/>
  <c r="AD174" i="73"/>
  <c r="Z175" i="73"/>
  <c r="AC175" i="73"/>
  <c r="AD175" i="73"/>
  <c r="Z176" i="73"/>
  <c r="AC176" i="73"/>
  <c r="AD176" i="73"/>
  <c r="Z177" i="73"/>
  <c r="AC177" i="73"/>
  <c r="AD177" i="73"/>
  <c r="Z178" i="73"/>
  <c r="AC178" i="73"/>
  <c r="AD178" i="73"/>
  <c r="Z179" i="73"/>
  <c r="AC179" i="73"/>
  <c r="AD179" i="73"/>
  <c r="Z180" i="73"/>
  <c r="AC180" i="73"/>
  <c r="AD180" i="73"/>
  <c r="Z181" i="73"/>
  <c r="AC181" i="73"/>
  <c r="AD181" i="73"/>
  <c r="Z182" i="73"/>
  <c r="AC182" i="73"/>
  <c r="AD182" i="73"/>
  <c r="Z183" i="73"/>
  <c r="AC183" i="73"/>
  <c r="AD183" i="73"/>
  <c r="Z184" i="73"/>
  <c r="AC184" i="73"/>
  <c r="AD184" i="73"/>
  <c r="Z185" i="73"/>
  <c r="AC185" i="73"/>
  <c r="AD185" i="73"/>
  <c r="Z186" i="73"/>
  <c r="AC186" i="73"/>
  <c r="AD186" i="73"/>
  <c r="Z187" i="73"/>
  <c r="AC187" i="73"/>
  <c r="AD187" i="73"/>
  <c r="Z188" i="73"/>
  <c r="AC188" i="73"/>
  <c r="AD188" i="73"/>
  <c r="Z189" i="73"/>
  <c r="AC189" i="73"/>
  <c r="AD189" i="73"/>
  <c r="Z190" i="73"/>
  <c r="AC190" i="73"/>
  <c r="AD190" i="73"/>
  <c r="Z191" i="73"/>
  <c r="AC191" i="73"/>
  <c r="AD191" i="73"/>
  <c r="Z192" i="73"/>
  <c r="AC192" i="73"/>
  <c r="AD192" i="73"/>
  <c r="Z193" i="73"/>
  <c r="AC193" i="73"/>
  <c r="AD193" i="73"/>
  <c r="Z194" i="73"/>
  <c r="AC194" i="73"/>
  <c r="AD194" i="73"/>
  <c r="Z195" i="73"/>
  <c r="AC195" i="73"/>
  <c r="AD195" i="73"/>
  <c r="Z196" i="73"/>
  <c r="AC196" i="73"/>
  <c r="AD196" i="73"/>
  <c r="Z197" i="73"/>
  <c r="AC197" i="73"/>
  <c r="AD197" i="73"/>
  <c r="Z198" i="73"/>
  <c r="AC198" i="73"/>
  <c r="AD198" i="73"/>
  <c r="Z199" i="73"/>
  <c r="AC199" i="73"/>
  <c r="AD199" i="73"/>
  <c r="Z200" i="73"/>
  <c r="AC200" i="73"/>
  <c r="AD200" i="73"/>
  <c r="Z201" i="73"/>
  <c r="AC201" i="73"/>
  <c r="AD201" i="73"/>
  <c r="Z202" i="73"/>
  <c r="AC202" i="73"/>
  <c r="AD202" i="73"/>
  <c r="Z203" i="73"/>
  <c r="AC203" i="73"/>
  <c r="AD203" i="73"/>
  <c r="Z204" i="73"/>
  <c r="AC204" i="73"/>
  <c r="AD204" i="73"/>
  <c r="Z205" i="73"/>
  <c r="AC205" i="73"/>
  <c r="AD205" i="73"/>
  <c r="Z206" i="73"/>
  <c r="AC206" i="73"/>
  <c r="AD206" i="73"/>
  <c r="Z207" i="73"/>
  <c r="AC207" i="73"/>
  <c r="AD207" i="73"/>
  <c r="Z208" i="73"/>
  <c r="AC208" i="73"/>
  <c r="AD208" i="73"/>
  <c r="Z209" i="73"/>
  <c r="AC209" i="73"/>
  <c r="AD209" i="73"/>
  <c r="Z210" i="73"/>
  <c r="AC210" i="73"/>
  <c r="AD210" i="73"/>
  <c r="Z211" i="73"/>
  <c r="AC211" i="73"/>
  <c r="AD211" i="73"/>
  <c r="Z212" i="73"/>
  <c r="AC212" i="73"/>
  <c r="AD212" i="73"/>
  <c r="Z213" i="73"/>
  <c r="AC213" i="73"/>
  <c r="AD213" i="73"/>
  <c r="Z214" i="73"/>
  <c r="AC214" i="73"/>
  <c r="AD214" i="73"/>
  <c r="Z215" i="73"/>
  <c r="AC215" i="73"/>
  <c r="AD215" i="73"/>
  <c r="Z216" i="73"/>
  <c r="AC216" i="73"/>
  <c r="AD216" i="73"/>
  <c r="Z217" i="73"/>
  <c r="AC217" i="73"/>
  <c r="AD217" i="73"/>
  <c r="Z218" i="73"/>
  <c r="AC218" i="73"/>
  <c r="AD218" i="73"/>
  <c r="Z219" i="73"/>
  <c r="AC219" i="73"/>
  <c r="AD219" i="73"/>
  <c r="Z220" i="73"/>
  <c r="AC220" i="73"/>
  <c r="AD220" i="73"/>
  <c r="Z221" i="73"/>
  <c r="AC221" i="73"/>
  <c r="AD221" i="73"/>
  <c r="Z222" i="73"/>
  <c r="AC222" i="73"/>
  <c r="AD222" i="73"/>
  <c r="Z223" i="73"/>
  <c r="AC223" i="73"/>
  <c r="AD223" i="73"/>
  <c r="Z224" i="73"/>
  <c r="AC224" i="73"/>
  <c r="AD224" i="73"/>
  <c r="Z225" i="73"/>
  <c r="AC225" i="73"/>
  <c r="AD225" i="73"/>
  <c r="Z226" i="73"/>
  <c r="AC226" i="73"/>
  <c r="AD226" i="73"/>
  <c r="Z227" i="73"/>
  <c r="AC227" i="73"/>
  <c r="AD227" i="73"/>
  <c r="Z228" i="73"/>
  <c r="AC228" i="73"/>
  <c r="AD228" i="73"/>
  <c r="Z229" i="73"/>
  <c r="AC229" i="73"/>
  <c r="AD229" i="73"/>
  <c r="Z230" i="73"/>
  <c r="AC230" i="73"/>
  <c r="AD230" i="73"/>
  <c r="Z231" i="73"/>
  <c r="AC231" i="73"/>
  <c r="AD231" i="73"/>
  <c r="Z232" i="73"/>
  <c r="AC232" i="73"/>
  <c r="AD232" i="73"/>
  <c r="Z233" i="73"/>
  <c r="AC233" i="73"/>
  <c r="AD233" i="73"/>
  <c r="Z234" i="73"/>
  <c r="AC234" i="73"/>
  <c r="AD234" i="73"/>
  <c r="Z235" i="73"/>
  <c r="AC235" i="73"/>
  <c r="AD235" i="73"/>
  <c r="AD83" i="73"/>
  <c r="AD41" i="73" l="1"/>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J58" i="73" l="1"/>
  <c r="AJ52" i="73"/>
  <c r="AJ73" i="73"/>
  <c r="AJ42" i="73"/>
  <c r="AJ43" i="73"/>
  <c r="AJ44" i="73"/>
  <c r="AJ45" i="73"/>
  <c r="AJ50" i="73"/>
  <c r="AJ53" i="73"/>
  <c r="AJ61" i="73"/>
  <c r="AJ54" i="73"/>
  <c r="AJ70" i="73"/>
  <c r="AJ55" i="73"/>
  <c r="AJ71" i="73"/>
  <c r="AJ56" i="73"/>
  <c r="AJ72" i="73"/>
  <c r="AJ57" i="73"/>
  <c r="AJ41" i="73"/>
  <c r="AJ51" i="73"/>
  <c r="AJ59" i="73"/>
  <c r="AJ60" i="73"/>
  <c r="AJ66" i="73"/>
  <c r="AJ67" i="73"/>
  <c r="AJ68" i="73"/>
  <c r="AJ69" i="73"/>
  <c r="AJ46" i="73"/>
  <c r="AJ62" i="73"/>
  <c r="AJ47" i="73"/>
  <c r="AJ63" i="73"/>
  <c r="AJ48" i="73"/>
  <c r="AJ64" i="73"/>
  <c r="AJ49" i="73"/>
  <c r="AJ65" i="73"/>
  <c r="X6" i="90" l="1"/>
  <c r="B4" i="92" l="1"/>
  <c r="AK43" i="73" l="1"/>
  <c r="AK41" i="73"/>
  <c r="AK70" i="73"/>
  <c r="AK50" i="73"/>
  <c r="AK68" i="73"/>
  <c r="AK58" i="73"/>
  <c r="AK62" i="73"/>
  <c r="AK72" i="73"/>
  <c r="AK52" i="73"/>
  <c r="AK64" i="73"/>
  <c r="AK56" i="73"/>
  <c r="AK48" i="73"/>
  <c r="AK45" i="73"/>
  <c r="AK66" i="73"/>
  <c r="AC40" i="73"/>
  <c r="AG6" i="90" l="1"/>
  <c r="E4" i="92" l="1"/>
  <c r="F4" i="92" a="1"/>
  <c r="F4" i="92" s="1"/>
  <c r="BV6" i="90"/>
  <c r="AE6" i="90" l="1"/>
  <c r="W6" i="90"/>
  <c r="BM6" i="90"/>
  <c r="V6" i="90"/>
  <c r="U6" i="90" l="1"/>
  <c r="BX6" i="90"/>
  <c r="AC139"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Y6" i="90" l="1"/>
  <c r="Z6" i="90" l="1"/>
  <c r="AT23" i="87"/>
  <c r="AT22" i="87"/>
  <c r="AT21" i="87"/>
  <c r="AT20" i="87"/>
  <c r="AT19" i="87"/>
  <c r="S6" i="90" l="1"/>
  <c r="C10" i="92" l="1" a="1"/>
  <c r="C10" i="92" l="1"/>
  <c r="B109" i="92"/>
  <c r="B107" i="92"/>
  <c r="B105" i="92"/>
  <c r="B103" i="92"/>
  <c r="B101" i="92"/>
  <c r="B99" i="92"/>
  <c r="B97" i="92"/>
  <c r="B95" i="92"/>
  <c r="B93" i="92"/>
  <c r="B91" i="92"/>
  <c r="B89" i="92"/>
  <c r="B87" i="92"/>
  <c r="B85" i="92"/>
  <c r="B83" i="92"/>
  <c r="B81" i="92"/>
  <c r="B79" i="92"/>
  <c r="B77" i="92"/>
  <c r="B75" i="92"/>
  <c r="B73" i="92"/>
  <c r="B71" i="92"/>
  <c r="B69" i="92"/>
  <c r="B67" i="92"/>
  <c r="B65" i="92"/>
  <c r="B63" i="92"/>
  <c r="B61" i="92"/>
  <c r="B59" i="92"/>
  <c r="B57" i="92"/>
  <c r="B55" i="92"/>
  <c r="B53" i="92"/>
  <c r="B51" i="92"/>
  <c r="B49" i="92"/>
  <c r="B47" i="92"/>
  <c r="B45" i="92"/>
  <c r="B43" i="92"/>
  <c r="B41" i="92"/>
  <c r="B39" i="92"/>
  <c r="B37" i="92"/>
  <c r="B35" i="92"/>
  <c r="B33" i="92"/>
  <c r="B31" i="92"/>
  <c r="B29" i="92"/>
  <c r="B27" i="92"/>
  <c r="B25" i="92"/>
  <c r="B23" i="92"/>
  <c r="B21" i="92"/>
  <c r="B19" i="92"/>
  <c r="B17" i="92"/>
  <c r="B15" i="92"/>
  <c r="B13" i="92"/>
  <c r="B11" i="92"/>
  <c r="D5" i="92"/>
  <c r="B108" i="92"/>
  <c r="B106" i="92"/>
  <c r="B104" i="92"/>
  <c r="B102" i="92"/>
  <c r="B100" i="92"/>
  <c r="B98" i="92"/>
  <c r="B96" i="92"/>
  <c r="B94" i="92"/>
  <c r="B92" i="92"/>
  <c r="B90" i="92"/>
  <c r="B88" i="92"/>
  <c r="B86" i="92"/>
  <c r="B84" i="92"/>
  <c r="B82" i="92"/>
  <c r="B80" i="92"/>
  <c r="B78" i="92"/>
  <c r="B76" i="92"/>
  <c r="B74" i="92"/>
  <c r="B72" i="92"/>
  <c r="B70" i="92"/>
  <c r="B68" i="92"/>
  <c r="B66" i="92"/>
  <c r="B64" i="92"/>
  <c r="B62" i="92"/>
  <c r="B60" i="92"/>
  <c r="B58" i="92"/>
  <c r="B56" i="92"/>
  <c r="B54" i="92"/>
  <c r="B52" i="92"/>
  <c r="B50" i="92"/>
  <c r="B48" i="92"/>
  <c r="B46" i="92"/>
  <c r="B44" i="92"/>
  <c r="B42" i="92"/>
  <c r="B40" i="92"/>
  <c r="B38" i="92"/>
  <c r="B36" i="92"/>
  <c r="B34" i="92"/>
  <c r="B32" i="92"/>
  <c r="B30" i="92"/>
  <c r="B28" i="92"/>
  <c r="B26" i="92"/>
  <c r="B24" i="92"/>
  <c r="B22" i="92"/>
  <c r="B20" i="92"/>
  <c r="B18" i="92"/>
  <c r="B16" i="92"/>
  <c r="B14" i="92"/>
  <c r="B12" i="92"/>
  <c r="B10" i="92"/>
  <c r="B5" i="92" s="1"/>
  <c r="F5" i="92"/>
  <c r="E5" i="92" s="1"/>
  <c r="C5" i="91" a="1"/>
  <c r="D4" i="92"/>
  <c r="C5" i="91" l="1"/>
  <c r="B43" i="91"/>
  <c r="B41" i="91"/>
  <c r="B39" i="91"/>
  <c r="B37" i="91"/>
  <c r="B35" i="91"/>
  <c r="B33" i="91"/>
  <c r="B31" i="91"/>
  <c r="B29" i="91"/>
  <c r="B27" i="91"/>
  <c r="B25" i="91"/>
  <c r="B23" i="91"/>
  <c r="B21" i="91"/>
  <c r="B19" i="91"/>
  <c r="B17" i="91"/>
  <c r="B15" i="91"/>
  <c r="B13" i="91"/>
  <c r="B11" i="91"/>
  <c r="B9" i="91"/>
  <c r="B7" i="91"/>
  <c r="B5" i="91"/>
  <c r="B44" i="91"/>
  <c r="B42" i="91"/>
  <c r="B40" i="91"/>
  <c r="B38" i="91"/>
  <c r="B36" i="91"/>
  <c r="B34" i="91"/>
  <c r="B32" i="91"/>
  <c r="B30" i="91"/>
  <c r="B28" i="91"/>
  <c r="B26" i="91"/>
  <c r="B24" i="91"/>
  <c r="B22" i="91"/>
  <c r="B20" i="91"/>
  <c r="B18" i="91"/>
  <c r="B16" i="91"/>
  <c r="B14" i="91"/>
  <c r="B12" i="91"/>
  <c r="B10" i="91"/>
  <c r="B8" i="91"/>
  <c r="B6" i="91"/>
  <c r="G6" i="90"/>
  <c r="AT18" i="87"/>
  <c r="AT17" i="87"/>
  <c r="AT16" i="87"/>
  <c r="AT15" i="87"/>
  <c r="AT14" i="87"/>
  <c r="AT13" i="87"/>
  <c r="AT12" i="87"/>
  <c r="AT11" i="87"/>
  <c r="AT10" i="87"/>
  <c r="AT9" i="87"/>
  <c r="AT8" i="87"/>
  <c r="AT7" i="87"/>
  <c r="AT6" i="87"/>
  <c r="AT5" i="87"/>
  <c r="K33" i="95" l="1"/>
  <c r="N6" i="90"/>
  <c r="P6" i="90"/>
  <c r="O6" i="90" l="1"/>
  <c r="L6" i="90"/>
  <c r="T6" i="90" l="1"/>
  <c r="K6" i="90" l="1"/>
  <c r="I6" i="90"/>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171" i="73" s="1"/>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315" i="73" s="1"/>
  <c r="A316" i="73" s="1"/>
  <c r="A317" i="73" s="1"/>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1215" i="73" s="1"/>
  <c r="A1216" i="73" s="1"/>
  <c r="A1217" i="73" s="1"/>
  <c r="A1218" i="73" s="1"/>
  <c r="A1219" i="73" s="1"/>
  <c r="A1220" i="73" s="1"/>
  <c r="A1221" i="73" s="1"/>
  <c r="A1222" i="73" s="1"/>
  <c r="A1223" i="73" s="1"/>
  <c r="A1224" i="73" s="1"/>
  <c r="A1225" i="73" s="1"/>
  <c r="A1226" i="73" s="1"/>
  <c r="A1227" i="73" s="1"/>
  <c r="A1228" i="73" s="1"/>
  <c r="A1229" i="73" s="1"/>
  <c r="A1230" i="73" s="1"/>
  <c r="A1231" i="73" s="1"/>
  <c r="A1232" i="73" s="1"/>
  <c r="A1233" i="73" s="1"/>
  <c r="A1234" i="73" s="1"/>
  <c r="A1235" i="73" s="1"/>
  <c r="A1236" i="73" s="1"/>
  <c r="A1237" i="73" s="1"/>
  <c r="A1238" i="73" s="1"/>
  <c r="A1239" i="73" s="1"/>
  <c r="A1240" i="73" s="1"/>
  <c r="A1241" i="73" s="1"/>
  <c r="A1242" i="73" s="1"/>
  <c r="A1243" i="73" s="1"/>
  <c r="A1244" i="73" s="1"/>
  <c r="A1245" i="73" s="1"/>
  <c r="A1246" i="73" s="1"/>
  <c r="A1247" i="73" s="1"/>
  <c r="A1248" i="73" s="1"/>
  <c r="A1249" i="73" s="1"/>
  <c r="A1250" i="73" s="1"/>
  <c r="A1251" i="73" s="1"/>
  <c r="A1252" i="73" s="1"/>
  <c r="A1253" i="73" s="1"/>
  <c r="A1254" i="73" s="1"/>
  <c r="A1255" i="73" s="1"/>
  <c r="A1256" i="73" s="1"/>
  <c r="A1257" i="73" s="1"/>
  <c r="A1258" i="73" s="1"/>
  <c r="A1259" i="73" s="1"/>
  <c r="A1260" i="73" s="1"/>
  <c r="A1261" i="73" s="1"/>
  <c r="A1262" i="73" s="1"/>
  <c r="A1263" i="73" s="1"/>
  <c r="A1264" i="73" s="1"/>
  <c r="A1265" i="73" s="1"/>
  <c r="A1266" i="73" s="1"/>
  <c r="A1267" i="73" s="1"/>
  <c r="A1268" i="73" s="1"/>
  <c r="A1269" i="73" s="1"/>
  <c r="A1270" i="73" s="1"/>
  <c r="A1271" i="73" s="1"/>
  <c r="A1272" i="73" s="1"/>
  <c r="A1273" i="73" s="1"/>
  <c r="A1274" i="73" s="1"/>
  <c r="A1275" i="73" s="1"/>
  <c r="A1276" i="73" s="1"/>
  <c r="A1277" i="73" s="1"/>
  <c r="A1278" i="73" s="1"/>
  <c r="A1279" i="73" s="1"/>
  <c r="A1280" i="73" s="1"/>
  <c r="A1281" i="73" s="1"/>
  <c r="A1282" i="73" s="1"/>
  <c r="A1283" i="73" s="1"/>
  <c r="A1284" i="73" s="1"/>
  <c r="A1285" i="73" s="1"/>
  <c r="A1286" i="73" s="1"/>
  <c r="A1287" i="73" s="1"/>
  <c r="A1288" i="73" s="1"/>
  <c r="A1289" i="73" s="1"/>
  <c r="A1290" i="73" s="1"/>
  <c r="A1291" i="73" s="1"/>
  <c r="A1292" i="73" s="1"/>
  <c r="A1293" i="73" s="1"/>
  <c r="A1294" i="73" s="1"/>
  <c r="A1295" i="73" s="1"/>
  <c r="A1296" i="73" s="1"/>
  <c r="A1297" i="73" s="1"/>
  <c r="A1298" i="73" s="1"/>
  <c r="A1299" i="73" s="1"/>
  <c r="A1300" i="73" s="1"/>
  <c r="A1301" i="73" s="1"/>
  <c r="A1302" i="73" s="1"/>
  <c r="A1303" i="73" s="1"/>
  <c r="A1304" i="73" s="1"/>
  <c r="A1305" i="73" s="1"/>
  <c r="A1306" i="73" s="1"/>
  <c r="A1307" i="73" s="1"/>
  <c r="A1308" i="73" s="1"/>
  <c r="A1309" i="73" s="1"/>
  <c r="A1310" i="73" s="1"/>
  <c r="A1311" i="73" s="1"/>
  <c r="A1312" i="73" s="1"/>
  <c r="A1313" i="73" s="1"/>
  <c r="A1314" i="73" s="1"/>
  <c r="A1315" i="73" s="1"/>
  <c r="A1316" i="73" s="1"/>
  <c r="A1317" i="73" s="1"/>
  <c r="A1318" i="73" s="1"/>
  <c r="A1319" i="73" s="1"/>
  <c r="A1320" i="73" s="1"/>
  <c r="A1321" i="73" s="1"/>
  <c r="A1322" i="73" s="1"/>
  <c r="A1323" i="73" s="1"/>
  <c r="A1324" i="73" s="1"/>
  <c r="A1325" i="73" s="1"/>
  <c r="A1326" i="73" s="1"/>
  <c r="A1327" i="73" s="1"/>
  <c r="A1328" i="73" s="1"/>
  <c r="A1329" i="73" s="1"/>
  <c r="A1330" i="73" s="1"/>
  <c r="A1331" i="73" s="1"/>
  <c r="A1332" i="73" s="1"/>
  <c r="A1333" i="73" s="1"/>
  <c r="A1334" i="73" s="1"/>
  <c r="A1335" i="73" s="1"/>
  <c r="A1336" i="73" s="1"/>
  <c r="A1337" i="73" s="1"/>
  <c r="A1338" i="73" s="1"/>
  <c r="A1339" i="73" s="1"/>
  <c r="A1340" i="73" s="1"/>
  <c r="A1341" i="73" s="1"/>
  <c r="A1342" i="73" s="1"/>
  <c r="A1343" i="73" s="1"/>
  <c r="A1344" i="73" s="1"/>
  <c r="A1345" i="73" s="1"/>
  <c r="A1346" i="73" s="1"/>
  <c r="A1347" i="73" s="1"/>
  <c r="A1348" i="73" s="1"/>
  <c r="A1349" i="73" s="1"/>
  <c r="A1350" i="73" s="1"/>
  <c r="A1351" i="73" s="1"/>
  <c r="A1352" i="73" s="1"/>
  <c r="A1353" i="73" s="1"/>
  <c r="A1354" i="73" s="1"/>
  <c r="A1355" i="73" s="1"/>
  <c r="A1356" i="73" s="1"/>
  <c r="A1357" i="73" s="1"/>
  <c r="A1358" i="73" s="1"/>
  <c r="A1359" i="73" s="1"/>
  <c r="A1360" i="73" s="1"/>
  <c r="A1361" i="73" s="1"/>
  <c r="A1362" i="73" s="1"/>
  <c r="A1363" i="73" s="1"/>
  <c r="A1364" i="73" s="1"/>
  <c r="A1365" i="73" s="1"/>
  <c r="A1366" i="73" s="1"/>
  <c r="A1367" i="73" s="1"/>
  <c r="A1368" i="73" s="1"/>
  <c r="A1369" i="73" s="1"/>
  <c r="A1370" i="73" s="1"/>
  <c r="A1371" i="73" s="1"/>
  <c r="A1372" i="73" s="1"/>
  <c r="A1373" i="73" s="1"/>
  <c r="A1374" i="73" s="1"/>
  <c r="A1375" i="73" s="1"/>
  <c r="A1376" i="73" s="1"/>
  <c r="A1377" i="73" s="1"/>
  <c r="A1378" i="73" s="1"/>
  <c r="A1379" i="73" s="1"/>
  <c r="A1380" i="73" s="1"/>
  <c r="A1381" i="73" s="1"/>
  <c r="A1382" i="73" s="1"/>
  <c r="A1383" i="73" s="1"/>
  <c r="A1384" i="73" s="1"/>
  <c r="A1385" i="73" s="1"/>
  <c r="A1386" i="73" s="1"/>
  <c r="A1387" i="73" s="1"/>
  <c r="A1388" i="73" s="1"/>
  <c r="A1389" i="73" s="1"/>
  <c r="A1390" i="73" s="1"/>
  <c r="A1391" i="73" s="1"/>
  <c r="A1392" i="73" s="1"/>
  <c r="A1393" i="73" s="1"/>
  <c r="A1394" i="73" s="1"/>
  <c r="A1395" i="73" s="1"/>
  <c r="A1396" i="73" s="1"/>
  <c r="A1397" i="73" s="1"/>
  <c r="A1398" i="73" s="1"/>
  <c r="A1399" i="73" s="1"/>
  <c r="A1400" i="73" s="1"/>
  <c r="A1401" i="73" s="1"/>
  <c r="A1402" i="73" s="1"/>
  <c r="A1403" i="73" s="1"/>
  <c r="A1404" i="73" s="1"/>
  <c r="A1405" i="73" s="1"/>
  <c r="A1406" i="73" s="1"/>
  <c r="A1407" i="73" s="1"/>
  <c r="A1408" i="73" s="1"/>
  <c r="A1409" i="73" s="1"/>
  <c r="A1410" i="73" s="1"/>
  <c r="A1411" i="73" s="1"/>
  <c r="A1412" i="73" s="1"/>
  <c r="A1413" i="73" s="1"/>
  <c r="A1414" i="73" s="1"/>
  <c r="A1415" i="73" s="1"/>
  <c r="A1416" i="73" s="1"/>
  <c r="A1417" i="73" s="1"/>
  <c r="A1418" i="73" s="1"/>
  <c r="A1419" i="73" s="1"/>
  <c r="A1420" i="73" s="1"/>
  <c r="A1421" i="73" s="1"/>
  <c r="A1422" i="73" s="1"/>
  <c r="A1423" i="73" s="1"/>
  <c r="A1424" i="73" s="1"/>
  <c r="A1425" i="73" s="1"/>
  <c r="A1426" i="73" s="1"/>
  <c r="A1427" i="73" s="1"/>
  <c r="A1428" i="73" s="1"/>
  <c r="A1429" i="73" s="1"/>
  <c r="A1430" i="73" s="1"/>
  <c r="A1431" i="73" s="1"/>
  <c r="A1432" i="73" s="1"/>
  <c r="A1433" i="73" s="1"/>
  <c r="A1434" i="73" s="1"/>
  <c r="A1435" i="73" s="1"/>
  <c r="A1436" i="73" s="1"/>
  <c r="A1437" i="73" s="1"/>
  <c r="A1438" i="73" s="1"/>
  <c r="A1439" i="73" s="1"/>
  <c r="A1440" i="73" s="1"/>
  <c r="A1441" i="73" s="1"/>
  <c r="A1442" i="73" s="1"/>
  <c r="A1443" i="73" s="1"/>
  <c r="A1444" i="73" s="1"/>
  <c r="A1445" i="73" s="1"/>
  <c r="A1446" i="73" s="1"/>
  <c r="A1447" i="73" s="1"/>
  <c r="A1448" i="73" s="1"/>
  <c r="A1449" i="73" s="1"/>
  <c r="A1450" i="73" s="1"/>
  <c r="A1451" i="73" s="1"/>
  <c r="A1452" i="73" s="1"/>
  <c r="A1453" i="73" s="1"/>
  <c r="A1454" i="73" s="1"/>
  <c r="A1455" i="73" s="1"/>
  <c r="A1456" i="73" s="1"/>
  <c r="A1457" i="73" s="1"/>
  <c r="A1458" i="73" s="1"/>
  <c r="A1459" i="73" s="1"/>
  <c r="A1460" i="73" s="1"/>
  <c r="A1461" i="73" s="1"/>
  <c r="A1462" i="73" s="1"/>
  <c r="A1463" i="73" s="1"/>
  <c r="A1464" i="73" s="1"/>
  <c r="A1465" i="73" s="1"/>
  <c r="A1466" i="73" s="1"/>
  <c r="A1467" i="73" s="1"/>
  <c r="A1468" i="73" s="1"/>
  <c r="A1469" i="73" s="1"/>
  <c r="A1470" i="73" s="1"/>
  <c r="A1471" i="73" s="1"/>
  <c r="A1472" i="73" s="1"/>
  <c r="A1473" i="73" s="1"/>
  <c r="A1474" i="73" s="1"/>
  <c r="A1475" i="73" s="1"/>
  <c r="A1476" i="73" s="1"/>
  <c r="A1477" i="73" s="1"/>
  <c r="A1478" i="73" s="1"/>
  <c r="A1479" i="73" s="1"/>
  <c r="A1480" i="73" s="1"/>
  <c r="A1481" i="73" s="1"/>
  <c r="A1482" i="73" s="1"/>
  <c r="A1483" i="73" s="1"/>
  <c r="A1484" i="73" s="1"/>
  <c r="A1485" i="73" s="1"/>
  <c r="A1486" i="73" s="1"/>
  <c r="A1487" i="73" s="1"/>
  <c r="A1488" i="73" s="1"/>
  <c r="A1489" i="73" s="1"/>
  <c r="A1490" i="73" s="1"/>
  <c r="A1491" i="73" s="1"/>
  <c r="A1492" i="73" s="1"/>
  <c r="A1493" i="73" s="1"/>
  <c r="A1494" i="73" s="1"/>
  <c r="A1495" i="73" s="1"/>
  <c r="A1496" i="73" s="1"/>
  <c r="A1497" i="73" s="1"/>
  <c r="A1498" i="73" s="1"/>
  <c r="A1499" i="73" s="1"/>
  <c r="A1500" i="73" s="1"/>
  <c r="A1501" i="73" s="1"/>
  <c r="A1502" i="73" s="1"/>
  <c r="A1503" i="73" s="1"/>
  <c r="A1504" i="73" s="1"/>
  <c r="A1505" i="73" s="1"/>
  <c r="A1506" i="73" s="1"/>
  <c r="A1507" i="73" s="1"/>
  <c r="A1508" i="73" s="1"/>
  <c r="A1509" i="73" s="1"/>
  <c r="A1510" i="73" s="1"/>
  <c r="A1511" i="73" s="1"/>
  <c r="A1512" i="73" s="1"/>
  <c r="A1513" i="73" s="1"/>
  <c r="A1514" i="73" s="1"/>
  <c r="A1515" i="73" s="1"/>
  <c r="A1516" i="73" s="1"/>
  <c r="A1517" i="73" s="1"/>
  <c r="A1518" i="73" s="1"/>
  <c r="A1519" i="73" s="1"/>
  <c r="A1520" i="73" s="1"/>
  <c r="A1521" i="73" s="1"/>
  <c r="A1522" i="73" s="1"/>
  <c r="A1523" i="73" s="1"/>
  <c r="A1524" i="73" s="1"/>
  <c r="A1525" i="73" s="1"/>
  <c r="A1526" i="73" s="1"/>
  <c r="A1527" i="73" s="1"/>
  <c r="A1528" i="73" s="1"/>
  <c r="A1529" i="73" s="1"/>
  <c r="A1530" i="73" s="1"/>
  <c r="A1531" i="73" s="1"/>
  <c r="A1532" i="73" s="1"/>
  <c r="A1533" i="73" s="1"/>
  <c r="A1534" i="73" s="1"/>
  <c r="A1535" i="73" s="1"/>
  <c r="A1536" i="73" s="1"/>
  <c r="A1537" i="73" s="1"/>
  <c r="A1538" i="73" s="1"/>
  <c r="A1539" i="73" s="1"/>
  <c r="A1540" i="73" s="1"/>
  <c r="A1541" i="73" s="1"/>
  <c r="A1542" i="73" s="1"/>
  <c r="A1543" i="73" s="1"/>
  <c r="A1544" i="73" s="1"/>
  <c r="A1545" i="73" s="1"/>
  <c r="A1546" i="73" s="1"/>
  <c r="A1547" i="73" s="1"/>
  <c r="A1548" i="73" s="1"/>
  <c r="A1549" i="73" s="1"/>
  <c r="A1550" i="73" s="1"/>
  <c r="A1551" i="73" s="1"/>
  <c r="A1552" i="73" s="1"/>
  <c r="A1553" i="73" s="1"/>
  <c r="A1554" i="73" s="1"/>
  <c r="A1555" i="73" s="1"/>
  <c r="A1556" i="73" s="1"/>
  <c r="A1557" i="73" s="1"/>
  <c r="A1558" i="73" s="1"/>
  <c r="A1559" i="73" s="1"/>
  <c r="A1560" i="73" s="1"/>
  <c r="A1561" i="73" s="1"/>
  <c r="A1562" i="73" s="1"/>
  <c r="A1563" i="73" s="1"/>
  <c r="A1564" i="73" s="1"/>
  <c r="A1565" i="73" s="1"/>
  <c r="A1566" i="73" s="1"/>
  <c r="A1567" i="73" s="1"/>
  <c r="A1568" i="73" s="1"/>
  <c r="A1569" i="73" s="1"/>
  <c r="A1570" i="73" s="1"/>
  <c r="A1571" i="73" s="1"/>
  <c r="A1572" i="73" s="1"/>
  <c r="A1573" i="73" s="1"/>
  <c r="A1574" i="73" s="1"/>
  <c r="A1575" i="73" s="1"/>
  <c r="A1576" i="73" s="1"/>
  <c r="A1577" i="73" s="1"/>
  <c r="A1578" i="73" s="1"/>
  <c r="A1579" i="73" s="1"/>
  <c r="A1580" i="73" s="1"/>
  <c r="A1581" i="73" s="1"/>
  <c r="A1582" i="73" s="1"/>
  <c r="A1583" i="73" s="1"/>
  <c r="A1584" i="73" s="1"/>
  <c r="A1585" i="73" s="1"/>
  <c r="A1586" i="73" s="1"/>
  <c r="A1587" i="73" s="1"/>
  <c r="A1588" i="73" s="1"/>
  <c r="A1589" i="73" s="1"/>
  <c r="A1590" i="73" s="1"/>
  <c r="A1591" i="73" s="1"/>
  <c r="A1592" i="73" s="1"/>
  <c r="A1593" i="73" s="1"/>
  <c r="A1594" i="73" s="1"/>
  <c r="A1595" i="73" s="1"/>
  <c r="A1596" i="73" s="1"/>
  <c r="A1597" i="73" s="1"/>
  <c r="A1598" i="73" s="1"/>
  <c r="A1599" i="73" s="1"/>
  <c r="A1600" i="73" s="1"/>
  <c r="A1601" i="73" s="1"/>
  <c r="A1602" i="73" s="1"/>
  <c r="A1603" i="73" s="1"/>
  <c r="A1604" i="73" s="1"/>
  <c r="A1605" i="73" s="1"/>
  <c r="A1606" i="73" s="1"/>
  <c r="A1607" i="73" s="1"/>
  <c r="A1608" i="73" s="1"/>
  <c r="A1609" i="73" s="1"/>
  <c r="A1610" i="73" s="1"/>
  <c r="A1611" i="73" s="1"/>
  <c r="A1612" i="73" s="1"/>
  <c r="A1613" i="73" s="1"/>
  <c r="A1614" i="73" s="1"/>
  <c r="A1615" i="73" s="1"/>
  <c r="A1616" i="73" s="1"/>
  <c r="A1617" i="73" s="1"/>
  <c r="A1618" i="73" s="1"/>
  <c r="A1619" i="73" s="1"/>
  <c r="A1620" i="73" s="1"/>
  <c r="A1621" i="73" s="1"/>
  <c r="A1622" i="73" s="1"/>
  <c r="A1623" i="73" s="1"/>
  <c r="A1624" i="73" s="1"/>
  <c r="A1625" i="73" s="1"/>
  <c r="A1626" i="73" s="1"/>
  <c r="A1627" i="73" s="1"/>
  <c r="A1628" i="73" s="1"/>
  <c r="A1629" i="73" s="1"/>
  <c r="A1630" i="73" s="1"/>
  <c r="A1631" i="73" s="1"/>
  <c r="A1632" i="73" s="1"/>
  <c r="A1633" i="73" s="1"/>
  <c r="A1634" i="73" s="1"/>
  <c r="A1635" i="73" s="1"/>
  <c r="A1636" i="73" s="1"/>
  <c r="A1637" i="73" s="1"/>
  <c r="A1638" i="73" s="1"/>
  <c r="A1639" i="73" s="1"/>
  <c r="A1640" i="73" s="1"/>
  <c r="A1641" i="73" s="1"/>
  <c r="A1642" i="73" s="1"/>
  <c r="A1643" i="73" s="1"/>
  <c r="A1644" i="73" s="1"/>
  <c r="A1645" i="73" s="1"/>
  <c r="A1646" i="73" s="1"/>
  <c r="A1647" i="73" s="1"/>
  <c r="A1648" i="73" s="1"/>
  <c r="A1649" i="73" s="1"/>
  <c r="A1650" i="73" s="1"/>
  <c r="A1651" i="73" s="1"/>
  <c r="A1652" i="73" s="1"/>
  <c r="A1653" i="73" s="1"/>
  <c r="A1654" i="73" s="1"/>
  <c r="A1655" i="73" s="1"/>
  <c r="A1656" i="73" s="1"/>
  <c r="A1657" i="73" s="1"/>
  <c r="A1658" i="73" s="1"/>
  <c r="A1659" i="73" s="1"/>
  <c r="A1660" i="73" s="1"/>
  <c r="A1661" i="73" s="1"/>
  <c r="A1662" i="73" s="1"/>
  <c r="A1663" i="73" s="1"/>
  <c r="A1664" i="73" s="1"/>
  <c r="A1665" i="73" s="1"/>
  <c r="A1666" i="73" s="1"/>
  <c r="A1667" i="73" s="1"/>
  <c r="A1668" i="73" s="1"/>
  <c r="A1669" i="73" s="1"/>
  <c r="A1670" i="73" s="1"/>
  <c r="A1671" i="73" s="1"/>
  <c r="A1672" i="73" s="1"/>
  <c r="A1673" i="73" s="1"/>
  <c r="A1674" i="73" s="1"/>
  <c r="A1675" i="73" s="1"/>
  <c r="A1676" i="73" s="1"/>
  <c r="A1677" i="73" s="1"/>
  <c r="A1678" i="73" s="1"/>
  <c r="A1679" i="73" s="1"/>
  <c r="A1680" i="73" s="1"/>
  <c r="A1681" i="73" s="1"/>
  <c r="A1682" i="73" s="1"/>
  <c r="A1683" i="73" s="1"/>
  <c r="A1684" i="73" s="1"/>
  <c r="A1685" i="73" s="1"/>
  <c r="A1686" i="73" s="1"/>
  <c r="A1687" i="73" s="1"/>
  <c r="A1688" i="73" s="1"/>
  <c r="A1689" i="73" s="1"/>
  <c r="A1690" i="73" s="1"/>
  <c r="A1691" i="73" s="1"/>
  <c r="A1692" i="73" s="1"/>
  <c r="A1693" i="73" s="1"/>
  <c r="A1694" i="73" s="1"/>
  <c r="A1695" i="73" s="1"/>
  <c r="A1696" i="73" s="1"/>
  <c r="A1697" i="73" s="1"/>
  <c r="A1698" i="73" s="1"/>
  <c r="A1699" i="73" s="1"/>
  <c r="A1700" i="73" s="1"/>
  <c r="A1701" i="73" s="1"/>
  <c r="A1702" i="73" s="1"/>
  <c r="A1703" i="73" s="1"/>
  <c r="A1704" i="73" s="1"/>
  <c r="A1705" i="73" s="1"/>
  <c r="A1706" i="73" s="1"/>
  <c r="A1707" i="73" s="1"/>
  <c r="A1708" i="73" s="1"/>
  <c r="A1709" i="73" s="1"/>
  <c r="A1710" i="73" s="1"/>
  <c r="A1711" i="73" s="1"/>
  <c r="A1712" i="73" s="1"/>
  <c r="A1713" i="73" s="1"/>
  <c r="A1714" i="73" s="1"/>
  <c r="A1715" i="73" s="1"/>
  <c r="A1716" i="73" s="1"/>
  <c r="A1717" i="73" s="1"/>
  <c r="A1718" i="73" s="1"/>
  <c r="A1719" i="73" s="1"/>
  <c r="A1720" i="73" s="1"/>
  <c r="A1721" i="73" s="1"/>
  <c r="A1722" i="73" s="1"/>
  <c r="A1723" i="73" s="1"/>
  <c r="A1724" i="73" s="1"/>
  <c r="A1725" i="73" s="1"/>
  <c r="A1726" i="73" s="1"/>
  <c r="A1727" i="73" s="1"/>
  <c r="A1728" i="73" s="1"/>
  <c r="A1729" i="73" s="1"/>
  <c r="A1730" i="73" s="1"/>
  <c r="A1731" i="73" s="1"/>
  <c r="A1732" i="73" s="1"/>
  <c r="A1733" i="73" s="1"/>
  <c r="A1734" i="73" s="1"/>
  <c r="A1735" i="73" s="1"/>
  <c r="A1736" i="73" s="1"/>
  <c r="A1737" i="73" s="1"/>
  <c r="A1738" i="73" s="1"/>
  <c r="A1739" i="73" s="1"/>
  <c r="A1740" i="73" s="1"/>
  <c r="A1741" i="73" s="1"/>
  <c r="A1742" i="73" s="1"/>
  <c r="A1743" i="73" s="1"/>
  <c r="A1744" i="73" s="1"/>
  <c r="A1745" i="73" s="1"/>
  <c r="A1746" i="73" s="1"/>
  <c r="A1747" i="73" s="1"/>
  <c r="A1748" i="73" s="1"/>
  <c r="A1749" i="73" s="1"/>
  <c r="A1750" i="73" s="1"/>
  <c r="A1751" i="73" s="1"/>
  <c r="A1752" i="73" s="1"/>
  <c r="A1753" i="73" s="1"/>
  <c r="A1754" i="73" s="1"/>
  <c r="A1755" i="73" s="1"/>
  <c r="A1756" i="73" s="1"/>
  <c r="A1757" i="73" s="1"/>
  <c r="A1758" i="73" s="1"/>
  <c r="A1759" i="73" s="1"/>
  <c r="A1760" i="73" s="1"/>
  <c r="A1761" i="73" s="1"/>
  <c r="A1762" i="73" s="1"/>
  <c r="A1763" i="73" s="1"/>
  <c r="A1764" i="73" s="1"/>
  <c r="A1765" i="73" s="1"/>
  <c r="A1766" i="73" s="1"/>
  <c r="A1767" i="73" s="1"/>
  <c r="A1768" i="73" s="1"/>
  <c r="A1769" i="73" s="1"/>
  <c r="A1770" i="73" s="1"/>
  <c r="A1771" i="73" s="1"/>
  <c r="A1772" i="73" s="1"/>
  <c r="A1773" i="73" s="1"/>
  <c r="A1774" i="73" s="1"/>
  <c r="A1775" i="73" s="1"/>
  <c r="A1776" i="73" s="1"/>
  <c r="A1777" i="73" s="1"/>
  <c r="A1778" i="73" s="1"/>
  <c r="A1779" i="73" s="1"/>
  <c r="A1780" i="73" s="1"/>
  <c r="A1781" i="73" s="1"/>
  <c r="A1782" i="73" s="1"/>
  <c r="A1783" i="73" s="1"/>
  <c r="A1784" i="73" s="1"/>
  <c r="A1785" i="73" s="1"/>
  <c r="A1786" i="73" s="1"/>
  <c r="A1787" i="73" s="1"/>
  <c r="A1788" i="73" s="1"/>
  <c r="A1789" i="73" s="1"/>
  <c r="A1790" i="73" s="1"/>
  <c r="A1791" i="73" s="1"/>
  <c r="A1792" i="73" s="1"/>
  <c r="A1793" i="73" s="1"/>
  <c r="A1794" i="73" s="1"/>
  <c r="A1795" i="73" s="1"/>
  <c r="A1796" i="73" s="1"/>
  <c r="A1797" i="73" s="1"/>
  <c r="A1798" i="73" s="1"/>
  <c r="A1799" i="73" s="1"/>
  <c r="A1800" i="73" s="1"/>
  <c r="A1801" i="73" s="1"/>
  <c r="A1802" i="73" s="1"/>
  <c r="A1803" i="73" s="1"/>
  <c r="A1804" i="73" s="1"/>
  <c r="A1805" i="73" s="1"/>
  <c r="A1806" i="73" s="1"/>
  <c r="A1807" i="73" s="1"/>
  <c r="A1808" i="73" s="1"/>
  <c r="A1809" i="73" s="1"/>
  <c r="A1810" i="73" s="1"/>
  <c r="A1811" i="73" s="1"/>
  <c r="A1812" i="73" s="1"/>
  <c r="A1813" i="73" s="1"/>
  <c r="A1814" i="73" s="1"/>
  <c r="A1815" i="73" s="1"/>
  <c r="A1816" i="73" s="1"/>
  <c r="A1817" i="73" s="1"/>
  <c r="A1818" i="73" s="1"/>
  <c r="A1819" i="73" s="1"/>
  <c r="A1820" i="73" s="1"/>
  <c r="A1821" i="73" s="1"/>
  <c r="A1822" i="73" s="1"/>
  <c r="A1823" i="73" s="1"/>
  <c r="A1824" i="73" s="1"/>
  <c r="A1825" i="73" s="1"/>
  <c r="A1826" i="73" s="1"/>
  <c r="A1827" i="73" s="1"/>
  <c r="A1828" i="73" s="1"/>
  <c r="A1829" i="73" s="1"/>
  <c r="A1830" i="73" s="1"/>
  <c r="A1831" i="73" s="1"/>
  <c r="A1832" i="73" s="1"/>
  <c r="A1833" i="73" s="1"/>
  <c r="A1834" i="73" s="1"/>
  <c r="A1835" i="73" s="1"/>
  <c r="A1836" i="73" s="1"/>
  <c r="A1837" i="73" s="1"/>
  <c r="A1838" i="73" s="1"/>
  <c r="A1839" i="73" s="1"/>
  <c r="A1840" i="73" s="1"/>
  <c r="A1841" i="73" s="1"/>
  <c r="A1842" i="73" s="1"/>
  <c r="A1843" i="73" s="1"/>
  <c r="A1844" i="73" s="1"/>
  <c r="A1845" i="73" s="1"/>
  <c r="A1846" i="73" s="1"/>
  <c r="A1847" i="73" s="1"/>
  <c r="A1848" i="73" s="1"/>
  <c r="A1849" i="73" s="1"/>
  <c r="A1850" i="73" s="1"/>
  <c r="A1851" i="73" s="1"/>
  <c r="A1852" i="73" s="1"/>
  <c r="A1853" i="73" s="1"/>
  <c r="A1854" i="73" s="1"/>
  <c r="A1855" i="73" s="1"/>
  <c r="A1856" i="73" s="1"/>
  <c r="A1857" i="73" s="1"/>
  <c r="A1858" i="73" s="1"/>
  <c r="A1859" i="73" s="1"/>
  <c r="A1860" i="73" s="1"/>
  <c r="A1861" i="73" s="1"/>
  <c r="A1862" i="73" s="1"/>
  <c r="A1863" i="73" s="1"/>
  <c r="A1864" i="73" s="1"/>
  <c r="A1865" i="73" s="1"/>
  <c r="A1866" i="73" s="1"/>
  <c r="A1867" i="73" s="1"/>
  <c r="A1868" i="73" s="1"/>
  <c r="A1869" i="73" s="1"/>
  <c r="A1870" i="73" s="1"/>
  <c r="A1871" i="73" s="1"/>
  <c r="A1872" i="73" s="1"/>
  <c r="A1873" i="73" s="1"/>
  <c r="A1874" i="73" s="1"/>
  <c r="A1875" i="73" s="1"/>
  <c r="A1876" i="73" s="1"/>
  <c r="A1877" i="73" s="1"/>
  <c r="A1878" i="73" s="1"/>
  <c r="A1879" i="73" s="1"/>
  <c r="A1880" i="73" s="1"/>
  <c r="A1881" i="73" s="1"/>
  <c r="A1882" i="73" s="1"/>
  <c r="A1883" i="73" s="1"/>
  <c r="A1884" i="73" s="1"/>
  <c r="A1885" i="73" s="1"/>
  <c r="A1886" i="73" s="1"/>
  <c r="A1887" i="73" s="1"/>
  <c r="A1888" i="73" s="1"/>
  <c r="A1889" i="73" s="1"/>
  <c r="A1890" i="73" s="1"/>
  <c r="A1891" i="73" s="1"/>
  <c r="A1892" i="73" s="1"/>
  <c r="A1893" i="73" s="1"/>
  <c r="A1894" i="73" s="1"/>
  <c r="A1895" i="73" s="1"/>
  <c r="A1896" i="73" s="1"/>
  <c r="A1897" i="73" s="1"/>
  <c r="A1898" i="73" s="1"/>
  <c r="A1899" i="73" s="1"/>
  <c r="A1900" i="73" s="1"/>
  <c r="A1901" i="73" s="1"/>
  <c r="A1902" i="73" s="1"/>
  <c r="A1903" i="73" s="1"/>
  <c r="A1904" i="73" s="1"/>
  <c r="A1905" i="73" s="1"/>
  <c r="A1906" i="73" s="1"/>
  <c r="A1907" i="73" s="1"/>
  <c r="A1908" i="73" s="1"/>
  <c r="A1909" i="73" s="1"/>
  <c r="A1910" i="73" s="1"/>
  <c r="A1911" i="73" s="1"/>
  <c r="A1912" i="73" s="1"/>
  <c r="A1913" i="73" s="1"/>
  <c r="A1914" i="73" s="1"/>
  <c r="A1915" i="73" s="1"/>
  <c r="A1916" i="73" s="1"/>
  <c r="A1917" i="73" s="1"/>
  <c r="A1918" i="73" s="1"/>
  <c r="A1919" i="73" s="1"/>
  <c r="A1920" i="73" s="1"/>
  <c r="A1921" i="73" s="1"/>
  <c r="A1922" i="73" s="1"/>
  <c r="A1923" i="73" s="1"/>
  <c r="A1924" i="73" s="1"/>
  <c r="A1925" i="73" s="1"/>
  <c r="A1926" i="73" s="1"/>
  <c r="A1927" i="73" s="1"/>
  <c r="A1928" i="73" s="1"/>
  <c r="A1929" i="73" s="1"/>
  <c r="A1930" i="73" s="1"/>
  <c r="A1931" i="73" s="1"/>
  <c r="A1932" i="73" s="1"/>
  <c r="A1933" i="73" s="1"/>
  <c r="A1934" i="73" s="1"/>
  <c r="A1935" i="73" s="1"/>
  <c r="A1936" i="73" s="1"/>
  <c r="A1937" i="73" s="1"/>
  <c r="A1938" i="73" s="1"/>
  <c r="A1939" i="73" s="1"/>
  <c r="A1940" i="73" s="1"/>
  <c r="A1941" i="73" s="1"/>
  <c r="A1942" i="73" s="1"/>
  <c r="A1943" i="73" s="1"/>
  <c r="A1944" i="73" s="1"/>
  <c r="A1945" i="73" s="1"/>
  <c r="A1946" i="73" s="1"/>
  <c r="A1947" i="73" s="1"/>
  <c r="A1948" i="73" s="1"/>
  <c r="A1949" i="73" s="1"/>
  <c r="A1950" i="73" s="1"/>
  <c r="A1951" i="73" s="1"/>
  <c r="A1952" i="73" s="1"/>
  <c r="A1953" i="73" s="1"/>
  <c r="A1954" i="73" s="1"/>
  <c r="A1955" i="73" s="1"/>
  <c r="A1956" i="73" s="1"/>
  <c r="A1957" i="73" s="1"/>
  <c r="A1958" i="73" s="1"/>
  <c r="A1959" i="73" s="1"/>
  <c r="A1960" i="73" s="1"/>
  <c r="A1961" i="73" s="1"/>
  <c r="A1962" i="73" s="1"/>
  <c r="A1963" i="73" s="1"/>
  <c r="A1964" i="73" s="1"/>
  <c r="A1965" i="73" s="1"/>
  <c r="A1966" i="73" s="1"/>
  <c r="A1967" i="73" s="1"/>
  <c r="A1968" i="73" s="1"/>
  <c r="A1969" i="73" s="1"/>
  <c r="A1970" i="73" s="1"/>
  <c r="A1971" i="73" s="1"/>
  <c r="A1972" i="73" s="1"/>
  <c r="A1973" i="73" s="1"/>
  <c r="A1974" i="73" s="1"/>
  <c r="A1975" i="73" s="1"/>
  <c r="A1976" i="73" s="1"/>
  <c r="A1977" i="73" s="1"/>
  <c r="A1978" i="73" s="1"/>
  <c r="A1979" i="73" s="1"/>
  <c r="A1980" i="73" s="1"/>
  <c r="A1981" i="73" s="1"/>
  <c r="A1982" i="73" s="1"/>
  <c r="A1983" i="73" s="1"/>
  <c r="A1984" i="73" s="1"/>
  <c r="A1985" i="73" s="1"/>
  <c r="A1986" i="73" s="1"/>
  <c r="A1987" i="73" s="1"/>
  <c r="A1988" i="73" s="1"/>
  <c r="A1989" i="73" s="1"/>
  <c r="A1990" i="73" s="1"/>
  <c r="A1991" i="73" s="1"/>
  <c r="A1992" i="73" s="1"/>
  <c r="A1993" i="73" s="1"/>
  <c r="A1994" i="73" s="1"/>
  <c r="A1995" i="73" s="1"/>
  <c r="A1996" i="73" s="1"/>
  <c r="A1997" i="73" s="1"/>
  <c r="A1998" i="73" s="1"/>
  <c r="A1999" i="73" s="1"/>
  <c r="A2000" i="73" s="1"/>
  <c r="A2001" i="73" s="1"/>
  <c r="A2002" i="73" s="1"/>
  <c r="A2003" i="73" s="1"/>
  <c r="A2004" i="73" s="1"/>
  <c r="A2005" i="73" s="1"/>
  <c r="A2006" i="73" s="1"/>
  <c r="A2007" i="73" s="1"/>
  <c r="A2008" i="73" s="1"/>
  <c r="A2009" i="73" s="1"/>
  <c r="A2010" i="73" s="1"/>
  <c r="A2011" i="73" s="1"/>
  <c r="A2012" i="73" s="1"/>
  <c r="A2013" i="73" s="1"/>
  <c r="A2014" i="73" s="1"/>
  <c r="A2015" i="73" s="1"/>
  <c r="A2016" i="73" s="1"/>
  <c r="A2017" i="73" s="1"/>
  <c r="A2018" i="73" s="1"/>
  <c r="A2019" i="73" s="1"/>
  <c r="A2020" i="73" s="1"/>
  <c r="A2021" i="73" s="1"/>
  <c r="A2022" i="73" s="1"/>
  <c r="A2023" i="73" s="1"/>
  <c r="A2024" i="73" s="1"/>
  <c r="A2025" i="73" s="1"/>
  <c r="A2026" i="73" s="1"/>
  <c r="A2027" i="73" s="1"/>
  <c r="A2028" i="73" s="1"/>
  <c r="A2029" i="73" s="1"/>
  <c r="A2030" i="73" s="1"/>
  <c r="A2031" i="73" s="1"/>
  <c r="A2032" i="73" s="1"/>
  <c r="A2033" i="73" s="1"/>
  <c r="A2034" i="73" s="1"/>
  <c r="A2035" i="73" s="1"/>
  <c r="A2036" i="73" s="1"/>
  <c r="A2037" i="73" s="1"/>
  <c r="A2038" i="73" s="1"/>
  <c r="A2039" i="7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1" authorId="0" shapeId="0" xr:uid="{292C25A0-24A8-4332-806B-08F45E1F38DD}">
      <text>
        <r>
          <rPr>
            <sz val="9"/>
            <color indexed="81"/>
            <rFont val="MS P ゴシック"/>
            <family val="3"/>
            <charset val="128"/>
          </rPr>
          <t xml:space="preserve">
</t>
        </r>
        <r>
          <rPr>
            <sz val="48"/>
            <color indexed="81"/>
            <rFont val="MS P ゴシック"/>
            <family val="3"/>
            <charset val="128"/>
          </rPr>
          <t>請求書の提出に
当たっては、</t>
        </r>
        <r>
          <rPr>
            <sz val="9"/>
            <color indexed="81"/>
            <rFont val="MS P ゴシック"/>
            <family val="3"/>
            <charset val="128"/>
          </rPr>
          <t xml:space="preserve">
</t>
        </r>
        <r>
          <rPr>
            <sz val="48"/>
            <color indexed="81"/>
            <rFont val="MS P ゴシック"/>
            <family val="3"/>
            <charset val="128"/>
          </rPr>
          <t>２ 基本情報のみ
入力してください</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3" authorId="0" shapeId="0" xr:uid="{3D9DC2D1-6575-46C5-B843-67BCBC8E866B}">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T3" authorId="0" shapeId="0" xr:uid="{FD70062D-F3E0-4AB9-BA52-626E7E911A4E}">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M4" authorId="0" shapeId="0" xr:uid="{5F2CA856-5267-4FFD-9101-09935CF8CB1A}">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4" authorId="0" shapeId="0" xr:uid="{34943232-3B2F-424C-888D-CD517DEF0FFD}">
      <text>
        <r>
          <rPr>
            <b/>
            <sz val="28"/>
            <color indexed="81"/>
            <rFont val="MS P ゴシック"/>
            <family val="3"/>
            <charset val="128"/>
          </rPr>
          <t>長野県から発出した、額の確定通知書の
確定日以降の日付を入力してください</t>
        </r>
      </text>
    </comment>
    <comment ref="K27" authorId="0" shapeId="0" xr:uid="{95B48D0E-7A85-40EB-9F4F-D10FA9D7AE9D}">
      <text>
        <r>
          <rPr>
            <b/>
            <sz val="28"/>
            <color indexed="81"/>
            <rFont val="MS P ゴシック"/>
            <family val="3"/>
            <charset val="128"/>
          </rPr>
          <t>同封の補助金確定額通知に記載の額を入力</t>
        </r>
      </text>
    </comment>
    <comment ref="K31" authorId="0" shapeId="0" xr:uid="{CB8F030E-4C78-4F76-BBA2-1987156753D0}">
      <text>
        <r>
          <rPr>
            <b/>
            <sz val="28"/>
            <color indexed="81"/>
            <rFont val="MS P ゴシック"/>
            <family val="3"/>
            <charset val="128"/>
          </rPr>
          <t>同封の補助金確定額通知に記載の額を入力</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<sst xmlns="http://schemas.openxmlformats.org/spreadsheetml/2006/main" count="6039" uniqueCount="2378">
  <si>
    <t>計画書（介護人材確保・職場環境改善等事業、介護職員等処遇改善加算）
基本情報入力シート</t>
    <rPh sb="18" eb="20">
      <t>ジギョウ</t>
    </rPh>
    <phoneticPr fontId="11"/>
  </si>
  <si>
    <t>↓隠し列</t>
    <rPh sb="1" eb="2">
      <t>カク</t>
    </rPh>
    <rPh sb="3" eb="4">
      <t>レツ</t>
    </rPh>
    <phoneticPr fontId="11"/>
  </si>
  <si>
    <t>●はじめに本シート（基本情報入力シート）の黄色セルに入力することで、申請対象となる事業所等に関する基本的な情報が、各シートに自動的に転記されます。</t>
    <phoneticPr fontId="11"/>
  </si>
  <si>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11"/>
  </si>
  <si>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4"/>
  </si>
  <si>
    <t>提出の目的</t>
    <rPh sb="0" eb="2">
      <t>テイシュツ</t>
    </rPh>
    <rPh sb="3" eb="5">
      <t>モクテキ</t>
    </rPh>
    <phoneticPr fontId="11"/>
  </si>
  <si>
    <t>提出先の自治体名</t>
    <rPh sb="0" eb="2">
      <t>テイシュツ</t>
    </rPh>
    <rPh sb="2" eb="3">
      <t>サキ</t>
    </rPh>
    <rPh sb="4" eb="7">
      <t>ジチタイ</t>
    </rPh>
    <rPh sb="7" eb="8">
      <t>メイ</t>
    </rPh>
    <phoneticPr fontId="11"/>
  </si>
  <si>
    <t>加算様式の提出先（例：○○県、
○○市、○○町、○○広域連合）</t>
    <rPh sb="0" eb="2">
      <t>カサン</t>
    </rPh>
    <rPh sb="2" eb="4">
      <t>ヨウシキ</t>
    </rPh>
    <rPh sb="5" eb="7">
      <t>テイシュツ</t>
    </rPh>
    <rPh sb="7" eb="8">
      <t>サキ</t>
    </rPh>
    <rPh sb="26" eb="28">
      <t>コウイキ</t>
    </rPh>
    <rPh sb="28" eb="30">
      <t>レンゴウ</t>
    </rPh>
    <phoneticPr fontId="11"/>
  </si>
  <si>
    <t>補助金様式の提出先（例：○○県）</t>
    <rPh sb="0" eb="3">
      <t>ホジョキン</t>
    </rPh>
    <rPh sb="3" eb="5">
      <t>ヨウシキ</t>
    </rPh>
    <rPh sb="6" eb="8">
      <t>テイシュツ</t>
    </rPh>
    <rPh sb="8" eb="9">
      <t>サキ</t>
    </rPh>
    <phoneticPr fontId="11"/>
  </si>
  <si>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11"/>
  </si>
  <si>
    <t>２　基本情報</t>
    <rPh sb="2" eb="4">
      <t>キホン</t>
    </rPh>
    <rPh sb="4" eb="6">
      <t>ジョウホウ</t>
    </rPh>
    <phoneticPr fontId="3"/>
  </si>
  <si>
    <t>下表に必要事項を入力してください。記入内容が各様式に反映されます。</t>
    <phoneticPr fontId="11"/>
  </si>
  <si>
    <t>法人名</t>
    <phoneticPr fontId="11"/>
  </si>
  <si>
    <t>フリガナ</t>
    <phoneticPr fontId="11"/>
  </si>
  <si>
    <t>名称</t>
    <rPh sb="0" eb="2">
      <t>メイショウ</t>
    </rPh>
    <phoneticPr fontId="11"/>
  </si>
  <si>
    <t>法人住所</t>
    <phoneticPr fontId="11"/>
  </si>
  <si>
    <t>〒</t>
    <phoneticPr fontId="11"/>
  </si>
  <si>
    <t>-</t>
    <phoneticPr fontId="11"/>
  </si>
  <si>
    <t>〒結合</t>
    <rPh sb="1" eb="3">
      <t>ケツゴウ</t>
    </rPh>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</si>
  <si>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</si>
  <si>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</si>
  <si>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法人
代表者</t>
    <phoneticPr fontId="11"/>
  </si>
  <si>
    <t>職名</t>
    <rPh sb="0" eb="2">
      <t>ショクメイ</t>
    </rPh>
    <phoneticPr fontId="11"/>
  </si>
  <si>
    <t>氏名</t>
    <rPh sb="0" eb="2">
      <t>シメイ</t>
    </rPh>
    <phoneticPr fontId="11"/>
  </si>
  <si>
    <t>法人番号</t>
    <phoneticPr fontId="11"/>
  </si>
  <si>
    <t>書類作成
担当者</t>
    <phoneticPr fontId="11"/>
  </si>
  <si>
    <t>連絡先</t>
    <phoneticPr fontId="11"/>
  </si>
  <si>
    <t>電話番号</t>
    <rPh sb="0" eb="2">
      <t>デンワ</t>
    </rPh>
    <rPh sb="2" eb="4">
      <t>バンゴウ</t>
    </rPh>
    <phoneticPr fontId="11"/>
  </si>
  <si>
    <t>E-mail</t>
    <phoneticPr fontId="11"/>
  </si>
  <si>
    <t>３　補助金及び処遇改善加算の対象事業所に関する情報</t>
    <rPh sb="7" eb="9">
      <t>ショグウ</t>
    </rPh>
    <rPh sb="9" eb="11">
      <t>カイゼン</t>
    </rPh>
    <phoneticPr fontId="11"/>
  </si>
  <si>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11"/>
  </si>
  <si>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11"/>
  </si>
  <si>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11"/>
  </si>
  <si>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11"/>
  </si>
  <si>
    <t>番号</t>
    <rPh sb="0" eb="2">
      <t>バンゴウ</t>
    </rPh>
    <phoneticPr fontId="11"/>
  </si>
  <si>
    <t>介護保険事業所番号</t>
    <rPh sb="0" eb="2">
      <t>カイゴ</t>
    </rPh>
    <rPh sb="2" eb="4">
      <t>ホケン</t>
    </rPh>
    <rPh sb="4" eb="6">
      <t>ジギョウ</t>
    </rPh>
    <rPh sb="6" eb="7">
      <t>ショ</t>
    </rPh>
    <rPh sb="7" eb="9">
      <t>バンゴウ</t>
    </rPh>
    <phoneticPr fontId="11"/>
  </si>
  <si>
    <t>指定権者名</t>
    <rPh sb="0" eb="2">
      <t>シテイ</t>
    </rPh>
    <rPh sb="2" eb="3">
      <t>ケン</t>
    </rPh>
    <rPh sb="3" eb="4">
      <t>ジャ</t>
    </rPh>
    <rPh sb="4" eb="5">
      <t>メイ</t>
    </rPh>
    <phoneticPr fontId="11"/>
  </si>
  <si>
    <t>事業所の所在地</t>
    <rPh sb="0" eb="3">
      <t>ジギョウショ</t>
    </rPh>
    <rPh sb="4" eb="7">
      <t>ショザイチ</t>
    </rPh>
    <phoneticPr fontId="11"/>
  </si>
  <si>
    <t>事業所名</t>
    <rPh sb="0" eb="2">
      <t>ジギョウ</t>
    </rPh>
    <rPh sb="2" eb="3">
      <t>ショ</t>
    </rPh>
    <rPh sb="3" eb="4">
      <t>メイ</t>
    </rPh>
    <phoneticPr fontId="11"/>
  </si>
  <si>
    <t>サービス名</t>
    <rPh sb="4" eb="5">
      <t>メイ</t>
    </rPh>
    <phoneticPr fontId="11"/>
  </si>
  <si>
    <t>サービスコード</t>
    <phoneticPr fontId="11"/>
  </si>
  <si>
    <t>一月あたり介護報酬総単位数[単位]</t>
    <rPh sb="0" eb="1">
      <t>ヒト</t>
    </rPh>
    <rPh sb="1" eb="2">
      <t>ツキ</t>
    </rPh>
    <rPh sb="5" eb="7">
      <t>カイゴ</t>
    </rPh>
    <rPh sb="7" eb="9">
      <t>ホウシュウ</t>
    </rPh>
    <rPh sb="9" eb="10">
      <t>ソウ</t>
    </rPh>
    <rPh sb="10" eb="13">
      <t>タンイスウ</t>
    </rPh>
    <phoneticPr fontId="11"/>
  </si>
  <si>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11"/>
  </si>
  <si>
    <t>一月あたり介護報酬総単位数（処遇改善加算を除く）[単位]</t>
    <rPh sb="10" eb="13">
      <t>シンカサン</t>
    </rPh>
    <rPh sb="13" eb="14">
      <t>トウ</t>
    </rPh>
    <rPh sb="14" eb="16">
      <t>ショグウ</t>
    </rPh>
    <rPh sb="16" eb="18">
      <t>カイゼン</t>
    </rPh>
    <rPh sb="18" eb="20">
      <t>カサン</t>
    </rPh>
    <phoneticPr fontId="11"/>
  </si>
  <si>
    <t>１単位あたりの
単価
（地域単価）
[円]</t>
    <rPh sb="1" eb="3">
      <t>タンイ</t>
    </rPh>
    <rPh sb="8" eb="10">
      <t>タンカ</t>
    </rPh>
    <rPh sb="12" eb="14">
      <t>チイキ</t>
    </rPh>
    <rPh sb="14" eb="16">
      <t>タンカ</t>
    </rPh>
    <rPh sb="19" eb="20">
      <t>エン</t>
    </rPh>
    <phoneticPr fontId="11"/>
  </si>
  <si>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11"/>
  </si>
  <si>
    <t>都道府県</t>
    <rPh sb="0" eb="4">
      <t>トドウフケン</t>
    </rPh>
    <phoneticPr fontId="11"/>
  </si>
  <si>
    <t>市区町村</t>
    <rPh sb="0" eb="2">
      <t>シク</t>
    </rPh>
    <rPh sb="2" eb="4">
      <t>チョウソン</t>
    </rPh>
    <phoneticPr fontId="11"/>
  </si>
  <si>
    <t>令和６年度の
サービス名</t>
    <rPh sb="0" eb="2">
      <t>レイワ</t>
    </rPh>
    <rPh sb="3" eb="5">
      <t>ネンド</t>
    </rPh>
    <rPh sb="11" eb="12">
      <t>メイ</t>
    </rPh>
    <phoneticPr fontId="11"/>
  </si>
  <si>
    <t>令和７年度の
サービス名</t>
    <rPh sb="0" eb="2">
      <t>レイワ</t>
    </rPh>
    <rPh sb="3" eb="5">
      <t>ネンド</t>
    </rPh>
    <rPh sb="11" eb="12">
      <t>メイ</t>
    </rPh>
    <phoneticPr fontId="11"/>
  </si>
  <si>
    <t>サービス
コード</t>
    <phoneticPr fontId="11"/>
  </si>
  <si>
    <t>３に記載がある
事業所数</t>
    <rPh sb="2" eb="4">
      <t>キサイ</t>
    </rPh>
    <rPh sb="8" eb="11">
      <t>ジギョウショ</t>
    </rPh>
    <rPh sb="11" eb="12">
      <t>スウ</t>
    </rPh>
    <phoneticPr fontId="11"/>
  </si>
  <si>
    <t>記入済
事業所数</t>
    <rPh sb="0" eb="2">
      <t>キニュウ</t>
    </rPh>
    <rPh sb="2" eb="3">
      <t>スミ</t>
    </rPh>
    <rPh sb="4" eb="7">
      <t>ジギョウショ</t>
    </rPh>
    <rPh sb="7" eb="8">
      <t>スウ</t>
    </rPh>
    <phoneticPr fontId="11"/>
  </si>
  <si>
    <t>（介護予防）
訪問入浴介護</t>
    <phoneticPr fontId="11"/>
  </si>
  <si>
    <t>訪問入浴介護</t>
    <rPh sb="0" eb="2">
      <t>ホウモン</t>
    </rPh>
    <rPh sb="2" eb="4">
      <t>ニュウヨク</t>
    </rPh>
    <rPh sb="4" eb="6">
      <t>カイゴ</t>
    </rPh>
    <phoneticPr fontId="66"/>
  </si>
  <si>
    <t>12</t>
    <phoneticPr fontId="66"/>
  </si>
  <si>
    <t>介護予防
訪問入浴介護</t>
    <rPh sb="0" eb="2">
      <t>カイゴ</t>
    </rPh>
    <rPh sb="2" eb="4">
      <t>ヨボウ</t>
    </rPh>
    <rPh sb="5" eb="7">
      <t>ホウモン</t>
    </rPh>
    <rPh sb="7" eb="9">
      <t>ニュウヨク</t>
    </rPh>
    <rPh sb="9" eb="11">
      <t>カイゴ</t>
    </rPh>
    <phoneticPr fontId="66"/>
  </si>
  <si>
    <t>62</t>
    <phoneticPr fontId="66"/>
  </si>
  <si>
    <t>（介護予防）
通所リハビリテーション</t>
    <phoneticPr fontId="11"/>
  </si>
  <si>
    <t>通所リハビリ
テーション</t>
    <rPh sb="0" eb="2">
      <t>ツウショ</t>
    </rPh>
    <phoneticPr fontId="66"/>
  </si>
  <si>
    <t>16</t>
    <phoneticPr fontId="66"/>
  </si>
  <si>
    <t>介護予防
通所リハビリ
テーション</t>
    <rPh sb="0" eb="2">
      <t>カイゴ</t>
    </rPh>
    <rPh sb="2" eb="4">
      <t>ヨボウ</t>
    </rPh>
    <rPh sb="5" eb="7">
      <t>ツウショ</t>
    </rPh>
    <phoneticPr fontId="66"/>
  </si>
  <si>
    <t>66</t>
    <phoneticPr fontId="66"/>
  </si>
  <si>
    <t>（介護予防）
特定施設入居者
生活介護</t>
    <phoneticPr fontId="11"/>
  </si>
  <si>
    <t>特定施設入居者
生活介護</t>
    <rPh sb="0" eb="2">
      <t>トクテイ</t>
    </rPh>
    <rPh sb="2" eb="4">
      <t>シセツ</t>
    </rPh>
    <rPh sb="4" eb="7">
      <t>ニュウキョシャ</t>
    </rPh>
    <rPh sb="8" eb="10">
      <t>セイカツ</t>
    </rPh>
    <rPh sb="10" eb="12">
      <t>カイゴ</t>
    </rPh>
    <phoneticPr fontId="66"/>
  </si>
  <si>
    <t>33</t>
    <phoneticPr fontId="6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</si>
  <si>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66"/>
  </si>
  <si>
    <t>27</t>
    <phoneticPr fontId="6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</si>
  <si>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66"/>
  </si>
  <si>
    <t>35</t>
    <phoneticPr fontId="66"/>
  </si>
  <si>
    <t>地域密着型
特定施設入居者
生活介護</t>
    <phoneticPr fontId="11"/>
  </si>
  <si>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66"/>
  </si>
  <si>
    <t>36</t>
    <phoneticPr fontId="6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</si>
  <si>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66"/>
  </si>
  <si>
    <t>28</t>
    <phoneticPr fontId="66"/>
  </si>
  <si>
    <t>（介護予防）
認知症対応型
通所介護</t>
    <phoneticPr fontId="11"/>
  </si>
  <si>
    <t>認知症対応型
通所介護</t>
    <rPh sb="0" eb="2">
      <t>ニンチ</t>
    </rPh>
    <rPh sb="2" eb="3">
      <t>ショウ</t>
    </rPh>
    <rPh sb="3" eb="6">
      <t>タイオウガタ</t>
    </rPh>
    <rPh sb="7" eb="9">
      <t>ツウショ</t>
    </rPh>
    <rPh sb="9" eb="11">
      <t>カイゴ</t>
    </rPh>
    <phoneticPr fontId="66"/>
  </si>
  <si>
    <t>72</t>
    <phoneticPr fontId="6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</si>
  <si>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66"/>
  </si>
  <si>
    <t>74</t>
    <phoneticPr fontId="66"/>
  </si>
  <si>
    <t>（介護予防）
小規模多機能型
居宅介護</t>
    <phoneticPr fontId="11"/>
  </si>
  <si>
    <t>小規模多機能型
居宅介護</t>
    <rPh sb="0" eb="3">
      <t>ショウキボ</t>
    </rPh>
    <rPh sb="3" eb="7">
      <t>タキノウガタ</t>
    </rPh>
    <rPh sb="8" eb="10">
      <t>キョタク</t>
    </rPh>
    <rPh sb="10" eb="12">
      <t>カイゴ</t>
    </rPh>
    <phoneticPr fontId="66"/>
  </si>
  <si>
    <t>73</t>
    <phoneticPr fontId="66"/>
  </si>
  <si>
    <t>小規模多機能型
居宅介護
（短期利用型）</t>
    <rPh sb="0" eb="3">
      <t>ショウキボ</t>
    </rPh>
    <rPh sb="3" eb="7">
      <t>タキノウガタ</t>
    </rPh>
    <rPh sb="8" eb="10">
      <t>キョタク</t>
    </rPh>
    <rPh sb="10" eb="12">
      <t>カイゴ</t>
    </rPh>
    <rPh sb="14" eb="16">
      <t>タンキ</t>
    </rPh>
    <rPh sb="16" eb="19">
      <t>リヨウガタ</t>
    </rPh>
    <phoneticPr fontId="66"/>
  </si>
  <si>
    <t>68</t>
    <phoneticPr fontId="66"/>
  </si>
  <si>
    <t>介護予防
小規模多機能型
居宅介護</t>
    <rPh sb="0" eb="2">
      <t>カイゴ</t>
    </rPh>
    <rPh sb="2" eb="4">
      <t>ヨボウ</t>
    </rPh>
    <rPh sb="5" eb="8">
      <t>ショウキボ</t>
    </rPh>
    <rPh sb="8" eb="12">
      <t>タキノウガタ</t>
    </rPh>
    <rPh sb="13" eb="15">
      <t>キョタク</t>
    </rPh>
    <rPh sb="15" eb="17">
      <t>カイゴ</t>
    </rPh>
    <phoneticPr fontId="66"/>
  </si>
  <si>
    <t>75</t>
    <phoneticPr fontId="66"/>
  </si>
  <si>
    <t>介護予防
小規模多機能型
居宅介護
（短期利用型）</t>
    <rPh sb="0" eb="2">
      <t>カイゴ</t>
    </rPh>
    <rPh sb="2" eb="4">
      <t>ヨボウ</t>
    </rPh>
    <phoneticPr fontId="66"/>
  </si>
  <si>
    <t>69</t>
    <phoneticPr fontId="66"/>
  </si>
  <si>
    <t>看護
小規模多機能型
居宅介護</t>
    <phoneticPr fontId="11"/>
  </si>
  <si>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66"/>
  </si>
  <si>
    <t>77</t>
    <phoneticPr fontId="6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</si>
  <si>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66"/>
  </si>
  <si>
    <t>79</t>
    <phoneticPr fontId="66"/>
  </si>
  <si>
    <t>（介護予防）
認知症対応型
共同生活介護</t>
    <phoneticPr fontId="11"/>
  </si>
  <si>
    <t>認知症対応型
共同生活介護</t>
    <rPh sb="0" eb="2">
      <t>ニンチ</t>
    </rPh>
    <rPh sb="2" eb="3">
      <t>ショウ</t>
    </rPh>
    <rPh sb="3" eb="6">
      <t>タイオウガタ</t>
    </rPh>
    <rPh sb="7" eb="9">
      <t>キョウドウ</t>
    </rPh>
    <rPh sb="9" eb="11">
      <t>セイカツ</t>
    </rPh>
    <rPh sb="11" eb="13">
      <t>カイゴ</t>
    </rPh>
    <phoneticPr fontId="66"/>
  </si>
  <si>
    <t>32</t>
    <phoneticPr fontId="6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</si>
  <si>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66"/>
  </si>
  <si>
    <t>38</t>
    <phoneticPr fontId="6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</si>
  <si>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66"/>
  </si>
  <si>
    <t>37</t>
    <phoneticPr fontId="6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</si>
  <si>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66"/>
  </si>
  <si>
    <t>39</t>
    <phoneticPr fontId="66"/>
  </si>
  <si>
    <t>（介護予防）
短期入所生活介護</t>
    <phoneticPr fontId="11"/>
  </si>
  <si>
    <t>短期入所生活介護</t>
    <rPh sb="0" eb="2">
      <t>タンキ</t>
    </rPh>
    <rPh sb="2" eb="4">
      <t>ニュウショ</t>
    </rPh>
    <rPh sb="4" eb="6">
      <t>セイカツ</t>
    </rPh>
    <rPh sb="6" eb="8">
      <t>カイゴ</t>
    </rPh>
    <phoneticPr fontId="66"/>
  </si>
  <si>
    <t>21</t>
    <phoneticPr fontId="66"/>
  </si>
  <si>
    <t>介護予防
短期入所生活介護</t>
    <rPh sb="0" eb="2">
      <t>カイゴ</t>
    </rPh>
    <rPh sb="2" eb="4">
      <t>ヨボウ</t>
    </rPh>
    <rPh sb="5" eb="7">
      <t>タンキ</t>
    </rPh>
    <rPh sb="7" eb="9">
      <t>ニュウショ</t>
    </rPh>
    <rPh sb="9" eb="11">
      <t>セイカツ</t>
    </rPh>
    <rPh sb="11" eb="13">
      <t>カイゴ</t>
    </rPh>
    <phoneticPr fontId="66"/>
  </si>
  <si>
    <t>24</t>
    <phoneticPr fontId="66"/>
  </si>
  <si>
    <t>（介護予防）
短期入所療養介護
（老健）</t>
    <phoneticPr fontId="11"/>
  </si>
  <si>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66"/>
  </si>
  <si>
    <t>22</t>
    <phoneticPr fontId="6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</si>
  <si>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66"/>
  </si>
  <si>
    <t>25</t>
    <phoneticPr fontId="66"/>
  </si>
  <si>
    <t>（介護予防）
短期入所療養介護
 （病院等
（老健以外）)</t>
    <phoneticPr fontId="11"/>
  </si>
  <si>
    <t>短期入所療養介護 （病院等（老健以外）)</t>
    <rPh sb="0" eb="2">
      <t>タンキ</t>
    </rPh>
    <phoneticPr fontId="66"/>
  </si>
  <si>
    <t>23</t>
    <phoneticPr fontId="66"/>
  </si>
  <si>
    <t>介護予防
短期入所療養介護 
（病院等（老健以外）)</t>
    <rPh sb="0" eb="2">
      <t>カイゴ</t>
    </rPh>
    <rPh sb="2" eb="4">
      <t>ヨボウ</t>
    </rPh>
    <phoneticPr fontId="66"/>
  </si>
  <si>
    <t>26</t>
    <phoneticPr fontId="66"/>
  </si>
  <si>
    <t>（介護予防）
短期入所療養介護
（医療院）</t>
    <phoneticPr fontId="11"/>
  </si>
  <si>
    <t>短期入所療養介護
（介護医療院）</t>
    <phoneticPr fontId="66"/>
  </si>
  <si>
    <t>2A</t>
    <phoneticPr fontId="66"/>
  </si>
  <si>
    <t>介護予防
短期入所療養介護
（介護医療院）</t>
    <phoneticPr fontId="66"/>
  </si>
  <si>
    <t>2B</t>
    <phoneticPr fontId="66"/>
  </si>
  <si>
    <t>訪問型サービス（総合事業）
（独自／定率・定額（A3・A4））</t>
    <rPh sb="0" eb="2">
      <t>ホウモン</t>
    </rPh>
    <rPh sb="2" eb="3">
      <t>ガタ</t>
    </rPh>
    <rPh sb="15" eb="17">
      <t>ドクジ</t>
    </rPh>
    <rPh sb="18" eb="20">
      <t>テイリツ</t>
    </rPh>
    <rPh sb="21" eb="23">
      <t>テイガク</t>
    </rPh>
    <phoneticPr fontId="11"/>
  </si>
  <si>
    <t>訪問型サービス
（独自／定率）</t>
    <rPh sb="0" eb="2">
      <t>ホウモン</t>
    </rPh>
    <rPh sb="2" eb="3">
      <t>ガタ</t>
    </rPh>
    <rPh sb="9" eb="11">
      <t>ドクジ</t>
    </rPh>
    <rPh sb="12" eb="14">
      <t>テイリツ</t>
    </rPh>
    <phoneticPr fontId="66"/>
  </si>
  <si>
    <t>A3</t>
    <phoneticPr fontId="66"/>
  </si>
  <si>
    <t>訪問型サービス
（独自／定額）</t>
    <rPh sb="0" eb="2">
      <t>ホウモン</t>
    </rPh>
    <rPh sb="2" eb="3">
      <t>ガタ</t>
    </rPh>
    <rPh sb="9" eb="11">
      <t>ドクジ</t>
    </rPh>
    <rPh sb="12" eb="14">
      <t>テイガク</t>
    </rPh>
    <phoneticPr fontId="66"/>
  </si>
  <si>
    <t>A4</t>
    <phoneticPr fontId="66"/>
  </si>
  <si>
    <t>通所型サービス（総合事業）
（独自／定率・定額（A7・A8））</t>
    <phoneticPr fontId="11"/>
  </si>
  <si>
    <t>通所型サービス
（独自／定率）</t>
    <rPh sb="0" eb="2">
      <t>ツウショ</t>
    </rPh>
    <rPh sb="2" eb="3">
      <t>ガタ</t>
    </rPh>
    <rPh sb="9" eb="11">
      <t>ドクジ</t>
    </rPh>
    <rPh sb="12" eb="14">
      <t>テイリツ</t>
    </rPh>
    <phoneticPr fontId="66"/>
  </si>
  <si>
    <t>A7</t>
    <phoneticPr fontId="66"/>
  </si>
  <si>
    <t>通所型サービス
（独自／定額）</t>
    <rPh sb="0" eb="2">
      <t>ツウショ</t>
    </rPh>
    <rPh sb="2" eb="3">
      <t>ガタ</t>
    </rPh>
    <rPh sb="9" eb="11">
      <t>ドクジ</t>
    </rPh>
    <rPh sb="12" eb="14">
      <t>テイガク</t>
    </rPh>
    <phoneticPr fontId="66"/>
  </si>
  <si>
    <t>A8</t>
    <phoneticPr fontId="66"/>
  </si>
  <si>
    <t>提出先</t>
    <rPh sb="0" eb="2">
      <t>テイシュツ</t>
    </rPh>
    <rPh sb="2" eb="3">
      <t>サキ</t>
    </rPh>
    <phoneticPr fontId="11"/>
  </si>
  <si>
    <t>法人名</t>
    <rPh sb="0" eb="2">
      <t>ホウジン</t>
    </rPh>
    <rPh sb="2" eb="3">
      <t>メイ</t>
    </rPh>
    <phoneticPr fontId="11"/>
  </si>
  <si>
    <t>法人所在地</t>
    <rPh sb="0" eb="2">
      <t>ホウジン</t>
    </rPh>
    <rPh sb="2" eb="5">
      <t>ショザイチ</t>
    </rPh>
    <phoneticPr fontId="11"/>
  </si>
  <si>
    <t>①</t>
    <phoneticPr fontId="11"/>
  </si>
  <si>
    <t>円</t>
    <rPh sb="0" eb="1">
      <t>エン</t>
    </rPh>
    <phoneticPr fontId="11"/>
  </si>
  <si>
    <t>②</t>
    <phoneticPr fontId="11"/>
  </si>
  <si>
    <t>③</t>
    <phoneticPr fontId="11"/>
  </si>
  <si>
    <t>④</t>
    <phoneticPr fontId="11"/>
  </si>
  <si>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11"/>
  </si>
  <si>
    <t>令和</t>
    <rPh sb="0" eb="2">
      <t>レイワ</t>
    </rPh>
    <phoneticPr fontId="11"/>
  </si>
  <si>
    <t>年</t>
    <rPh sb="0" eb="1">
      <t>ネン</t>
    </rPh>
    <phoneticPr fontId="11"/>
  </si>
  <si>
    <t>日</t>
    <rPh sb="0" eb="1">
      <t>ニチ</t>
    </rPh>
    <phoneticPr fontId="11"/>
  </si>
  <si>
    <t>⑤</t>
    <phoneticPr fontId="11"/>
  </si>
  <si>
    <t>介護保険
事業所番号</t>
    <rPh sb="0" eb="2">
      <t>カイゴ</t>
    </rPh>
    <rPh sb="2" eb="4">
      <t>ホケン</t>
    </rPh>
    <rPh sb="5" eb="8">
      <t>ジギョウショ</t>
    </rPh>
    <rPh sb="8" eb="10">
      <t>バンゴウ</t>
    </rPh>
    <phoneticPr fontId="11"/>
  </si>
  <si>
    <t>事業所名</t>
    <rPh sb="0" eb="3">
      <t>ジギョウショ</t>
    </rPh>
    <rPh sb="3" eb="4">
      <t>メイ</t>
    </rPh>
    <phoneticPr fontId="11"/>
  </si>
  <si>
    <t>一月あたり介護報酬総単位数（処遇改善加算を除く）[単位]
(a)</t>
    <phoneticPr fontId="11"/>
  </si>
  <si>
    <t>１単位
あたりの
単価[円]
(b)</t>
    <rPh sb="1" eb="3">
      <t>タンイ</t>
    </rPh>
    <rPh sb="9" eb="11">
      <t>タンカ</t>
    </rPh>
    <rPh sb="12" eb="13">
      <t>エン</t>
    </rPh>
    <phoneticPr fontId="11"/>
  </si>
  <si>
    <t>令和７年３月時点の算定区分</t>
    <rPh sb="0" eb="2">
      <t>レイワ</t>
    </rPh>
    <rPh sb="3" eb="4">
      <t>ネン</t>
    </rPh>
    <rPh sb="5" eb="6">
      <t>ガツ</t>
    </rPh>
    <rPh sb="6" eb="8">
      <t>ジテン</t>
    </rPh>
    <phoneticPr fontId="11"/>
  </si>
  <si>
    <t>加算率</t>
    <rPh sb="0" eb="3">
      <t>カサンリツ</t>
    </rPh>
    <phoneticPr fontId="11"/>
  </si>
  <si>
    <t>令和７年４月以降に
算定する処遇改善加算の区分</t>
    <rPh sb="0" eb="2">
      <t>レイワ</t>
    </rPh>
    <rPh sb="3" eb="4">
      <t>ネン</t>
    </rPh>
    <rPh sb="5" eb="6">
      <t>ガツ</t>
    </rPh>
    <rPh sb="6" eb="8">
      <t>イコウ</t>
    </rPh>
    <rPh sb="10" eb="12">
      <t>サンテイ</t>
    </rPh>
    <rPh sb="21" eb="23">
      <t>クブン</t>
    </rPh>
    <phoneticPr fontId="11"/>
  </si>
  <si>
    <t>加
算
率
(c)</t>
    <rPh sb="0" eb="1">
      <t>カ</t>
    </rPh>
    <rPh sb="2" eb="3">
      <t>ザン</t>
    </rPh>
    <rPh sb="4" eb="5">
      <t>リツ</t>
    </rPh>
    <phoneticPr fontId="11"/>
  </si>
  <si>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11"/>
  </si>
  <si>
    <t>処遇改善加算の
見込額[円]
(a×b×c×d)</t>
    <rPh sb="8" eb="10">
      <t>ミコ</t>
    </rPh>
    <rPh sb="10" eb="11">
      <t>ガク</t>
    </rPh>
    <phoneticPr fontId="11"/>
  </si>
  <si>
    <t>①月額賃金要件Ⅰ</t>
    <rPh sb="1" eb="3">
      <t>ゲツガク</t>
    </rPh>
    <rPh sb="3" eb="5">
      <t>チンギン</t>
    </rPh>
    <rPh sb="5" eb="7">
      <t>ヨウケン</t>
    </rPh>
    <phoneticPr fontId="11"/>
  </si>
  <si>
    <t>②月額賃金要件Ⅱ</t>
    <rPh sb="1" eb="3">
      <t>ゲツガク</t>
    </rPh>
    <rPh sb="3" eb="5">
      <t>チンギン</t>
    </rPh>
    <rPh sb="5" eb="7">
      <t>ヨウケン</t>
    </rPh>
    <phoneticPr fontId="11"/>
  </si>
  <si>
    <t>③・④キャリアパス要件Ⅰ・Ⅱ</t>
    <phoneticPr fontId="11"/>
  </si>
  <si>
    <t>⑦キャリアパス要件Ⅴ</t>
    <phoneticPr fontId="11"/>
  </si>
  <si>
    <t>都道
府県</t>
    <rPh sb="0" eb="2">
      <t>トドウ</t>
    </rPh>
    <rPh sb="3" eb="5">
      <t>フケン</t>
    </rPh>
    <phoneticPr fontId="11"/>
  </si>
  <si>
    <t>市区
町村</t>
    <rPh sb="0" eb="2">
      <t>シク</t>
    </rPh>
    <rPh sb="3" eb="5">
      <t>チョウソン</t>
    </rPh>
    <phoneticPr fontId="11"/>
  </si>
  <si>
    <t>処遇改善加算Ⅳ相当の加算額の見込額の
１／２</t>
    <rPh sb="7" eb="9">
      <t>ソウトウ</t>
    </rPh>
    <rPh sb="10" eb="13">
      <t>カサンガク</t>
    </rPh>
    <rPh sb="14" eb="16">
      <t>ミコミ</t>
    </rPh>
    <rPh sb="16" eb="17">
      <t>ガク</t>
    </rPh>
    <phoneticPr fontId="11"/>
  </si>
  <si>
    <t>月額賃金要件Ⅰを満たす</t>
    <rPh sb="0" eb="2">
      <t>ゲツガク</t>
    </rPh>
    <rPh sb="2" eb="4">
      <t>チンギン</t>
    </rPh>
    <rPh sb="4" eb="6">
      <t>ヨウケン</t>
    </rPh>
    <rPh sb="8" eb="9">
      <t>ミ</t>
    </rPh>
    <phoneticPr fontId="11"/>
  </si>
  <si>
    <t>新たに増加する旧ベースアップ等加算相当の処遇改善加算の見込額</t>
  </si>
  <si>
    <t>月額賃金要件Ⅱを満たす</t>
    <rPh sb="0" eb="4">
      <t>ゲツガクチンギン</t>
    </rPh>
    <rPh sb="4" eb="6">
      <t>ヨウケン</t>
    </rPh>
    <rPh sb="8" eb="9">
      <t>ミ</t>
    </rPh>
    <phoneticPr fontId="11"/>
  </si>
  <si>
    <t>任用要件・賃金体系の整備等、研修の実施等</t>
    <rPh sb="0" eb="2">
      <t>ニンヨウ</t>
    </rPh>
    <rPh sb="2" eb="4">
      <t>ヨウケン</t>
    </rPh>
    <rPh sb="5" eb="7">
      <t>チンギン</t>
    </rPh>
    <rPh sb="7" eb="9">
      <t>タイケイ</t>
    </rPh>
    <rPh sb="10" eb="12">
      <t>セイビ</t>
    </rPh>
    <rPh sb="12" eb="13">
      <t>トウ</t>
    </rPh>
    <phoneticPr fontId="11"/>
  </si>
  <si>
    <t>昇給の仕組みの整備等</t>
    <phoneticPr fontId="11"/>
  </si>
  <si>
    <t>介護福祉士等の配置要件の状況が分かる加算の算定状況</t>
    <rPh sb="5" eb="6">
      <t>トウ</t>
    </rPh>
    <rPh sb="9" eb="11">
      <t>ヨウケン</t>
    </rPh>
    <rPh sb="12" eb="14">
      <t>ジョウキョウ</t>
    </rPh>
    <rPh sb="15" eb="16">
      <t>ワ</t>
    </rPh>
    <phoneticPr fontId="11"/>
  </si>
  <si>
    <t>通し番号</t>
    <rPh sb="0" eb="1">
      <t>トオ</t>
    </rPh>
    <rPh sb="2" eb="4">
      <t>バンゴウ</t>
    </rPh>
    <phoneticPr fontId="11"/>
  </si>
  <si>
    <t>介護保険事業所番号</t>
    <rPh sb="0" eb="2">
      <t>カイゴ</t>
    </rPh>
    <rPh sb="2" eb="4">
      <t>ホケン</t>
    </rPh>
    <rPh sb="4" eb="7">
      <t>ジギョウショ</t>
    </rPh>
    <rPh sb="7" eb="9">
      <t>バンゴウ</t>
    </rPh>
    <phoneticPr fontId="11"/>
  </si>
  <si>
    <t>介護人材確保・職場環境改善等事業を申請予定</t>
    <rPh sb="14" eb="16">
      <t>ジギョウ</t>
    </rPh>
    <rPh sb="17" eb="19">
      <t>シンセイ</t>
    </rPh>
    <rPh sb="19" eb="21">
      <t>ヨテイ</t>
    </rPh>
    <phoneticPr fontId="11"/>
  </si>
  <si>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11"/>
  </si>
  <si>
    <t>１単位あたりの単価[円](b)</t>
    <rPh sb="1" eb="3">
      <t>タンイ</t>
    </rPh>
    <rPh sb="7" eb="9">
      <t>タンカ</t>
    </rPh>
    <rPh sb="10" eb="11">
      <t>エン</t>
    </rPh>
    <phoneticPr fontId="11"/>
  </si>
  <si>
    <t>交付率(c)</t>
    <rPh sb="0" eb="2">
      <t>コウフ</t>
    </rPh>
    <rPh sb="2" eb="3">
      <t>リツ</t>
    </rPh>
    <phoneticPr fontId="11"/>
  </si>
  <si>
    <t>補助金の
見込額（e）
(a×b×c)
[円]</t>
    <rPh sb="0" eb="3">
      <t>ホジョキン</t>
    </rPh>
    <rPh sb="5" eb="7">
      <t>ミコ</t>
    </rPh>
    <rPh sb="7" eb="8">
      <t>ガク</t>
    </rPh>
    <rPh sb="21" eb="22">
      <t>エン</t>
    </rPh>
    <phoneticPr fontId="11"/>
  </si>
  <si>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11"/>
  </si>
  <si>
    <t>令和
６年
12月</t>
    <rPh sb="0" eb="2">
      <t>レイワ</t>
    </rPh>
    <rPh sb="4" eb="5">
      <t>ネン</t>
    </rPh>
    <rPh sb="8" eb="9">
      <t>ガツ</t>
    </rPh>
    <phoneticPr fontId="11"/>
  </si>
  <si>
    <t>令和７年
１月</t>
    <rPh sb="0" eb="2">
      <t>レイワ</t>
    </rPh>
    <rPh sb="3" eb="4">
      <t>ネン</t>
    </rPh>
    <rPh sb="6" eb="7">
      <t>ガツ</t>
    </rPh>
    <phoneticPr fontId="11"/>
  </si>
  <si>
    <t>令和７年
２月</t>
    <rPh sb="0" eb="2">
      <t>レイワ</t>
    </rPh>
    <rPh sb="3" eb="4">
      <t>ネン</t>
    </rPh>
    <rPh sb="6" eb="7">
      <t>ガツ</t>
    </rPh>
    <phoneticPr fontId="11"/>
  </si>
  <si>
    <t>令和７年
３月</t>
    <rPh sb="0" eb="2">
      <t>レイワ</t>
    </rPh>
    <rPh sb="3" eb="4">
      <t>ネン</t>
    </rPh>
    <rPh sb="6" eb="7">
      <t>ガツ</t>
    </rPh>
    <phoneticPr fontId="11"/>
  </si>
  <si>
    <t>表１　補助金対象サービス</t>
    <phoneticPr fontId="11"/>
  </si>
  <si>
    <t>表２　提出先一覧</t>
    <rPh sb="0" eb="1">
      <t>ヒョウ</t>
    </rPh>
    <rPh sb="3" eb="5">
      <t>テイシュツ</t>
    </rPh>
    <rPh sb="5" eb="6">
      <t>サキ</t>
    </rPh>
    <rPh sb="6" eb="8">
      <t>イチラン</t>
    </rPh>
    <phoneticPr fontId="11"/>
  </si>
  <si>
    <t>表３　事業所の所在地</t>
    <rPh sb="0" eb="1">
      <t>ヒョウ</t>
    </rPh>
    <rPh sb="3" eb="6">
      <t>ジギョウショ</t>
    </rPh>
    <rPh sb="7" eb="10">
      <t>ショザイチ</t>
    </rPh>
    <phoneticPr fontId="11"/>
  </si>
  <si>
    <t>表４　１単位あたりの単価</t>
    <rPh sb="0" eb="1">
      <t>ヒョウ</t>
    </rPh>
    <rPh sb="4" eb="6">
      <t>タンイ</t>
    </rPh>
    <rPh sb="10" eb="12">
      <t>タンカ</t>
    </rPh>
    <phoneticPr fontId="11"/>
  </si>
  <si>
    <t>表５　提出先</t>
    <rPh sb="0" eb="1">
      <t>ヒョウ</t>
    </rPh>
    <rPh sb="3" eb="5">
      <t>テイシュツ</t>
    </rPh>
    <rPh sb="5" eb="6">
      <t>サキ</t>
    </rPh>
    <phoneticPr fontId="11"/>
  </si>
  <si>
    <t>表６　選択様式</t>
    <rPh sb="0" eb="1">
      <t>ヒョウ</t>
    </rPh>
    <rPh sb="3" eb="5">
      <t>センタク</t>
    </rPh>
    <rPh sb="5" eb="7">
      <t>ヨウシキ</t>
    </rPh>
    <phoneticPr fontId="11"/>
  </si>
  <si>
    <t>表７　選択様式（誓約簡略化）</t>
    <rPh sb="0" eb="1">
      <t>ヒョウ</t>
    </rPh>
    <rPh sb="3" eb="5">
      <t>センタク</t>
    </rPh>
    <rPh sb="5" eb="7">
      <t>ヨウシキ</t>
    </rPh>
    <rPh sb="8" eb="10">
      <t>セイヤク</t>
    </rPh>
    <rPh sb="10" eb="12">
      <t>カンリャク</t>
    </rPh>
    <rPh sb="12" eb="13">
      <t>カ</t>
    </rPh>
    <phoneticPr fontId="11"/>
  </si>
  <si>
    <t>表７　補助金使途</t>
    <rPh sb="0" eb="1">
      <t>ヒョウ</t>
    </rPh>
    <rPh sb="3" eb="6">
      <t>ホジョキン</t>
    </rPh>
    <rPh sb="6" eb="8">
      <t>シト</t>
    </rPh>
    <phoneticPr fontId="11"/>
  </si>
  <si>
    <t>サービス区分</t>
    <rPh sb="4" eb="6">
      <t>クブン</t>
    </rPh>
    <phoneticPr fontId="66"/>
  </si>
  <si>
    <t>コード値</t>
    <rPh sb="3" eb="4">
      <t>チ</t>
    </rPh>
    <phoneticPr fontId="66"/>
  </si>
  <si>
    <t>交付率</t>
    <rPh sb="0" eb="3">
      <t>コウフリツ</t>
    </rPh>
    <phoneticPr fontId="11"/>
  </si>
  <si>
    <t>市区町村</t>
    <rPh sb="0" eb="4">
      <t>シクチョウソン</t>
    </rPh>
    <phoneticPr fontId="11"/>
  </si>
  <si>
    <t>級地</t>
    <rPh sb="0" eb="2">
      <t>キュウチ</t>
    </rPh>
    <phoneticPr fontId="48"/>
  </si>
  <si>
    <t>上乗せ割合</t>
    <rPh sb="0" eb="2">
      <t>ウワノ</t>
    </rPh>
    <rPh sb="3" eb="5">
      <t>ワリアイ</t>
    </rPh>
    <phoneticPr fontId="48"/>
  </si>
  <si>
    <t>市区町村</t>
    <rPh sb="0" eb="4">
      <t>シクチョウソン</t>
    </rPh>
    <phoneticPr fontId="54"/>
  </si>
  <si>
    <t>組み合わせ</t>
    <rPh sb="0" eb="1">
      <t>ク</t>
    </rPh>
    <rPh sb="2" eb="3">
      <t>ア</t>
    </rPh>
    <phoneticPr fontId="11"/>
  </si>
  <si>
    <t>介護サービス</t>
    <rPh sb="0" eb="2">
      <t>カイゴ</t>
    </rPh>
    <phoneticPr fontId="48"/>
  </si>
  <si>
    <t>人件費割合</t>
    <rPh sb="0" eb="3">
      <t>ジンケンヒ</t>
    </rPh>
    <rPh sb="3" eb="5">
      <t>ワリアイ</t>
    </rPh>
    <phoneticPr fontId="48"/>
  </si>
  <si>
    <t>チェックボックス</t>
    <phoneticPr fontId="11"/>
  </si>
  <si>
    <t>誓約</t>
    <rPh sb="0" eb="2">
      <t>セイヤク</t>
    </rPh>
    <phoneticPr fontId="11"/>
  </si>
  <si>
    <t>補助金使途</t>
    <rPh sb="0" eb="3">
      <t>ホジョキン</t>
    </rPh>
    <rPh sb="3" eb="5">
      <t>シト</t>
    </rPh>
    <phoneticPr fontId="11"/>
  </si>
  <si>
    <t>訪問介護</t>
    <rPh sb="0" eb="2">
      <t>ホウモン</t>
    </rPh>
    <rPh sb="2" eb="4">
      <t>カイゴ</t>
    </rPh>
    <phoneticPr fontId="66"/>
  </si>
  <si>
    <t>11</t>
    <phoneticPr fontId="66"/>
  </si>
  <si>
    <t>北海道</t>
  </si>
  <si>
    <t>札幌市</t>
  </si>
  <si>
    <t>1級地</t>
    <rPh sb="1" eb="3">
      <t>キュウチ</t>
    </rPh>
    <phoneticPr fontId="48"/>
  </si>
  <si>
    <t>東京都</t>
    <rPh sb="0" eb="2">
      <t>トウキョウ</t>
    </rPh>
    <rPh sb="2" eb="3">
      <t>ト</t>
    </rPh>
    <phoneticPr fontId="11"/>
  </si>
  <si>
    <t>千代田区</t>
    <rPh sb="0" eb="4">
      <t>チヨダク</t>
    </rPh>
    <phoneticPr fontId="5"/>
  </si>
  <si>
    <t>訪問介護</t>
  </si>
  <si>
    <t>加算様式を指定権者に提出</t>
    <rPh sb="10" eb="12">
      <t>テイシュツ</t>
    </rPh>
    <phoneticPr fontId="11"/>
  </si>
  <si>
    <t>✓</t>
    <phoneticPr fontId="11"/>
  </si>
  <si>
    <t>（ア）研修費</t>
    <rPh sb="3" eb="5">
      <t>ケンシュウ</t>
    </rPh>
    <rPh sb="5" eb="6">
      <t>ヒ</t>
    </rPh>
    <phoneticPr fontId="7"/>
  </si>
  <si>
    <t>夜間対応型訪問介護</t>
    <rPh sb="0" eb="2">
      <t>ヤカン</t>
    </rPh>
    <rPh sb="2" eb="4">
      <t>タイオウ</t>
    </rPh>
    <rPh sb="4" eb="5">
      <t>ガタ</t>
    </rPh>
    <rPh sb="5" eb="7">
      <t>ホウモン</t>
    </rPh>
    <rPh sb="7" eb="9">
      <t>カイゴ</t>
    </rPh>
    <phoneticPr fontId="66"/>
  </si>
  <si>
    <t>71</t>
    <phoneticPr fontId="66"/>
  </si>
  <si>
    <t>青森県</t>
  </si>
  <si>
    <t>函館市</t>
  </si>
  <si>
    <t>中央区</t>
    <rPh sb="0" eb="3">
      <t>チュウオウク</t>
    </rPh>
    <phoneticPr fontId="5"/>
  </si>
  <si>
    <t>夜間対応型訪問介護</t>
  </si>
  <si>
    <t>補助金様式を都道府県に提出</t>
    <phoneticPr fontId="11"/>
  </si>
  <si>
    <t>（イ）介護助手等の募集経費</t>
    <rPh sb="3" eb="5">
      <t>カイゴ</t>
    </rPh>
    <rPh sb="5" eb="7">
      <t>ジョシュ</t>
    </rPh>
    <rPh sb="7" eb="8">
      <t>トウ</t>
    </rPh>
    <rPh sb="9" eb="11">
      <t>ボシュウ</t>
    </rPh>
    <rPh sb="11" eb="13">
      <t>ケイヒ</t>
    </rPh>
    <phoneticPr fontId="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</si>
  <si>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6"/>
  </si>
  <si>
    <t>76</t>
    <phoneticPr fontId="66"/>
  </si>
  <si>
    <t>岩手県</t>
  </si>
  <si>
    <t>小樽市</t>
  </si>
  <si>
    <t>港区</t>
    <rPh sb="0" eb="2">
      <t>ミナトク</t>
    </rPh>
    <phoneticPr fontId="5"/>
  </si>
  <si>
    <t>定期巡回・随時対応型訪問介護看護</t>
    <phoneticPr fontId="11"/>
  </si>
  <si>
    <t>（ウ）その他の金額　（① 業務内容の明確化と職員間の適切な役割分担の取組）</t>
    <phoneticPr fontId="11"/>
  </si>
  <si>
    <t>宮城県</t>
  </si>
  <si>
    <t>旭川市</t>
  </si>
  <si>
    <t>新宿区</t>
    <rPh sb="0" eb="3">
      <t>シンジュクク</t>
    </rPh>
    <phoneticPr fontId="5"/>
  </si>
  <si>
    <t>訪問入浴介護</t>
    <phoneticPr fontId="11"/>
  </si>
  <si>
    <t>（ウ）その他の金額　（② 介護職員等の業務の洗い出しや棚卸しなど、現場の課題の見える化）</t>
    <phoneticPr fontId="11"/>
  </si>
  <si>
    <t>介護予防訪問入浴介護</t>
    <rPh sb="0" eb="2">
      <t>カイゴ</t>
    </rPh>
    <rPh sb="2" eb="4">
      <t>ヨボウ</t>
    </rPh>
    <rPh sb="4" eb="6">
      <t>ホウモン</t>
    </rPh>
    <rPh sb="6" eb="8">
      <t>ニュウヨク</t>
    </rPh>
    <rPh sb="8" eb="10">
      <t>カイゴ</t>
    </rPh>
    <phoneticPr fontId="66"/>
  </si>
  <si>
    <t>秋田県</t>
  </si>
  <si>
    <t>室蘭市</t>
  </si>
  <si>
    <t>文京区</t>
    <rPh sb="0" eb="3">
      <t>ブンキョウク</t>
    </rPh>
    <phoneticPr fontId="5"/>
  </si>
  <si>
    <t>介護予防訪問入浴介護</t>
    <phoneticPr fontId="11"/>
  </si>
  <si>
    <t>（ウ）その他の金額　（③ 業務改善活動の体制構築）</t>
    <phoneticPr fontId="11"/>
  </si>
  <si>
    <t>通所介護</t>
    <rPh sb="0" eb="2">
      <t>ツウショ</t>
    </rPh>
    <rPh sb="2" eb="4">
      <t>カイゴ</t>
    </rPh>
    <phoneticPr fontId="66"/>
  </si>
  <si>
    <t>15</t>
    <phoneticPr fontId="66"/>
  </si>
  <si>
    <t>山形県</t>
  </si>
  <si>
    <t>釧路市</t>
  </si>
  <si>
    <t>台東区</t>
    <rPh sb="0" eb="3">
      <t>タイトウク</t>
    </rPh>
    <phoneticPr fontId="5"/>
  </si>
  <si>
    <t>通所介護</t>
  </si>
  <si>
    <t>地域密着型通所介護</t>
    <rPh sb="0" eb="2">
      <t>チイキ</t>
    </rPh>
    <rPh sb="2" eb="5">
      <t>ミッチャクガタ</t>
    </rPh>
    <rPh sb="5" eb="7">
      <t>ツウショ</t>
    </rPh>
    <rPh sb="7" eb="9">
      <t>カイゴ</t>
    </rPh>
    <phoneticPr fontId="66"/>
  </si>
  <si>
    <t>78</t>
    <phoneticPr fontId="66"/>
  </si>
  <si>
    <t>福島県</t>
  </si>
  <si>
    <t>帯広市</t>
  </si>
  <si>
    <t>墨田区</t>
    <rPh sb="0" eb="3">
      <t>スミダク</t>
    </rPh>
    <phoneticPr fontId="5"/>
  </si>
  <si>
    <t>地域密着型通所介護</t>
  </si>
  <si>
    <t>通所リハビリテーション</t>
    <rPh sb="0" eb="2">
      <t>ツウショ</t>
    </rPh>
    <phoneticPr fontId="66"/>
  </si>
  <si>
    <t>茨城県</t>
  </si>
  <si>
    <t>北見市</t>
  </si>
  <si>
    <t>江東区</t>
    <rPh sb="0" eb="3">
      <t>コウトウク</t>
    </rPh>
    <phoneticPr fontId="5"/>
  </si>
  <si>
    <t>通所リハビリテーション</t>
    <phoneticPr fontId="11"/>
  </si>
  <si>
    <t>介護予防通所リハビリテーション</t>
    <rPh sb="0" eb="2">
      <t>カイゴ</t>
    </rPh>
    <rPh sb="2" eb="4">
      <t>ヨボウ</t>
    </rPh>
    <rPh sb="4" eb="6">
      <t>ツウショ</t>
    </rPh>
    <phoneticPr fontId="66"/>
  </si>
  <si>
    <t>栃木県</t>
  </si>
  <si>
    <t>夕張市</t>
  </si>
  <si>
    <t>品川区</t>
    <rPh sb="0" eb="3">
      <t>シナガワク</t>
    </rPh>
    <phoneticPr fontId="5"/>
  </si>
  <si>
    <t>介護予防通所リハビリテーション</t>
    <phoneticPr fontId="11"/>
  </si>
  <si>
    <t>特定施設入居者生活介護</t>
    <rPh sb="0" eb="2">
      <t>トクテイ</t>
    </rPh>
    <rPh sb="2" eb="4">
      <t>シセツ</t>
    </rPh>
    <rPh sb="4" eb="7">
      <t>ニュウキョシャ</t>
    </rPh>
    <rPh sb="7" eb="9">
      <t>セイカツ</t>
    </rPh>
    <rPh sb="9" eb="11">
      <t>カイゴ</t>
    </rPh>
    <phoneticPr fontId="66"/>
  </si>
  <si>
    <t>群馬県</t>
  </si>
  <si>
    <t>岩見沢市</t>
  </si>
  <si>
    <t>目黒区</t>
    <rPh sb="0" eb="3">
      <t>メグロク</t>
    </rPh>
    <phoneticPr fontId="5"/>
  </si>
  <si>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66"/>
  </si>
  <si>
    <t>埼玉県</t>
  </si>
  <si>
    <t>網走市</t>
  </si>
  <si>
    <t>大田区</t>
    <rPh sb="0" eb="3">
      <t>オオタク</t>
    </rPh>
    <phoneticPr fontId="5"/>
  </si>
  <si>
    <t>特定施設入居者生活介護</t>
    <phoneticPr fontId="11"/>
  </si>
  <si>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6"/>
  </si>
  <si>
    <t>千葉県</t>
  </si>
  <si>
    <t>留萌市</t>
  </si>
  <si>
    <t>世田谷区</t>
    <rPh sb="0" eb="4">
      <t>セタガヤク</t>
    </rPh>
    <phoneticPr fontId="5"/>
  </si>
  <si>
    <t>介護予防特定施設入居者生活介護</t>
    <phoneticPr fontId="11"/>
  </si>
  <si>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66"/>
  </si>
  <si>
    <t>東京都</t>
  </si>
  <si>
    <t>苫小牧市</t>
  </si>
  <si>
    <t>渋谷区</t>
    <rPh sb="0" eb="3">
      <t>シブヤク</t>
    </rPh>
    <phoneticPr fontId="5"/>
  </si>
  <si>
    <t>地域密着型特定施設入居者生活介護</t>
    <phoneticPr fontId="11"/>
  </si>
  <si>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66"/>
  </si>
  <si>
    <t>神奈川県</t>
  </si>
  <si>
    <t>稚内市</t>
  </si>
  <si>
    <t>中野区</t>
    <rPh sb="0" eb="3">
      <t>ナカノク</t>
    </rPh>
    <phoneticPr fontId="5"/>
  </si>
  <si>
    <t>地域密着型特定施設入居者生活介護（短期利用型）</t>
    <phoneticPr fontId="11"/>
  </si>
  <si>
    <t>認知症対応型通所介護</t>
    <rPh sb="0" eb="2">
      <t>ニンチ</t>
    </rPh>
    <rPh sb="2" eb="3">
      <t>ショウ</t>
    </rPh>
    <rPh sb="3" eb="6">
      <t>タイオウガタ</t>
    </rPh>
    <rPh sb="6" eb="8">
      <t>ツウショ</t>
    </rPh>
    <rPh sb="8" eb="10">
      <t>カイゴ</t>
    </rPh>
    <phoneticPr fontId="66"/>
  </si>
  <si>
    <t>新潟県</t>
  </si>
  <si>
    <t>美唄市</t>
  </si>
  <si>
    <t>杉並区</t>
    <rPh sb="0" eb="3">
      <t>スギナミク</t>
    </rPh>
    <phoneticPr fontId="5"/>
  </si>
  <si>
    <t>認知症対応型通所介護</t>
    <phoneticPr fontId="11"/>
  </si>
  <si>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6"/>
  </si>
  <si>
    <t>富山県</t>
  </si>
  <si>
    <t>芦別市</t>
  </si>
  <si>
    <t>豊島区</t>
    <rPh sb="0" eb="3">
      <t>トシマク</t>
    </rPh>
    <phoneticPr fontId="5"/>
  </si>
  <si>
    <t>介護予防認知症対応型通所介護</t>
    <phoneticPr fontId="11"/>
  </si>
  <si>
    <t>小規模多機能型居宅介護</t>
    <rPh sb="0" eb="3">
      <t>ショウキボ</t>
    </rPh>
    <rPh sb="3" eb="7">
      <t>タキノウガタ</t>
    </rPh>
    <rPh sb="7" eb="9">
      <t>キョタク</t>
    </rPh>
    <rPh sb="9" eb="11">
      <t>カイゴ</t>
    </rPh>
    <phoneticPr fontId="66"/>
  </si>
  <si>
    <t>石川県</t>
  </si>
  <si>
    <t>江別市</t>
  </si>
  <si>
    <t>北区</t>
    <rPh sb="0" eb="2">
      <t>キタク</t>
    </rPh>
    <phoneticPr fontId="5"/>
  </si>
  <si>
    <t>小規模多機能型居宅介護</t>
    <phoneticPr fontId="11"/>
  </si>
  <si>
    <t>小規模多機能型居宅介護（短期利用型）</t>
    <rPh sb="0" eb="3">
      <t>ショウキボ</t>
    </rPh>
    <rPh sb="3" eb="7">
      <t>タキノウガタ</t>
    </rPh>
    <rPh sb="7" eb="9">
      <t>キョタク</t>
    </rPh>
    <rPh sb="9" eb="11">
      <t>カイゴ</t>
    </rPh>
    <rPh sb="12" eb="14">
      <t>タンキ</t>
    </rPh>
    <rPh sb="14" eb="17">
      <t>リヨウガタ</t>
    </rPh>
    <phoneticPr fontId="66"/>
  </si>
  <si>
    <t>福井県</t>
  </si>
  <si>
    <t>赤平市</t>
  </si>
  <si>
    <t>荒川区</t>
    <rPh sb="0" eb="3">
      <t>アラカワク</t>
    </rPh>
    <phoneticPr fontId="5"/>
  </si>
  <si>
    <t>小規模多機能型居宅介護（短期利用型）</t>
    <phoneticPr fontId="11"/>
  </si>
  <si>
    <t>介護予防小規模多機能型居宅介護</t>
    <rPh sb="0" eb="2">
      <t>カイゴ</t>
    </rPh>
    <rPh sb="2" eb="4">
      <t>ヨボウ</t>
    </rPh>
    <rPh sb="4" eb="7">
      <t>ショウキボ</t>
    </rPh>
    <rPh sb="7" eb="11">
      <t>タキノウガタ</t>
    </rPh>
    <rPh sb="11" eb="13">
      <t>キョタク</t>
    </rPh>
    <rPh sb="13" eb="15">
      <t>カイゴ</t>
    </rPh>
    <phoneticPr fontId="66"/>
  </si>
  <si>
    <t>山梨県</t>
  </si>
  <si>
    <t>紋別市</t>
  </si>
  <si>
    <t>板橋区</t>
    <rPh sb="0" eb="3">
      <t>イタバシク</t>
    </rPh>
    <phoneticPr fontId="5"/>
  </si>
  <si>
    <t>介護予防小規模多機能型居宅介護</t>
    <phoneticPr fontId="11"/>
  </si>
  <si>
    <t>介護予防小規模多機能型居宅介護（短期利用型）</t>
    <rPh sb="0" eb="2">
      <t>カイゴ</t>
    </rPh>
    <rPh sb="2" eb="4">
      <t>ヨボウ</t>
    </rPh>
    <phoneticPr fontId="66"/>
  </si>
  <si>
    <t>長野県</t>
  </si>
  <si>
    <t>士別市</t>
  </si>
  <si>
    <t>練馬区</t>
    <rPh sb="0" eb="3">
      <t>ネリマク</t>
    </rPh>
    <phoneticPr fontId="5"/>
  </si>
  <si>
    <t>介護予防小規模多機能型居宅介護（短期利用型）</t>
    <phoneticPr fontId="11"/>
  </si>
  <si>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66"/>
  </si>
  <si>
    <t>岐阜県</t>
  </si>
  <si>
    <t>名寄市</t>
  </si>
  <si>
    <t>足立区</t>
    <rPh sb="0" eb="3">
      <t>アダチク</t>
    </rPh>
    <phoneticPr fontId="5"/>
  </si>
  <si>
    <t>複合型サービス（看護小規模多機能型居宅介護）</t>
    <phoneticPr fontId="11"/>
  </si>
  <si>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66"/>
  </si>
  <si>
    <t>静岡県</t>
  </si>
  <si>
    <t>三笠市</t>
  </si>
  <si>
    <t>葛飾区</t>
    <rPh sb="0" eb="3">
      <t>カツシカク</t>
    </rPh>
    <phoneticPr fontId="5"/>
  </si>
  <si>
    <t>複合型サービス（看護小規模多機能型居宅介護・短期利用型）</t>
    <phoneticPr fontId="11"/>
  </si>
  <si>
    <t>認知症対応型共同生活介護</t>
    <rPh sb="0" eb="2">
      <t>ニンチ</t>
    </rPh>
    <rPh sb="2" eb="3">
      <t>ショウ</t>
    </rPh>
    <rPh sb="3" eb="6">
      <t>タイオウガタ</t>
    </rPh>
    <rPh sb="6" eb="8">
      <t>キョウドウ</t>
    </rPh>
    <rPh sb="8" eb="10">
      <t>セイカツ</t>
    </rPh>
    <rPh sb="10" eb="12">
      <t>カイゴ</t>
    </rPh>
    <phoneticPr fontId="66"/>
  </si>
  <si>
    <t>愛知県</t>
  </si>
  <si>
    <t>根室市</t>
  </si>
  <si>
    <t>江戸川区</t>
    <rPh sb="0" eb="4">
      <t>エドガワク</t>
    </rPh>
    <phoneticPr fontId="5"/>
  </si>
  <si>
    <t>認知症対応型共同生活介護</t>
    <phoneticPr fontId="11"/>
  </si>
  <si>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66"/>
  </si>
  <si>
    <t>三重県</t>
  </si>
  <si>
    <t>千歳市</t>
  </si>
  <si>
    <t>2級地</t>
    <rPh sb="1" eb="3">
      <t>キュウチ</t>
    </rPh>
    <phoneticPr fontId="48"/>
  </si>
  <si>
    <t>調布市</t>
  </si>
  <si>
    <t>認知症対応型共同生活介護（短期利用型）</t>
    <phoneticPr fontId="11"/>
  </si>
  <si>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66"/>
  </si>
  <si>
    <t>滋賀県</t>
  </si>
  <si>
    <t>滝川市</t>
  </si>
  <si>
    <t>町田市</t>
    <rPh sb="0" eb="3">
      <t>マチダシ</t>
    </rPh>
    <phoneticPr fontId="5"/>
  </si>
  <si>
    <t>介護予防認知症対応型共同生活介護</t>
    <rPh sb="0" eb="2">
      <t>カイゴ</t>
    </rPh>
    <rPh sb="2" eb="4">
      <t>ヨボウ</t>
    </rPh>
    <phoneticPr fontId="11"/>
  </si>
  <si>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66"/>
  </si>
  <si>
    <t>京都府</t>
  </si>
  <si>
    <t>砂川市</t>
  </si>
  <si>
    <t>狛江市</t>
    <rPh sb="0" eb="3">
      <t>コマエシ</t>
    </rPh>
    <phoneticPr fontId="5"/>
  </si>
  <si>
    <t>介護予防認知症対応型共同生活介護（短期利用型）</t>
    <rPh sb="0" eb="2">
      <t>カイゴ</t>
    </rPh>
    <rPh sb="2" eb="4">
      <t>ヨボウ</t>
    </rPh>
    <phoneticPr fontId="11"/>
  </si>
  <si>
    <t>介護老人福祉施設サービス</t>
    <rPh sb="0" eb="2">
      <t>カイゴ</t>
    </rPh>
    <rPh sb="2" eb="4">
      <t>ロウジン</t>
    </rPh>
    <rPh sb="4" eb="6">
      <t>フクシ</t>
    </rPh>
    <rPh sb="6" eb="8">
      <t>シセツ</t>
    </rPh>
    <phoneticPr fontId="66"/>
  </si>
  <si>
    <t>51</t>
    <phoneticPr fontId="66"/>
  </si>
  <si>
    <t>大阪府</t>
  </si>
  <si>
    <t>歌志内市</t>
  </si>
  <si>
    <t>多摩市</t>
    <rPh sb="0" eb="3">
      <t>タマシ</t>
    </rPh>
    <phoneticPr fontId="5"/>
  </si>
  <si>
    <t>介護老人福祉施設サービス</t>
    <phoneticPr fontId="11"/>
  </si>
  <si>
    <t>地域密着型介護老人福祉施設</t>
    <rPh sb="0" eb="2">
      <t>チイキ</t>
    </rPh>
    <rPh sb="2" eb="5">
      <t>ミッチャクガタ</t>
    </rPh>
    <rPh sb="5" eb="7">
      <t>カイゴ</t>
    </rPh>
    <rPh sb="7" eb="9">
      <t>ロウジン</t>
    </rPh>
    <rPh sb="9" eb="11">
      <t>フクシ</t>
    </rPh>
    <rPh sb="11" eb="13">
      <t>シセツ</t>
    </rPh>
    <phoneticPr fontId="66"/>
  </si>
  <si>
    <t>54</t>
    <phoneticPr fontId="66"/>
  </si>
  <si>
    <t>兵庫県</t>
  </si>
  <si>
    <t>深川市</t>
  </si>
  <si>
    <t>神奈川県</t>
    <rPh sb="0" eb="4">
      <t>カナガワケン</t>
    </rPh>
    <phoneticPr fontId="11"/>
  </si>
  <si>
    <t>横浜市</t>
    <rPh sb="0" eb="3">
      <t>ヨコハマシ</t>
    </rPh>
    <phoneticPr fontId="5"/>
  </si>
  <si>
    <t>地域密着型介護老人福祉施設</t>
  </si>
  <si>
    <t>奈良県</t>
  </si>
  <si>
    <t>富良野市</t>
  </si>
  <si>
    <t>川崎市</t>
    <rPh sb="0" eb="3">
      <t>カワサキシ</t>
    </rPh>
    <phoneticPr fontId="5"/>
  </si>
  <si>
    <t>短期入所生活介護</t>
    <phoneticPr fontId="11"/>
  </si>
  <si>
    <t>介護予防短期入所生活介護</t>
    <rPh sb="0" eb="2">
      <t>カイゴ</t>
    </rPh>
    <rPh sb="2" eb="4">
      <t>ヨボウ</t>
    </rPh>
    <rPh sb="4" eb="6">
      <t>タンキ</t>
    </rPh>
    <rPh sb="6" eb="8">
      <t>ニュウショ</t>
    </rPh>
    <rPh sb="8" eb="10">
      <t>セイカツ</t>
    </rPh>
    <rPh sb="10" eb="12">
      <t>カイゴ</t>
    </rPh>
    <phoneticPr fontId="66"/>
  </si>
  <si>
    <t>和歌山県</t>
  </si>
  <si>
    <t>登別市</t>
  </si>
  <si>
    <t>大阪府</t>
    <rPh sb="0" eb="3">
      <t>オオサカフ</t>
    </rPh>
    <phoneticPr fontId="11"/>
  </si>
  <si>
    <t>大阪市</t>
    <rPh sb="0" eb="3">
      <t>オオサカシ</t>
    </rPh>
    <phoneticPr fontId="5"/>
  </si>
  <si>
    <t>介護予防短期入所生活介護</t>
    <phoneticPr fontId="11"/>
  </si>
  <si>
    <t>介護老人保健施設サービス</t>
    <rPh sb="0" eb="2">
      <t>カイゴ</t>
    </rPh>
    <rPh sb="2" eb="4">
      <t>ロウジン</t>
    </rPh>
    <rPh sb="4" eb="6">
      <t>ホケン</t>
    </rPh>
    <rPh sb="6" eb="8">
      <t>シセツ</t>
    </rPh>
    <phoneticPr fontId="66"/>
  </si>
  <si>
    <t>52</t>
    <phoneticPr fontId="66"/>
  </si>
  <si>
    <t>鳥取県</t>
  </si>
  <si>
    <t>恵庭市</t>
  </si>
  <si>
    <t>3級地</t>
    <rPh sb="1" eb="3">
      <t>キュウチ</t>
    </rPh>
    <phoneticPr fontId="48"/>
  </si>
  <si>
    <t>埼玉県</t>
    <rPh sb="0" eb="3">
      <t>サイタマケン</t>
    </rPh>
    <phoneticPr fontId="11"/>
  </si>
  <si>
    <t>さいたま市</t>
  </si>
  <si>
    <t>介護老人保健施設サービス</t>
    <phoneticPr fontId="11"/>
  </si>
  <si>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66"/>
  </si>
  <si>
    <t>島根県</t>
  </si>
  <si>
    <t>伊達市</t>
  </si>
  <si>
    <t>千葉県</t>
    <rPh sb="0" eb="3">
      <t>チバケン</t>
    </rPh>
    <phoneticPr fontId="11"/>
  </si>
  <si>
    <t>千葉市</t>
  </si>
  <si>
    <t>短期入所療養介護（介護老人保健施設）</t>
    <phoneticPr fontId="11"/>
  </si>
  <si>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66"/>
  </si>
  <si>
    <t>岡山県</t>
  </si>
  <si>
    <t>北広島市</t>
  </si>
  <si>
    <t>浦安市</t>
  </si>
  <si>
    <t>介護予防短期入所療養介護（介護老人保健施設）</t>
    <phoneticPr fontId="11"/>
  </si>
  <si>
    <t>広島県</t>
  </si>
  <si>
    <t>石狩市</t>
  </si>
  <si>
    <t>八王子市</t>
  </si>
  <si>
    <t>短期入所療養介護 （病院等（老健以外）)</t>
    <phoneticPr fontId="11"/>
  </si>
  <si>
    <t>介護予防短期入所療養介護 （病院等（老健以外）)</t>
    <rPh sb="0" eb="2">
      <t>カイゴ</t>
    </rPh>
    <rPh sb="2" eb="4">
      <t>ヨボウ</t>
    </rPh>
    <phoneticPr fontId="66"/>
  </si>
  <si>
    <t>山口県</t>
  </si>
  <si>
    <t>北斗市</t>
  </si>
  <si>
    <t>武蔵野市</t>
  </si>
  <si>
    <t>介護予防短期入所療養介護 （病院等（老健以外）)</t>
    <phoneticPr fontId="11"/>
  </si>
  <si>
    <t>介護医療院サービス</t>
    <rPh sb="0" eb="2">
      <t>カイゴ</t>
    </rPh>
    <rPh sb="2" eb="4">
      <t>イリョウ</t>
    </rPh>
    <rPh sb="4" eb="5">
      <t>イン</t>
    </rPh>
    <phoneticPr fontId="66"/>
  </si>
  <si>
    <t>55</t>
    <phoneticPr fontId="66"/>
  </si>
  <si>
    <t>徳島県</t>
  </si>
  <si>
    <t>当別町</t>
  </si>
  <si>
    <t>三鷹市</t>
  </si>
  <si>
    <t>介護医療院サービス</t>
    <phoneticPr fontId="11"/>
  </si>
  <si>
    <t>短期入所療養介護（介護医療院）</t>
    <phoneticPr fontId="66"/>
  </si>
  <si>
    <t>香川県</t>
  </si>
  <si>
    <t>新篠津村</t>
  </si>
  <si>
    <t>青梅市</t>
  </si>
  <si>
    <t>短期入所療養介護（介護医療院）</t>
    <phoneticPr fontId="11"/>
  </si>
  <si>
    <t>介護予防短期入所療養介護（介護医療院）</t>
    <phoneticPr fontId="66"/>
  </si>
  <si>
    <t>愛媛県</t>
  </si>
  <si>
    <t>松前町</t>
  </si>
  <si>
    <t>府中市</t>
    <phoneticPr fontId="11"/>
  </si>
  <si>
    <t>介護予防短期入所療養介護（介護医療院）</t>
    <phoneticPr fontId="11"/>
  </si>
  <si>
    <t>訪問型サービス（独自）</t>
    <rPh sb="0" eb="2">
      <t>ホウモン</t>
    </rPh>
    <rPh sb="2" eb="3">
      <t>ガタ</t>
    </rPh>
    <rPh sb="8" eb="10">
      <t>ドクジ</t>
    </rPh>
    <phoneticPr fontId="66"/>
  </si>
  <si>
    <t>A2</t>
    <phoneticPr fontId="66"/>
  </si>
  <si>
    <t>高知県</t>
  </si>
  <si>
    <t>福島町</t>
  </si>
  <si>
    <t>小金井市</t>
  </si>
  <si>
    <t>訪問型サービス（独自／定率）</t>
    <rPh sb="0" eb="2">
      <t>ホウモン</t>
    </rPh>
    <rPh sb="2" eb="3">
      <t>ガタ</t>
    </rPh>
    <rPh sb="8" eb="10">
      <t>ドクジ</t>
    </rPh>
    <rPh sb="11" eb="13">
      <t>テイリツ</t>
    </rPh>
    <phoneticPr fontId="66"/>
  </si>
  <si>
    <t>福岡県</t>
  </si>
  <si>
    <t>知内町</t>
  </si>
  <si>
    <t>小平市</t>
  </si>
  <si>
    <t>訪問型サービス（独自／定額）</t>
    <rPh sb="0" eb="2">
      <t>ホウモン</t>
    </rPh>
    <rPh sb="2" eb="3">
      <t>ガタ</t>
    </rPh>
    <rPh sb="8" eb="10">
      <t>ドクジ</t>
    </rPh>
    <rPh sb="11" eb="13">
      <t>テイガク</t>
    </rPh>
    <phoneticPr fontId="66"/>
  </si>
  <si>
    <t>佐賀県</t>
  </si>
  <si>
    <t>木古内町</t>
  </si>
  <si>
    <t>日野市</t>
  </si>
  <si>
    <t>通所型サービス（独自）</t>
    <rPh sb="0" eb="2">
      <t>ツウショ</t>
    </rPh>
    <rPh sb="2" eb="3">
      <t>ガタ</t>
    </rPh>
    <rPh sb="8" eb="10">
      <t>ドクジ</t>
    </rPh>
    <phoneticPr fontId="66"/>
  </si>
  <si>
    <t>A6</t>
    <phoneticPr fontId="66"/>
  </si>
  <si>
    <t>長崎県</t>
  </si>
  <si>
    <t>七飯町</t>
  </si>
  <si>
    <t>東村山市</t>
    <rPh sb="0" eb="4">
      <t>ヒガシムラヤマシ</t>
    </rPh>
    <phoneticPr fontId="5"/>
  </si>
  <si>
    <t>通所型サービス（独自／定率）</t>
    <rPh sb="0" eb="2">
      <t>ツウショ</t>
    </rPh>
    <rPh sb="2" eb="3">
      <t>ガタ</t>
    </rPh>
    <rPh sb="8" eb="10">
      <t>ドクジ</t>
    </rPh>
    <rPh sb="11" eb="13">
      <t>テイリツ</t>
    </rPh>
    <phoneticPr fontId="66"/>
  </si>
  <si>
    <t>熊本県</t>
  </si>
  <si>
    <t>鹿部町</t>
  </si>
  <si>
    <t>国分寺市</t>
  </si>
  <si>
    <t>通所型サービス（独自／定額）</t>
    <rPh sb="0" eb="2">
      <t>ツウショ</t>
    </rPh>
    <rPh sb="2" eb="3">
      <t>ガタ</t>
    </rPh>
    <rPh sb="8" eb="10">
      <t>ドクジ</t>
    </rPh>
    <rPh sb="11" eb="13">
      <t>テイガク</t>
    </rPh>
    <phoneticPr fontId="66"/>
  </si>
  <si>
    <t>大分県</t>
  </si>
  <si>
    <t>森町</t>
  </si>
  <si>
    <t>国立市</t>
  </si>
  <si>
    <t>宮崎県</t>
  </si>
  <si>
    <t>八雲町</t>
  </si>
  <si>
    <t>清瀬市</t>
    <rPh sb="0" eb="3">
      <t>キヨセシ</t>
    </rPh>
    <phoneticPr fontId="5"/>
  </si>
  <si>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</si>
  <si>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</si>
  <si>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</si>
  <si>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</si>
  <si>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</si>
  <si>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</si>
  <si>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</si>
  <si>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</si>
  <si>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</si>
  <si>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</si>
  <si>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</si>
  <si>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</si>
  <si>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</si>
  <si>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11"/>
  </si>
  <si>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</si>
  <si>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</si>
  <si>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</si>
  <si>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</si>
  <si>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</si>
  <si>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</si>
  <si>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</si>
  <si>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</si>
  <si>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</si>
  <si>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</si>
  <si>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</si>
  <si>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</si>
  <si>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11"/>
  </si>
  <si>
    <t>西宮市</t>
  </si>
  <si>
    <t>ニセコ町</t>
  </si>
  <si>
    <t>芦屋市</t>
  </si>
  <si>
    <t>真狩村</t>
  </si>
  <si>
    <t>宝塚市</t>
  </si>
  <si>
    <t>留寿都村</t>
  </si>
  <si>
    <t>4級地</t>
    <rPh sb="1" eb="3">
      <t>キュウチ</t>
    </rPh>
    <phoneticPr fontId="48"/>
  </si>
  <si>
    <t>牛久市</t>
  </si>
  <si>
    <t>喜茂別町</t>
  </si>
  <si>
    <t>朝霞市</t>
  </si>
  <si>
    <t>京極町</t>
  </si>
  <si>
    <t>志木市</t>
    <rPh sb="0" eb="3">
      <t>シキシ</t>
    </rPh>
    <phoneticPr fontId="5"/>
  </si>
  <si>
    <t>倶知安町</t>
  </si>
  <si>
    <t>和光市</t>
    <rPh sb="0" eb="3">
      <t>ワコウシ</t>
    </rPh>
    <phoneticPr fontId="5"/>
  </si>
  <si>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</si>
  <si>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</si>
  <si>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</si>
  <si>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</si>
  <si>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</si>
  <si>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</si>
  <si>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</si>
  <si>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</si>
  <si>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</si>
  <si>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</si>
  <si>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</si>
  <si>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</si>
  <si>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</si>
  <si>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</si>
  <si>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</si>
  <si>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</si>
  <si>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</si>
  <si>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</si>
  <si>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</si>
  <si>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</si>
  <si>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</si>
  <si>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</si>
  <si>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</si>
  <si>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5"/>
  </si>
  <si>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</si>
  <si>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</si>
  <si>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</si>
  <si>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</si>
  <si>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</si>
  <si>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</si>
  <si>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</si>
  <si>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</si>
  <si>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</si>
  <si>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</si>
  <si>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</si>
  <si>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</si>
  <si>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</si>
  <si>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</si>
  <si>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</si>
  <si>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</si>
  <si>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</si>
  <si>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48"/>
  </si>
  <si>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</si>
  <si>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</si>
  <si>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</si>
  <si>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</si>
  <si>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</si>
  <si>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</si>
  <si>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</si>
  <si>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</si>
  <si>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</si>
  <si>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</si>
  <si>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</si>
  <si>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</si>
  <si>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</si>
  <si>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</si>
  <si>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</si>
  <si>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</si>
  <si>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</si>
  <si>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</si>
  <si>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</si>
  <si>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</si>
  <si>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</si>
  <si>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</si>
  <si>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</si>
  <si>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</si>
  <si>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</si>
  <si>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</si>
  <si>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</si>
  <si>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</si>
  <si>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</si>
  <si>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</si>
  <si>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</si>
  <si>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</si>
  <si>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1"/>
  </si>
  <si>
    <t>八千代市</t>
  </si>
  <si>
    <t>下川町</t>
  </si>
  <si>
    <t>四街道市</t>
  </si>
  <si>
    <t>美深町</t>
  </si>
  <si>
    <t>袖ケ浦市</t>
  </si>
  <si>
    <t>音威子府村</t>
  </si>
  <si>
    <t>印西市</t>
  </si>
  <si>
    <t>中川町</t>
  </si>
  <si>
    <t>栄町</t>
  </si>
  <si>
    <t>幌加内町</t>
  </si>
  <si>
    <t>福生市</t>
    <rPh sb="0" eb="3">
      <t>フッサシ</t>
    </rPh>
    <phoneticPr fontId="5"/>
  </si>
  <si>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</si>
  <si>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</si>
  <si>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</si>
  <si>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</si>
  <si>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</si>
  <si>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</si>
  <si>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</si>
  <si>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</si>
  <si>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</si>
  <si>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</si>
  <si>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</si>
  <si>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</si>
  <si>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</si>
  <si>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</si>
  <si>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</si>
  <si>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</si>
  <si>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</si>
  <si>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</si>
  <si>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</si>
  <si>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</si>
  <si>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</si>
  <si>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</si>
  <si>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</si>
  <si>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</si>
  <si>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</si>
  <si>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48"/>
  </si>
  <si>
    <t>知立市</t>
  </si>
  <si>
    <t>利尻町</t>
  </si>
  <si>
    <t>豊明市</t>
  </si>
  <si>
    <t>利尻富士町</t>
  </si>
  <si>
    <t>みよし市</t>
    <rPh sb="3" eb="4">
      <t>シ</t>
    </rPh>
    <phoneticPr fontId="5"/>
  </si>
  <si>
    <t>幌延町</t>
  </si>
  <si>
    <t>大津市</t>
  </si>
  <si>
    <t>美幌町</t>
  </si>
  <si>
    <t>草津市</t>
  </si>
  <si>
    <t>津別町</t>
  </si>
  <si>
    <t>栗東市</t>
    <rPh sb="0" eb="3">
      <t>リットウシ</t>
    </rPh>
    <phoneticPr fontId="5"/>
  </si>
  <si>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</si>
  <si>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</si>
  <si>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</si>
  <si>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</si>
  <si>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</si>
  <si>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</si>
  <si>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</si>
  <si>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</si>
  <si>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</si>
  <si>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</si>
  <si>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</si>
  <si>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</si>
  <si>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</si>
  <si>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</si>
  <si>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</si>
  <si>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</si>
  <si>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</si>
  <si>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</si>
  <si>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</si>
  <si>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</si>
  <si>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</si>
  <si>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</si>
  <si>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</si>
  <si>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</si>
  <si>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</si>
  <si>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</si>
  <si>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</si>
  <si>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</si>
  <si>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</si>
  <si>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</si>
  <si>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</si>
  <si>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</si>
  <si>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</si>
  <si>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</si>
  <si>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</si>
  <si>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5"/>
  </si>
  <si>
    <t>安平町</t>
  </si>
  <si>
    <t>春日市</t>
    <rPh sb="0" eb="3">
      <t>カスガシ</t>
    </rPh>
    <phoneticPr fontId="5"/>
  </si>
  <si>
    <t>むかわ町</t>
  </si>
  <si>
    <t>6級地</t>
    <rPh sb="1" eb="3">
      <t>キュウチ</t>
    </rPh>
    <phoneticPr fontId="48"/>
  </si>
  <si>
    <t>仙台市</t>
  </si>
  <si>
    <t>日高町</t>
  </si>
  <si>
    <t>多賀城市</t>
    <rPh sb="0" eb="4">
      <t>タガジョウシ</t>
    </rPh>
    <phoneticPr fontId="5"/>
  </si>
  <si>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</si>
  <si>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</si>
  <si>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</si>
  <si>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</si>
  <si>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</si>
  <si>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</si>
  <si>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</si>
  <si>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</si>
  <si>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</si>
  <si>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</si>
  <si>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</si>
  <si>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</si>
  <si>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</si>
  <si>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</si>
  <si>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</si>
  <si>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</si>
  <si>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</si>
  <si>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</si>
  <si>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</si>
  <si>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5"/>
  </si>
  <si>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</si>
  <si>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</si>
  <si>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</si>
  <si>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</si>
  <si>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</si>
  <si>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</si>
  <si>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</si>
  <si>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</si>
  <si>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</si>
  <si>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</si>
  <si>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</si>
  <si>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</si>
  <si>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</si>
  <si>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</si>
  <si>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</si>
  <si>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</si>
  <si>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</si>
  <si>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</si>
  <si>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</si>
  <si>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</si>
  <si>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</si>
  <si>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</si>
  <si>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</si>
  <si>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</si>
  <si>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</si>
  <si>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</si>
  <si>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</si>
  <si>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</si>
  <si>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</si>
  <si>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</si>
  <si>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</si>
  <si>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</si>
  <si>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</si>
  <si>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</si>
  <si>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</si>
  <si>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</si>
  <si>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</si>
  <si>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</si>
  <si>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</si>
  <si>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</si>
  <si>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</si>
  <si>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5"/>
  </si>
  <si>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</si>
  <si>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</si>
  <si>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</si>
  <si>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</si>
  <si>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</si>
  <si>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</si>
  <si>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</si>
  <si>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</si>
  <si>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</si>
  <si>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</si>
  <si>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</si>
  <si>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</si>
  <si>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</si>
  <si>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</si>
  <si>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</si>
  <si>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</si>
  <si>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</si>
  <si>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</si>
  <si>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</si>
  <si>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</si>
  <si>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</si>
  <si>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</si>
  <si>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</si>
  <si>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</si>
  <si>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</si>
  <si>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</si>
  <si>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</si>
  <si>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</si>
  <si>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</si>
  <si>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</si>
  <si>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</si>
  <si>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</si>
  <si>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</si>
  <si>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5"/>
  </si>
  <si>
    <t>むつ市</t>
  </si>
  <si>
    <t>奥多摩町</t>
  </si>
  <si>
    <t>つがる市</t>
  </si>
  <si>
    <t>檜原村</t>
  </si>
  <si>
    <t>平川市</t>
  </si>
  <si>
    <t>秦野市</t>
  </si>
  <si>
    <t>平内町</t>
  </si>
  <si>
    <t>大磯町</t>
  </si>
  <si>
    <t>今別町</t>
  </si>
  <si>
    <t>二宮町</t>
  </si>
  <si>
    <t>蓬田村</t>
  </si>
  <si>
    <t>中井町</t>
    <rPh sb="0" eb="2">
      <t>ナカイ</t>
    </rPh>
    <phoneticPr fontId="5"/>
  </si>
  <si>
    <t>外ヶ浜町</t>
  </si>
  <si>
    <t>清川村</t>
  </si>
  <si>
    <t>鰺ヶ沢町</t>
  </si>
  <si>
    <t>岐阜市</t>
  </si>
  <si>
    <t>深浦町</t>
  </si>
  <si>
    <t>静岡市</t>
  </si>
  <si>
    <t>西目屋村</t>
  </si>
  <si>
    <t>岡崎市</t>
  </si>
  <si>
    <t>藤崎町</t>
  </si>
  <si>
    <t>一宮市</t>
  </si>
  <si>
    <t>大鰐町</t>
  </si>
  <si>
    <t>瀬戸市</t>
    <rPh sb="0" eb="3">
      <t>セトシ</t>
    </rPh>
    <phoneticPr fontId="5"/>
  </si>
  <si>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</si>
  <si>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</si>
  <si>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</si>
  <si>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</si>
  <si>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</si>
  <si>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</si>
  <si>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</si>
  <si>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</si>
  <si>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</si>
  <si>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</si>
  <si>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</si>
  <si>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</si>
  <si>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</si>
  <si>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</si>
  <si>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</si>
  <si>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</si>
  <si>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</si>
  <si>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</si>
  <si>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</si>
  <si>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</si>
  <si>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</si>
  <si>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</si>
  <si>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</si>
  <si>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</si>
  <si>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</si>
  <si>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5"/>
  </si>
  <si>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</si>
  <si>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</si>
  <si>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</si>
  <si>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</si>
  <si>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</si>
  <si>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</si>
  <si>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</si>
  <si>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</si>
  <si>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</si>
  <si>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</si>
  <si>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</si>
  <si>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</si>
  <si>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</si>
  <si>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</si>
  <si>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</si>
  <si>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5"/>
  </si>
  <si>
    <t>盛岡市</t>
  </si>
  <si>
    <t>飛島村</t>
    <rPh sb="0" eb="3">
      <t>トビシマムラ</t>
    </rPh>
    <phoneticPr fontId="5"/>
  </si>
  <si>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</si>
  <si>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</si>
  <si>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</si>
  <si>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</si>
  <si>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</si>
  <si>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</si>
  <si>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</si>
  <si>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</si>
  <si>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</si>
  <si>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</si>
  <si>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</si>
  <si>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</si>
  <si>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</si>
  <si>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</si>
  <si>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</si>
  <si>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</si>
  <si>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</si>
  <si>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</si>
  <si>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</si>
  <si>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</si>
  <si>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</si>
  <si>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</si>
  <si>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</si>
  <si>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</si>
  <si>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</si>
  <si>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</si>
  <si>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</si>
  <si>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</si>
  <si>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</si>
  <si>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</si>
  <si>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</si>
  <si>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</si>
  <si>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</si>
  <si>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</si>
  <si>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</si>
  <si>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</si>
  <si>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</si>
  <si>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</si>
  <si>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</si>
  <si>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</si>
  <si>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</si>
  <si>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</si>
  <si>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</si>
  <si>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</si>
  <si>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</si>
  <si>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</si>
  <si>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</si>
  <si>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</si>
  <si>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</si>
  <si>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</si>
  <si>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</si>
  <si>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</si>
  <si>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</si>
  <si>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</si>
  <si>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</si>
  <si>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</si>
  <si>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</si>
  <si>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</si>
  <si>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</si>
  <si>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</si>
  <si>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</si>
  <si>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</si>
  <si>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</si>
  <si>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</si>
  <si>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</si>
  <si>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</si>
  <si>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</si>
  <si>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</si>
  <si>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</si>
  <si>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</si>
  <si>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</si>
  <si>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</si>
  <si>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</si>
  <si>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</si>
  <si>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1"/>
  </si>
  <si>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</si>
  <si>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</si>
  <si>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</si>
  <si>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</si>
  <si>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</si>
  <si>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</si>
  <si>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</si>
  <si>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</si>
  <si>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</si>
  <si>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</si>
  <si>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</si>
  <si>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</si>
  <si>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</si>
  <si>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</si>
  <si>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</si>
  <si>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</si>
  <si>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</si>
  <si>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</si>
  <si>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</si>
  <si>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</si>
  <si>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</si>
  <si>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</si>
  <si>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</si>
  <si>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</si>
  <si>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</si>
  <si>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</si>
  <si>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</si>
  <si>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5"/>
  </si>
  <si>
    <t>丸森町</t>
  </si>
  <si>
    <t>粕屋町</t>
  </si>
  <si>
    <t>亘理町</t>
  </si>
  <si>
    <t>7級地</t>
    <rPh sb="1" eb="3">
      <t>キュウチ</t>
    </rPh>
    <phoneticPr fontId="48"/>
  </si>
  <si>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</si>
  <si>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</si>
  <si>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</si>
  <si>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</si>
  <si>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</si>
  <si>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</si>
  <si>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</si>
  <si>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</si>
  <si>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</si>
  <si>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</si>
  <si>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</si>
  <si>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</si>
  <si>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</si>
  <si>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</si>
  <si>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</si>
  <si>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</si>
  <si>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</si>
  <si>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</si>
  <si>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</si>
  <si>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</si>
  <si>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</si>
  <si>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</si>
  <si>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</si>
  <si>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</si>
  <si>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</si>
  <si>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</si>
  <si>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</si>
  <si>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</si>
  <si>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</si>
  <si>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</si>
  <si>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</si>
  <si>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</si>
  <si>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</si>
  <si>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</si>
  <si>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</si>
  <si>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</si>
  <si>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</si>
  <si>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</si>
  <si>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</si>
  <si>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</si>
  <si>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</si>
  <si>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</si>
  <si>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</si>
  <si>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</si>
  <si>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</si>
  <si>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</si>
  <si>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</si>
  <si>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</si>
  <si>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</si>
  <si>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</si>
  <si>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</si>
  <si>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</si>
  <si>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</si>
  <si>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</si>
  <si>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</si>
  <si>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</si>
  <si>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</si>
  <si>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</si>
  <si>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</si>
  <si>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5"/>
  </si>
  <si>
    <t>八峰町</t>
  </si>
  <si>
    <t>吉岡町</t>
    <rPh sb="0" eb="3">
      <t>ヨシオカチョウ</t>
    </rPh>
    <phoneticPr fontId="5"/>
  </si>
  <si>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</si>
  <si>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</si>
  <si>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</si>
  <si>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</si>
  <si>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</si>
  <si>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</si>
  <si>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</si>
  <si>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</si>
  <si>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</si>
  <si>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</si>
  <si>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</si>
  <si>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</si>
  <si>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</si>
  <si>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</si>
  <si>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</si>
  <si>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</si>
  <si>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</si>
  <si>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</si>
  <si>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</si>
  <si>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</si>
  <si>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</si>
  <si>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</si>
  <si>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</si>
  <si>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</si>
  <si>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</si>
  <si>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</si>
  <si>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</si>
  <si>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</si>
  <si>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</si>
  <si>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</si>
  <si>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</si>
  <si>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5"/>
  </si>
  <si>
    <t>天童市</t>
  </si>
  <si>
    <t>山武市</t>
  </si>
  <si>
    <t>東根市</t>
  </si>
  <si>
    <t>大網白里市</t>
    <rPh sb="4" eb="5">
      <t>シ</t>
    </rPh>
    <phoneticPr fontId="5"/>
  </si>
  <si>
    <t>尾花沢市</t>
  </si>
  <si>
    <t>長柄町</t>
  </si>
  <si>
    <t>南陽市</t>
  </si>
  <si>
    <t>長南町</t>
  </si>
  <si>
    <t>山辺町</t>
  </si>
  <si>
    <t>南足柄市</t>
    <rPh sb="0" eb="3">
      <t>ミナミアシガラ</t>
    </rPh>
    <rPh sb="3" eb="4">
      <t>シ</t>
    </rPh>
    <phoneticPr fontId="5"/>
  </si>
  <si>
    <t>中山町</t>
  </si>
  <si>
    <t>山北町</t>
    <rPh sb="0" eb="3">
      <t>ヤマキタマチ</t>
    </rPh>
    <phoneticPr fontId="5"/>
  </si>
  <si>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</si>
  <si>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</si>
  <si>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</si>
  <si>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</si>
  <si>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</si>
  <si>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</si>
  <si>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</si>
  <si>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</si>
  <si>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</si>
  <si>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</si>
  <si>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</si>
  <si>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</si>
  <si>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</si>
  <si>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</si>
  <si>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</si>
  <si>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5"/>
  </si>
  <si>
    <t>真室川町</t>
  </si>
  <si>
    <t>南部町</t>
    <rPh sb="0" eb="3">
      <t>ナンブチョウ</t>
    </rPh>
    <phoneticPr fontId="5"/>
  </si>
  <si>
    <t>大蔵村</t>
  </si>
  <si>
    <t>長野市</t>
  </si>
  <si>
    <t>鮭川村</t>
  </si>
  <si>
    <t>松本市</t>
  </si>
  <si>
    <t>戸沢村</t>
  </si>
  <si>
    <t>塩尻市</t>
  </si>
  <si>
    <t>高畠町</t>
  </si>
  <si>
    <t>大垣市</t>
  </si>
  <si>
    <t>川西町</t>
  </si>
  <si>
    <t>多治見市</t>
  </si>
  <si>
    <t>小国町</t>
  </si>
  <si>
    <t>美濃加茂市</t>
    <rPh sb="0" eb="5">
      <t>ミノカモシ</t>
    </rPh>
    <phoneticPr fontId="5"/>
  </si>
  <si>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</si>
  <si>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</si>
  <si>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</si>
  <si>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</si>
  <si>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</si>
  <si>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</si>
  <si>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</si>
  <si>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</si>
  <si>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</si>
  <si>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</si>
  <si>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</si>
  <si>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</si>
  <si>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</si>
  <si>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</si>
  <si>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</si>
  <si>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</si>
  <si>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</si>
  <si>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</si>
  <si>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</si>
  <si>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</si>
  <si>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</si>
  <si>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</si>
  <si>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</si>
  <si>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</si>
  <si>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</si>
  <si>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</si>
  <si>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</si>
  <si>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</si>
  <si>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</si>
  <si>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</si>
  <si>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</si>
  <si>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</si>
  <si>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1"/>
  </si>
  <si>
    <t>本宮市</t>
  </si>
  <si>
    <t>長泉町</t>
  </si>
  <si>
    <t>桑折町</t>
  </si>
  <si>
    <t>小山町</t>
  </si>
  <si>
    <t>国見町</t>
  </si>
  <si>
    <t>川根本町</t>
  </si>
  <si>
    <t>川俣町</t>
  </si>
  <si>
    <t>森町</t>
    <phoneticPr fontId="11"/>
  </si>
  <si>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</si>
  <si>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</si>
  <si>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</si>
  <si>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</si>
  <si>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</si>
  <si>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</si>
  <si>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</si>
  <si>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</si>
  <si>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</si>
  <si>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</si>
  <si>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</si>
  <si>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</si>
  <si>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</si>
  <si>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</si>
  <si>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</si>
  <si>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</si>
  <si>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</si>
  <si>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</si>
  <si>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</si>
  <si>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</si>
  <si>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</si>
  <si>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</si>
  <si>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</si>
  <si>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</si>
  <si>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</si>
  <si>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</si>
  <si>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</si>
  <si>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</si>
  <si>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</si>
  <si>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</si>
  <si>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</si>
  <si>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</si>
  <si>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5"/>
  </si>
  <si>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</si>
  <si>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</si>
  <si>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</si>
  <si>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</si>
  <si>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</si>
  <si>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</si>
  <si>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</si>
  <si>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</si>
  <si>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</si>
  <si>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</si>
  <si>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</si>
  <si>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</si>
  <si>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</si>
  <si>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</si>
  <si>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</si>
  <si>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</si>
  <si>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</si>
  <si>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</si>
  <si>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</si>
  <si>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</si>
  <si>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</si>
  <si>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1"/>
  </si>
  <si>
    <t>平田村</t>
  </si>
  <si>
    <t>川越町</t>
  </si>
  <si>
    <t>浅川町</t>
  </si>
  <si>
    <t>長浜市</t>
  </si>
  <si>
    <t>古殿町</t>
  </si>
  <si>
    <t>近江八幡市</t>
    <rPh sb="0" eb="5">
      <t>オウミハチマンシ</t>
    </rPh>
    <phoneticPr fontId="5"/>
  </si>
  <si>
    <t>三春町</t>
  </si>
  <si>
    <t>野洲市</t>
  </si>
  <si>
    <t>小野町</t>
  </si>
  <si>
    <t>湖南市</t>
  </si>
  <si>
    <t>広野町</t>
  </si>
  <si>
    <t>高島市</t>
    <rPh sb="0" eb="3">
      <t>タカシマシ</t>
    </rPh>
    <phoneticPr fontId="5"/>
  </si>
  <si>
    <t>楢葉町</t>
  </si>
  <si>
    <t>東近江市</t>
  </si>
  <si>
    <t>富岡町</t>
  </si>
  <si>
    <t>日野町</t>
    <rPh sb="0" eb="3">
      <t>ヒノマチ</t>
    </rPh>
    <phoneticPr fontId="5"/>
  </si>
  <si>
    <t>川内村</t>
  </si>
  <si>
    <t>竜王町</t>
    <rPh sb="0" eb="3">
      <t>リュウオウチョウ</t>
    </rPh>
    <phoneticPr fontId="5"/>
  </si>
  <si>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</si>
  <si>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</si>
  <si>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</si>
  <si>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</si>
  <si>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</si>
  <si>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</si>
  <si>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</si>
  <si>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</si>
  <si>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</si>
  <si>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</si>
  <si>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</si>
  <si>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</si>
  <si>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</si>
  <si>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</si>
  <si>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</si>
  <si>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</si>
  <si>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</si>
  <si>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</si>
  <si>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</si>
  <si>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</si>
  <si>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</si>
  <si>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</si>
  <si>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</si>
  <si>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</si>
  <si>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</si>
  <si>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</si>
  <si>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</si>
  <si>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</si>
  <si>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</si>
  <si>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</si>
  <si>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1"/>
  </si>
  <si>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</si>
  <si>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</si>
  <si>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</si>
  <si>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</si>
  <si>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</si>
  <si>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</si>
  <si>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</si>
  <si>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</si>
  <si>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</si>
  <si>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</si>
  <si>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</si>
  <si>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</si>
  <si>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</si>
  <si>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</si>
  <si>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</si>
  <si>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</si>
  <si>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</si>
  <si>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</si>
  <si>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5"/>
  </si>
  <si>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</si>
  <si>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</si>
  <si>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</si>
  <si>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</si>
  <si>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</si>
  <si>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</si>
  <si>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</si>
  <si>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</si>
  <si>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</si>
  <si>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</si>
  <si>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</si>
  <si>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</si>
  <si>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</si>
  <si>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</si>
  <si>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</si>
  <si>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</si>
  <si>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</si>
  <si>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48"/>
  </si>
  <si>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</si>
  <si>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</si>
  <si>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</si>
  <si>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</si>
  <si>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</si>
  <si>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</si>
  <si>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</si>
  <si>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</si>
  <si>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</si>
  <si>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</si>
  <si>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</si>
  <si>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</si>
  <si>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</si>
  <si>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</si>
  <si>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</si>
  <si>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</si>
  <si>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</si>
  <si>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</si>
  <si>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</si>
  <si>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</si>
  <si>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</si>
  <si>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</si>
  <si>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</si>
  <si>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</si>
  <si>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</si>
  <si>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</si>
  <si>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</si>
  <si>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</si>
  <si>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</si>
  <si>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</si>
  <si>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</si>
  <si>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</si>
  <si>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</si>
  <si>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</si>
  <si>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</si>
  <si>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</si>
  <si>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</si>
  <si>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</si>
  <si>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</si>
  <si>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</si>
  <si>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</si>
  <si>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</si>
  <si>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</si>
  <si>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</si>
  <si>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</si>
  <si>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</si>
  <si>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</si>
  <si>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</si>
  <si>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</si>
  <si>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</si>
  <si>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</si>
  <si>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</si>
  <si>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</si>
  <si>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</si>
  <si>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</si>
  <si>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</si>
  <si>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</si>
  <si>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</si>
  <si>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</si>
  <si>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</si>
  <si>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</si>
  <si>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</si>
  <si>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</si>
  <si>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</si>
  <si>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</si>
  <si>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</si>
  <si>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</si>
  <si>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</si>
  <si>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</si>
  <si>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</si>
  <si>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</si>
  <si>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</si>
  <si>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</si>
  <si>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</si>
  <si>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</si>
  <si>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</si>
  <si>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</si>
  <si>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</si>
  <si>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</si>
  <si>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</si>
  <si>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</si>
  <si>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</si>
  <si>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</si>
  <si>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</si>
  <si>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</si>
  <si>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</si>
  <si>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</si>
  <si>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</si>
  <si>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</si>
  <si>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</si>
  <si>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</si>
  <si>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</si>
  <si>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</si>
  <si>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</si>
  <si>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</si>
  <si>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</si>
  <si>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</si>
  <si>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</si>
  <si>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</si>
  <si>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</si>
  <si>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</si>
  <si>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</si>
  <si>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</si>
  <si>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</si>
  <si>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</si>
  <si>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</si>
  <si>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</si>
  <si>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</si>
  <si>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</si>
  <si>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</si>
  <si>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</si>
  <si>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</si>
  <si>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</si>
  <si>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</si>
  <si>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</si>
  <si>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</si>
  <si>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</si>
  <si>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</si>
  <si>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</si>
  <si>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</si>
  <si>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</si>
  <si>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</si>
  <si>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</si>
  <si>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</si>
  <si>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</si>
  <si>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</si>
  <si>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</si>
  <si>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</si>
  <si>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</si>
  <si>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</si>
  <si>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</si>
  <si>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</si>
  <si>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</si>
  <si>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</si>
  <si>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</si>
  <si>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</si>
  <si>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</si>
  <si>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</si>
  <si>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</si>
  <si>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</si>
  <si>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</si>
  <si>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</si>
  <si>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</si>
  <si>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</si>
  <si>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</si>
  <si>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</si>
  <si>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</si>
  <si>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</si>
  <si>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</si>
  <si>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</si>
  <si>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</si>
  <si>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</si>
  <si>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</si>
  <si>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</si>
  <si>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</si>
  <si>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</si>
  <si>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</si>
  <si>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</si>
  <si>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</si>
  <si>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</si>
  <si>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</si>
  <si>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</si>
  <si>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</si>
  <si>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</si>
  <si>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</si>
  <si>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</si>
  <si>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</si>
  <si>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</si>
  <si>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</si>
  <si>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</si>
  <si>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</si>
  <si>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</si>
  <si>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</si>
  <si>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</si>
  <si>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</si>
  <si>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</si>
  <si>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</si>
  <si>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</si>
  <si>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</si>
  <si>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</si>
  <si>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</si>
  <si>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</si>
  <si>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</si>
  <si>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</si>
  <si>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</si>
  <si>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</si>
  <si>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</si>
  <si>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</si>
  <si>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</si>
  <si>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</si>
  <si>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</si>
  <si>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</si>
  <si>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</si>
  <si>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</si>
  <si>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</si>
  <si>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</si>
  <si>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</si>
  <si>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</si>
  <si>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</si>
  <si>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</si>
  <si>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</si>
  <si>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</si>
  <si>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</si>
  <si>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</si>
  <si>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</si>
  <si>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</si>
  <si>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</si>
  <si>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</si>
  <si>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</si>
  <si>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</si>
  <si>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</si>
  <si>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</si>
  <si>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</si>
  <si>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</si>
  <si>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</si>
  <si>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</si>
  <si>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</si>
  <si>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</si>
  <si>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</si>
  <si>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</si>
  <si>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</si>
  <si>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</si>
  <si>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</si>
  <si>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</si>
  <si>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</si>
  <si>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</si>
  <si>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</si>
  <si>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</si>
  <si>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</si>
  <si>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</si>
  <si>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</si>
  <si>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</si>
  <si>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</si>
  <si>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</si>
  <si>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</si>
  <si>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</si>
  <si>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</si>
  <si>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</si>
  <si>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</si>
  <si>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</si>
  <si>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</si>
  <si>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</si>
  <si>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</si>
  <si>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</si>
  <si>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</si>
  <si>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</si>
  <si>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</si>
  <si>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</si>
  <si>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</si>
  <si>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</si>
  <si>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</si>
  <si>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</si>
  <si>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</si>
  <si>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</si>
  <si>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</si>
  <si>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</si>
  <si>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</si>
  <si>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</si>
  <si>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</si>
  <si>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</si>
  <si>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</si>
  <si>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</si>
  <si>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</si>
  <si>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</si>
  <si>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</si>
  <si>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</si>
  <si>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</si>
  <si>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</si>
  <si>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</si>
  <si>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</si>
  <si>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</si>
  <si>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</si>
  <si>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</si>
  <si>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</si>
  <si>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</si>
  <si>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</si>
  <si>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</si>
  <si>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</si>
  <si>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</si>
  <si>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</si>
  <si>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</si>
  <si>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</si>
  <si>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</si>
  <si>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</si>
  <si>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</si>
  <si>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</si>
  <si>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</si>
  <si>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</si>
  <si>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</si>
  <si>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</si>
  <si>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</si>
  <si>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</si>
  <si>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</si>
  <si>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</si>
  <si>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</si>
  <si>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</si>
  <si>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</si>
  <si>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</si>
  <si>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</si>
  <si>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</si>
  <si>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</si>
  <si>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</si>
  <si>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</si>
  <si>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</si>
  <si>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</si>
  <si>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</si>
  <si>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</si>
  <si>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</si>
  <si>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</si>
  <si>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</si>
  <si>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</si>
  <si>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</si>
  <si>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</si>
  <si>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</si>
  <si>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</si>
  <si>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</si>
  <si>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</si>
  <si>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</si>
  <si>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</si>
  <si>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</si>
  <si>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</si>
  <si>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</si>
  <si>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</si>
  <si>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</si>
  <si>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</si>
  <si>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</si>
  <si>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</si>
  <si>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</si>
  <si>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</si>
  <si>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</si>
  <si>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</si>
  <si>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</si>
  <si>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</si>
  <si>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</si>
  <si>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</si>
  <si>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</si>
  <si>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</si>
  <si>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</si>
  <si>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</si>
  <si>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</si>
  <si>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</si>
  <si>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</si>
  <si>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</si>
  <si>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</si>
  <si>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</si>
  <si>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</si>
  <si>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</si>
  <si>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</si>
  <si>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</si>
  <si>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</si>
  <si>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</si>
  <si>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</si>
  <si>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</si>
  <si>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</si>
  <si>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</si>
  <si>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</si>
  <si>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</si>
  <si>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</si>
  <si>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</si>
  <si>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</si>
  <si>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</si>
  <si>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</si>
  <si>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</si>
  <si>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</si>
  <si>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</si>
  <si>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</si>
  <si>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</si>
  <si>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</si>
  <si>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</si>
  <si>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</si>
  <si>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</si>
  <si>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</si>
  <si>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</si>
  <si>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</si>
  <si>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</si>
  <si>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</si>
  <si>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</si>
  <si>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</si>
  <si>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</si>
  <si>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</si>
  <si>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</si>
  <si>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</si>
  <si>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</si>
  <si>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</si>
  <si>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</si>
  <si>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</si>
  <si>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</si>
  <si>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</si>
  <si>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</si>
  <si>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</si>
  <si>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</si>
  <si>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</si>
  <si>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</si>
  <si>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</si>
  <si>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</si>
  <si>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</si>
  <si>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</si>
  <si>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</si>
  <si>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</si>
  <si>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</si>
  <si>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</si>
  <si>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</si>
  <si>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</si>
  <si>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</si>
  <si>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</si>
  <si>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</si>
  <si>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</si>
  <si>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</si>
  <si>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</si>
  <si>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</si>
  <si>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</si>
  <si>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</si>
  <si>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</si>
  <si>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</si>
  <si>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</si>
  <si>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</si>
  <si>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</si>
  <si>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</si>
  <si>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</si>
  <si>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</si>
  <si>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</si>
  <si>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</si>
  <si>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</si>
  <si>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</si>
  <si>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</si>
  <si>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</si>
  <si>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</si>
  <si>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</si>
  <si>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</si>
  <si>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</si>
  <si>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</si>
  <si>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</si>
  <si>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</si>
  <si>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</si>
  <si>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</si>
  <si>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</si>
  <si>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</si>
  <si>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</si>
  <si>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</si>
  <si>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</si>
  <si>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</si>
  <si>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</si>
  <si>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</si>
  <si>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</si>
  <si>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</si>
  <si>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</si>
  <si>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</si>
  <si>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</si>
  <si>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</si>
  <si>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</si>
  <si>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</si>
  <si>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</si>
  <si>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</si>
  <si>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</si>
  <si>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</si>
  <si>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</si>
  <si>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</si>
  <si>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</si>
  <si>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</si>
  <si>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</si>
  <si>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</si>
  <si>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</si>
  <si>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</si>
  <si>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</si>
  <si>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</si>
  <si>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</si>
  <si>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</si>
  <si>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</si>
  <si>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</si>
  <si>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</si>
  <si>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</si>
  <si>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</si>
  <si>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</si>
  <si>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</si>
  <si>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</si>
  <si>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</si>
  <si>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</si>
  <si>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</si>
  <si>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</si>
  <si>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</si>
  <si>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</si>
  <si>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</si>
  <si>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</si>
  <si>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</si>
  <si>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</si>
  <si>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</si>
  <si>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</si>
  <si>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</si>
  <si>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</si>
  <si>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</si>
  <si>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</si>
  <si>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</si>
  <si>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</si>
  <si>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</si>
  <si>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</si>
  <si>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</si>
  <si>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</si>
  <si>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</si>
  <si>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</si>
  <si>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</si>
  <si>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</si>
  <si>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</si>
  <si>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</si>
  <si>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</si>
  <si>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</si>
  <si>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</si>
  <si>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</si>
  <si>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</si>
  <si>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</si>
  <si>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</si>
  <si>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</si>
  <si>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</si>
  <si>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</si>
  <si>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</si>
  <si>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</si>
  <si>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</si>
  <si>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</si>
  <si>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</si>
  <si>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</si>
  <si>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</si>
  <si>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</si>
  <si>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</si>
  <si>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</si>
  <si>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</si>
  <si>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</si>
  <si>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</si>
  <si>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</si>
  <si>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</si>
  <si>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</si>
  <si>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</si>
  <si>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</si>
  <si>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</si>
  <si>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</si>
  <si>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</si>
  <si>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</si>
  <si>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</si>
  <si>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</si>
  <si>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</si>
  <si>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</si>
  <si>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</si>
  <si>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</si>
  <si>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</si>
  <si>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</si>
  <si>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</si>
  <si>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</si>
  <si>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</si>
  <si>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</si>
  <si>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</si>
  <si>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</si>
  <si>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</si>
  <si>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</si>
  <si>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</si>
  <si>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</si>
  <si>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</si>
  <si>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</si>
  <si>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</si>
  <si>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</si>
  <si>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</si>
  <si>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</si>
  <si>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</si>
  <si>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</si>
  <si>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</si>
  <si>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</si>
  <si>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</si>
  <si>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</si>
  <si>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</si>
  <si>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</si>
  <si>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</si>
  <si>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</si>
  <si>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</si>
  <si>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</si>
  <si>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</si>
  <si>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</si>
  <si>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</si>
  <si>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</si>
  <si>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</si>
  <si>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</si>
  <si>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</si>
  <si>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</si>
  <si>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</si>
  <si>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</si>
  <si>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</si>
  <si>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</si>
  <si>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</si>
  <si>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</si>
  <si>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</si>
  <si>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</si>
  <si>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</si>
  <si>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</si>
  <si>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</si>
  <si>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</si>
  <si>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</si>
  <si>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</si>
  <si>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</si>
  <si>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</si>
  <si>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</si>
  <si>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</si>
  <si>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</si>
  <si>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</si>
  <si>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</si>
  <si>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</si>
  <si>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</si>
  <si>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</si>
  <si>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</si>
  <si>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</si>
  <si>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</si>
  <si>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</si>
  <si>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</si>
  <si>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</si>
  <si>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</si>
  <si>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</si>
  <si>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</si>
  <si>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</si>
  <si>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</si>
  <si>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</si>
  <si>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</si>
  <si>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</si>
  <si>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</si>
  <si>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</si>
  <si>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</si>
  <si>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</si>
  <si>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</si>
  <si>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</si>
  <si>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</si>
  <si>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</si>
  <si>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</si>
  <si>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</si>
  <si>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</si>
  <si>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</si>
  <si>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</si>
  <si>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</si>
  <si>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</si>
  <si>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</si>
  <si>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</si>
  <si>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</si>
  <si>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</si>
  <si>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</si>
  <si>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</si>
  <si>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</si>
  <si>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</si>
  <si>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</si>
  <si>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</si>
  <si>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</si>
  <si>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</si>
  <si>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</si>
  <si>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</si>
  <si>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</si>
  <si>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</si>
  <si>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</si>
  <si>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</si>
  <si>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</si>
  <si>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</si>
  <si>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</si>
  <si>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</si>
  <si>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</si>
  <si>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</si>
  <si>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</si>
  <si>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</si>
  <si>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</si>
  <si>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</si>
  <si>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</si>
  <si>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</si>
  <si>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</si>
  <si>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</si>
  <si>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</si>
  <si>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</si>
  <si>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</si>
  <si>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</si>
  <si>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</si>
  <si>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</si>
  <si>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</si>
  <si>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</si>
  <si>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</si>
  <si>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</si>
  <si>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</si>
  <si>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</si>
  <si>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</si>
  <si>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</si>
  <si>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</si>
  <si>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</si>
  <si>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</si>
  <si>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</si>
  <si>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</si>
  <si>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</si>
  <si>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</si>
  <si>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</si>
  <si>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</si>
  <si>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</si>
  <si>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</si>
  <si>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</si>
  <si>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</si>
  <si>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</si>
  <si>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</si>
  <si>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</si>
  <si>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</si>
  <si>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</si>
  <si>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</si>
  <si>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</si>
  <si>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</si>
  <si>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</si>
  <si>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</si>
  <si>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</si>
  <si>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</si>
  <si>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</si>
  <si>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</si>
  <si>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</si>
  <si>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</si>
  <si>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</si>
  <si>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</si>
  <si>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</si>
  <si>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</si>
  <si>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</si>
  <si>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</si>
  <si>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</si>
  <si>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</si>
  <si>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</si>
  <si>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</si>
  <si>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</si>
  <si>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</si>
  <si>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</si>
  <si>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</si>
  <si>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</si>
  <si>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</si>
  <si>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</si>
  <si>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</si>
  <si>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</si>
  <si>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</si>
  <si>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</si>
  <si>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</si>
  <si>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</si>
  <si>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</si>
  <si>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</si>
  <si>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</si>
  <si>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</si>
  <si>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</si>
  <si>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</si>
  <si>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</si>
  <si>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</si>
  <si>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</si>
  <si>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</si>
  <si>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</si>
  <si>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</si>
  <si>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</si>
  <si>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</si>
  <si>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</si>
  <si>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</si>
  <si>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</si>
  <si>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</si>
  <si>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</si>
  <si>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</si>
  <si>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</si>
  <si>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</si>
  <si>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</si>
  <si>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</si>
  <si>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</si>
  <si>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</si>
  <si>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</si>
  <si>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</si>
  <si>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</si>
  <si>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</si>
  <si>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</si>
  <si>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</si>
  <si>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</si>
  <si>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</si>
  <si>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</si>
  <si>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</si>
  <si>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</si>
  <si>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</si>
  <si>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</si>
  <si>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</si>
  <si>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</si>
  <si>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</si>
  <si>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</si>
  <si>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</si>
  <si>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</si>
  <si>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</si>
  <si>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</si>
  <si>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</si>
  <si>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</si>
  <si>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</si>
  <si>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</si>
  <si>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</si>
  <si>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</si>
  <si>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</si>
  <si>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</si>
  <si>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</si>
  <si>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</si>
  <si>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</si>
  <si>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</si>
  <si>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</si>
  <si>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</si>
  <si>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</si>
  <si>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</si>
  <si>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</si>
  <si>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</si>
  <si>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</si>
  <si>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</si>
  <si>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</si>
  <si>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</si>
  <si>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</si>
  <si>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</si>
  <si>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</si>
  <si>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</si>
  <si>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</si>
  <si>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</si>
  <si>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</si>
  <si>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</si>
  <si>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</si>
  <si>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</si>
  <si>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</si>
  <si>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</si>
  <si>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</si>
  <si>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</si>
  <si>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</si>
  <si>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</si>
  <si>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</si>
  <si>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</si>
  <si>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</si>
  <si>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</si>
  <si>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</si>
  <si>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</si>
  <si>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</si>
  <si>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</si>
  <si>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</si>
  <si>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</si>
  <si>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</si>
  <si>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</si>
  <si>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</si>
  <si>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</si>
  <si>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</si>
  <si>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</si>
  <si>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</si>
  <si>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</si>
  <si>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</si>
  <si>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</si>
  <si>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</si>
  <si>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</si>
  <si>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</si>
  <si>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</si>
  <si>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</si>
  <si>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</si>
  <si>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</si>
  <si>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</si>
  <si>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</si>
  <si>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</si>
  <si>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</si>
  <si>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</si>
  <si>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</si>
  <si>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</si>
  <si>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</si>
  <si>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</si>
  <si>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</si>
  <si>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</si>
  <si>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</si>
  <si>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</si>
  <si>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</si>
  <si>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</si>
  <si>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</si>
  <si>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</si>
  <si>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</si>
  <si>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</si>
  <si>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</si>
  <si>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</si>
  <si>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</si>
  <si>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</si>
  <si>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</si>
  <si>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</si>
  <si>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</si>
  <si>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</si>
  <si>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</si>
  <si>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</si>
  <si>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</si>
  <si>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</si>
  <si>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</si>
  <si>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</si>
  <si>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</si>
  <si>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</si>
  <si>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</si>
  <si>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</si>
  <si>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</si>
  <si>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</si>
  <si>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</si>
  <si>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</si>
  <si>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</si>
  <si>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</si>
  <si>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</si>
  <si>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</si>
  <si>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</si>
  <si>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</si>
  <si>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</si>
  <si>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</si>
  <si>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</si>
  <si>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</si>
  <si>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</si>
  <si>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</si>
  <si>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</si>
  <si>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</si>
  <si>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</si>
  <si>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</si>
  <si>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</si>
  <si>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</si>
  <si>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</si>
  <si>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</si>
  <si>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</si>
  <si>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</si>
  <si>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</si>
  <si>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</si>
  <si>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</si>
  <si>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</si>
  <si>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</si>
  <si>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</si>
  <si>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11"/>
  </si>
  <si>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11"/>
  </si>
  <si>
    <t>表４</t>
    <rPh sb="0" eb="1">
      <t>ヒョウ</t>
    </rPh>
    <phoneticPr fontId="11"/>
  </si>
  <si>
    <t>表５</t>
    <rPh sb="0" eb="1">
      <t>ヒョウ</t>
    </rPh>
    <phoneticPr fontId="11"/>
  </si>
  <si>
    <t>表６　処遇改善加算の加算区分 R7様式用</t>
    <rPh sb="0" eb="1">
      <t>ヒョウ</t>
    </rPh>
    <rPh sb="10" eb="12">
      <t>カサン</t>
    </rPh>
    <rPh sb="12" eb="14">
      <t>クブン</t>
    </rPh>
    <rPh sb="17" eb="19">
      <t>ヨウシキ</t>
    </rPh>
    <rPh sb="19" eb="20">
      <t>ヨウ</t>
    </rPh>
    <phoneticPr fontId="11"/>
  </si>
  <si>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1"/>
  </si>
  <si>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11"/>
  </si>
  <si>
    <t>コード名</t>
    <rPh sb="3" eb="4">
      <t>シュメイ</t>
    </rPh>
    <phoneticPr fontId="66"/>
  </si>
  <si>
    <t>介護職員処遇改善加算</t>
    <rPh sb="0" eb="2">
      <t>カイゴ</t>
    </rPh>
    <rPh sb="2" eb="4">
      <t>ショクイン</t>
    </rPh>
    <rPh sb="4" eb="6">
      <t>ショグウ</t>
    </rPh>
    <rPh sb="6" eb="10">
      <t>カイゼンカサン</t>
    </rPh>
    <phoneticPr fontId="11"/>
  </si>
  <si>
    <t>介護職員等特定処遇改善加算</t>
    <rPh sb="0" eb="2">
      <t>カイゴ</t>
    </rPh>
    <rPh sb="2" eb="4">
      <t>ショクイン</t>
    </rPh>
    <rPh sb="4" eb="5">
      <t>トウ</t>
    </rPh>
    <rPh sb="5" eb="7">
      <t>トクテイ</t>
    </rPh>
    <rPh sb="7" eb="9">
      <t>ショグウ</t>
    </rPh>
    <rPh sb="9" eb="11">
      <t>カイゼン</t>
    </rPh>
    <rPh sb="11" eb="13">
      <t>カサン</t>
    </rPh>
    <phoneticPr fontId="11"/>
  </si>
  <si>
    <t>介護職員等ベースアップ等支援加算</t>
    <rPh sb="0" eb="2">
      <t>カイゴ</t>
    </rPh>
    <rPh sb="2" eb="4">
      <t>ショクイン</t>
    </rPh>
    <rPh sb="4" eb="5">
      <t>トウ</t>
    </rPh>
    <rPh sb="11" eb="12">
      <t>トウ</t>
    </rPh>
    <rPh sb="12" eb="16">
      <t>シエンカサン</t>
    </rPh>
    <phoneticPr fontId="11"/>
  </si>
  <si>
    <t>介護職員等処遇改善加算</t>
    <rPh sb="0" eb="5">
      <t>カイゴショクイントウ</t>
    </rPh>
    <rPh sb="5" eb="11">
      <t>ショグウカイゼンカサン</t>
    </rPh>
    <phoneticPr fontId="11"/>
  </si>
  <si>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1"/>
  </si>
  <si>
    <t>サービス区分</t>
    <phoneticPr fontId="11"/>
  </si>
  <si>
    <t>介護福祉士等の配置要件</t>
    <rPh sb="0" eb="5">
      <t>カイゴフクシシ</t>
    </rPh>
    <rPh sb="5" eb="6">
      <t>トウ</t>
    </rPh>
    <rPh sb="7" eb="9">
      <t>ハイチ</t>
    </rPh>
    <rPh sb="9" eb="11">
      <t>ヨウケン</t>
    </rPh>
    <phoneticPr fontId="11"/>
  </si>
  <si>
    <t>○</t>
    <phoneticPr fontId="11"/>
  </si>
  <si>
    <t>処遇改善加算Ⅰ</t>
  </si>
  <si>
    <t>計算用</t>
    <rPh sb="0" eb="3">
      <t>ケイサンヨウ</t>
    </rPh>
    <phoneticPr fontId="11"/>
  </si>
  <si>
    <t>処遇改善加算の算定区分</t>
    <rPh sb="7" eb="9">
      <t>サンテイ</t>
    </rPh>
    <rPh sb="9" eb="11">
      <t>クブン</t>
    </rPh>
    <phoneticPr fontId="11"/>
  </si>
  <si>
    <t>対象</t>
    <rPh sb="0" eb="2">
      <t>タイショウ</t>
    </rPh>
    <phoneticPr fontId="11"/>
  </si>
  <si>
    <t>令和７年３月時点の加算区分</t>
    <rPh sb="0" eb="2">
      <t>レイワ</t>
    </rPh>
    <rPh sb="3" eb="4">
      <t>ネン</t>
    </rPh>
    <rPh sb="5" eb="6">
      <t>ガツ</t>
    </rPh>
    <rPh sb="6" eb="8">
      <t>ジテン</t>
    </rPh>
    <rPh sb="9" eb="11">
      <t>カサン</t>
    </rPh>
    <rPh sb="11" eb="13">
      <t>クブン</t>
    </rPh>
    <phoneticPr fontId="11"/>
  </si>
  <si>
    <t>キャリアパス要件等の適合状況に応じた加算率</t>
    <rPh sb="6" eb="9">
      <t>ヨウケントウ</t>
    </rPh>
    <rPh sb="10" eb="12">
      <t>テキゴウ</t>
    </rPh>
    <rPh sb="12" eb="14">
      <t>ジョウキョウ</t>
    </rPh>
    <rPh sb="15" eb="16">
      <t>オウ</t>
    </rPh>
    <rPh sb="18" eb="21">
      <t>カサンリツ</t>
    </rPh>
    <phoneticPr fontId="11"/>
  </si>
  <si>
    <t>サービス提供体制強化加算等の算定状況に応じた加算率</t>
    <rPh sb="14" eb="16">
      <t>サンテイ</t>
    </rPh>
    <phoneticPr fontId="11"/>
  </si>
  <si>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11"/>
  </si>
  <si>
    <t>処遇改善加算Ⅱ</t>
  </si>
  <si>
    <t>旧処遇改善加算Ⅰ</t>
  </si>
  <si>
    <t>旧処遇改善加算Ⅱ</t>
  </si>
  <si>
    <t>旧処遇改善加算Ⅲ</t>
  </si>
  <si>
    <t>旧処遇改善加算なし</t>
  </si>
  <si>
    <t>特定加算Ⅰ</t>
    <rPh sb="0" eb="2">
      <t>トクテイ</t>
    </rPh>
    <rPh sb="2" eb="4">
      <t>カサン</t>
    </rPh>
    <phoneticPr fontId="11"/>
  </si>
  <si>
    <t>特定加算Ⅱ</t>
    <rPh sb="0" eb="2">
      <t>トクテイ</t>
    </rPh>
    <rPh sb="2" eb="4">
      <t>カサン</t>
    </rPh>
    <phoneticPr fontId="11"/>
  </si>
  <si>
    <t>特定加算なし</t>
    <rPh sb="0" eb="2">
      <t>トクテイ</t>
    </rPh>
    <rPh sb="2" eb="4">
      <t>カサン</t>
    </rPh>
    <phoneticPr fontId="11"/>
  </si>
  <si>
    <t>ベア加算あり</t>
    <rPh sb="2" eb="4">
      <t>カサン</t>
    </rPh>
    <phoneticPr fontId="11"/>
  </si>
  <si>
    <t>ベア加算なし</t>
    <rPh sb="2" eb="4">
      <t>カサン</t>
    </rPh>
    <phoneticPr fontId="11"/>
  </si>
  <si>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</si>
  <si>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</si>
  <si>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</si>
  <si>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</si>
  <si>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</si>
  <si>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</si>
  <si>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</si>
  <si>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</si>
  <si>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</si>
  <si>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</si>
  <si>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</si>
  <si>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</si>
  <si>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</si>
  <si>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</si>
  <si>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</si>
  <si>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</si>
  <si>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11"/>
  </si>
  <si>
    <t>自然移行の処遇改善加算Ⅴの区分</t>
    <rPh sb="0" eb="2">
      <t>シゼン</t>
    </rPh>
    <rPh sb="2" eb="4">
      <t>イコウ</t>
    </rPh>
    <rPh sb="13" eb="15">
      <t>クブン</t>
    </rPh>
    <phoneticPr fontId="48"/>
  </si>
  <si>
    <t>特定事業所加算Ⅰ</t>
    <rPh sb="0" eb="7">
      <t>ト</t>
    </rPh>
    <phoneticPr fontId="5"/>
  </si>
  <si>
    <t>特定事業所加算Ⅱ</t>
    <rPh sb="0" eb="7">
      <t>ト</t>
    </rPh>
    <phoneticPr fontId="5"/>
  </si>
  <si>
    <t>処遇改善加算なし</t>
  </si>
  <si>
    <t>夜間対応型訪問介護</t>
    <phoneticPr fontId="11"/>
  </si>
  <si>
    <t>サービス提供体制強化加算Ⅰ</t>
    <rPh sb="4" eb="8">
      <t>テイキョウ</t>
    </rPh>
    <rPh sb="8" eb="10">
      <t>キョウカ</t>
    </rPh>
    <rPh sb="10" eb="12">
      <t>カサン</t>
    </rPh>
    <phoneticPr fontId="5"/>
  </si>
  <si>
    <t>サービス提供体制強化加算Ⅱ</t>
    <rPh sb="4" eb="8">
      <t>テイキョウ</t>
    </rPh>
    <rPh sb="8" eb="10">
      <t>キョウカ</t>
    </rPh>
    <rPh sb="10" eb="12">
      <t>カサン</t>
    </rPh>
    <phoneticPr fontId="5"/>
  </si>
  <si>
    <t>令和７年度中に満たす</t>
    <rPh sb="0" eb="2">
      <t>レイワ</t>
    </rPh>
    <rPh sb="3" eb="4">
      <t>ネン</t>
    </rPh>
    <rPh sb="4" eb="5">
      <t>ド</t>
    </rPh>
    <rPh sb="5" eb="6">
      <t>チュウ</t>
    </rPh>
    <rPh sb="7" eb="8">
      <t>ミ</t>
    </rPh>
    <phoneticPr fontId="11"/>
  </si>
  <si>
    <t>定期巡回･随時対応型訪問介護看護</t>
    <phoneticPr fontId="11"/>
  </si>
  <si>
    <t>対象外</t>
    <rPh sb="0" eb="2">
      <t>タイショウ</t>
    </rPh>
    <rPh sb="2" eb="3">
      <t>ガイ</t>
    </rPh>
    <phoneticPr fontId="11"/>
  </si>
  <si>
    <t>サービス提供体制強化加算Ⅲイ又はロ</t>
    <rPh sb="4" eb="8">
      <t>テイキョウ</t>
    </rPh>
    <rPh sb="8" eb="10">
      <t>キョウカ</t>
    </rPh>
    <rPh sb="10" eb="12">
      <t>カサン</t>
    </rPh>
    <rPh sb="14" eb="15">
      <t>マタ</t>
    </rPh>
    <phoneticPr fontId="5"/>
  </si>
  <si>
    <t>入居継続支援加算Ⅰ又はⅡ</t>
    <rPh sb="0" eb="2">
      <t>ニュウキョ</t>
    </rPh>
    <rPh sb="2" eb="6">
      <t>ケイゾクシエン</t>
    </rPh>
    <rPh sb="6" eb="8">
      <t>カサン</t>
    </rPh>
    <rPh sb="9" eb="10">
      <t>マタ</t>
    </rPh>
    <phoneticPr fontId="5"/>
  </si>
  <si>
    <t>特定施設入居者生活介護（短期利用型）</t>
    <phoneticPr fontId="11"/>
  </si>
  <si>
    <t>地域密着型特定施設入居者生活介護</t>
  </si>
  <si>
    <t>介護予防認知症対応型共同生活介護</t>
    <phoneticPr fontId="11"/>
  </si>
  <si>
    <t>介護予防認知症対応型共同生活介護（短期利用型）</t>
    <phoneticPr fontId="11"/>
  </si>
  <si>
    <t>対象外</t>
    <rPh sb="0" eb="3">
      <t>タイショウガイ</t>
    </rPh>
    <phoneticPr fontId="11"/>
  </si>
  <si>
    <t>日常生活継続支援加算Ⅰ又はⅡ</t>
    <rPh sb="0" eb="10">
      <t>ニチジョウセイカツ</t>
    </rPh>
    <rPh sb="11" eb="12">
      <t>マタ</t>
    </rPh>
    <phoneticPr fontId="5"/>
  </si>
  <si>
    <t>併設本体施設において処遇改善加算Ⅰの届出あり</t>
  </si>
  <si>
    <t>併設本体施設において処遇改善加算Ⅰの届出あり</t>
    <rPh sb="2" eb="4">
      <t>ホンタイ</t>
    </rPh>
    <rPh sb="4" eb="6">
      <t>シセツ</t>
    </rPh>
    <rPh sb="18" eb="20">
      <t>トドケデ</t>
    </rPh>
    <phoneticPr fontId="11"/>
  </si>
  <si>
    <t>訪問型サービス（独自）</t>
    <phoneticPr fontId="11"/>
  </si>
  <si>
    <t>併設本体事業所において処遇改善加算Ⅰの届出あり</t>
    <rPh sb="4" eb="6">
      <t>ジギョウ</t>
    </rPh>
    <rPh sb="6" eb="7">
      <t>ショ</t>
    </rPh>
    <phoneticPr fontId="57"/>
  </si>
  <si>
    <t>特定事業所加算Ⅰ又はⅡに準じる市町村独自の加算</t>
  </si>
  <si>
    <t>訪問型サービス（独自／定率）</t>
    <rPh sb="0" eb="2">
      <t>ホウモン</t>
    </rPh>
    <rPh sb="2" eb="3">
      <t>ガタ</t>
    </rPh>
    <rPh sb="8" eb="10">
      <t>ドクジ</t>
    </rPh>
    <rPh sb="11" eb="13">
      <t>テイリツ</t>
    </rPh>
    <phoneticPr fontId="11"/>
  </si>
  <si>
    <t>訪問型サービス（独自／定額）</t>
    <rPh sb="0" eb="2">
      <t>ホウモン</t>
    </rPh>
    <rPh sb="2" eb="3">
      <t>ガタ</t>
    </rPh>
    <rPh sb="8" eb="10">
      <t>ドクジ</t>
    </rPh>
    <rPh sb="11" eb="13">
      <t>テイガク</t>
    </rPh>
    <phoneticPr fontId="11"/>
  </si>
  <si>
    <t>通所型サービス（独自）</t>
    <phoneticPr fontId="11"/>
  </si>
  <si>
    <t>サービス提供体制強化加算Ⅰ</t>
  </si>
  <si>
    <t>サービス提供体制強化加算Ⅱ</t>
  </si>
  <si>
    <t>サービス提供体制強化加算Ⅰ又はⅡに準じる市町村独自の加算</t>
  </si>
  <si>
    <t>通所型サービス（独自／定率）</t>
    <phoneticPr fontId="11"/>
  </si>
  <si>
    <t>通所型サービス（独自／定額）</t>
    <phoneticPr fontId="11"/>
  </si>
  <si>
    <t>サービス提供体制強化加算Ⅰ又はⅡに準じる市町村独自の加算</t>
    <phoneticPr fontId="11"/>
  </si>
  <si>
    <t>注１　地域密着型通所介護のサービス提供体制強化加算Ⅲイ又はロは療養通所介護費を算定する場合のみ</t>
    <rPh sb="0" eb="1">
      <t>チュウ</t>
    </rPh>
    <phoneticPr fontId="5"/>
  </si>
  <si>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5"/>
  </si>
  <si>
    <r>
      <t>●自動転記の仕組みを活用するため、下記の作業フローに基づき、シートを完成させてください。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t>
    </r>
    <r>
      <rPr>
        <u/>
        <sz val="11"/>
        <color rgb="FFFF0000"/>
        <rFont val="ＭＳ Ｐゴシック"/>
        <family val="3"/>
        <charset val="128"/>
      </rPr>
      <t>（長野県へ補助金を申請する場合は、別紙様式2-5を併せて提出）</t>
    </r>
    <r>
      <rPr>
        <sz val="11"/>
        <color theme="1"/>
        <rFont val="ＭＳ Ｐゴシック"/>
        <family val="3"/>
        <charset val="128"/>
      </rPr>
      <t xml:space="preserve">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95" eb="397">
      <t>バアイ</t>
    </rPh>
    <rPh sb="398" eb="400">
      <t>ドウヨウ</t>
    </rPh>
    <rPh sb="404" eb="405">
      <t>タ</t>
    </rPh>
    <rPh sb="406" eb="408">
      <t>ヨウシキ</t>
    </rPh>
    <phoneticPr fontId="11"/>
  </si>
  <si>
    <t>別紙様式２－１ （処遇改善加算　総括表）集計シート</t>
    <rPh sb="20" eb="22">
      <t>シュウケイ</t>
    </rPh>
    <phoneticPr fontId="48"/>
  </si>
  <si>
    <t>２－１ 総括表</t>
    <rPh sb="4" eb="6">
      <t>ソウカツ</t>
    </rPh>
    <rPh sb="6" eb="7">
      <t>ヒョウ</t>
    </rPh>
    <phoneticPr fontId="48"/>
  </si>
  <si>
    <t>2-2 個表</t>
    <rPh sb="4" eb="6">
      <t>コヒョウ</t>
    </rPh>
    <phoneticPr fontId="48"/>
  </si>
  <si>
    <t>検索key</t>
    <rPh sb="0" eb="2">
      <t>ケンサク</t>
    </rPh>
    <phoneticPr fontId="48"/>
  </si>
  <si>
    <t>基本情報</t>
    <rPh sb="0" eb="2">
      <t>キホン</t>
    </rPh>
    <rPh sb="2" eb="4">
      <t>ジョウホウ</t>
    </rPh>
    <phoneticPr fontId="48"/>
  </si>
  <si>
    <t>２　賃金改善計画：加算額以上の賃金改善について（全体）</t>
    <rPh sb="2" eb="4">
      <t>チンギン</t>
    </rPh>
    <rPh sb="4" eb="6">
      <t>カイゼン</t>
    </rPh>
    <rPh sb="6" eb="8">
      <t>ケイカク</t>
    </rPh>
    <rPh sb="9" eb="11">
      <t>カサン</t>
    </rPh>
    <rPh sb="11" eb="12">
      <t>ガク</t>
    </rPh>
    <rPh sb="12" eb="14">
      <t>イジョウ</t>
    </rPh>
    <rPh sb="15" eb="17">
      <t>チンギン</t>
    </rPh>
    <rPh sb="17" eb="19">
      <t>カイゼン</t>
    </rPh>
    <rPh sb="24" eb="26">
      <t>ゼンタイ</t>
    </rPh>
    <phoneticPr fontId="48"/>
  </si>
  <si>
    <t>月額賃金改善要件Ⅰ（処遇改善加算Ⅳの1/2以上の月額賃金改善）</t>
    <rPh sb="0" eb="1">
      <t>ゲツ</t>
    </rPh>
    <rPh sb="1" eb="2">
      <t>ガク</t>
    </rPh>
    <rPh sb="2" eb="4">
      <t>チンギン</t>
    </rPh>
    <rPh sb="4" eb="6">
      <t>カイゼン</t>
    </rPh>
    <rPh sb="6" eb="8">
      <t>ヨウケン</t>
    </rPh>
    <phoneticPr fontId="66"/>
  </si>
  <si>
    <t xml:space="preserve">月額賃金改善要件Ⅱ（旧ベア加算相当の2/3以上の新規の月額賃金改善） </t>
    <rPh sb="0" eb="2">
      <t>ゲツガク</t>
    </rPh>
    <rPh sb="2" eb="4">
      <t>チンギン</t>
    </rPh>
    <rPh sb="4" eb="6">
      <t>カイゼン</t>
    </rPh>
    <rPh sb="6" eb="8">
      <t>ヨウケン</t>
    </rPh>
    <rPh sb="10" eb="11">
      <t>キュウ</t>
    </rPh>
    <rPh sb="13" eb="15">
      <t>カサン</t>
    </rPh>
    <rPh sb="15" eb="17">
      <t>ソウトウ</t>
    </rPh>
    <rPh sb="21" eb="23">
      <t>イジョウ</t>
    </rPh>
    <rPh sb="24" eb="26">
      <t>シンキ</t>
    </rPh>
    <rPh sb="27" eb="29">
      <t>ゲツガク</t>
    </rPh>
    <rPh sb="29" eb="31">
      <t>チンギン</t>
    </rPh>
    <rPh sb="31" eb="33">
      <t>カイゼン</t>
    </rPh>
    <phoneticPr fontId="66"/>
  </si>
  <si>
    <t>キャリアパス要件Ⅰ・Ⅱ（任用要件・賃金体系の整備等、研修の実施等）</t>
    <rPh sb="6" eb="8">
      <t>ヨウケン</t>
    </rPh>
    <phoneticPr fontId="66"/>
  </si>
  <si>
    <t>キャリアパス要件Ⅲ（昇給の仕組みの整備等）</t>
    <phoneticPr fontId="66"/>
  </si>
  <si>
    <t>キャリアパス要件Ⅳ（改善後の賃金要件）</t>
    <phoneticPr fontId="66"/>
  </si>
  <si>
    <t>（判定式）判定結果②が×の場合のみ
要件Ⅳを満たせない理由</t>
    <rPh sb="13" eb="15">
      <t>バアイ</t>
    </rPh>
    <rPh sb="22" eb="23">
      <t>ミ</t>
    </rPh>
    <rPh sb="27" eb="29">
      <t>リユウ</t>
    </rPh>
    <phoneticPr fontId="11"/>
  </si>
  <si>
    <t>キャリアパス要件Ⅴ（介護福祉士等の配置要件）
（判定式）
判定結果</t>
    <rPh sb="6" eb="8">
      <t>ヨウケン</t>
    </rPh>
    <phoneticPr fontId="66"/>
  </si>
  <si>
    <t>職場環境等要件　空白の場合は－</t>
    <rPh sb="0" eb="2">
      <t>ショクバ</t>
    </rPh>
    <rPh sb="2" eb="4">
      <t>カンキョウ</t>
    </rPh>
    <rPh sb="4" eb="5">
      <t>トウ</t>
    </rPh>
    <rPh sb="5" eb="7">
      <t>ヨウケン</t>
    </rPh>
    <rPh sb="8" eb="10">
      <t>クウハク</t>
    </rPh>
    <rPh sb="11" eb="13">
      <t>バアイ</t>
    </rPh>
    <phoneticPr fontId="66"/>
  </si>
  <si>
    <t>見える化要件</t>
    <rPh sb="0" eb="1">
      <t>ミ</t>
    </rPh>
    <rPh sb="4" eb="6">
      <t>ヨウケン</t>
    </rPh>
    <phoneticPr fontId="66"/>
  </si>
  <si>
    <t>要件確認・証明</t>
    <rPh sb="0" eb="2">
      <t>ヨウケン</t>
    </rPh>
    <rPh sb="2" eb="4">
      <t>カクニン</t>
    </rPh>
    <rPh sb="5" eb="7">
      <t>ショウメイ</t>
    </rPh>
    <phoneticPr fontId="66"/>
  </si>
  <si>
    <t>⑥キャリアパス要件Ⅳについて（「令和７年度の算定予定」について）</t>
    <phoneticPr fontId="11"/>
  </si>
  <si>
    <t>管理用
②+③</t>
    <rPh sb="0" eb="2">
      <t>カンリ</t>
    </rPh>
    <rPh sb="2" eb="3">
      <t>ヨウ</t>
    </rPh>
    <phoneticPr fontId="48"/>
  </si>
  <si>
    <t>県番号
➀</t>
    <rPh sb="0" eb="1">
      <t>ケン</t>
    </rPh>
    <rPh sb="1" eb="3">
      <t>バンゴウ</t>
    </rPh>
    <phoneticPr fontId="48"/>
  </si>
  <si>
    <t>圏域名
②</t>
    <rPh sb="0" eb="2">
      <t>ケンイキ</t>
    </rPh>
    <rPh sb="2" eb="3">
      <t>メイ</t>
    </rPh>
    <phoneticPr fontId="11"/>
  </si>
  <si>
    <t>圏域番号
③</t>
    <rPh sb="0" eb="2">
      <t>ケンイキ</t>
    </rPh>
    <rPh sb="2" eb="4">
      <t>バンゴウ</t>
    </rPh>
    <phoneticPr fontId="48"/>
  </si>
  <si>
    <t>法人名
④</t>
    <rPh sb="0" eb="1">
      <t>ホウ</t>
    </rPh>
    <rPh sb="1" eb="2">
      <t>ジン</t>
    </rPh>
    <rPh sb="2" eb="3">
      <t>メイ</t>
    </rPh>
    <phoneticPr fontId="11"/>
  </si>
  <si>
    <t>令和７年度の加算の見込額（a）</t>
    <phoneticPr fontId="48"/>
  </si>
  <si>
    <t>令和６年度の加算額のうち、令和７年度の賃金改善に充てるために繰り越す予定の額（b）</t>
    <rPh sb="0" eb="2">
      <t>レイワ</t>
    </rPh>
    <rPh sb="3" eb="5">
      <t>ネンド</t>
    </rPh>
    <rPh sb="6" eb="8">
      <t>カサン</t>
    </rPh>
    <rPh sb="8" eb="9">
      <t>ガク</t>
    </rPh>
    <rPh sb="13" eb="15">
      <t>レイワ</t>
    </rPh>
    <rPh sb="16" eb="18">
      <t>ネンド</t>
    </rPh>
    <rPh sb="19" eb="21">
      <t>チンギン</t>
    </rPh>
    <rPh sb="21" eb="23">
      <t>カイゼン</t>
    </rPh>
    <rPh sb="24" eb="25">
      <t>ア</t>
    </rPh>
    <rPh sb="30" eb="31">
      <t>ク</t>
    </rPh>
    <rPh sb="32" eb="33">
      <t>コ</t>
    </rPh>
    <rPh sb="34" eb="36">
      <t>ヨテイ</t>
    </rPh>
    <rPh sb="37" eb="38">
      <t>ガク</t>
    </rPh>
    <phoneticPr fontId="48"/>
  </si>
  <si>
    <t>令和７年度の賃金改善に充てる必要がある加算の見込額（賃金改善が必要な額）（a ＋ b）</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48"/>
  </si>
  <si>
    <t>令和７年度の賃金改善の見込額
（③の額以上となること。介護人材確保・職場環境改善等事業から人件費に充てた額を除く。）(d)</t>
    <phoneticPr fontId="11"/>
  </si>
  <si>
    <t>（判定式）
判定結果</t>
    <rPh sb="1" eb="3">
      <t>ハンテイ</t>
    </rPh>
    <rPh sb="3" eb="4">
      <t>シキ</t>
    </rPh>
    <rPh sb="6" eb="8">
      <t>ハンテイ</t>
    </rPh>
    <rPh sb="8" eb="10">
      <t>ケッカ</t>
    </rPh>
    <phoneticPr fontId="48"/>
  </si>
  <si>
    <t>令和７年度の処遇改善加算Ⅳ相当の見込額の１／２</t>
    <rPh sb="0" eb="2">
      <t>レイワ</t>
    </rPh>
    <rPh sb="3" eb="5">
      <t>ネンド</t>
    </rPh>
    <rPh sb="6" eb="8">
      <t>ショグウ</t>
    </rPh>
    <rPh sb="8" eb="10">
      <t>カイゼン</t>
    </rPh>
    <rPh sb="10" eb="12">
      <t>カサン</t>
    </rPh>
    <rPh sb="13" eb="15">
      <t>ソウトウ</t>
    </rPh>
    <rPh sb="16" eb="18">
      <t>ミコミ</t>
    </rPh>
    <rPh sb="18" eb="19">
      <t>ガク</t>
    </rPh>
    <phoneticPr fontId="48"/>
  </si>
  <si>
    <t>令和７年度の加算による賃金改善の見込額のうち、月額賃金改善による額 　（①の見込額以上となること）</t>
    <rPh sb="0" eb="2">
      <t>レイワ</t>
    </rPh>
    <rPh sb="3" eb="5">
      <t>ネンド</t>
    </rPh>
    <rPh sb="6" eb="8">
      <t>カサン</t>
    </rPh>
    <rPh sb="11" eb="13">
      <t>チンギン</t>
    </rPh>
    <rPh sb="13" eb="15">
      <t>カイゼン</t>
    </rPh>
    <rPh sb="16" eb="18">
      <t>ミコミ</t>
    </rPh>
    <rPh sb="18" eb="19">
      <t>ガク</t>
    </rPh>
    <rPh sb="23" eb="25">
      <t>ゲツガク</t>
    </rPh>
    <rPh sb="25" eb="27">
      <t>チンギン</t>
    </rPh>
    <rPh sb="27" eb="29">
      <t>カイゼン</t>
    </rPh>
    <rPh sb="32" eb="33">
      <t>ガク</t>
    </rPh>
    <rPh sb="38" eb="40">
      <t>ミコミ</t>
    </rPh>
    <rPh sb="40" eb="41">
      <t>ガク</t>
    </rPh>
    <rPh sb="41" eb="43">
      <t>イジョウ</t>
    </rPh>
    <phoneticPr fontId="48"/>
  </si>
  <si>
    <t>（判定式）
判定結果
（転記）</t>
    <rPh sb="1" eb="3">
      <t>ハンテイ</t>
    </rPh>
    <rPh sb="3" eb="4">
      <t>シキ</t>
    </rPh>
    <rPh sb="6" eb="8">
      <t>ハンテイ</t>
    </rPh>
    <rPh sb="8" eb="10">
      <t>ケッカ</t>
    </rPh>
    <rPh sb="12" eb="14">
      <t>テンキ</t>
    </rPh>
    <phoneticPr fontId="48"/>
  </si>
  <si>
    <t>令和７年４月以降の加算（見込額）のうち、新たに
増加する旧ベースアップ等加算相当の見込額</t>
    <rPh sb="0" eb="2">
      <t>レイワ</t>
    </rPh>
    <rPh sb="3" eb="4">
      <t>ネン</t>
    </rPh>
    <rPh sb="5" eb="8">
      <t>ガツイコウ</t>
    </rPh>
    <rPh sb="9" eb="11">
      <t>カサン</t>
    </rPh>
    <rPh sb="12" eb="14">
      <t>ミコミ</t>
    </rPh>
    <rPh sb="14" eb="15">
      <t>ガク</t>
    </rPh>
    <rPh sb="20" eb="21">
      <t>アラ</t>
    </rPh>
    <rPh sb="24" eb="26">
      <t>ゾウカ</t>
    </rPh>
    <rPh sb="28" eb="29">
      <t>キュウ</t>
    </rPh>
    <rPh sb="35" eb="36">
      <t>ナド</t>
    </rPh>
    <rPh sb="36" eb="38">
      <t>カサン</t>
    </rPh>
    <rPh sb="38" eb="40">
      <t>ソウトウ</t>
    </rPh>
    <rPh sb="41" eb="43">
      <t>ミコミ</t>
    </rPh>
    <rPh sb="43" eb="44">
      <t>ガク</t>
    </rPh>
    <phoneticPr fontId="48"/>
  </si>
  <si>
    <t>②令和７年度の加算による賃金改善の見込額のうち、月額賃金改善による額 　（①の見込額以上となること）</t>
    <rPh sb="1" eb="3">
      <t>レイワ</t>
    </rPh>
    <rPh sb="4" eb="6">
      <t>ネンド</t>
    </rPh>
    <rPh sb="7" eb="9">
      <t>カサン</t>
    </rPh>
    <rPh sb="12" eb="14">
      <t>チンギン</t>
    </rPh>
    <rPh sb="14" eb="16">
      <t>カイゼン</t>
    </rPh>
    <rPh sb="17" eb="19">
      <t>ミコミ</t>
    </rPh>
    <rPh sb="19" eb="20">
      <t>ガク</t>
    </rPh>
    <rPh sb="24" eb="26">
      <t>ゲツガク</t>
    </rPh>
    <rPh sb="26" eb="28">
      <t>チンギン</t>
    </rPh>
    <rPh sb="28" eb="30">
      <t>カイゼン</t>
    </rPh>
    <rPh sb="33" eb="34">
      <t>ガク</t>
    </rPh>
    <rPh sb="39" eb="41">
      <t>ミコミ</t>
    </rPh>
    <rPh sb="41" eb="42">
      <t>ガク</t>
    </rPh>
    <rPh sb="42" eb="44">
      <t>イジョウ</t>
    </rPh>
    <phoneticPr fontId="48"/>
  </si>
  <si>
    <t>うち、基本給等の新規の引上げによる賃金改善
　　の見込額（①の額の2/3以上となること）</t>
    <phoneticPr fontId="11"/>
  </si>
  <si>
    <t>令和7年度中に要件を満たす誓約事業所数</t>
    <rPh sb="0" eb="2">
      <t>レイワ</t>
    </rPh>
    <rPh sb="3" eb="5">
      <t>ネンド</t>
    </rPh>
    <rPh sb="5" eb="6">
      <t>チュウ</t>
    </rPh>
    <rPh sb="7" eb="9">
      <t>ヨウケン</t>
    </rPh>
    <rPh sb="10" eb="11">
      <t>ミ</t>
    </rPh>
    <rPh sb="13" eb="15">
      <t>セイヤク</t>
    </rPh>
    <rPh sb="15" eb="18">
      <t>ジギョウショ</t>
    </rPh>
    <rPh sb="18" eb="19">
      <t>スウ</t>
    </rPh>
    <phoneticPr fontId="11"/>
  </si>
  <si>
    <t>（判定式）
判定結果①
（転記）</t>
    <rPh sb="1" eb="3">
      <t>ハンテイ</t>
    </rPh>
    <rPh sb="3" eb="4">
      <t>シキ</t>
    </rPh>
    <rPh sb="6" eb="8">
      <t>ハンテイ</t>
    </rPh>
    <rPh sb="8" eb="10">
      <t>ケッカ</t>
    </rPh>
    <rPh sb="13" eb="15">
      <t>テンキ</t>
    </rPh>
    <phoneticPr fontId="48"/>
  </si>
  <si>
    <t>（判定式）
判定結果②</t>
    <rPh sb="1" eb="3">
      <t>ハンテイ</t>
    </rPh>
    <rPh sb="3" eb="4">
      <t>シキ</t>
    </rPh>
    <rPh sb="6" eb="8">
      <t>ハンテイ</t>
    </rPh>
    <rPh sb="8" eb="10">
      <t>ケッカ</t>
    </rPh>
    <phoneticPr fontId="48"/>
  </si>
  <si>
    <t>小規模事業所等で職員間の賃金バランスに配慮が必要のため。</t>
    <phoneticPr fontId="11"/>
  </si>
  <si>
    <t>職員全体の賃金水準が低い、地域の賃金水準が低い等の理由により、直ちに年額440万円まで賃金を引き上げることが困難であるため。</t>
    <phoneticPr fontId="11"/>
  </si>
  <si>
    <t>年額440万円の賃金改善を行うに当たり、規程の整備や研修・実務経験の蓄積などに一定期間を要するため。</t>
    <phoneticPr fontId="11"/>
  </si>
  <si>
    <t>その他</t>
    <rPh sb="2" eb="3">
      <t>タ</t>
    </rPh>
    <phoneticPr fontId="11"/>
  </si>
  <si>
    <t>補助金申請済（適用猶予）</t>
    <rPh sb="0" eb="3">
      <t>ホジョキン</t>
    </rPh>
    <rPh sb="3" eb="5">
      <t>シンセイ</t>
    </rPh>
    <rPh sb="5" eb="6">
      <t>ズ</t>
    </rPh>
    <rPh sb="7" eb="9">
      <t>テキヨウ</t>
    </rPh>
    <rPh sb="9" eb="11">
      <t>ユウヨ</t>
    </rPh>
    <phoneticPr fontId="48"/>
  </si>
  <si>
    <t>（判定式）
判定結果</t>
    <phoneticPr fontId="11"/>
  </si>
  <si>
    <t>入職支援</t>
    <rPh sb="0" eb="2">
      <t>ニュウショク</t>
    </rPh>
    <rPh sb="2" eb="4">
      <t>シエン</t>
    </rPh>
    <phoneticPr fontId="11"/>
  </si>
  <si>
    <t>キャリア支援</t>
    <rPh sb="4" eb="6">
      <t>シエン</t>
    </rPh>
    <phoneticPr fontId="11"/>
  </si>
  <si>
    <t>両立支援</t>
    <rPh sb="0" eb="2">
      <t>リョウリツ</t>
    </rPh>
    <rPh sb="2" eb="4">
      <t>シエン</t>
    </rPh>
    <phoneticPr fontId="11"/>
  </si>
  <si>
    <t>健康管理</t>
    <rPh sb="0" eb="2">
      <t>ケンコウ</t>
    </rPh>
    <rPh sb="2" eb="4">
      <t>カンリ</t>
    </rPh>
    <phoneticPr fontId="11"/>
  </si>
  <si>
    <t>生産性向上</t>
    <rPh sb="0" eb="3">
      <t>セイサンセイ</t>
    </rPh>
    <rPh sb="3" eb="5">
      <t>コウジョウ</t>
    </rPh>
    <phoneticPr fontId="11"/>
  </si>
  <si>
    <t>やりがい醸成</t>
    <rPh sb="4" eb="6">
      <t>ジョウセイ</t>
    </rPh>
    <phoneticPr fontId="11"/>
  </si>
  <si>
    <t>情報公表システム</t>
    <rPh sb="0" eb="2">
      <t>ジョウホウ</t>
    </rPh>
    <rPh sb="2" eb="4">
      <t>コウヒョウ</t>
    </rPh>
    <phoneticPr fontId="11"/>
  </si>
  <si>
    <t>自社ホームページ</t>
    <rPh sb="0" eb="2">
      <t>ジシャ</t>
    </rPh>
    <phoneticPr fontId="11"/>
  </si>
  <si>
    <t>処遇改善加算として給付される額は、職員の賃金改善のために全額支出します。
また、処遇改善加算による賃金改善以外の部分で賃金水準を引き下げません。</t>
    <phoneticPr fontId="11"/>
  </si>
  <si>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phoneticPr fontId="11"/>
  </si>
  <si>
    <t>労働基準法、労働災害補償保険法、最低賃金法、労働安全衛生法、雇用保険法その他の労働に関する法令に違反し、罰金以上の刑に処せられていません。</t>
    <phoneticPr fontId="11"/>
  </si>
  <si>
    <t>労働保険料の納付が適正に行われています。</t>
    <phoneticPr fontId="11"/>
  </si>
  <si>
    <t>本計画書の内容及び賃金改善の方法を雇用する全ての職員に対して周知しました。</t>
    <phoneticPr fontId="11"/>
  </si>
  <si>
    <t xml:space="preserve">指定権者のホームページ等で申請先を確認しており、処遇改善加算の提出先として案内のあった申請先に提出します。		</t>
    <phoneticPr fontId="11"/>
  </si>
  <si>
    <t>県指定事業所数</t>
    <rPh sb="0" eb="1">
      <t>ケン</t>
    </rPh>
    <rPh sb="1" eb="3">
      <t>シテイ</t>
    </rPh>
    <rPh sb="3" eb="6">
      <t>ジギョウショ</t>
    </rPh>
    <rPh sb="6" eb="7">
      <t>スウ</t>
    </rPh>
    <phoneticPr fontId="11"/>
  </si>
  <si>
    <t>改善後の賃金が年額440万円以上となる者の数</t>
    <rPh sb="0" eb="2">
      <t>カイゼン</t>
    </rPh>
    <rPh sb="2" eb="3">
      <t>ゴ</t>
    </rPh>
    <rPh sb="4" eb="6">
      <t>チンギン</t>
    </rPh>
    <rPh sb="7" eb="9">
      <t>ネンガク</t>
    </rPh>
    <rPh sb="12" eb="16">
      <t>マンエンイジョウ</t>
    </rPh>
    <rPh sb="19" eb="20">
      <t>モノ</t>
    </rPh>
    <rPh sb="21" eb="22">
      <t>カズ</t>
    </rPh>
    <phoneticPr fontId="48"/>
  </si>
  <si>
    <t>処遇改善加算Ⅰ・Ⅱの算定を届け出た事業所数
（短期入所・予防・総合事業での重複除く）</t>
    <rPh sb="0" eb="2">
      <t>ショグウ</t>
    </rPh>
    <rPh sb="2" eb="4">
      <t>カイゼン</t>
    </rPh>
    <rPh sb="4" eb="6">
      <t>カサン</t>
    </rPh>
    <rPh sb="10" eb="12">
      <t>サンテイ</t>
    </rPh>
    <rPh sb="13" eb="14">
      <t>トド</t>
    </rPh>
    <rPh sb="15" eb="16">
      <t>デ</t>
    </rPh>
    <rPh sb="17" eb="20">
      <t>ジギョウショ</t>
    </rPh>
    <rPh sb="20" eb="21">
      <t>スウ</t>
    </rPh>
    <rPh sb="23" eb="25">
      <t>タンキ</t>
    </rPh>
    <rPh sb="25" eb="27">
      <t>ニュウショ</t>
    </rPh>
    <rPh sb="28" eb="30">
      <t>ヨボウ</t>
    </rPh>
    <rPh sb="31" eb="33">
      <t>ソウゴウ</t>
    </rPh>
    <rPh sb="33" eb="35">
      <t>ジギョウ</t>
    </rPh>
    <rPh sb="37" eb="39">
      <t>ジュウフク</t>
    </rPh>
    <rPh sb="39" eb="40">
      <t>ノゾ</t>
    </rPh>
    <phoneticPr fontId="48"/>
  </si>
  <si>
    <t>②</t>
    <phoneticPr fontId="48"/>
  </si>
  <si>
    <t>③</t>
    <phoneticPr fontId="48"/>
  </si>
  <si>
    <t>①</t>
    <phoneticPr fontId="48"/>
  </si>
  <si>
    <t>ⅰ）</t>
    <phoneticPr fontId="11"/>
  </si>
  <si>
    <t>⑥</t>
    <phoneticPr fontId="11"/>
  </si>
  <si>
    <t>⑦</t>
    <phoneticPr fontId="11"/>
  </si>
  <si>
    <t>⑧</t>
    <phoneticPr fontId="11"/>
  </si>
  <si>
    <t>⑨</t>
    <phoneticPr fontId="11"/>
  </si>
  <si>
    <t>⑩</t>
    <phoneticPr fontId="11"/>
  </si>
  <si>
    <t>⑪</t>
    <phoneticPr fontId="11"/>
  </si>
  <si>
    <t>⑫</t>
    <phoneticPr fontId="11"/>
  </si>
  <si>
    <t>⑬</t>
    <phoneticPr fontId="11"/>
  </si>
  <si>
    <t>⑭</t>
    <phoneticPr fontId="11"/>
  </si>
  <si>
    <t>⑮</t>
    <phoneticPr fontId="11"/>
  </si>
  <si>
    <t>⑯</t>
    <phoneticPr fontId="11"/>
  </si>
  <si>
    <t>⑰</t>
    <phoneticPr fontId="11"/>
  </si>
  <si>
    <t>⑱</t>
    <phoneticPr fontId="11"/>
  </si>
  <si>
    <t>⑲</t>
    <phoneticPr fontId="11"/>
  </si>
  <si>
    <t>⑳</t>
    <phoneticPr fontId="11"/>
  </si>
  <si>
    <t>㉑</t>
    <phoneticPr fontId="11"/>
  </si>
  <si>
    <t>㉒</t>
    <phoneticPr fontId="11"/>
  </si>
  <si>
    <t>㉓</t>
    <phoneticPr fontId="11"/>
  </si>
  <si>
    <t>㉔</t>
    <phoneticPr fontId="11"/>
  </si>
  <si>
    <t>㉕</t>
    <phoneticPr fontId="11"/>
  </si>
  <si>
    <t>㉖</t>
    <phoneticPr fontId="11"/>
  </si>
  <si>
    <t>㉗</t>
    <phoneticPr fontId="11"/>
  </si>
  <si>
    <t>㉘</t>
    <phoneticPr fontId="11"/>
  </si>
  <si>
    <t>別紙様式２－２ （処遇改善加算　個票）集計シート</t>
    <rPh sb="16" eb="18">
      <t>コヒョウ</t>
    </rPh>
    <rPh sb="19" eb="21">
      <t>シュウケイ</t>
    </rPh>
    <phoneticPr fontId="48"/>
  </si>
  <si>
    <t>⑤キャリアパス要件Ⅲ</t>
    <rPh sb="7" eb="9">
      <t>ヨウケン</t>
    </rPh>
    <phoneticPr fontId="2"/>
  </si>
  <si>
    <t>⑥キャリアパス要件Ⅳ</t>
    <rPh sb="7" eb="9">
      <t>ヨウケン</t>
    </rPh>
    <phoneticPr fontId="2"/>
  </si>
  <si>
    <t>改善後の賃金要件（年額440万円以上）を満たす職員数を記載</t>
    <phoneticPr fontId="11"/>
  </si>
  <si>
    <t>色セル関数あり</t>
    <rPh sb="0" eb="1">
      <t>イロ</t>
    </rPh>
    <rPh sb="3" eb="5">
      <t>カンスウ</t>
    </rPh>
    <phoneticPr fontId="11"/>
  </si>
  <si>
    <t>チェック用</t>
    <rPh sb="4" eb="5">
      <t>ヨウ</t>
    </rPh>
    <phoneticPr fontId="11"/>
  </si>
  <si>
    <t>補助金見込み額</t>
    <rPh sb="0" eb="3">
      <t>ホジョキン</t>
    </rPh>
    <rPh sb="3" eb="5">
      <t>ミコ</t>
    </rPh>
    <rPh sb="6" eb="7">
      <t>ガク</t>
    </rPh>
    <phoneticPr fontId="11"/>
  </si>
  <si>
    <t>事業所数</t>
    <rPh sb="0" eb="3">
      <t>ジギョウショ</t>
    </rPh>
    <rPh sb="3" eb="4">
      <t>スウ</t>
    </rPh>
    <phoneticPr fontId="11"/>
  </si>
  <si>
    <t>交付対象月</t>
    <rPh sb="0" eb="2">
      <t>コウフ</t>
    </rPh>
    <rPh sb="2" eb="4">
      <t>タイショウ</t>
    </rPh>
    <rPh sb="4" eb="5">
      <t>ツキ</t>
    </rPh>
    <phoneticPr fontId="11"/>
  </si>
  <si>
    <t>2-4個表転記</t>
    <rPh sb="3" eb="5">
      <t>コヒョウ</t>
    </rPh>
    <rPh sb="5" eb="7">
      <t>テンキ</t>
    </rPh>
    <phoneticPr fontId="11"/>
  </si>
  <si>
    <t>集計用転記</t>
    <rPh sb="0" eb="2">
      <t>シュウケイ</t>
    </rPh>
    <rPh sb="2" eb="3">
      <t>ヨウ</t>
    </rPh>
    <rPh sb="3" eb="5">
      <t>テンキ</t>
    </rPh>
    <phoneticPr fontId="11"/>
  </si>
  <si>
    <t>別紙様式２－５　（介護人材確保・職場環境改善等事業計画書　振込先口座情報)</t>
    <rPh sb="0" eb="2">
      <t>ベッシ</t>
    </rPh>
    <phoneticPr fontId="11"/>
  </si>
  <si>
    <r>
      <rPr>
        <sz val="12"/>
        <color rgb="FFFF0000"/>
        <rFont val="ＭＳ Ｐゴシック"/>
        <family val="3"/>
        <charset val="128"/>
      </rPr>
      <t xml:space="preserve">※振込先口座は1つのみ登録が可能です
　　※必ず法人名の口座情報を記載してください
</t>
    </r>
    <r>
      <rPr>
        <b/>
        <sz val="10"/>
        <color rgb="FFFF0000"/>
        <rFont val="ＭＳ Ｐゴシック"/>
        <family val="3"/>
        <charset val="128"/>
      </rPr>
      <t>　　（法人名の口座情報でない場合、別途委任状を提出する必要があります）</t>
    </r>
    <rPh sb="1" eb="4">
      <t>フリコミサキ</t>
    </rPh>
    <rPh sb="4" eb="6">
      <t>コウザ</t>
    </rPh>
    <rPh sb="11" eb="13">
      <t>トウロク</t>
    </rPh>
    <rPh sb="14" eb="16">
      <t>カノウ</t>
    </rPh>
    <rPh sb="22" eb="23">
      <t>カナラ</t>
    </rPh>
    <rPh sb="24" eb="26">
      <t>ホウジン</t>
    </rPh>
    <rPh sb="26" eb="27">
      <t>メイ</t>
    </rPh>
    <rPh sb="28" eb="30">
      <t>コウザ</t>
    </rPh>
    <rPh sb="30" eb="32">
      <t>ジョウホウ</t>
    </rPh>
    <rPh sb="33" eb="35">
      <t>キサイ</t>
    </rPh>
    <rPh sb="45" eb="47">
      <t>ホウジン</t>
    </rPh>
    <rPh sb="47" eb="48">
      <t>メイ</t>
    </rPh>
    <rPh sb="49" eb="51">
      <t>コウザ</t>
    </rPh>
    <rPh sb="51" eb="53">
      <t>ジョウホウ</t>
    </rPh>
    <rPh sb="56" eb="58">
      <t>バアイ</t>
    </rPh>
    <rPh sb="59" eb="61">
      <t>ベット</t>
    </rPh>
    <rPh sb="61" eb="64">
      <t>イニンジョウ</t>
    </rPh>
    <rPh sb="65" eb="67">
      <t>テイシュツ</t>
    </rPh>
    <rPh sb="69" eb="71">
      <t>ヒツヨウ</t>
    </rPh>
    <phoneticPr fontId="11"/>
  </si>
  <si>
    <t>長野県人材確保・職場環境改善等事業補助金について、下記の口座へ振り込んでください。</t>
    <rPh sb="0" eb="3">
      <t>ナガノケン</t>
    </rPh>
    <rPh sb="3" eb="7">
      <t>ジンザイカクホ</t>
    </rPh>
    <rPh sb="8" eb="15">
      <t>ショクバカンキョウカイゼンナド</t>
    </rPh>
    <rPh sb="15" eb="17">
      <t>ジギョウ</t>
    </rPh>
    <rPh sb="17" eb="20">
      <t>ホジョキン</t>
    </rPh>
    <rPh sb="25" eb="27">
      <t>カキ</t>
    </rPh>
    <rPh sb="28" eb="30">
      <t>コウザ</t>
    </rPh>
    <rPh sb="31" eb="32">
      <t>フ</t>
    </rPh>
    <rPh sb="33" eb="34">
      <t>コ</t>
    </rPh>
    <phoneticPr fontId="11"/>
  </si>
  <si>
    <t>法人代表者</t>
    <rPh sb="0" eb="2">
      <t>ホウジン</t>
    </rPh>
    <rPh sb="2" eb="5">
      <t>ダイヒョウシャ</t>
    </rPh>
    <phoneticPr fontId="11"/>
  </si>
  <si>
    <t>金融機関名</t>
    <rPh sb="0" eb="4">
      <t>キンユウキカン</t>
    </rPh>
    <rPh sb="4" eb="5">
      <t>メイ</t>
    </rPh>
    <phoneticPr fontId="11"/>
  </si>
  <si>
    <t>×の場合は、色付きセルに正しく情報が入力されていません。</t>
    <rPh sb="2" eb="4">
      <t>バアイ</t>
    </rPh>
    <rPh sb="6" eb="8">
      <t>イロツ</t>
    </rPh>
    <rPh sb="12" eb="13">
      <t>タダ</t>
    </rPh>
    <rPh sb="15" eb="17">
      <t>ジョウホウ</t>
    </rPh>
    <rPh sb="18" eb="20">
      <t>ニュウリョク</t>
    </rPh>
    <phoneticPr fontId="11"/>
  </si>
  <si>
    <t>金融機関コード(4桁）（半角数字）</t>
    <rPh sb="0" eb="2">
      <t>キンユウ</t>
    </rPh>
    <rPh sb="2" eb="4">
      <t>キカン</t>
    </rPh>
    <rPh sb="9" eb="10">
      <t>ケタ</t>
    </rPh>
    <rPh sb="12" eb="14">
      <t>ハンカク</t>
    </rPh>
    <rPh sb="14" eb="16">
      <t>スウジ</t>
    </rPh>
    <phoneticPr fontId="11"/>
  </si>
  <si>
    <t>本・支店名</t>
    <rPh sb="0" eb="1">
      <t>ホン</t>
    </rPh>
    <rPh sb="2" eb="5">
      <t>シテンメイ</t>
    </rPh>
    <phoneticPr fontId="11"/>
  </si>
  <si>
    <t>支店コード（3桁）（半角数字）</t>
    <rPh sb="0" eb="2">
      <t>シテン</t>
    </rPh>
    <rPh sb="7" eb="8">
      <t>ケタ</t>
    </rPh>
    <rPh sb="10" eb="12">
      <t>ハンカク</t>
    </rPh>
    <rPh sb="12" eb="14">
      <t>スウジ</t>
    </rPh>
    <phoneticPr fontId="11"/>
  </si>
  <si>
    <t>預金種別</t>
    <rPh sb="0" eb="2">
      <t>ヨキン</t>
    </rPh>
    <rPh sb="2" eb="4">
      <t>シュベツ</t>
    </rPh>
    <phoneticPr fontId="11"/>
  </si>
  <si>
    <t>※1：普通、2:当座、4：貯蓄、9：その他でプルダウンから入力してください。</t>
    <rPh sb="3" eb="5">
      <t>フツウ</t>
    </rPh>
    <rPh sb="8" eb="10">
      <t>トウザ</t>
    </rPh>
    <rPh sb="13" eb="15">
      <t>チョチク</t>
    </rPh>
    <rPh sb="20" eb="21">
      <t>ホカ</t>
    </rPh>
    <rPh sb="29" eb="31">
      <t>ニュウリョク</t>
    </rPh>
    <phoneticPr fontId="11"/>
  </si>
  <si>
    <t>預金種別（番号）</t>
    <rPh sb="0" eb="2">
      <t>ヨキン</t>
    </rPh>
    <rPh sb="2" eb="4">
      <t>シュベツ</t>
    </rPh>
    <rPh sb="5" eb="7">
      <t>バンゴウ</t>
    </rPh>
    <phoneticPr fontId="11"/>
  </si>
  <si>
    <t>口座番号（７桁）（半角数字）</t>
    <rPh sb="0" eb="2">
      <t>コウザ</t>
    </rPh>
    <rPh sb="2" eb="4">
      <t>バンゴウ</t>
    </rPh>
    <rPh sb="6" eb="7">
      <t>ケタ</t>
    </rPh>
    <phoneticPr fontId="11"/>
  </si>
  <si>
    <t>口座名義人(カナ)（半角）</t>
    <rPh sb="0" eb="2">
      <t>コウザ</t>
    </rPh>
    <rPh sb="2" eb="5">
      <t>メイギニン</t>
    </rPh>
    <rPh sb="10" eb="12">
      <t>ハンカク</t>
    </rPh>
    <phoneticPr fontId="11"/>
  </si>
  <si>
    <t>※　原則、令和６年度に実施した「長野県介護職員処遇改善支援補助金」で申請いただいた口座情報を記入願います。</t>
    <rPh sb="41" eb="43">
      <t>コウザ</t>
    </rPh>
    <rPh sb="43" eb="45">
      <t>ジョウホウ</t>
    </rPh>
    <rPh sb="46" eb="48">
      <t>キニュウ</t>
    </rPh>
    <rPh sb="48" eb="49">
      <t>ネガ</t>
    </rPh>
    <phoneticPr fontId="11"/>
  </si>
  <si>
    <t>※　口座情報に誤りがあると振込不能となりますので、十分に確認の上記入願います。</t>
    <phoneticPr fontId="11"/>
  </si>
  <si>
    <t>※　ゆうちょ銀行の場合は、他の金融機関からの振込の際に利用する「店名・預金種目・口座番号」を記入願います。</t>
  </si>
  <si>
    <t>※　口座名義(半角カナ)欄には通帳表紙裏に記載されているカタカナの口座名義を記入願います。</t>
  </si>
  <si>
    <t>　　　　　　　　　　　　　　　　　　　　　　　　　　　　　　　第　　　号　</t>
    <phoneticPr fontId="11"/>
  </si>
  <si>
    <t>月</t>
    <rPh sb="0" eb="1">
      <t>ガツ</t>
    </rPh>
    <phoneticPr fontId="11"/>
  </si>
  <si>
    <t>　　長野県知事　様</t>
    <rPh sb="8" eb="9">
      <t>サマ</t>
    </rPh>
    <phoneticPr fontId="11"/>
  </si>
  <si>
    <t>所 在 地</t>
    <phoneticPr fontId="11"/>
  </si>
  <si>
    <t>法人等名</t>
  </si>
  <si>
    <t>代 表 者</t>
    <phoneticPr fontId="11"/>
  </si>
  <si>
    <t>　</t>
    <phoneticPr fontId="11"/>
  </si>
  <si>
    <t>記</t>
    <rPh sb="0" eb="1">
      <t>キ</t>
    </rPh>
    <phoneticPr fontId="11"/>
  </si>
  <si>
    <t>１</t>
    <phoneticPr fontId="11"/>
  </si>
  <si>
    <t>金</t>
    <rPh sb="0" eb="1">
      <t>キン</t>
    </rPh>
    <phoneticPr fontId="11"/>
  </si>
  <si>
    <t>２</t>
    <phoneticPr fontId="11"/>
  </si>
  <si>
    <t>（様式第６号）</t>
    <rPh sb="5" eb="6">
      <t>ゴウ</t>
    </rPh>
    <phoneticPr fontId="11"/>
  </si>
  <si>
    <t>●</t>
  </si>
  <si>
    <t>長野県介護人材確保・職場環境改善等事業補助金精算（概算）払請求書</t>
    <rPh sb="0" eb="3">
      <t>ナガノケン</t>
    </rPh>
    <rPh sb="17" eb="19">
      <t>ジギョウ</t>
    </rPh>
    <rPh sb="22" eb="24">
      <t>セイサン</t>
    </rPh>
    <rPh sb="25" eb="27">
      <t>ガイサン</t>
    </rPh>
    <rPh sb="28" eb="29">
      <t>ハラ</t>
    </rPh>
    <rPh sb="29" eb="31">
      <t>セイキュウ</t>
    </rPh>
    <rPh sb="31" eb="32">
      <t>ショ</t>
    </rPh>
    <phoneticPr fontId="11"/>
  </si>
  <si>
    <t>付け長野県達（指令）第</t>
    <rPh sb="0" eb="1">
      <t>ヅ</t>
    </rPh>
    <phoneticPr fontId="11"/>
  </si>
  <si>
    <t>号で確定（交付決定）のあった、</t>
    <phoneticPr fontId="11"/>
  </si>
  <si>
    <t>　長野県介護人材確保・職場環境改善等事業補助金を下記のとおり支払してください。</t>
    <rPh sb="20" eb="23">
      <t>ホジョキン</t>
    </rPh>
    <rPh sb="30" eb="32">
      <t>シハライ</t>
    </rPh>
    <phoneticPr fontId="11"/>
  </si>
  <si>
    <t>補助金確定（交付決定）額</t>
    <rPh sb="0" eb="3">
      <t>ホジョキン</t>
    </rPh>
    <rPh sb="3" eb="5">
      <t>カクテイ</t>
    </rPh>
    <rPh sb="6" eb="8">
      <t>コウフ</t>
    </rPh>
    <rPh sb="8" eb="10">
      <t>ケッテイ</t>
    </rPh>
    <rPh sb="11" eb="12">
      <t>ガク</t>
    </rPh>
    <phoneticPr fontId="11"/>
  </si>
  <si>
    <t>既交付額</t>
    <rPh sb="0" eb="1">
      <t>キ</t>
    </rPh>
    <rPh sb="1" eb="4">
      <t>コウフガク</t>
    </rPh>
    <phoneticPr fontId="11"/>
  </si>
  <si>
    <t>３</t>
    <phoneticPr fontId="11"/>
  </si>
  <si>
    <t>今回請求額</t>
    <rPh sb="0" eb="2">
      <t>コンカイ</t>
    </rPh>
    <rPh sb="2" eb="4">
      <t>セイキュウ</t>
    </rPh>
    <rPh sb="4" eb="5">
      <t>ガク</t>
    </rPh>
    <phoneticPr fontId="11"/>
  </si>
  <si>
    <t>４</t>
    <phoneticPr fontId="11"/>
  </si>
  <si>
    <t>差引額（残額）</t>
    <rPh sb="0" eb="2">
      <t>サシヒキ</t>
    </rPh>
    <rPh sb="2" eb="3">
      <t>ガク</t>
    </rPh>
    <rPh sb="4" eb="6">
      <t>ザンガク</t>
    </rPh>
    <phoneticPr fontId="11"/>
  </si>
  <si>
    <t>　　　（１－（２+３））</t>
    <phoneticPr fontId="11"/>
  </si>
  <si>
    <t>（１－（２＋３））</t>
    <phoneticPr fontId="11"/>
  </si>
  <si>
    <t>長野県</t>
    <rPh sb="0" eb="3">
      <t>ナガノケン</t>
    </rPh>
    <phoneticPr fontId="11"/>
  </si>
  <si>
    <t>補助金様式を都道府県に提出</t>
  </si>
  <si>
    <t>基本情報入力シートから転記</t>
    <rPh sb="0" eb="2">
      <t>キホン</t>
    </rPh>
    <rPh sb="2" eb="4">
      <t>ジョウホウ</t>
    </rPh>
    <rPh sb="4" eb="6">
      <t>ニュウリョク</t>
    </rPh>
    <rPh sb="11" eb="13">
      <t>テンキ</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</si>
</sst>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
    <numFmt numFmtId="179" formatCode="0.00_ "/>
    <numFmt numFmtId="180" formatCode="0.0"/>
    <numFmt numFmtId="181" formatCode="0.0000"/>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b/>
      <sz val="14"/>
      <color theme="1"/>
      <name val="ＭＳ Ｐゴシック"/>
      <family val="3"/>
      <charset val="128"/>
    </font>
    <font>
      <b/>
      <sz val="10.5"/>
      <color indexed="60"/>
      <name val="ＭＳ Ｐゴシック"/>
      <family val="3"/>
      <charset val="128"/>
    </font>
    <font>
      <b/>
      <sz val="10"/>
      <color rgb="FFFF0000"/>
      <name val="ＭＳ Ｐゴシック"/>
      <family val="3"/>
      <charset val="128"/>
    </font>
    <font>
      <sz val="14"/>
      <color rgb="FFFF0000"/>
      <name val="ＭＳ Ｐゴシック"/>
      <family val="3"/>
      <charset val="128"/>
    </font>
    <font>
      <sz val="6"/>
      <color theme="1"/>
      <name val="ＭＳ 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u/>
      <sz val="11"/>
      <color rgb="FFFF0000"/>
      <name val="ＭＳ Ｐゴシック"/>
      <family val="3"/>
      <charset val="128"/>
    </font>
    <font>
      <sz val="12"/>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0"/>
      <color rgb="FF242424"/>
      <name val="Arial Unicode MS"/>
      <family val="2"/>
    </font>
    <font>
      <b/>
      <sz val="8"/>
      <name val="ＭＳ Ｐゴシック"/>
      <family val="3"/>
      <charset val="128"/>
    </font>
    <font>
      <b/>
      <sz val="9"/>
      <name val="ＭＳ Ｐゴシック"/>
      <family val="3"/>
      <charset val="128"/>
    </font>
    <font>
      <sz val="12"/>
      <name val="ＭＳ 明朝"/>
      <family val="1"/>
      <charset val="128"/>
    </font>
    <font>
      <sz val="11"/>
      <name val="ＭＳ 明朝"/>
      <family val="1"/>
      <charset val="128"/>
    </font>
    <font>
      <sz val="12"/>
      <color rgb="FF000000"/>
      <name val="ＭＳ 明朝"/>
      <family val="1"/>
      <charset val="128"/>
    </font>
    <font>
      <sz val="12"/>
      <color rgb="FFFF0000"/>
      <name val="ＭＳ 明朝"/>
      <family val="1"/>
      <charset val="128"/>
    </font>
    <font>
      <sz val="10"/>
      <name val="ＭＳ 明朝"/>
      <family val="1"/>
      <charset val="128"/>
    </font>
    <font>
      <sz val="10"/>
      <color rgb="FFFF0000"/>
      <name val="ＭＳ 明朝"/>
      <family val="1"/>
      <charset val="128"/>
    </font>
    <font>
      <sz val="48"/>
      <color indexed="81"/>
      <name val="MS P ゴシック"/>
      <family val="3"/>
      <charset val="128"/>
    </font>
    <font>
      <b/>
      <sz val="28"/>
      <color indexed="81"/>
      <name val="MS P ゴシック"/>
      <family val="3"/>
      <charset val="128"/>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diagonal/>
    </border>
    <border>
      <left style="medium">
        <color indexed="64"/>
      </left>
      <right style="medium">
        <color indexed="64"/>
      </right>
      <top/>
      <bottom/>
      <diagonal/>
    </border>
    <border>
      <left/>
      <right style="hair">
        <color indexed="64"/>
      </right>
      <top style="thin">
        <color indexed="64"/>
      </top>
      <bottom/>
      <diagonal/>
    </border>
    <border>
      <left style="thin">
        <color indexed="64"/>
      </left>
      <right style="medium">
        <color indexed="64"/>
      </right>
      <top style="medium">
        <color indexed="64"/>
      </top>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thin">
        <color indexed="64"/>
      </left>
      <right style="thin">
        <color indexed="64"/>
      </right>
      <top style="hair">
        <color indexed="64"/>
      </top>
      <bottom style="thin">
        <color indexed="64"/>
      </bottom>
      <diagonal/>
    </border>
  </borders>
  <cellStyleXfs count="109">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4"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6"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59"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0" fillId="0" borderId="0">
      <alignment vertical="center"/>
    </xf>
    <xf numFmtId="0" fontId="49" fillId="0" borderId="0"/>
    <xf numFmtId="0" fontId="51" fillId="0" borderId="0">
      <alignment vertical="center"/>
    </xf>
    <xf numFmtId="0" fontId="10" fillId="0" borderId="0"/>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26">
    <xf numFmtId="0" fontId="0" fillId="0" borderId="0" xfId="0">
      <alignment vertical="center"/>
    </xf>
    <xf numFmtId="0" fontId="31" fillId="0" borderId="0" xfId="0" applyFont="1">
      <alignment vertical="center"/>
    </xf>
    <xf numFmtId="0" fontId="30" fillId="0" borderId="0" xfId="0" applyFont="1">
      <alignment vertical="center"/>
    </xf>
    <xf numFmtId="0" fontId="30" fillId="0" borderId="56" xfId="0" applyFont="1" applyBorder="1" applyAlignment="1">
      <alignment horizontal="left" vertical="center" wrapText="1"/>
    </xf>
    <xf numFmtId="0" fontId="30" fillId="0" borderId="57" xfId="0" applyFont="1" applyBorder="1" applyAlignment="1">
      <alignment horizontal="left" vertical="center" wrapText="1"/>
    </xf>
    <xf numFmtId="0" fontId="30" fillId="0" borderId="51" xfId="0" applyFont="1" applyBorder="1">
      <alignment vertical="center"/>
    </xf>
    <xf numFmtId="0" fontId="30" fillId="0" borderId="60" xfId="0" applyFont="1" applyBorder="1">
      <alignment vertical="center"/>
    </xf>
    <xf numFmtId="0" fontId="30" fillId="0" borderId="56" xfId="0" applyFont="1" applyBorder="1">
      <alignment vertical="center"/>
    </xf>
    <xf numFmtId="0" fontId="30" fillId="0" borderId="57" xfId="0" applyFont="1" applyBorder="1">
      <alignment vertical="center"/>
    </xf>
    <xf numFmtId="0" fontId="30" fillId="0" borderId="55" xfId="0" applyFont="1" applyBorder="1">
      <alignment vertical="center"/>
    </xf>
    <xf numFmtId="0" fontId="50" fillId="0" borderId="0" xfId="98" applyFont="1" applyAlignment="1">
      <alignment vertical="center"/>
    </xf>
    <xf numFmtId="0" fontId="50" fillId="0" borderId="40" xfId="98" applyFont="1" applyBorder="1" applyAlignment="1">
      <alignment vertical="center"/>
    </xf>
    <xf numFmtId="0" fontId="50" fillId="0" borderId="34" xfId="98" applyFont="1" applyBorder="1" applyAlignment="1">
      <alignment vertical="center"/>
    </xf>
    <xf numFmtId="0" fontId="50" fillId="0" borderId="31" xfId="98" applyFont="1" applyBorder="1" applyAlignment="1">
      <alignment vertical="center"/>
    </xf>
    <xf numFmtId="0" fontId="50" fillId="0" borderId="46" xfId="98" applyFont="1" applyBorder="1" applyAlignment="1">
      <alignment vertical="center"/>
    </xf>
    <xf numFmtId="0" fontId="50" fillId="0" borderId="47" xfId="98" applyFont="1" applyBorder="1" applyAlignment="1">
      <alignment vertical="center"/>
    </xf>
    <xf numFmtId="9" fontId="50" fillId="0" borderId="20" xfId="98" applyNumberFormat="1" applyFont="1" applyBorder="1" applyAlignment="1">
      <alignment vertical="center"/>
    </xf>
    <xf numFmtId="0" fontId="50" fillId="0" borderId="49" xfId="98" applyFont="1" applyBorder="1" applyAlignment="1">
      <alignment vertical="center"/>
    </xf>
    <xf numFmtId="9" fontId="50" fillId="0" borderId="41" xfId="98" applyNumberFormat="1" applyFont="1" applyBorder="1" applyAlignment="1">
      <alignment vertical="center"/>
    </xf>
    <xf numFmtId="180" fontId="50" fillId="0" borderId="47" xfId="98" applyNumberFormat="1" applyFont="1" applyBorder="1" applyAlignment="1">
      <alignment vertical="center"/>
    </xf>
    <xf numFmtId="180" fontId="50" fillId="0" borderId="48" xfId="98" applyNumberFormat="1" applyFont="1" applyBorder="1" applyAlignment="1">
      <alignment vertical="center"/>
    </xf>
    <xf numFmtId="0" fontId="31" fillId="0" borderId="57" xfId="0" applyFont="1" applyBorder="1">
      <alignment vertical="center"/>
    </xf>
    <xf numFmtId="0" fontId="31" fillId="0" borderId="60" xfId="0" applyFont="1" applyBorder="1">
      <alignment vertical="center"/>
    </xf>
    <xf numFmtId="0" fontId="30" fillId="0" borderId="35" xfId="0" applyFont="1" applyBorder="1" applyAlignment="1">
      <alignment horizontal="left" vertical="center" wrapText="1"/>
    </xf>
    <xf numFmtId="178" fontId="30" fillId="24" borderId="45" xfId="28" applyNumberFormat="1" applyFont="1" applyFill="1" applyBorder="1" applyAlignment="1">
      <alignment vertical="center" wrapText="1"/>
    </xf>
    <xf numFmtId="178" fontId="30" fillId="24" borderId="20" xfId="28" applyNumberFormat="1" applyFont="1" applyFill="1" applyBorder="1" applyAlignment="1">
      <alignment vertical="center" wrapText="1"/>
    </xf>
    <xf numFmtId="0" fontId="50" fillId="0" borderId="48" xfId="98" applyFont="1" applyBorder="1" applyAlignment="1">
      <alignment vertical="center"/>
    </xf>
    <xf numFmtId="0" fontId="30" fillId="0" borderId="51"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0" fillId="24" borderId="0" xfId="0" applyFill="1">
      <alignment vertical="center"/>
    </xf>
    <xf numFmtId="0" fontId="38" fillId="24" borderId="0" xfId="0" applyFont="1" applyFill="1">
      <alignment vertical="center"/>
    </xf>
    <xf numFmtId="0" fontId="35" fillId="0" borderId="0" xfId="0" applyFont="1">
      <alignment vertical="center"/>
    </xf>
    <xf numFmtId="178" fontId="30" fillId="0" borderId="50" xfId="28" applyNumberFormat="1" applyFont="1" applyBorder="1" applyAlignment="1">
      <alignment vertical="center" wrapText="1"/>
    </xf>
    <xf numFmtId="178" fontId="30" fillId="0" borderId="38"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40" xfId="28" applyNumberFormat="1" applyFont="1" applyBorder="1" applyAlignment="1">
      <alignment vertical="center" wrapText="1"/>
    </xf>
    <xf numFmtId="178" fontId="30" fillId="0" borderId="10" xfId="28" applyNumberFormat="1" applyFont="1" applyBorder="1" applyAlignment="1">
      <alignment vertical="center" wrapText="1"/>
    </xf>
    <xf numFmtId="178" fontId="30" fillId="0" borderId="20" xfId="28" applyNumberFormat="1" applyFont="1" applyBorder="1" applyAlignment="1">
      <alignment vertical="center" wrapText="1"/>
    </xf>
    <xf numFmtId="178" fontId="30" fillId="0" borderId="40" xfId="28" applyNumberFormat="1" applyFont="1" applyBorder="1" applyAlignment="1">
      <alignment horizontal="right" vertical="center" wrapText="1"/>
    </xf>
    <xf numFmtId="178" fontId="30" fillId="0" borderId="10" xfId="28" applyNumberFormat="1" applyFont="1" applyBorder="1" applyAlignment="1">
      <alignment horizontal="right" vertical="center" wrapText="1"/>
    </xf>
    <xf numFmtId="178" fontId="30" fillId="0" borderId="10" xfId="50" applyNumberFormat="1" applyFont="1" applyBorder="1" applyAlignment="1">
      <alignment vertical="center" wrapText="1"/>
    </xf>
    <xf numFmtId="0" fontId="30" fillId="0" borderId="20" xfId="43" applyFont="1" applyBorder="1" applyAlignment="1">
      <alignment vertical="center"/>
    </xf>
    <xf numFmtId="178" fontId="30" fillId="0" borderId="20" xfId="50" applyNumberFormat="1" applyFont="1" applyBorder="1" applyAlignment="1">
      <alignment vertical="center" wrapText="1"/>
    </xf>
    <xf numFmtId="178" fontId="30" fillId="0" borderId="34" xfId="28" applyNumberFormat="1" applyFont="1" applyBorder="1" applyAlignment="1">
      <alignment vertical="center" wrapText="1"/>
    </xf>
    <xf numFmtId="178" fontId="30" fillId="0" borderId="23" xfId="28" applyNumberFormat="1" applyFont="1" applyBorder="1" applyAlignment="1">
      <alignment vertical="center" wrapText="1"/>
    </xf>
    <xf numFmtId="178" fontId="30" fillId="0" borderId="34" xfId="28" applyNumberFormat="1" applyFont="1" applyBorder="1" applyAlignment="1">
      <alignment horizontal="right" vertical="center" wrapText="1"/>
    </xf>
    <xf numFmtId="178" fontId="30" fillId="0" borderId="23" xfId="28" applyNumberFormat="1" applyFont="1" applyBorder="1" applyAlignment="1">
      <alignment horizontal="right" vertical="center" wrapText="1"/>
    </xf>
    <xf numFmtId="178" fontId="30" fillId="0" borderId="50" xfId="28" applyNumberFormat="1" applyFont="1" applyBorder="1" applyAlignment="1">
      <alignment horizontal="right" vertical="center" wrapText="1"/>
    </xf>
    <xf numFmtId="178" fontId="30" fillId="0" borderId="38" xfId="28" applyNumberFormat="1" applyFont="1" applyBorder="1" applyAlignment="1">
      <alignment horizontal="right" vertical="center" wrapText="1"/>
    </xf>
    <xf numFmtId="178" fontId="30" fillId="0" borderId="45" xfId="28" applyNumberFormat="1" applyFont="1" applyBorder="1" applyAlignment="1">
      <alignment horizontal="right" vertical="center" wrapText="1"/>
    </xf>
    <xf numFmtId="178" fontId="30" fillId="0" borderId="22" xfId="28" applyNumberFormat="1" applyFont="1" applyBorder="1" applyAlignment="1">
      <alignment vertical="center" wrapText="1"/>
    </xf>
    <xf numFmtId="178" fontId="30" fillId="0" borderId="23" xfId="50" applyNumberFormat="1" applyFont="1" applyFill="1" applyBorder="1" applyAlignment="1">
      <alignment vertical="center" wrapText="1"/>
    </xf>
    <xf numFmtId="178" fontId="30" fillId="0" borderId="22" xfId="50" applyNumberFormat="1" applyFont="1" applyFill="1" applyBorder="1" applyAlignment="1">
      <alignment vertical="center" wrapText="1"/>
    </xf>
    <xf numFmtId="49" fontId="67" fillId="0" borderId="0" xfId="0" applyNumberFormat="1" applyFont="1">
      <alignment vertical="center"/>
    </xf>
    <xf numFmtId="49" fontId="68" fillId="0" borderId="0" xfId="0" applyNumberFormat="1" applyFont="1">
      <alignment vertical="center"/>
    </xf>
    <xf numFmtId="178" fontId="30" fillId="24" borderId="22" xfId="28" applyNumberFormat="1" applyFont="1" applyFill="1" applyBorder="1" applyAlignment="1">
      <alignment vertical="center" wrapText="1"/>
    </xf>
    <xf numFmtId="0" fontId="31" fillId="0" borderId="48" xfId="0" applyFont="1" applyBorder="1">
      <alignment vertical="center"/>
    </xf>
    <xf numFmtId="178" fontId="30" fillId="0" borderId="10" xfId="50" applyNumberFormat="1" applyFont="1" applyFill="1" applyBorder="1" applyAlignment="1">
      <alignment vertical="center" wrapText="1"/>
    </xf>
    <xf numFmtId="178" fontId="30" fillId="0" borderId="20" xfId="50" applyNumberFormat="1" applyFont="1" applyFill="1" applyBorder="1" applyAlignment="1">
      <alignment vertical="center" wrapText="1"/>
    </xf>
    <xf numFmtId="178" fontId="30" fillId="0" borderId="38" xfId="50" applyNumberFormat="1" applyFont="1" applyBorder="1" applyAlignment="1">
      <alignment vertical="center" wrapText="1"/>
    </xf>
    <xf numFmtId="0" fontId="30" fillId="0" borderId="45" xfId="43" applyFont="1" applyBorder="1" applyAlignment="1">
      <alignment vertical="center"/>
    </xf>
    <xf numFmtId="178" fontId="30" fillId="0" borderId="18" xfId="50" applyNumberFormat="1" applyFont="1" applyBorder="1" applyAlignment="1">
      <alignment vertical="center" wrapText="1"/>
    </xf>
    <xf numFmtId="178" fontId="30" fillId="0" borderId="11" xfId="50" applyNumberFormat="1" applyFont="1" applyBorder="1" applyAlignment="1">
      <alignment vertical="center" wrapText="1"/>
    </xf>
    <xf numFmtId="0" fontId="30" fillId="0" borderId="11" xfId="43" applyFont="1" applyBorder="1" applyAlignment="1">
      <alignment vertical="center" wrapText="1"/>
    </xf>
    <xf numFmtId="178" fontId="30" fillId="0" borderId="11" xfId="50" applyNumberFormat="1" applyFont="1" applyFill="1" applyBorder="1" applyAlignment="1">
      <alignment vertical="center" wrapText="1"/>
    </xf>
    <xf numFmtId="178" fontId="30" fillId="0" borderId="33" xfId="50" applyNumberFormat="1" applyFont="1" applyFill="1" applyBorder="1" applyAlignment="1">
      <alignment vertical="center" wrapText="1"/>
    </xf>
    <xf numFmtId="0" fontId="30" fillId="0" borderId="60" xfId="43" applyFont="1" applyBorder="1" applyAlignment="1">
      <alignment horizontal="left" vertical="center" wrapText="1"/>
    </xf>
    <xf numFmtId="0" fontId="30" fillId="0" borderId="56"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3" xfId="0" applyFont="1" applyFill="1" applyBorder="1" applyAlignment="1" applyProtection="1">
      <alignment vertical="center" wrapText="1"/>
      <protection locked="0"/>
    </xf>
    <xf numFmtId="0" fontId="30" fillId="0" borderId="35" xfId="43" applyFont="1" applyBorder="1" applyAlignment="1">
      <alignment horizontal="left" vertical="center" wrapText="1"/>
    </xf>
    <xf numFmtId="0" fontId="30" fillId="0" borderId="26" xfId="0" applyFont="1" applyBorder="1" applyAlignment="1">
      <alignment horizontal="left" vertical="center" wrapText="1"/>
    </xf>
    <xf numFmtId="0" fontId="30" fillId="0" borderId="39" xfId="43" applyFont="1" applyBorder="1" applyAlignment="1">
      <alignment horizontal="left" vertical="center" wrapText="1"/>
    </xf>
    <xf numFmtId="181" fontId="31" fillId="0" borderId="0" xfId="0" applyNumberFormat="1" applyFont="1">
      <alignment vertical="center"/>
    </xf>
    <xf numFmtId="0" fontId="67" fillId="0" borderId="0" xfId="0" applyFont="1">
      <alignment vertical="center"/>
    </xf>
    <xf numFmtId="9" fontId="50" fillId="0" borderId="19" xfId="98" applyNumberFormat="1" applyFont="1" applyBorder="1" applyAlignment="1">
      <alignment vertical="center"/>
    </xf>
    <xf numFmtId="49" fontId="30" fillId="0" borderId="50" xfId="0" applyNumberFormat="1" applyFont="1" applyBorder="1">
      <alignment vertical="center"/>
    </xf>
    <xf numFmtId="0" fontId="30" fillId="0" borderId="40" xfId="0" applyFont="1" applyBorder="1">
      <alignment vertical="center"/>
    </xf>
    <xf numFmtId="49" fontId="30" fillId="0" borderId="40" xfId="0" applyNumberFormat="1" applyFont="1" applyBorder="1">
      <alignment vertical="center"/>
    </xf>
    <xf numFmtId="0" fontId="30" fillId="0" borderId="34" xfId="0" applyFont="1" applyBorder="1">
      <alignment vertical="center"/>
    </xf>
    <xf numFmtId="0" fontId="30" fillId="0" borderId="38" xfId="0" applyFont="1" applyBorder="1">
      <alignment vertical="center"/>
    </xf>
    <xf numFmtId="0" fontId="30" fillId="0" borderId="10" xfId="0" applyFont="1" applyBorder="1">
      <alignment vertical="center"/>
    </xf>
    <xf numFmtId="0" fontId="30" fillId="0" borderId="10" xfId="0" applyFont="1" applyBorder="1" applyAlignment="1">
      <alignment horizontal="right" vertical="center"/>
    </xf>
    <xf numFmtId="0" fontId="30" fillId="0" borderId="35" xfId="0" applyFont="1" applyBorder="1">
      <alignment vertical="center"/>
    </xf>
    <xf numFmtId="0" fontId="30" fillId="0" borderId="23" xfId="0" applyFont="1" applyBorder="1" applyAlignment="1">
      <alignment horizontal="right" vertical="center"/>
    </xf>
    <xf numFmtId="0" fontId="30" fillId="0" borderId="0" xfId="0" applyFont="1" applyAlignment="1">
      <alignment horizontal="center" vertical="center" wrapText="1"/>
    </xf>
    <xf numFmtId="0" fontId="30" fillId="0" borderId="0" xfId="0" applyFont="1" applyAlignment="1">
      <alignment horizontal="left" vertical="center"/>
    </xf>
    <xf numFmtId="0" fontId="71" fillId="0" borderId="0" xfId="0" applyFont="1">
      <alignment vertical="center"/>
    </xf>
    <xf numFmtId="0" fontId="30" fillId="0" borderId="55" xfId="0" applyFont="1" applyBorder="1" applyAlignment="1">
      <alignment horizontal="center" vertical="center"/>
    </xf>
    <xf numFmtId="0" fontId="30" fillId="0" borderId="57" xfId="0" applyFont="1" applyBorder="1" applyAlignment="1">
      <alignment horizontal="center" vertical="center"/>
    </xf>
    <xf numFmtId="0" fontId="50" fillId="0" borderId="22" xfId="0" applyFont="1" applyBorder="1" applyAlignment="1">
      <alignment vertical="center" wrapText="1"/>
    </xf>
    <xf numFmtId="0" fontId="30" fillId="0" borderId="31"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2" xfId="0" applyFont="1" applyBorder="1" applyAlignment="1">
      <alignment horizontal="center" vertical="center"/>
    </xf>
    <xf numFmtId="0" fontId="30" fillId="0" borderId="42" xfId="28" applyNumberFormat="1" applyFont="1" applyBorder="1" applyAlignment="1">
      <alignment horizontal="center" vertical="center" wrapText="1"/>
    </xf>
    <xf numFmtId="0" fontId="30" fillId="0" borderId="19" xfId="28" applyNumberFormat="1" applyFont="1" applyBorder="1" applyAlignment="1">
      <alignment horizontal="center" vertical="center" wrapText="1"/>
    </xf>
    <xf numFmtId="0" fontId="30" fillId="0" borderId="19" xfId="28" applyNumberFormat="1" applyFont="1" applyFill="1" applyBorder="1" applyAlignment="1">
      <alignment horizontal="center" vertical="center" wrapText="1"/>
    </xf>
    <xf numFmtId="0" fontId="30" fillId="0" borderId="77" xfId="0" applyFont="1" applyBorder="1" applyAlignment="1">
      <alignment vertical="center" wrapText="1"/>
    </xf>
    <xf numFmtId="0" fontId="30" fillId="0" borderId="40"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0" xfId="0" applyFont="1" applyBorder="1" applyAlignment="1">
      <alignment horizontal="center" vertical="center"/>
    </xf>
    <xf numFmtId="0" fontId="30" fillId="0" borderId="10" xfId="28" applyNumberFormat="1" applyFont="1" applyBorder="1" applyAlignment="1">
      <alignment horizontal="center" vertical="center" wrapText="1"/>
    </xf>
    <xf numFmtId="0" fontId="30" fillId="0" borderId="20" xfId="28" applyNumberFormat="1" applyFont="1" applyBorder="1" applyAlignment="1">
      <alignment horizontal="center" vertical="center" wrapText="1"/>
    </xf>
    <xf numFmtId="0" fontId="30" fillId="0" borderId="20" xfId="28" applyNumberFormat="1" applyFont="1" applyFill="1" applyBorder="1" applyAlignment="1">
      <alignment horizontal="center" vertical="center" wrapText="1"/>
    </xf>
    <xf numFmtId="0" fontId="30" fillId="0" borderId="20" xfId="0" applyFont="1" applyBorder="1">
      <alignment vertical="center"/>
    </xf>
    <xf numFmtId="0" fontId="30" fillId="0" borderId="34"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3" xfId="0" applyFont="1" applyBorder="1" applyAlignment="1">
      <alignment horizontal="center" vertical="center"/>
    </xf>
    <xf numFmtId="0" fontId="30" fillId="0" borderId="23" xfId="28" applyNumberFormat="1" applyFont="1" applyBorder="1" applyAlignment="1">
      <alignment horizontal="center" vertical="center" wrapText="1"/>
    </xf>
    <xf numFmtId="0" fontId="30" fillId="0" borderId="22" xfId="0" applyFont="1" applyBorder="1">
      <alignment vertical="center"/>
    </xf>
    <xf numFmtId="0" fontId="30" fillId="0" borderId="22" xfId="28" applyNumberFormat="1" applyFont="1" applyFill="1" applyBorder="1" applyAlignment="1">
      <alignment horizontal="center" vertical="center" wrapText="1"/>
    </xf>
    <xf numFmtId="0" fontId="30" fillId="0" borderId="0" xfId="0" applyFont="1" applyAlignment="1">
      <alignment horizontal="left" vertical="center" wrapText="1"/>
    </xf>
    <xf numFmtId="49" fontId="30" fillId="0" borderId="16" xfId="0" applyNumberFormat="1" applyFont="1" applyBorder="1">
      <alignment vertical="center"/>
    </xf>
    <xf numFmtId="49" fontId="30" fillId="0" borderId="12" xfId="0" applyNumberFormat="1" applyFont="1" applyBorder="1">
      <alignment vertical="center"/>
    </xf>
    <xf numFmtId="49" fontId="30" fillId="0" borderId="36" xfId="0" applyNumberFormat="1" applyFont="1" applyBorder="1">
      <alignment vertical="center"/>
    </xf>
    <xf numFmtId="178" fontId="30" fillId="0" borderId="56" xfId="28" applyNumberFormat="1" applyFont="1" applyBorder="1" applyAlignment="1">
      <alignment horizontal="right" vertical="center" wrapText="1"/>
    </xf>
    <xf numFmtId="178" fontId="30" fillId="0" borderId="57" xfId="28" applyNumberFormat="1" applyFont="1" applyBorder="1" applyAlignment="1">
      <alignment horizontal="right" vertical="center" wrapText="1"/>
    </xf>
    <xf numFmtId="178" fontId="30" fillId="0" borderId="60" xfId="28" applyNumberFormat="1" applyFont="1" applyBorder="1" applyAlignment="1">
      <alignment horizontal="right" vertical="center" wrapText="1"/>
    </xf>
    <xf numFmtId="0" fontId="30" fillId="0" borderId="22" xfId="0" applyFont="1" applyBorder="1" applyAlignment="1">
      <alignment horizontal="center" vertical="center" wrapText="1"/>
    </xf>
    <xf numFmtId="0" fontId="30" fillId="0" borderId="34" xfId="28" applyNumberFormat="1" applyFont="1" applyBorder="1" applyAlignment="1">
      <alignment horizontal="center" vertical="center" wrapText="1"/>
    </xf>
    <xf numFmtId="0" fontId="30" fillId="0" borderId="22" xfId="28" applyNumberFormat="1" applyFont="1" applyBorder="1" applyAlignment="1">
      <alignment horizontal="center" vertical="center" wrapText="1"/>
    </xf>
    <xf numFmtId="0" fontId="30" fillId="0" borderId="54" xfId="0" applyFont="1" applyBorder="1" applyAlignment="1">
      <alignment vertical="center" wrapText="1"/>
    </xf>
    <xf numFmtId="0" fontId="31" fillId="0" borderId="55" xfId="0" applyFont="1" applyBorder="1">
      <alignment vertical="center"/>
    </xf>
    <xf numFmtId="0" fontId="31" fillId="0" borderId="56" xfId="0" applyFont="1" applyBorder="1">
      <alignment vertical="center"/>
    </xf>
    <xf numFmtId="0" fontId="50" fillId="0" borderId="51" xfId="98" applyFont="1" applyBorder="1" applyAlignment="1">
      <alignment vertical="center"/>
    </xf>
    <xf numFmtId="0" fontId="30" fillId="0" borderId="36" xfId="28" applyNumberFormat="1" applyFont="1" applyBorder="1" applyAlignment="1">
      <alignment horizontal="center" vertical="center" wrapText="1"/>
    </xf>
    <xf numFmtId="178" fontId="30" fillId="0" borderId="16" xfId="28" applyNumberFormat="1" applyFont="1" applyBorder="1" applyAlignment="1">
      <alignment horizontal="right" vertical="center" wrapText="1"/>
    </xf>
    <xf numFmtId="178" fontId="30" fillId="0" borderId="12" xfId="28" applyNumberFormat="1" applyFont="1" applyBorder="1" applyAlignment="1">
      <alignment horizontal="right" vertical="center" wrapText="1"/>
    </xf>
    <xf numFmtId="178" fontId="30" fillId="0" borderId="36" xfId="28" applyNumberFormat="1" applyFont="1" applyBorder="1" applyAlignment="1">
      <alignment horizontal="right" vertical="center" wrapText="1"/>
    </xf>
    <xf numFmtId="178" fontId="30" fillId="0" borderId="19" xfId="28" applyNumberFormat="1" applyFont="1" applyBorder="1" applyAlignment="1">
      <alignment horizontal="right" vertical="center" wrapText="1"/>
    </xf>
    <xf numFmtId="0" fontId="30" fillId="0" borderId="56" xfId="28" applyNumberFormat="1" applyFont="1" applyBorder="1" applyAlignment="1">
      <alignment horizontal="center" vertical="center" wrapText="1"/>
    </xf>
    <xf numFmtId="0" fontId="30" fillId="0" borderId="57" xfId="28" applyNumberFormat="1" applyFont="1" applyBorder="1" applyAlignment="1">
      <alignment horizontal="center" vertical="center" wrapText="1"/>
    </xf>
    <xf numFmtId="0" fontId="30" fillId="0" borderId="60" xfId="28" applyNumberFormat="1" applyFont="1" applyBorder="1" applyAlignment="1">
      <alignment horizontal="center" vertical="center" wrapText="1"/>
    </xf>
    <xf numFmtId="0" fontId="39" fillId="0" borderId="0" xfId="0" applyFont="1">
      <alignment vertical="center"/>
    </xf>
    <xf numFmtId="0" fontId="39" fillId="0" borderId="0" xfId="0" applyFont="1" applyAlignment="1">
      <alignment horizontal="left" vertical="center"/>
    </xf>
    <xf numFmtId="0" fontId="35" fillId="0" borderId="0" xfId="0" applyFont="1" applyAlignment="1">
      <alignment horizontal="left" vertical="center"/>
    </xf>
    <xf numFmtId="0" fontId="38" fillId="0" borderId="0" xfId="0" applyFont="1">
      <alignment vertical="center"/>
    </xf>
    <xf numFmtId="0" fontId="59" fillId="0" borderId="0" xfId="0" applyFont="1">
      <alignment vertical="center"/>
    </xf>
    <xf numFmtId="0" fontId="40" fillId="0" borderId="0" xfId="0" applyFont="1" applyAlignment="1">
      <alignment horizontal="center" vertical="center" wrapText="1"/>
    </xf>
    <xf numFmtId="0" fontId="70" fillId="0" borderId="0" xfId="0" applyFont="1">
      <alignment vertical="center"/>
    </xf>
    <xf numFmtId="0" fontId="32" fillId="0" borderId="0" xfId="0" applyFont="1" applyAlignment="1">
      <alignment horizontal="left" vertical="center" wrapText="1"/>
    </xf>
    <xf numFmtId="0" fontId="43" fillId="0" borderId="0" xfId="0" applyFont="1" applyAlignment="1">
      <alignment horizontal="left" vertical="center" wrapText="1"/>
    </xf>
    <xf numFmtId="0" fontId="60" fillId="0" borderId="0" xfId="0" applyFont="1">
      <alignment vertical="center"/>
    </xf>
    <xf numFmtId="0" fontId="42" fillId="0" borderId="0" xfId="0" applyFont="1">
      <alignment vertical="center"/>
    </xf>
    <xf numFmtId="0" fontId="47" fillId="0" borderId="0" xfId="0" applyFont="1">
      <alignment vertical="center"/>
    </xf>
    <xf numFmtId="0" fontId="53" fillId="0" borderId="0" xfId="0" applyFont="1">
      <alignment vertical="center"/>
    </xf>
    <xf numFmtId="0" fontId="39" fillId="24" borderId="0" xfId="0" applyFont="1" applyFill="1">
      <alignment vertical="center"/>
    </xf>
    <xf numFmtId="0" fontId="53" fillId="24" borderId="0" xfId="0" applyFont="1" applyFill="1">
      <alignment vertical="center"/>
    </xf>
    <xf numFmtId="0" fontId="39" fillId="0" borderId="0" xfId="0" applyFont="1" applyAlignment="1">
      <alignment horizontal="center" vertical="center"/>
    </xf>
    <xf numFmtId="0" fontId="39" fillId="24" borderId="0" xfId="0" applyFont="1" applyFill="1" applyAlignment="1">
      <alignment horizontal="center" vertical="center"/>
    </xf>
    <xf numFmtId="0" fontId="44" fillId="0" borderId="0" xfId="0" applyFont="1" applyAlignment="1">
      <alignment horizontal="left" vertical="center" wrapText="1"/>
    </xf>
    <xf numFmtId="0" fontId="58" fillId="0" borderId="81" xfId="0" applyFont="1" applyBorder="1">
      <alignment vertical="center"/>
    </xf>
    <xf numFmtId="0" fontId="32" fillId="0" borderId="0" xfId="0" applyFont="1">
      <alignment vertical="center"/>
    </xf>
    <xf numFmtId="0" fontId="39" fillId="0" borderId="0" xfId="0" applyFont="1" applyAlignment="1">
      <alignment horizontal="center" vertical="center" wrapText="1"/>
    </xf>
    <xf numFmtId="0" fontId="35" fillId="24" borderId="0" xfId="0" applyFont="1" applyFill="1" applyAlignment="1">
      <alignment horizontal="center" vertical="center"/>
    </xf>
    <xf numFmtId="0" fontId="30" fillId="0" borderId="17" xfId="0" applyFont="1" applyBorder="1" applyAlignment="1">
      <alignment horizontal="left" vertical="center" wrapText="1"/>
    </xf>
    <xf numFmtId="0" fontId="29"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72" fillId="0" borderId="51" xfId="0" applyFont="1" applyBorder="1" applyAlignment="1">
      <alignment horizontal="center" vertical="center" wrapText="1"/>
    </xf>
    <xf numFmtId="0" fontId="72" fillId="24" borderId="82" xfId="0" applyFont="1" applyFill="1" applyBorder="1" applyAlignment="1">
      <alignment horizontal="center" vertical="center" wrapText="1"/>
    </xf>
    <xf numFmtId="0" fontId="72" fillId="24" borderId="48" xfId="0" applyFont="1" applyFill="1" applyBorder="1" applyAlignment="1">
      <alignment horizontal="center" vertical="center" wrapText="1"/>
    </xf>
    <xf numFmtId="0" fontId="72" fillId="24" borderId="64" xfId="0" applyFont="1" applyFill="1" applyBorder="1" applyAlignment="1">
      <alignment horizontal="center" vertical="center" wrapText="1"/>
    </xf>
    <xf numFmtId="0" fontId="72" fillId="24" borderId="79" xfId="0" applyFont="1" applyFill="1" applyBorder="1" applyAlignment="1">
      <alignment horizontal="center" vertical="center" wrapText="1"/>
    </xf>
    <xf numFmtId="0" fontId="37" fillId="24" borderId="0" xfId="0" applyFont="1" applyFill="1" applyAlignment="1">
      <alignment vertical="top" wrapText="1"/>
    </xf>
    <xf numFmtId="49" fontId="72" fillId="0" borderId="18" xfId="0" applyNumberFormat="1" applyFont="1" applyBorder="1" applyAlignment="1">
      <alignment vertical="center" wrapText="1"/>
    </xf>
    <xf numFmtId="49" fontId="72" fillId="0" borderId="16" xfId="0" applyNumberFormat="1" applyFont="1" applyBorder="1" applyAlignment="1">
      <alignment horizontal="center" vertical="center"/>
    </xf>
    <xf numFmtId="0" fontId="72" fillId="0" borderId="31" xfId="0" applyFont="1" applyBorder="1">
      <alignment vertical="center"/>
    </xf>
    <xf numFmtId="0" fontId="72" fillId="0" borderId="11" xfId="0" applyFont="1" applyBorder="1" applyAlignment="1">
      <alignment vertical="center" wrapText="1"/>
    </xf>
    <xf numFmtId="49" fontId="72" fillId="0" borderId="12" xfId="0" applyNumberFormat="1" applyFont="1" applyBorder="1" applyAlignment="1">
      <alignment horizontal="center" vertical="center"/>
    </xf>
    <xf numFmtId="0" fontId="72" fillId="0" borderId="40" xfId="0" applyFont="1" applyBorder="1">
      <alignment vertical="center"/>
    </xf>
    <xf numFmtId="0" fontId="72" fillId="0" borderId="33" xfId="0" applyFont="1" applyBorder="1" applyAlignment="1">
      <alignment vertical="center" wrapText="1"/>
    </xf>
    <xf numFmtId="49" fontId="72" fillId="0" borderId="36" xfId="0" applyNumberFormat="1" applyFont="1" applyBorder="1" applyAlignment="1">
      <alignment horizontal="center" vertical="center"/>
    </xf>
    <xf numFmtId="0" fontId="72" fillId="0" borderId="34" xfId="0" applyFont="1" applyBorder="1">
      <alignment vertical="center"/>
    </xf>
    <xf numFmtId="0" fontId="37"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46" fillId="0" borderId="0" xfId="0" applyFont="1">
      <alignment vertical="center"/>
    </xf>
    <xf numFmtId="0" fontId="41" fillId="0" borderId="27"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2" xfId="0" applyFont="1" applyBorder="1" applyAlignment="1">
      <alignment horizontal="center" vertical="center" wrapText="1"/>
    </xf>
    <xf numFmtId="0" fontId="41" fillId="0" borderId="65" xfId="0" applyFont="1" applyBorder="1" applyAlignment="1">
      <alignment horizontal="center" vertical="center" wrapText="1"/>
    </xf>
    <xf numFmtId="0" fontId="41" fillId="0" borderId="0" xfId="0" applyFont="1" applyAlignment="1">
      <alignment horizontal="center" vertical="center" wrapText="1"/>
    </xf>
    <xf numFmtId="0" fontId="31" fillId="0" borderId="54" xfId="0" applyFont="1" applyBorder="1">
      <alignment vertical="center"/>
    </xf>
    <xf numFmtId="0" fontId="31" fillId="0" borderId="56" xfId="0" applyFont="1" applyBorder="1" applyAlignment="1">
      <alignment vertical="center" wrapText="1"/>
    </xf>
    <xf numFmtId="0" fontId="31" fillId="0" borderId="57" xfId="0" applyFont="1" applyBorder="1" applyAlignment="1">
      <alignment vertical="center" wrapText="1"/>
    </xf>
    <xf numFmtId="49" fontId="30" fillId="0" borderId="55" xfId="0" applyNumberFormat="1" applyFont="1" applyBorder="1">
      <alignment vertical="center"/>
    </xf>
    <xf numFmtId="0" fontId="30" fillId="0" borderId="69" xfId="0" applyFont="1" applyBorder="1">
      <alignment vertical="center"/>
    </xf>
    <xf numFmtId="0" fontId="37" fillId="25" borderId="51" xfId="0" applyFont="1" applyFill="1" applyBorder="1" applyAlignment="1" applyProtection="1">
      <alignment horizontal="center" vertical="center"/>
      <protection locked="0"/>
    </xf>
    <xf numFmtId="0" fontId="42" fillId="25" borderId="76" xfId="0" applyFont="1" applyFill="1" applyBorder="1" applyAlignment="1" applyProtection="1">
      <alignment horizontal="center" vertical="center" wrapText="1"/>
      <protection locked="0"/>
    </xf>
    <xf numFmtId="0" fontId="42" fillId="25" borderId="40" xfId="0" applyFont="1" applyFill="1" applyBorder="1" applyAlignment="1" applyProtection="1">
      <alignment horizontal="center" vertical="center" wrapText="1"/>
      <protection locked="0"/>
    </xf>
    <xf numFmtId="176" fontId="39" fillId="25" borderId="50" xfId="0" applyNumberFormat="1" applyFont="1" applyFill="1" applyBorder="1" applyAlignment="1" applyProtection="1">
      <alignment vertical="center" shrinkToFit="1"/>
      <protection locked="0"/>
    </xf>
    <xf numFmtId="176" fontId="39" fillId="25" borderId="45" xfId="0" applyNumberFormat="1" applyFont="1" applyFill="1" applyBorder="1" applyAlignment="1" applyProtection="1">
      <alignment vertical="center" shrinkToFit="1"/>
      <protection locked="0"/>
    </xf>
    <xf numFmtId="176" fontId="39" fillId="0" borderId="15" xfId="0" applyNumberFormat="1" applyFont="1" applyBorder="1" applyAlignment="1">
      <alignment vertical="center" shrinkToFit="1"/>
    </xf>
    <xf numFmtId="176" fontId="39" fillId="25" borderId="40" xfId="0" applyNumberFormat="1" applyFont="1" applyFill="1" applyBorder="1" applyAlignment="1" applyProtection="1">
      <alignment vertical="center" shrinkToFit="1"/>
      <protection locked="0"/>
    </xf>
    <xf numFmtId="176" fontId="39" fillId="25" borderId="20" xfId="0" applyNumberFormat="1" applyFont="1" applyFill="1" applyBorder="1" applyAlignment="1" applyProtection="1">
      <alignment vertical="center" shrinkToFit="1"/>
      <protection locked="0"/>
    </xf>
    <xf numFmtId="176" fontId="39" fillId="0" borderId="11" xfId="0" applyNumberFormat="1" applyFont="1" applyBorder="1" applyAlignment="1">
      <alignment vertical="center" shrinkToFit="1"/>
    </xf>
    <xf numFmtId="176" fontId="39" fillId="0" borderId="18" xfId="0" applyNumberFormat="1" applyFont="1" applyBorder="1" applyAlignment="1">
      <alignment vertical="center" shrinkToFit="1"/>
    </xf>
    <xf numFmtId="176" fontId="39" fillId="25" borderId="34" xfId="0" applyNumberFormat="1" applyFont="1" applyFill="1" applyBorder="1" applyAlignment="1" applyProtection="1">
      <alignment vertical="center" shrinkToFit="1"/>
      <protection locked="0"/>
    </xf>
    <xf numFmtId="176" fontId="39" fillId="25" borderId="22" xfId="0" applyNumberFormat="1" applyFont="1" applyFill="1" applyBorder="1" applyAlignment="1" applyProtection="1">
      <alignment vertical="center" shrinkToFit="1"/>
      <protection locked="0"/>
    </xf>
    <xf numFmtId="176" fontId="39" fillId="0" borderId="33" xfId="0" applyNumberFormat="1" applyFont="1" applyBorder="1" applyAlignment="1">
      <alignment vertical="center" shrinkToFit="1"/>
    </xf>
    <xf numFmtId="179" fontId="35" fillId="0" borderId="16" xfId="0" applyNumberFormat="1" applyFont="1" applyBorder="1" applyAlignment="1" applyProtection="1">
      <alignment horizontal="right" vertical="center" shrinkToFit="1"/>
      <protection locked="0"/>
    </xf>
    <xf numFmtId="49" fontId="50" fillId="0" borderId="46" xfId="0" applyNumberFormat="1" applyFont="1" applyBorder="1">
      <alignment vertical="center"/>
    </xf>
    <xf numFmtId="49" fontId="50" fillId="0" borderId="47" xfId="0" applyNumberFormat="1" applyFont="1" applyBorder="1">
      <alignment vertical="center"/>
    </xf>
    <xf numFmtId="49" fontId="30" fillId="0" borderId="38" xfId="0" applyNumberFormat="1" applyFont="1" applyBorder="1">
      <alignment vertical="center"/>
    </xf>
    <xf numFmtId="49" fontId="30" fillId="0" borderId="10" xfId="0" applyNumberFormat="1" applyFont="1" applyBorder="1">
      <alignment vertical="center"/>
    </xf>
    <xf numFmtId="49" fontId="30" fillId="0" borderId="23" xfId="0" applyNumberFormat="1" applyFont="1" applyBorder="1">
      <alignment vertical="center"/>
    </xf>
    <xf numFmtId="0" fontId="50" fillId="0" borderId="50" xfId="98" applyFont="1" applyBorder="1" applyAlignment="1">
      <alignment vertical="center"/>
    </xf>
    <xf numFmtId="9" fontId="45" fillId="0" borderId="47" xfId="28" applyFont="1" applyBorder="1">
      <alignment vertical="center"/>
    </xf>
    <xf numFmtId="0" fontId="45" fillId="0" borderId="50" xfId="0" applyFont="1" applyBorder="1">
      <alignment vertical="center"/>
    </xf>
    <xf numFmtId="2" fontId="45" fillId="0" borderId="45" xfId="0" applyNumberFormat="1" applyFont="1" applyBorder="1">
      <alignment vertical="center"/>
    </xf>
    <xf numFmtId="0" fontId="45" fillId="0" borderId="40"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8" xfId="0" applyFont="1" applyBorder="1">
      <alignment vertical="center"/>
    </xf>
    <xf numFmtId="0" fontId="45" fillId="0" borderId="34" xfId="0" applyFont="1" applyBorder="1">
      <alignment vertical="center"/>
    </xf>
    <xf numFmtId="0" fontId="45" fillId="0" borderId="23" xfId="0" applyFont="1" applyBorder="1">
      <alignment vertical="center"/>
    </xf>
    <xf numFmtId="9" fontId="30" fillId="0" borderId="20" xfId="28" applyFont="1" applyBorder="1">
      <alignment vertical="center"/>
    </xf>
    <xf numFmtId="9" fontId="30" fillId="0" borderId="19" xfId="28" applyFont="1" applyBorder="1">
      <alignment vertical="center"/>
    </xf>
    <xf numFmtId="9" fontId="50" fillId="0" borderId="22" xfId="98" applyNumberFormat="1" applyFont="1" applyBorder="1" applyAlignment="1">
      <alignment vertical="center"/>
    </xf>
    <xf numFmtId="0" fontId="50" fillId="0" borderId="82" xfId="98" applyFont="1" applyBorder="1" applyAlignment="1">
      <alignment vertical="center"/>
    </xf>
    <xf numFmtId="0" fontId="50" fillId="0" borderId="53" xfId="98" applyFont="1" applyBorder="1" applyAlignment="1">
      <alignment vertical="center"/>
    </xf>
    <xf numFmtId="0" fontId="50" fillId="0" borderId="11" xfId="98" applyFont="1" applyBorder="1" applyAlignment="1">
      <alignment vertical="center"/>
    </xf>
    <xf numFmtId="0" fontId="50" fillId="0" borderId="83" xfId="98" applyFont="1" applyBorder="1" applyAlignment="1">
      <alignment vertical="center"/>
    </xf>
    <xf numFmtId="0" fontId="30" fillId="0" borderId="53" xfId="0" applyFont="1" applyBorder="1">
      <alignment vertical="center"/>
    </xf>
    <xf numFmtId="0" fontId="30" fillId="0" borderId="11" xfId="0" applyFont="1" applyBorder="1">
      <alignment vertical="center"/>
    </xf>
    <xf numFmtId="0" fontId="30" fillId="0" borderId="33" xfId="0" applyFont="1" applyBorder="1">
      <alignment vertical="center"/>
    </xf>
    <xf numFmtId="0" fontId="45" fillId="0" borderId="47" xfId="0" applyFont="1" applyBorder="1">
      <alignment vertical="center"/>
    </xf>
    <xf numFmtId="0" fontId="45" fillId="0" borderId="67" xfId="0" applyFont="1" applyBorder="1">
      <alignment vertical="center"/>
    </xf>
    <xf numFmtId="0" fontId="45" fillId="0" borderId="12" xfId="0" applyFont="1" applyBorder="1">
      <alignment vertical="center"/>
    </xf>
    <xf numFmtId="9" fontId="45" fillId="0" borderId="46" xfId="28" applyFont="1" applyBorder="1">
      <alignment vertical="center"/>
    </xf>
    <xf numFmtId="2" fontId="45" fillId="0" borderId="40" xfId="0" applyNumberFormat="1" applyFont="1" applyBorder="1">
      <alignment vertical="center"/>
    </xf>
    <xf numFmtId="0" fontId="30" fillId="0" borderId="82" xfId="0" applyFont="1" applyBorder="1">
      <alignment vertical="center"/>
    </xf>
    <xf numFmtId="0" fontId="30" fillId="0" borderId="18" xfId="0" applyFont="1" applyBorder="1">
      <alignment vertical="center"/>
    </xf>
    <xf numFmtId="0" fontId="30" fillId="0" borderId="11" xfId="99" applyFont="1" applyBorder="1">
      <alignment vertical="center"/>
    </xf>
    <xf numFmtId="0" fontId="50" fillId="0" borderId="48" xfId="98" applyFont="1" applyBorder="1" applyAlignment="1">
      <alignment vertical="center" wrapText="1"/>
    </xf>
    <xf numFmtId="9" fontId="50" fillId="0" borderId="45" xfId="98" applyNumberFormat="1" applyFont="1" applyBorder="1" applyAlignment="1">
      <alignment vertical="center"/>
    </xf>
    <xf numFmtId="0" fontId="45" fillId="0" borderId="13" xfId="0" applyFont="1" applyBorder="1">
      <alignment vertical="center"/>
    </xf>
    <xf numFmtId="0" fontId="45" fillId="0" borderId="49" xfId="0" applyFont="1" applyBorder="1">
      <alignment vertical="center"/>
    </xf>
    <xf numFmtId="9" fontId="50" fillId="0" borderId="48" xfId="98" applyNumberFormat="1" applyFont="1" applyBorder="1" applyAlignment="1">
      <alignment vertical="center"/>
    </xf>
    <xf numFmtId="0" fontId="30" fillId="0" borderId="83" xfId="99" applyFont="1" applyBorder="1">
      <alignment vertical="center"/>
    </xf>
    <xf numFmtId="0" fontId="30" fillId="0" borderId="18" xfId="99" applyFont="1" applyBorder="1">
      <alignment vertical="center"/>
    </xf>
    <xf numFmtId="0" fontId="30" fillId="0" borderId="53" xfId="99" applyFont="1" applyBorder="1">
      <alignment vertical="center"/>
    </xf>
    <xf numFmtId="0" fontId="45" fillId="0" borderId="42" xfId="0" applyFont="1" applyBorder="1">
      <alignment vertical="center"/>
    </xf>
    <xf numFmtId="0" fontId="45" fillId="0" borderId="19" xfId="0" applyFont="1" applyBorder="1">
      <alignment vertical="center"/>
    </xf>
    <xf numFmtId="0" fontId="45" fillId="0" borderId="20" xfId="0" applyFont="1" applyBorder="1">
      <alignment vertical="center"/>
    </xf>
    <xf numFmtId="0" fontId="30" fillId="0" borderId="33" xfId="99" applyFont="1" applyBorder="1">
      <alignment vertical="center"/>
    </xf>
    <xf numFmtId="0" fontId="45" fillId="0" borderId="22" xfId="0" applyFont="1" applyBorder="1">
      <alignment vertical="center"/>
    </xf>
    <xf numFmtId="0" fontId="30" fillId="0" borderId="83" xfId="0" applyFont="1" applyBorder="1">
      <alignment vertical="center"/>
    </xf>
    <xf numFmtId="0" fontId="45" fillId="0" borderId="45" xfId="0" applyFont="1" applyBorder="1">
      <alignment vertical="center"/>
    </xf>
    <xf numFmtId="0" fontId="45" fillId="0" borderId="52" xfId="0" applyFont="1" applyBorder="1">
      <alignment vertical="center"/>
    </xf>
    <xf numFmtId="2" fontId="45" fillId="0" borderId="31" xfId="0" applyNumberFormat="1" applyFont="1" applyBorder="1">
      <alignment vertical="center"/>
    </xf>
    <xf numFmtId="2" fontId="45" fillId="0" borderId="42" xfId="0" applyNumberFormat="1" applyFont="1" applyBorder="1">
      <alignment vertical="center"/>
    </xf>
    <xf numFmtId="2" fontId="45" fillId="0" borderId="19" xfId="0" applyNumberFormat="1" applyFont="1" applyBorder="1">
      <alignment vertical="center"/>
    </xf>
    <xf numFmtId="0" fontId="45" fillId="0" borderId="36" xfId="0" applyFont="1" applyBorder="1">
      <alignment vertical="center"/>
    </xf>
    <xf numFmtId="2" fontId="45" fillId="0" borderId="34" xfId="0" applyNumberFormat="1" applyFont="1" applyBorder="1">
      <alignment vertical="center"/>
    </xf>
    <xf numFmtId="2" fontId="45" fillId="0" borderId="23" xfId="0" applyNumberFormat="1" applyFont="1" applyBorder="1">
      <alignment vertical="center"/>
    </xf>
    <xf numFmtId="0" fontId="45" fillId="0" borderId="41" xfId="0" applyFont="1" applyBorder="1">
      <alignment vertical="center"/>
    </xf>
    <xf numFmtId="0" fontId="45" fillId="0" borderId="31" xfId="0" applyFont="1" applyBorder="1">
      <alignment vertical="center"/>
    </xf>
    <xf numFmtId="0" fontId="50" fillId="0" borderId="33" xfId="98" applyFont="1" applyBorder="1" applyAlignment="1">
      <alignment vertical="center"/>
    </xf>
    <xf numFmtId="0" fontId="41" fillId="0" borderId="36" xfId="0" applyFont="1" applyBorder="1" applyAlignment="1">
      <alignment horizontal="center" vertical="center"/>
    </xf>
    <xf numFmtId="179" fontId="35" fillId="0" borderId="36" xfId="0" applyNumberFormat="1" applyFont="1" applyBorder="1" applyAlignment="1" applyProtection="1">
      <alignment horizontal="right" vertical="center" shrinkToFit="1"/>
      <protection locked="0"/>
    </xf>
    <xf numFmtId="179" fontId="35" fillId="0" borderId="12" xfId="0" applyNumberFormat="1" applyFont="1" applyBorder="1" applyAlignment="1" applyProtection="1">
      <alignment horizontal="right" vertical="center" shrinkToFit="1"/>
      <protection locked="0"/>
    </xf>
    <xf numFmtId="9" fontId="45" fillId="0" borderId="48" xfId="0" applyNumberFormat="1" applyFont="1" applyBorder="1">
      <alignment vertical="center"/>
    </xf>
    <xf numFmtId="0" fontId="45" fillId="0" borderId="66" xfId="0" applyFont="1" applyBorder="1">
      <alignment vertical="center"/>
    </xf>
    <xf numFmtId="2" fontId="45" fillId="0" borderId="66" xfId="0" applyNumberFormat="1" applyFont="1" applyBorder="1">
      <alignment vertical="center"/>
    </xf>
    <xf numFmtId="49" fontId="32" fillId="24" borderId="87" xfId="0" applyNumberFormat="1" applyFont="1" applyFill="1" applyBorder="1" applyAlignment="1">
      <alignment horizontal="center" vertical="center"/>
    </xf>
    <xf numFmtId="0" fontId="41" fillId="25" borderId="38" xfId="0" applyFont="1" applyFill="1" applyBorder="1" applyAlignment="1" applyProtection="1">
      <alignment vertical="center" wrapText="1"/>
      <protection locked="0"/>
    </xf>
    <xf numFmtId="0" fontId="40" fillId="26" borderId="24" xfId="0" applyFont="1" applyFill="1" applyBorder="1" applyAlignment="1">
      <alignment horizontal="center" vertical="center"/>
    </xf>
    <xf numFmtId="0" fontId="39" fillId="0" borderId="0" xfId="99" applyFont="1">
      <alignment vertical="center"/>
    </xf>
    <xf numFmtId="0" fontId="75" fillId="0" borderId="0" xfId="99" applyFont="1">
      <alignment vertical="center"/>
    </xf>
    <xf numFmtId="0" fontId="75" fillId="0" borderId="0" xfId="99" applyFont="1" applyAlignment="1">
      <alignment horizontal="center" vertical="center"/>
    </xf>
    <xf numFmtId="0" fontId="51" fillId="0" borderId="0" xfId="99" applyAlignment="1">
      <alignment horizontal="center" vertical="center" shrinkToFit="1"/>
    </xf>
    <xf numFmtId="0" fontId="51" fillId="0" borderId="0" xfId="99" applyAlignment="1">
      <alignment vertical="center" shrinkToFit="1"/>
    </xf>
    <xf numFmtId="177" fontId="50" fillId="28" borderId="12" xfId="99" applyNumberFormat="1" applyFont="1" applyFill="1" applyBorder="1" applyAlignment="1">
      <alignment vertical="center" shrinkToFit="1"/>
    </xf>
    <xf numFmtId="177" fontId="50" fillId="28" borderId="27" xfId="99" applyNumberFormat="1" applyFont="1" applyFill="1" applyBorder="1" applyAlignment="1">
      <alignment vertical="center" shrinkToFit="1"/>
    </xf>
    <xf numFmtId="177" fontId="50" fillId="28" borderId="27" xfId="0" applyNumberFormat="1" applyFont="1" applyFill="1" applyBorder="1" applyAlignment="1" applyProtection="1">
      <alignment vertical="center" shrinkToFit="1"/>
      <protection locked="0"/>
    </xf>
    <xf numFmtId="177" fontId="50" fillId="28" borderId="27" xfId="0" applyNumberFormat="1" applyFont="1" applyFill="1" applyBorder="1" applyAlignment="1" applyProtection="1">
      <alignment horizontal="center" vertical="center" shrinkToFit="1"/>
      <protection locked="0"/>
    </xf>
    <xf numFmtId="177" fontId="50" fillId="28" borderId="11" xfId="0" applyNumberFormat="1" applyFont="1" applyFill="1" applyBorder="1" applyAlignment="1" applyProtection="1">
      <alignment horizontal="center" vertical="center" shrinkToFit="1"/>
      <protection locked="0"/>
    </xf>
    <xf numFmtId="177" fontId="51" fillId="0" borderId="0" xfId="0" applyNumberFormat="1" applyFont="1" applyAlignment="1">
      <alignment shrinkToFit="1"/>
    </xf>
    <xf numFmtId="0" fontId="50" fillId="30" borderId="10" xfId="99" applyFont="1" applyFill="1" applyBorder="1" applyAlignment="1">
      <alignment horizontal="centerContinuous" vertical="center"/>
    </xf>
    <xf numFmtId="0" fontId="51" fillId="0" borderId="0" xfId="0" applyFont="1" applyAlignment="1"/>
    <xf numFmtId="0" fontId="0" fillId="0" borderId="0" xfId="0" applyAlignment="1"/>
    <xf numFmtId="0" fontId="50" fillId="0" borderId="0" xfId="99" applyFont="1" applyAlignment="1">
      <alignment horizontal="center" vertical="top"/>
    </xf>
    <xf numFmtId="0" fontId="75" fillId="31" borderId="14" xfId="99" applyFont="1" applyFill="1" applyBorder="1" applyAlignment="1">
      <alignment vertical="top"/>
    </xf>
    <xf numFmtId="0" fontId="75" fillId="31" borderId="80" xfId="99" applyFont="1" applyFill="1" applyBorder="1" applyAlignment="1">
      <alignment horizontal="center" vertical="top"/>
    </xf>
    <xf numFmtId="0" fontId="51" fillId="31" borderId="80" xfId="99" applyFill="1" applyBorder="1" applyAlignment="1">
      <alignment vertical="top" shrinkToFit="1"/>
    </xf>
    <xf numFmtId="0" fontId="51" fillId="31" borderId="80" xfId="99" applyFill="1" applyBorder="1" applyAlignment="1">
      <alignment horizontal="center" vertical="top" shrinkToFit="1"/>
    </xf>
    <xf numFmtId="0" fontId="50" fillId="28" borderId="12" xfId="99" applyFont="1" applyFill="1" applyBorder="1" applyAlignment="1">
      <alignment vertical="top"/>
    </xf>
    <xf numFmtId="0" fontId="50" fillId="28" borderId="27" xfId="99" applyFont="1" applyFill="1" applyBorder="1" applyAlignment="1">
      <alignment vertical="top"/>
    </xf>
    <xf numFmtId="0" fontId="50" fillId="28" borderId="11" xfId="99" applyFont="1" applyFill="1" applyBorder="1" applyAlignment="1">
      <alignment vertical="top"/>
    </xf>
    <xf numFmtId="177" fontId="50" fillId="33" borderId="12" xfId="0" applyNumberFormat="1" applyFont="1" applyFill="1" applyBorder="1" applyAlignment="1" applyProtection="1">
      <alignment horizontal="centerContinuous" vertical="top" wrapText="1"/>
      <protection locked="0"/>
    </xf>
    <xf numFmtId="177" fontId="50" fillId="33" borderId="27" xfId="0" applyNumberFormat="1" applyFont="1" applyFill="1" applyBorder="1" applyAlignment="1" applyProtection="1">
      <alignment horizontal="centerContinuous" vertical="top" shrinkToFit="1"/>
      <protection locked="0"/>
    </xf>
    <xf numFmtId="177" fontId="51" fillId="0" borderId="0" xfId="0" applyNumberFormat="1" applyFont="1" applyAlignment="1">
      <alignment vertical="top" shrinkToFit="1"/>
    </xf>
    <xf numFmtId="177" fontId="51" fillId="30" borderId="13" xfId="0" applyNumberFormat="1" applyFont="1" applyFill="1" applyBorder="1" applyAlignment="1">
      <alignment vertical="top" shrinkToFit="1"/>
    </xf>
    <xf numFmtId="0" fontId="51" fillId="0" borderId="0" xfId="0" applyFont="1" applyAlignment="1">
      <alignment vertical="top"/>
    </xf>
    <xf numFmtId="0" fontId="0" fillId="0" borderId="0" xfId="0" applyAlignment="1">
      <alignment vertical="top"/>
    </xf>
    <xf numFmtId="0" fontId="39" fillId="0" borderId="0" xfId="99" applyFont="1" applyAlignment="1">
      <alignment horizontal="center" vertical="center"/>
    </xf>
    <xf numFmtId="0" fontId="50" fillId="31" borderId="10" xfId="99" applyFont="1" applyFill="1" applyBorder="1" applyAlignment="1">
      <alignment horizontal="center" vertical="center" wrapText="1"/>
    </xf>
    <xf numFmtId="0" fontId="50" fillId="31" borderId="10" xfId="99" applyFont="1" applyFill="1" applyBorder="1" applyAlignment="1">
      <alignment horizontal="center" vertical="center" wrapText="1" shrinkToFit="1"/>
    </xf>
    <xf numFmtId="177" fontId="76" fillId="28" borderId="10" xfId="99" applyNumberFormat="1" applyFont="1" applyFill="1" applyBorder="1" applyAlignment="1">
      <alignment horizontal="center" vertical="center" wrapText="1" shrinkToFit="1"/>
    </xf>
    <xf numFmtId="177" fontId="76" fillId="28" borderId="13" xfId="99" applyNumberFormat="1" applyFont="1" applyFill="1" applyBorder="1" applyAlignment="1">
      <alignment horizontal="center" vertical="center" wrapText="1" shrinkToFit="1"/>
    </xf>
    <xf numFmtId="177" fontId="76" fillId="32" borderId="10" xfId="0" applyNumberFormat="1" applyFont="1" applyFill="1" applyBorder="1" applyAlignment="1" applyProtection="1">
      <alignment vertical="center" wrapText="1"/>
      <protection locked="0"/>
    </xf>
    <xf numFmtId="177" fontId="76" fillId="32" borderId="13" xfId="99" applyNumberFormat="1" applyFont="1" applyFill="1" applyBorder="1" applyAlignment="1">
      <alignment horizontal="center" vertical="center" wrapText="1" shrinkToFit="1"/>
    </xf>
    <xf numFmtId="0" fontId="76" fillId="32" borderId="12" xfId="0" applyFont="1" applyFill="1" applyBorder="1" applyAlignment="1" applyProtection="1">
      <alignment vertical="center" wrapText="1"/>
      <protection locked="0"/>
    </xf>
    <xf numFmtId="0" fontId="76" fillId="32" borderId="10" xfId="0" applyFont="1" applyFill="1" applyBorder="1" applyAlignment="1" applyProtection="1">
      <alignment horizontal="centerContinuous" vertical="center" wrapText="1"/>
      <protection locked="0"/>
    </xf>
    <xf numFmtId="177" fontId="76" fillId="33" borderId="13" xfId="99" applyNumberFormat="1" applyFont="1" applyFill="1" applyBorder="1" applyAlignment="1">
      <alignment horizontal="center" vertical="center" wrapText="1" shrinkToFit="1"/>
    </xf>
    <xf numFmtId="177" fontId="76" fillId="33" borderId="13" xfId="0" applyNumberFormat="1" applyFont="1" applyFill="1" applyBorder="1" applyAlignment="1" applyProtection="1">
      <alignment horizontal="center" vertical="center" wrapText="1" shrinkToFit="1"/>
      <protection locked="0"/>
    </xf>
    <xf numFmtId="0" fontId="76" fillId="33" borderId="13" xfId="0" applyFont="1" applyFill="1" applyBorder="1" applyAlignment="1" applyProtection="1">
      <alignment horizontal="center" vertical="center" wrapText="1" shrinkToFit="1"/>
      <protection locked="0"/>
    </xf>
    <xf numFmtId="177" fontId="50" fillId="34" borderId="14" xfId="0" applyNumberFormat="1" applyFont="1" applyFill="1" applyBorder="1" applyAlignment="1" applyProtection="1">
      <alignment horizontal="center" vertical="center" wrapText="1" shrinkToFit="1"/>
      <protection locked="0"/>
    </xf>
    <xf numFmtId="177" fontId="50" fillId="34" borderId="13" xfId="0" applyNumberFormat="1" applyFont="1" applyFill="1" applyBorder="1" applyAlignment="1" applyProtection="1">
      <alignment horizontal="center" vertical="center" wrapText="1" shrinkToFit="1"/>
      <protection locked="0"/>
    </xf>
    <xf numFmtId="177" fontId="50" fillId="34" borderId="14" xfId="0" applyNumberFormat="1" applyFont="1" applyFill="1" applyBorder="1" applyAlignment="1" applyProtection="1">
      <alignment horizontal="centerContinuous" vertical="center" wrapText="1" shrinkToFit="1"/>
      <protection locked="0"/>
    </xf>
    <xf numFmtId="177" fontId="50" fillId="34" borderId="80" xfId="0" applyNumberFormat="1" applyFont="1" applyFill="1" applyBorder="1" applyAlignment="1" applyProtection="1">
      <alignment horizontal="centerContinuous" vertical="center" wrapText="1" shrinkToFit="1"/>
      <protection locked="0"/>
    </xf>
    <xf numFmtId="177" fontId="50" fillId="34" borderId="83" xfId="0" applyNumberFormat="1" applyFont="1" applyFill="1" applyBorder="1" applyAlignment="1" applyProtection="1">
      <alignment horizontal="centerContinuous" vertical="center" wrapText="1" shrinkToFit="1"/>
      <protection locked="0"/>
    </xf>
    <xf numFmtId="177" fontId="50" fillId="34" borderId="14" xfId="0" applyNumberFormat="1" applyFont="1" applyFill="1" applyBorder="1" applyAlignment="1" applyProtection="1">
      <alignment horizontal="centerContinuous" vertical="center" shrinkToFit="1"/>
      <protection locked="0"/>
    </xf>
    <xf numFmtId="177" fontId="50" fillId="34" borderId="80" xfId="0" applyNumberFormat="1" applyFont="1" applyFill="1" applyBorder="1" applyAlignment="1" applyProtection="1">
      <alignment horizontal="centerContinuous" vertical="center" shrinkToFit="1"/>
      <protection locked="0"/>
    </xf>
    <xf numFmtId="177" fontId="50" fillId="34" borderId="83" xfId="0" applyNumberFormat="1" applyFont="1" applyFill="1" applyBorder="1" applyAlignment="1" applyProtection="1">
      <alignment horizontal="centerContinuous" vertical="center" shrinkToFit="1"/>
      <protection locked="0"/>
    </xf>
    <xf numFmtId="177" fontId="50" fillId="34" borderId="27" xfId="0" applyNumberFormat="1" applyFont="1" applyFill="1" applyBorder="1" applyAlignment="1" applyProtection="1">
      <alignment horizontal="centerContinuous" vertical="center" wrapText="1" shrinkToFit="1"/>
      <protection locked="0"/>
    </xf>
    <xf numFmtId="177" fontId="50" fillId="34" borderId="11" xfId="0" applyNumberFormat="1" applyFont="1" applyFill="1" applyBorder="1" applyAlignment="1" applyProtection="1">
      <alignment horizontal="centerContinuous" vertical="center" wrapText="1" shrinkToFit="1"/>
      <protection locked="0"/>
    </xf>
    <xf numFmtId="177" fontId="77" fillId="35" borderId="10" xfId="99" applyNumberFormat="1" applyFont="1" applyFill="1" applyBorder="1" applyAlignment="1">
      <alignment horizontal="center" vertical="center" wrapText="1" shrinkToFit="1"/>
    </xf>
    <xf numFmtId="177" fontId="50" fillId="35" borderId="11" xfId="0" applyNumberFormat="1" applyFont="1" applyFill="1" applyBorder="1" applyAlignment="1" applyProtection="1">
      <alignment vertical="center" wrapText="1" shrinkToFit="1"/>
      <protection locked="0"/>
    </xf>
    <xf numFmtId="177" fontId="50" fillId="35" borderId="11" xfId="0" applyNumberFormat="1" applyFont="1" applyFill="1" applyBorder="1" applyAlignment="1" applyProtection="1">
      <alignment horizontal="center" vertical="center" wrapText="1" shrinkToFit="1"/>
      <protection locked="0"/>
    </xf>
    <xf numFmtId="177" fontId="77" fillId="27" borderId="10" xfId="99" applyNumberFormat="1" applyFont="1" applyFill="1" applyBorder="1" applyAlignment="1">
      <alignment horizontal="center" vertical="center" wrapText="1" shrinkToFit="1"/>
    </xf>
    <xf numFmtId="177" fontId="76" fillId="27" borderId="10" xfId="99" applyNumberFormat="1" applyFont="1" applyFill="1" applyBorder="1" applyAlignment="1">
      <alignment horizontal="center" vertical="top" wrapText="1" shrinkToFit="1"/>
    </xf>
    <xf numFmtId="177" fontId="76" fillId="27" borderId="10" xfId="0" applyNumberFormat="1" applyFont="1" applyFill="1" applyBorder="1" applyAlignment="1" applyProtection="1">
      <alignment horizontal="center" vertical="top" wrapText="1" shrinkToFit="1"/>
      <protection locked="0"/>
    </xf>
    <xf numFmtId="177" fontId="51" fillId="30" borderId="44" xfId="0" applyNumberFormat="1" applyFont="1" applyFill="1" applyBorder="1" applyAlignment="1">
      <alignment horizontal="center" vertical="center" wrapText="1" shrinkToFit="1"/>
    </xf>
    <xf numFmtId="0" fontId="77" fillId="30" borderId="13" xfId="99" applyFont="1" applyFill="1" applyBorder="1" applyAlignment="1">
      <alignment horizontal="center" vertical="center" wrapText="1"/>
    </xf>
    <xf numFmtId="0" fontId="77" fillId="30" borderId="83" xfId="99" applyFont="1" applyFill="1" applyBorder="1" applyAlignment="1">
      <alignment horizontal="center" vertical="center" wrapText="1"/>
    </xf>
    <xf numFmtId="0" fontId="51" fillId="0" borderId="0" xfId="0" applyFont="1" applyAlignment="1">
      <alignment wrapText="1"/>
    </xf>
    <xf numFmtId="177" fontId="77" fillId="28" borderId="10" xfId="99" applyNumberFormat="1" applyFont="1" applyFill="1" applyBorder="1" applyAlignment="1">
      <alignment horizontal="center" vertical="center" wrapText="1" shrinkToFit="1"/>
    </xf>
    <xf numFmtId="177" fontId="77" fillId="28" borderId="38" xfId="99" applyNumberFormat="1" applyFont="1" applyFill="1" applyBorder="1" applyAlignment="1">
      <alignment horizontal="center" vertical="center" wrapText="1" shrinkToFit="1"/>
    </xf>
    <xf numFmtId="177" fontId="50" fillId="32" borderId="10" xfId="0" applyNumberFormat="1" applyFont="1" applyFill="1" applyBorder="1" applyAlignment="1" applyProtection="1">
      <alignment horizontal="center" vertical="center" wrapText="1"/>
      <protection locked="0"/>
    </xf>
    <xf numFmtId="177" fontId="50" fillId="32" borderId="10" xfId="0" applyNumberFormat="1" applyFont="1" applyFill="1" applyBorder="1" applyAlignment="1" applyProtection="1">
      <alignment horizontal="center" vertical="top" wrapText="1"/>
      <protection locked="0"/>
    </xf>
    <xf numFmtId="177" fontId="77" fillId="32" borderId="38" xfId="99" applyNumberFormat="1" applyFont="1" applyFill="1" applyBorder="1" applyAlignment="1">
      <alignment horizontal="center" vertical="center" wrapText="1" shrinkToFit="1"/>
    </xf>
    <xf numFmtId="177" fontId="50" fillId="32" borderId="38" xfId="0" applyNumberFormat="1" applyFont="1" applyFill="1" applyBorder="1" applyAlignment="1" applyProtection="1">
      <alignment horizontal="center" vertical="center" wrapText="1"/>
      <protection locked="0"/>
    </xf>
    <xf numFmtId="177" fontId="77" fillId="33" borderId="38" xfId="99" applyNumberFormat="1" applyFont="1" applyFill="1" applyBorder="1" applyAlignment="1">
      <alignment horizontal="center" vertical="center" wrapText="1" shrinkToFit="1"/>
    </xf>
    <xf numFmtId="177" fontId="50" fillId="33" borderId="38" xfId="0" applyNumberFormat="1" applyFont="1" applyFill="1" applyBorder="1" applyAlignment="1" applyProtection="1">
      <alignment horizontal="center" vertical="center" wrapText="1" shrinkToFit="1"/>
      <protection locked="0"/>
    </xf>
    <xf numFmtId="0" fontId="77" fillId="33" borderId="38" xfId="0" applyFont="1" applyFill="1" applyBorder="1" applyAlignment="1" applyProtection="1">
      <alignment horizontal="center" vertical="center" wrapText="1" shrinkToFit="1"/>
      <protection locked="0"/>
    </xf>
    <xf numFmtId="0" fontId="50" fillId="33" borderId="38" xfId="0" applyFont="1" applyFill="1" applyBorder="1" applyAlignment="1" applyProtection="1">
      <alignment horizontal="center" vertical="center" wrapText="1" shrinkToFit="1"/>
      <protection locked="0"/>
    </xf>
    <xf numFmtId="177" fontId="50" fillId="34" borderId="16" xfId="0" applyNumberFormat="1" applyFont="1" applyFill="1" applyBorder="1" applyAlignment="1" applyProtection="1">
      <alignment horizontal="center" vertical="center" wrapText="1" shrinkToFit="1"/>
      <protection locked="0"/>
    </xf>
    <xf numFmtId="177" fontId="50" fillId="34" borderId="38" xfId="0" applyNumberFormat="1" applyFont="1" applyFill="1" applyBorder="1" applyAlignment="1" applyProtection="1">
      <alignment horizontal="center" vertical="center" wrapText="1" shrinkToFit="1"/>
      <protection locked="0"/>
    </xf>
    <xf numFmtId="177" fontId="50" fillId="34" borderId="10" xfId="0" applyNumberFormat="1" applyFont="1" applyFill="1" applyBorder="1" applyAlignment="1" applyProtection="1">
      <alignment horizontal="center" vertical="center" wrapText="1" shrinkToFit="1"/>
      <protection locked="0"/>
    </xf>
    <xf numFmtId="177" fontId="50" fillId="27" borderId="10" xfId="0" applyNumberFormat="1" applyFont="1" applyFill="1" applyBorder="1" applyAlignment="1" applyProtection="1">
      <alignment horizontal="center" vertical="center" wrapText="1" shrinkToFit="1"/>
      <protection locked="0"/>
    </xf>
    <xf numFmtId="177" fontId="51" fillId="30" borderId="38" xfId="0" applyNumberFormat="1" applyFont="1" applyFill="1" applyBorder="1" applyAlignment="1">
      <alignment shrinkToFit="1"/>
    </xf>
    <xf numFmtId="0" fontId="51" fillId="30" borderId="38" xfId="99" applyFill="1" applyBorder="1" applyAlignment="1">
      <alignment horizontal="center" vertical="center" wrapText="1"/>
    </xf>
    <xf numFmtId="0" fontId="51" fillId="30" borderId="18" xfId="99" applyFill="1" applyBorder="1" applyAlignment="1">
      <alignment horizontal="center" vertical="center" wrapText="1"/>
    </xf>
    <xf numFmtId="0" fontId="33" fillId="0" borderId="10" xfId="0" applyFont="1" applyBorder="1">
      <alignment vertical="center"/>
    </xf>
    <xf numFmtId="0" fontId="33" fillId="0" borderId="10" xfId="0" applyFont="1" applyBorder="1" applyAlignment="1">
      <alignment horizontal="center" vertical="center"/>
    </xf>
    <xf numFmtId="176" fontId="33" fillId="0" borderId="10" xfId="0" applyNumberFormat="1" applyFont="1" applyBorder="1" applyAlignment="1">
      <alignment horizontal="center" vertical="center" shrinkToFit="1"/>
    </xf>
    <xf numFmtId="177" fontId="0" fillId="0" borderId="0" xfId="0" applyNumberFormat="1">
      <alignment vertical="center"/>
    </xf>
    <xf numFmtId="178" fontId="0" fillId="0" borderId="0" xfId="0" applyNumberFormat="1">
      <alignment vertical="center"/>
    </xf>
    <xf numFmtId="176" fontId="0" fillId="0" borderId="0" xfId="0" applyNumberFormat="1">
      <alignment vertical="center"/>
    </xf>
    <xf numFmtId="0" fontId="44" fillId="24" borderId="13" xfId="0" applyFont="1" applyFill="1" applyBorder="1" applyAlignment="1">
      <alignment horizontal="center" vertical="center" wrapText="1"/>
    </xf>
    <xf numFmtId="0" fontId="44" fillId="24" borderId="12" xfId="0" applyFont="1" applyFill="1" applyBorder="1" applyAlignment="1">
      <alignment horizontal="center" vertical="center" wrapText="1"/>
    </xf>
    <xf numFmtId="0" fontId="45" fillId="0" borderId="10" xfId="0" applyFont="1" applyBorder="1" applyAlignment="1">
      <alignment horizontal="center" vertical="center" wrapText="1"/>
    </xf>
    <xf numFmtId="0" fontId="44" fillId="24" borderId="38" xfId="0" applyFont="1" applyFill="1" applyBorder="1" applyAlignment="1">
      <alignment horizontal="center" vertical="center" wrapText="1"/>
    </xf>
    <xf numFmtId="0" fontId="44" fillId="24" borderId="10" xfId="0" applyFont="1" applyFill="1" applyBorder="1" applyAlignment="1">
      <alignment horizontal="center" vertical="center" wrapText="1" shrinkToFit="1"/>
    </xf>
    <xf numFmtId="177" fontId="45" fillId="0" borderId="35" xfId="0" applyNumberFormat="1" applyFont="1" applyBorder="1" applyAlignment="1">
      <alignment horizontal="center" vertical="center" wrapText="1"/>
    </xf>
    <xf numFmtId="176" fontId="45" fillId="0" borderId="10" xfId="0" applyNumberFormat="1" applyFont="1" applyBorder="1" applyAlignment="1">
      <alignment horizontal="center" vertical="center" wrapText="1"/>
    </xf>
    <xf numFmtId="0" fontId="45" fillId="0" borderId="11" xfId="0" applyFont="1" applyBorder="1" applyAlignment="1">
      <alignment horizontal="center" vertical="center" wrapText="1"/>
    </xf>
    <xf numFmtId="0" fontId="45" fillId="0" borderId="12" xfId="0" applyFont="1" applyBorder="1" applyAlignment="1">
      <alignment horizontal="center" vertical="center" wrapText="1"/>
    </xf>
    <xf numFmtId="0" fontId="45" fillId="24" borderId="38" xfId="0" applyFont="1" applyFill="1" applyBorder="1" applyAlignment="1">
      <alignment horizontal="center" vertical="center" wrapText="1"/>
    </xf>
    <xf numFmtId="0" fontId="0" fillId="31" borderId="0" xfId="0" applyFill="1">
      <alignment vertical="center"/>
    </xf>
    <xf numFmtId="0" fontId="78" fillId="35" borderId="0" xfId="0" applyFont="1" applyFill="1">
      <alignment vertical="center"/>
    </xf>
    <xf numFmtId="0" fontId="0" fillId="0" borderId="0" xfId="0" applyAlignment="1">
      <alignment horizontal="right" vertical="center"/>
    </xf>
    <xf numFmtId="0" fontId="0" fillId="31" borderId="17" xfId="0" applyFill="1" applyBorder="1">
      <alignment vertical="center"/>
    </xf>
    <xf numFmtId="177" fontId="0" fillId="0" borderId="0" xfId="0" applyNumberFormat="1" applyAlignment="1">
      <alignment horizontal="left" vertical="center"/>
    </xf>
    <xf numFmtId="0" fontId="45" fillId="24" borderId="23" xfId="0" applyFont="1" applyFill="1" applyBorder="1" applyAlignment="1">
      <alignment horizontal="center" vertical="center" wrapText="1" shrinkToFit="1"/>
    </xf>
    <xf numFmtId="0" fontId="44" fillId="24" borderId="65" xfId="0" applyFont="1" applyFill="1" applyBorder="1" applyAlignment="1">
      <alignment horizontal="center" vertical="center" wrapText="1"/>
    </xf>
    <xf numFmtId="0" fontId="44" fillId="24" borderId="66" xfId="0" applyFont="1" applyFill="1" applyBorder="1" applyAlignment="1">
      <alignment horizontal="center" vertical="center" wrapText="1"/>
    </xf>
    <xf numFmtId="0" fontId="0" fillId="32" borderId="0" xfId="0" applyFill="1" applyAlignment="1">
      <alignment horizontal="center" vertical="center"/>
    </xf>
    <xf numFmtId="0" fontId="35" fillId="0" borderId="0" xfId="0" applyFont="1" applyAlignment="1">
      <alignment vertical="center" wrapText="1"/>
    </xf>
    <xf numFmtId="0" fontId="35" fillId="0" borderId="0" xfId="0" applyFont="1" applyAlignment="1">
      <alignment horizontal="right" vertical="center"/>
    </xf>
    <xf numFmtId="0" fontId="56" fillId="0" borderId="0" xfId="0" applyFont="1" applyAlignment="1">
      <alignment vertical="center" wrapText="1"/>
    </xf>
    <xf numFmtId="0" fontId="69" fillId="0" borderId="0" xfId="0" applyFont="1">
      <alignment vertical="center"/>
    </xf>
    <xf numFmtId="0" fontId="45" fillId="0" borderId="0" xfId="0" applyFont="1" applyAlignment="1">
      <alignment vertical="center" wrapText="1"/>
    </xf>
    <xf numFmtId="0" fontId="35" fillId="24" borderId="10" xfId="0" applyFont="1" applyFill="1" applyBorder="1" applyAlignment="1">
      <alignment vertical="center" wrapText="1"/>
    </xf>
    <xf numFmtId="0" fontId="40" fillId="0" borderId="0" xfId="0" applyFont="1">
      <alignment vertical="center"/>
    </xf>
    <xf numFmtId="0" fontId="35" fillId="0" borderId="10" xfId="0" applyFont="1" applyBorder="1">
      <alignment vertical="center"/>
    </xf>
    <xf numFmtId="0" fontId="0" fillId="26" borderId="0" xfId="0" applyFill="1" applyAlignment="1">
      <alignment horizontal="center" vertical="center"/>
    </xf>
    <xf numFmtId="49" fontId="35" fillId="31" borderId="38" xfId="0" applyNumberFormat="1" applyFont="1" applyFill="1" applyBorder="1" applyAlignment="1" applyProtection="1">
      <alignment horizontal="left" vertical="center"/>
      <protection locked="0"/>
    </xf>
    <xf numFmtId="49" fontId="35" fillId="0" borderId="0" xfId="0" applyNumberFormat="1" applyFont="1">
      <alignment vertical="center"/>
    </xf>
    <xf numFmtId="0" fontId="35" fillId="0" borderId="12" xfId="0" applyFont="1" applyBorder="1">
      <alignment vertical="center"/>
    </xf>
    <xf numFmtId="49" fontId="35" fillId="31" borderId="10" xfId="0" applyNumberFormat="1" applyFont="1" applyFill="1" applyBorder="1" applyAlignment="1" applyProtection="1">
      <alignment horizontal="left" vertical="center"/>
      <protection locked="0"/>
    </xf>
    <xf numFmtId="0" fontId="35" fillId="31" borderId="10" xfId="0" applyFont="1" applyFill="1" applyBorder="1" applyAlignment="1" applyProtection="1">
      <alignment horizontal="center" vertical="center"/>
      <protection locked="0"/>
    </xf>
    <xf numFmtId="0" fontId="79" fillId="0" borderId="0" xfId="0" applyFont="1">
      <alignment vertical="center"/>
    </xf>
    <xf numFmtId="0" fontId="35" fillId="31" borderId="44" xfId="0" applyFont="1" applyFill="1" applyBorder="1" applyAlignment="1" applyProtection="1">
      <alignment horizontal="center" vertical="center"/>
      <protection locked="0"/>
    </xf>
    <xf numFmtId="0" fontId="80" fillId="0" borderId="0" xfId="0" applyFont="1">
      <alignment vertical="center"/>
    </xf>
    <xf numFmtId="0" fontId="10" fillId="0" borderId="0" xfId="100"/>
    <xf numFmtId="0" fontId="82" fillId="0" borderId="0" xfId="100" applyFont="1" applyAlignment="1" applyProtection="1">
      <alignment horizontal="left" vertical="center"/>
      <protection locked="0"/>
    </xf>
    <xf numFmtId="0" fontId="81" fillId="0" borderId="0" xfId="100" applyFont="1" applyAlignment="1">
      <alignment horizontal="center" vertical="center"/>
    </xf>
    <xf numFmtId="0" fontId="81" fillId="0" borderId="0" xfId="100" applyFont="1" applyAlignment="1">
      <alignment horizontal="right" vertical="center"/>
    </xf>
    <xf numFmtId="0" fontId="10" fillId="0" borderId="0" xfId="100" applyAlignment="1">
      <alignment vertical="center"/>
    </xf>
    <xf numFmtId="0" fontId="82" fillId="0" borderId="0" xfId="100" applyFont="1" applyAlignment="1">
      <alignment vertical="center"/>
    </xf>
    <xf numFmtId="0" fontId="69" fillId="0" borderId="0" xfId="100" applyFont="1" applyAlignment="1">
      <alignment vertical="center"/>
    </xf>
    <xf numFmtId="0" fontId="82" fillId="0" borderId="0" xfId="100" applyFont="1" applyAlignment="1">
      <alignment horizontal="right" vertical="center"/>
    </xf>
    <xf numFmtId="0" fontId="69" fillId="32" borderId="0" xfId="0" applyFont="1" applyFill="1" applyAlignment="1">
      <alignment vertical="center" wrapText="1"/>
    </xf>
    <xf numFmtId="0" fontId="82" fillId="0" borderId="0" xfId="0" applyFont="1" applyAlignment="1">
      <alignment horizontal="left" vertical="center" wrapText="1"/>
    </xf>
    <xf numFmtId="0" fontId="82" fillId="0" borderId="0" xfId="100" applyFont="1" applyAlignment="1">
      <alignment horizontal="left" vertical="center"/>
    </xf>
    <xf numFmtId="0" fontId="81" fillId="0" borderId="0" xfId="100" applyFont="1" applyAlignment="1">
      <alignment vertical="center"/>
    </xf>
    <xf numFmtId="0" fontId="81" fillId="0" borderId="0" xfId="100" applyFont="1" applyAlignment="1">
      <alignment horizontal="left" vertical="center"/>
    </xf>
    <xf numFmtId="0" fontId="35" fillId="0" borderId="0" xfId="100" applyFont="1"/>
    <xf numFmtId="0" fontId="81" fillId="0" borderId="0" xfId="100" quotePrefix="1" applyFont="1" applyAlignment="1">
      <alignment vertical="center"/>
    </xf>
    <xf numFmtId="0" fontId="81" fillId="0" borderId="0" xfId="100" quotePrefix="1" applyFont="1" applyAlignment="1">
      <alignment horizontal="right" vertical="center"/>
    </xf>
    <xf numFmtId="0" fontId="84" fillId="0" borderId="0" xfId="100" applyFont="1" applyAlignment="1">
      <alignment vertical="center"/>
    </xf>
    <xf numFmtId="0" fontId="81" fillId="0" borderId="0" xfId="100" applyFont="1" applyAlignment="1">
      <alignment horizontal="left" vertical="center" shrinkToFit="1"/>
    </xf>
    <xf numFmtId="38" fontId="81" fillId="0" borderId="0" xfId="34" applyFont="1" applyAlignment="1" applyProtection="1">
      <alignment horizontal="right" vertical="center"/>
    </xf>
    <xf numFmtId="0" fontId="85" fillId="0" borderId="0" xfId="100" applyFont="1" applyAlignment="1">
      <alignment vertical="center"/>
    </xf>
    <xf numFmtId="0" fontId="82" fillId="0" borderId="0" xfId="100" applyFont="1"/>
    <xf numFmtId="0" fontId="81" fillId="0" borderId="0" xfId="100" applyFont="1" applyAlignment="1" applyProtection="1">
      <alignment horizontal="center" vertical="center"/>
      <protection locked="0"/>
    </xf>
    <xf numFmtId="0" fontId="81" fillId="0" borderId="0" xfId="100" applyFont="1" applyAlignment="1" applyProtection="1">
      <alignment horizontal="right" vertical="center"/>
      <protection locked="0"/>
    </xf>
    <xf numFmtId="0" fontId="81" fillId="32" borderId="0" xfId="0" applyFont="1" applyFill="1" applyAlignment="1" applyProtection="1">
      <alignment horizontal="center" vertical="center" shrinkToFit="1"/>
      <protection locked="0"/>
    </xf>
    <xf numFmtId="0" fontId="81" fillId="0" borderId="0" xfId="0" applyFont="1" applyAlignment="1" applyProtection="1">
      <alignment horizontal="center" vertical="center"/>
      <protection locked="0"/>
    </xf>
    <xf numFmtId="0" fontId="69" fillId="0" borderId="0" xfId="100" applyFont="1" applyAlignment="1" applyProtection="1">
      <alignment vertical="center"/>
      <protection locked="0"/>
    </xf>
    <xf numFmtId="0" fontId="10" fillId="0" borderId="0" xfId="100" applyProtection="1">
      <protection locked="0"/>
    </xf>
    <xf numFmtId="0" fontId="81" fillId="0" borderId="0" xfId="100" applyFont="1" applyAlignment="1" applyProtection="1">
      <alignment vertical="center"/>
      <protection locked="0"/>
    </xf>
    <xf numFmtId="0" fontId="81" fillId="32" borderId="0" xfId="100" applyFont="1" applyFill="1" applyAlignment="1" applyProtection="1">
      <alignment horizontal="center" vertical="center"/>
      <protection locked="0"/>
    </xf>
    <xf numFmtId="0" fontId="81" fillId="0" borderId="0" xfId="100" applyFont="1" applyAlignment="1" applyProtection="1">
      <alignment horizontal="left" vertical="center"/>
      <protection locked="0"/>
    </xf>
    <xf numFmtId="0" fontId="81" fillId="32" borderId="0" xfId="100" applyFont="1" applyFill="1" applyAlignment="1" applyProtection="1">
      <alignment horizontal="center" vertical="center" shrinkToFit="1"/>
      <protection locked="0"/>
    </xf>
    <xf numFmtId="0" fontId="35" fillId="0" borderId="0" xfId="100" applyFont="1" applyProtection="1">
      <protection locked="0"/>
    </xf>
    <xf numFmtId="176" fontId="35" fillId="0" borderId="0" xfId="100" applyNumberFormat="1" applyFont="1" applyAlignment="1">
      <alignment vertical="center"/>
    </xf>
    <xf numFmtId="38" fontId="81" fillId="0" borderId="0" xfId="34" applyFont="1" applyAlignment="1" applyProtection="1">
      <alignment horizontal="left" vertical="center"/>
    </xf>
    <xf numFmtId="0" fontId="36" fillId="0" borderId="0" xfId="100" applyFont="1"/>
    <xf numFmtId="0" fontId="84" fillId="0" borderId="0" xfId="100" applyFont="1" applyAlignment="1" applyProtection="1">
      <alignment vertical="center"/>
      <protection locked="0"/>
    </xf>
    <xf numFmtId="0" fontId="86" fillId="0" borderId="0" xfId="100" applyFont="1" applyAlignment="1" applyProtection="1">
      <alignment vertical="center"/>
      <protection locked="0"/>
    </xf>
    <xf numFmtId="0" fontId="56" fillId="29" borderId="0" xfId="0" applyFont="1" applyFill="1" applyAlignment="1">
      <alignment horizontal="center" vertical="center" wrapText="1"/>
    </xf>
    <xf numFmtId="0" fontId="32" fillId="0" borderId="0" xfId="0" applyFont="1" applyAlignment="1">
      <alignment horizontal="left" vertical="center" wrapText="1"/>
    </xf>
    <xf numFmtId="0" fontId="37" fillId="0" borderId="0" xfId="0" applyFont="1" applyAlignment="1">
      <alignment horizontal="center" vertical="center" wrapText="1"/>
    </xf>
    <xf numFmtId="0" fontId="39"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38"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8" xfId="0" applyFont="1" applyBorder="1" applyAlignment="1">
      <alignment horizontal="center" vertical="center"/>
    </xf>
    <xf numFmtId="0" fontId="41" fillId="0" borderId="27"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8" xfId="0" applyFont="1" applyBorder="1" applyAlignment="1">
      <alignment horizontal="left" vertical="center" wrapText="1"/>
    </xf>
    <xf numFmtId="0" fontId="41" fillId="0" borderId="10" xfId="0" applyFont="1" applyBorder="1" applyAlignment="1">
      <alignment horizontal="left" vertical="center"/>
    </xf>
    <xf numFmtId="0" fontId="35" fillId="25" borderId="12" xfId="0" applyFont="1" applyFill="1" applyBorder="1" applyAlignment="1" applyProtection="1">
      <alignment horizontal="left" vertical="center"/>
      <protection locked="0"/>
    </xf>
    <xf numFmtId="0" fontId="35" fillId="25" borderId="27" xfId="0" applyFont="1" applyFill="1" applyBorder="1" applyAlignment="1" applyProtection="1">
      <alignment horizontal="left" vertical="center"/>
      <protection locked="0"/>
    </xf>
    <xf numFmtId="0" fontId="35" fillId="25" borderId="11" xfId="0" applyFont="1" applyFill="1" applyBorder="1" applyAlignment="1" applyProtection="1">
      <alignment horizontal="left" vertical="center"/>
      <protection locked="0"/>
    </xf>
    <xf numFmtId="0" fontId="34" fillId="25" borderId="12" xfId="48" applyFill="1" applyBorder="1" applyAlignment="1" applyProtection="1">
      <alignment horizontal="left" vertical="center"/>
      <protection locked="0"/>
    </xf>
    <xf numFmtId="0" fontId="61" fillId="25" borderId="27" xfId="48" applyFont="1" applyFill="1" applyBorder="1" applyAlignment="1" applyProtection="1">
      <alignment horizontal="left" vertical="center"/>
      <protection locked="0"/>
    </xf>
    <xf numFmtId="0" fontId="61"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2"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7"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8" xfId="0" applyFont="1" applyBorder="1" applyAlignment="1">
      <alignment horizontal="left" vertical="center"/>
    </xf>
    <xf numFmtId="0" fontId="41" fillId="0" borderId="44" xfId="0" applyFont="1" applyBorder="1" applyAlignment="1">
      <alignment horizontal="center" vertical="center"/>
    </xf>
    <xf numFmtId="0" fontId="41" fillId="0" borderId="10" xfId="0" applyFont="1" applyBorder="1" applyAlignment="1">
      <alignment horizontal="left" vertical="center" wrapText="1"/>
    </xf>
    <xf numFmtId="0" fontId="39" fillId="25" borderId="12" xfId="0" applyFont="1" applyFill="1" applyBorder="1" applyAlignment="1" applyProtection="1">
      <alignment horizontal="left" vertical="center" wrapText="1"/>
      <protection locked="0"/>
    </xf>
    <xf numFmtId="0" fontId="39" fillId="25" borderId="27" xfId="0" applyFont="1" applyFill="1" applyBorder="1" applyAlignment="1" applyProtection="1">
      <alignment horizontal="left" vertical="center" wrapText="1"/>
      <protection locked="0"/>
    </xf>
    <xf numFmtId="0" fontId="39" fillId="25" borderId="11" xfId="0" applyFont="1" applyFill="1" applyBorder="1" applyAlignment="1" applyProtection="1">
      <alignment horizontal="left" vertical="center" wrapText="1"/>
      <protection locked="0"/>
    </xf>
    <xf numFmtId="0" fontId="39" fillId="25" borderId="12" xfId="0" applyFont="1" applyFill="1" applyBorder="1" applyAlignment="1" applyProtection="1">
      <alignment horizontal="left" vertical="center"/>
      <protection locked="0"/>
    </xf>
    <xf numFmtId="0" fontId="39" fillId="25" borderId="27" xfId="0" applyFont="1" applyFill="1" applyBorder="1" applyAlignment="1" applyProtection="1">
      <alignment horizontal="left" vertical="center"/>
      <protection locked="0"/>
    </xf>
    <xf numFmtId="0" fontId="39"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2" fillId="0" borderId="10" xfId="0" applyFont="1" applyBorder="1" applyAlignment="1">
      <alignment horizontal="center" vertical="center"/>
    </xf>
    <xf numFmtId="0" fontId="39" fillId="0" borderId="10" xfId="0" applyFont="1" applyBorder="1" applyAlignment="1">
      <alignment horizontal="center" vertical="center" wrapText="1"/>
    </xf>
    <xf numFmtId="0" fontId="39" fillId="0" borderId="10" xfId="0" applyFont="1" applyBorder="1" applyAlignment="1">
      <alignment horizontal="center" vertical="center"/>
    </xf>
    <xf numFmtId="0" fontId="39" fillId="25" borderId="12" xfId="0" applyFont="1" applyFill="1" applyBorder="1" applyAlignment="1" applyProtection="1">
      <alignment horizontal="center" vertical="center"/>
      <protection locked="0"/>
    </xf>
    <xf numFmtId="0" fontId="39" fillId="25" borderId="27" xfId="0" applyFont="1" applyFill="1" applyBorder="1" applyAlignment="1" applyProtection="1">
      <alignment horizontal="center" vertical="center"/>
      <protection locked="0"/>
    </xf>
    <xf numFmtId="0" fontId="39" fillId="25" borderId="11" xfId="0" applyFont="1" applyFill="1" applyBorder="1" applyAlignment="1" applyProtection="1">
      <alignment horizontal="center" vertical="center"/>
      <protection locked="0"/>
    </xf>
    <xf numFmtId="0" fontId="32" fillId="0" borderId="14" xfId="0" applyFont="1" applyBorder="1" applyAlignment="1">
      <alignment horizontal="center" vertical="center" wrapText="1"/>
    </xf>
    <xf numFmtId="0" fontId="32" fillId="0" borderId="80" xfId="0" applyFont="1" applyBorder="1" applyAlignment="1">
      <alignment horizontal="center" vertical="center" wrapText="1"/>
    </xf>
    <xf numFmtId="0" fontId="32" fillId="0" borderId="8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8" xfId="0" applyFont="1" applyBorder="1" applyAlignment="1">
      <alignment horizontal="center" vertical="center" wrapText="1"/>
    </xf>
    <xf numFmtId="0" fontId="44" fillId="0" borderId="80" xfId="0" applyFont="1" applyBorder="1" applyAlignment="1">
      <alignment horizontal="left" vertical="center" wrapText="1"/>
    </xf>
    <xf numFmtId="0" fontId="44" fillId="0" borderId="0" xfId="0" applyFont="1" applyAlignment="1">
      <alignment horizontal="left" vertical="center" wrapText="1"/>
    </xf>
    <xf numFmtId="0" fontId="32" fillId="0" borderId="0" xfId="0" applyFont="1" applyAlignment="1">
      <alignment horizontal="left" vertical="top" wrapText="1"/>
    </xf>
    <xf numFmtId="0" fontId="32" fillId="25" borderId="14" xfId="0" applyFont="1" applyFill="1" applyBorder="1" applyAlignment="1" applyProtection="1">
      <alignment horizontal="center" vertical="center"/>
      <protection locked="0"/>
    </xf>
    <xf numFmtId="0" fontId="32" fillId="25" borderId="80" xfId="0" applyFont="1" applyFill="1" applyBorder="1" applyAlignment="1" applyProtection="1">
      <alignment horizontal="center" vertical="center"/>
      <protection locked="0"/>
    </xf>
    <xf numFmtId="0" fontId="32" fillId="25" borderId="78" xfId="0" applyFont="1" applyFill="1" applyBorder="1" applyAlignment="1" applyProtection="1">
      <alignment horizontal="center" vertical="center"/>
      <protection locked="0"/>
    </xf>
    <xf numFmtId="0" fontId="32" fillId="25" borderId="86" xfId="0" quotePrefix="1" applyFont="1" applyFill="1" applyBorder="1" applyAlignment="1" applyProtection="1">
      <alignment horizontal="center" vertical="center"/>
      <protection locked="0"/>
    </xf>
    <xf numFmtId="0" fontId="32" fillId="25" borderId="27" xfId="0" quotePrefix="1" applyFont="1" applyFill="1" applyBorder="1" applyAlignment="1" applyProtection="1">
      <alignment horizontal="center" vertical="center"/>
      <protection locked="0"/>
    </xf>
    <xf numFmtId="0" fontId="32" fillId="25" borderId="11" xfId="0" quotePrefix="1" applyFont="1" applyFill="1" applyBorder="1" applyAlignment="1" applyProtection="1">
      <alignment horizontal="center" vertical="center"/>
      <protection locked="0"/>
    </xf>
    <xf numFmtId="0" fontId="41" fillId="25" borderId="10" xfId="0" applyFont="1" applyFill="1" applyBorder="1" applyProtection="1">
      <alignment vertical="center"/>
      <protection locked="0"/>
    </xf>
    <xf numFmtId="0" fontId="41" fillId="25" borderId="38" xfId="0" applyFont="1" applyFill="1" applyBorder="1" applyProtection="1">
      <alignment vertical="center"/>
      <protection locked="0"/>
    </xf>
    <xf numFmtId="49" fontId="35" fillId="25" borderId="12" xfId="0" applyNumberFormat="1" applyFont="1" applyFill="1" applyBorder="1" applyAlignment="1" applyProtection="1">
      <alignment horizontal="left" vertical="center"/>
      <protection locked="0"/>
    </xf>
    <xf numFmtId="49" fontId="35" fillId="25" borderId="27" xfId="0" applyNumberFormat="1" applyFont="1" applyFill="1" applyBorder="1" applyAlignment="1" applyProtection="1">
      <alignment horizontal="left" vertical="center"/>
      <protection locked="0"/>
    </xf>
    <xf numFmtId="49" fontId="35"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65" xfId="0" applyFont="1" applyBorder="1" applyAlignment="1">
      <alignment horizontal="center" vertical="center" textRotation="255"/>
    </xf>
    <xf numFmtId="0" fontId="41" fillId="25" borderId="38"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7"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49" fontId="41" fillId="25" borderId="35" xfId="0" applyNumberFormat="1" applyFont="1" applyFill="1" applyBorder="1" applyAlignment="1" applyProtection="1">
      <alignment horizontal="center" vertical="center"/>
      <protection locked="0"/>
    </xf>
    <xf numFmtId="49" fontId="41" fillId="25" borderId="27"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49" fontId="41" fillId="25" borderId="40"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50" xfId="0" applyNumberFormat="1" applyFont="1" applyFill="1" applyBorder="1" applyAlignment="1" applyProtection="1">
      <alignment horizontal="center" vertical="center"/>
      <protection locked="0"/>
    </xf>
    <xf numFmtId="49" fontId="41" fillId="25" borderId="38" xfId="0" applyNumberFormat="1" applyFont="1" applyFill="1" applyBorder="1" applyAlignment="1" applyProtection="1">
      <alignment horizontal="center" vertical="center"/>
      <protection locked="0"/>
    </xf>
    <xf numFmtId="0" fontId="41" fillId="0" borderId="13" xfId="0" applyFont="1" applyBorder="1" applyAlignment="1">
      <alignment horizontal="center" vertical="center" wrapText="1"/>
    </xf>
    <xf numFmtId="0" fontId="41" fillId="0" borderId="6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65" xfId="0" applyFont="1" applyBorder="1" applyAlignment="1">
      <alignment horizontal="center" vertical="center" wrapText="1"/>
    </xf>
    <xf numFmtId="0" fontId="41" fillId="25" borderId="12" xfId="0" applyFont="1" applyFill="1" applyBorder="1" applyAlignment="1" applyProtection="1">
      <alignment horizontal="center" vertical="center" wrapText="1"/>
      <protection locked="0"/>
    </xf>
    <xf numFmtId="0" fontId="41" fillId="25" borderId="37" xfId="0" applyFont="1" applyFill="1" applyBorder="1" applyAlignment="1" applyProtection="1">
      <alignment horizontal="center" vertical="center" wrapText="1"/>
      <protection locked="0"/>
    </xf>
    <xf numFmtId="0" fontId="72" fillId="0" borderId="60" xfId="0" applyFont="1" applyBorder="1" applyAlignment="1">
      <alignment horizontal="left" vertical="center" wrapText="1"/>
    </xf>
    <xf numFmtId="0" fontId="72" fillId="0" borderId="56" xfId="0" applyFont="1" applyBorder="1" applyAlignment="1">
      <alignment horizontal="left" vertical="center" wrapText="1"/>
    </xf>
    <xf numFmtId="0" fontId="72" fillId="0" borderId="19" xfId="0" applyFont="1" applyBorder="1" applyAlignment="1">
      <alignment horizontal="left" vertical="center" wrapText="1"/>
    </xf>
    <xf numFmtId="0" fontId="72" fillId="0" borderId="20" xfId="0" applyFont="1" applyBorder="1" applyAlignment="1">
      <alignment horizontal="left" vertical="center" wrapText="1"/>
    </xf>
    <xf numFmtId="0" fontId="72" fillId="0" borderId="56" xfId="0" applyFont="1" applyBorder="1" applyAlignment="1">
      <alignment vertical="center" wrapText="1"/>
    </xf>
    <xf numFmtId="0" fontId="30" fillId="0" borderId="10" xfId="0" applyFont="1" applyBorder="1" applyAlignment="1">
      <alignment horizontal="left" vertical="center" wrapText="1"/>
    </xf>
    <xf numFmtId="0" fontId="30" fillId="0" borderId="12" xfId="0" applyFont="1" applyBorder="1" applyAlignment="1">
      <alignment horizontal="left" vertical="center" wrapText="1"/>
    </xf>
    <xf numFmtId="0" fontId="41" fillId="0" borderId="14" xfId="0" applyFont="1" applyBorder="1" applyAlignment="1">
      <alignment horizontal="center" vertical="center" wrapText="1"/>
    </xf>
    <xf numFmtId="0" fontId="41" fillId="0" borderId="80" xfId="0" applyFont="1" applyBorder="1" applyAlignment="1">
      <alignment horizontal="center" vertical="center" wrapText="1"/>
    </xf>
    <xf numFmtId="0" fontId="41" fillId="0" borderId="83" xfId="0" applyFont="1" applyBorder="1" applyAlignment="1">
      <alignment horizontal="center" vertical="center" wrapText="1"/>
    </xf>
    <xf numFmtId="0" fontId="41" fillId="0" borderId="62" xfId="0" applyFont="1" applyBorder="1" applyAlignment="1">
      <alignment horizontal="center" vertical="center" wrapText="1"/>
    </xf>
    <xf numFmtId="0" fontId="41" fillId="0" borderId="72" xfId="0" applyFont="1" applyBorder="1" applyAlignment="1">
      <alignment horizontal="center" vertical="center" wrapText="1"/>
    </xf>
    <xf numFmtId="0" fontId="41" fillId="0" borderId="61" xfId="0" applyFont="1" applyBorder="1" applyAlignment="1">
      <alignment horizontal="center" vertical="center" wrapText="1"/>
    </xf>
    <xf numFmtId="0" fontId="41" fillId="0" borderId="23" xfId="0" applyFont="1" applyBorder="1" applyAlignment="1">
      <alignment horizontal="center" vertical="center" wrapText="1"/>
    </xf>
    <xf numFmtId="0" fontId="41" fillId="0" borderId="23" xfId="0" applyFont="1" applyBorder="1" applyAlignment="1">
      <alignment horizontal="center" vertical="center"/>
    </xf>
    <xf numFmtId="0" fontId="72" fillId="0" borderId="57" xfId="0" applyFont="1" applyBorder="1" applyAlignment="1">
      <alignment vertical="center" wrapText="1"/>
    </xf>
    <xf numFmtId="0" fontId="72" fillId="0" borderId="22" xfId="0" applyFont="1" applyBorder="1" applyAlignment="1">
      <alignment horizontal="left" vertical="center" wrapText="1"/>
    </xf>
    <xf numFmtId="0" fontId="30" fillId="0" borderId="0" xfId="0" applyFont="1" applyAlignment="1">
      <alignment horizontal="left" vertical="center" wrapText="1"/>
    </xf>
    <xf numFmtId="0" fontId="72" fillId="0" borderId="68" xfId="0" applyFont="1" applyBorder="1" applyAlignment="1">
      <alignment horizontal="left" vertical="center" wrapText="1"/>
    </xf>
    <xf numFmtId="0" fontId="72" fillId="0" borderId="30" xfId="0" applyFont="1" applyBorder="1" applyAlignment="1">
      <alignment horizontal="left" vertical="center" wrapText="1"/>
    </xf>
    <xf numFmtId="0" fontId="72" fillId="0" borderId="70" xfId="0" applyFont="1" applyBorder="1" applyAlignment="1">
      <alignment horizontal="left" vertical="center" wrapText="1"/>
    </xf>
    <xf numFmtId="0" fontId="72" fillId="0" borderId="74" xfId="0" applyFont="1" applyBorder="1" applyAlignment="1">
      <alignment horizontal="left" vertical="center" wrapText="1"/>
    </xf>
    <xf numFmtId="0" fontId="72" fillId="0" borderId="0" xfId="0" applyFont="1" applyAlignment="1">
      <alignment horizontal="left" vertical="center" wrapText="1"/>
    </xf>
    <xf numFmtId="0" fontId="72" fillId="0" borderId="28" xfId="0" applyFont="1" applyBorder="1" applyAlignment="1">
      <alignment horizontal="left" vertical="center" wrapText="1"/>
    </xf>
    <xf numFmtId="0" fontId="72" fillId="0" borderId="71" xfId="0" applyFont="1" applyBorder="1" applyAlignment="1">
      <alignment horizontal="left" vertical="center" wrapText="1"/>
    </xf>
    <xf numFmtId="0" fontId="72" fillId="0" borderId="72" xfId="0" applyFont="1" applyBorder="1" applyAlignment="1">
      <alignment horizontal="left" vertical="center" wrapText="1"/>
    </xf>
    <xf numFmtId="0" fontId="72" fillId="0" borderId="73" xfId="0" applyFont="1" applyBorder="1" applyAlignment="1">
      <alignment horizontal="left" vertical="center" wrapText="1"/>
    </xf>
    <xf numFmtId="0" fontId="41" fillId="25" borderId="10" xfId="0" applyFont="1" applyFill="1" applyBorder="1" applyAlignment="1" applyProtection="1">
      <alignment vertical="center"/>
      <protection locked="0"/>
    </xf>
    <xf numFmtId="49" fontId="41" fillId="25" borderId="34" xfId="0" applyNumberFormat="1" applyFont="1" applyFill="1" applyBorder="1" applyAlignment="1" applyProtection="1">
      <alignment horizontal="center" vertical="center"/>
      <protection locked="0"/>
    </xf>
    <xf numFmtId="49" fontId="41" fillId="25" borderId="23" xfId="0" applyNumberFormat="1" applyFont="1" applyFill="1" applyBorder="1" applyAlignment="1" applyProtection="1">
      <alignment horizontal="center" vertical="center"/>
      <protection locked="0"/>
    </xf>
    <xf numFmtId="0" fontId="41" fillId="25" borderId="36" xfId="0" applyFont="1" applyFill="1" applyBorder="1" applyAlignment="1" applyProtection="1">
      <alignment vertical="center" wrapText="1"/>
      <protection locked="0"/>
    </xf>
    <xf numFmtId="0" fontId="41" fillId="25" borderId="32" xfId="0" applyFont="1" applyFill="1" applyBorder="1" applyAlignment="1" applyProtection="1">
      <alignment vertical="center" wrapText="1"/>
      <protection locked="0"/>
    </xf>
    <xf numFmtId="0" fontId="41" fillId="25" borderId="33" xfId="0" applyFont="1" applyFill="1" applyBorder="1" applyAlignment="1" applyProtection="1">
      <alignment vertical="center" wrapText="1"/>
      <protection locked="0"/>
    </xf>
    <xf numFmtId="0" fontId="41" fillId="25" borderId="23" xfId="0" applyFont="1" applyFill="1" applyBorder="1" applyAlignment="1" applyProtection="1">
      <alignment vertical="center"/>
      <protection locked="0"/>
    </xf>
    <xf numFmtId="0" fontId="41" fillId="25" borderId="36" xfId="0" applyFont="1" applyFill="1" applyBorder="1" applyAlignment="1" applyProtection="1">
      <alignment horizontal="center" vertical="center" wrapText="1"/>
      <protection locked="0"/>
    </xf>
    <xf numFmtId="0" fontId="41" fillId="25" borderId="85" xfId="0" applyFont="1" applyFill="1" applyBorder="1" applyAlignment="1" applyProtection="1">
      <alignment horizontal="center" vertical="center" wrapText="1"/>
      <protection locked="0"/>
    </xf>
    <xf numFmtId="177" fontId="50" fillId="34" borderId="12" xfId="0" applyNumberFormat="1" applyFont="1" applyFill="1" applyBorder="1" applyAlignment="1" applyProtection="1">
      <alignment horizontal="center" vertical="top" shrinkToFit="1"/>
      <protection locked="0"/>
    </xf>
    <xf numFmtId="177" fontId="50" fillId="34" borderId="80" xfId="0" applyNumberFormat="1" applyFont="1" applyFill="1" applyBorder="1" applyAlignment="1" applyProtection="1">
      <alignment horizontal="center" vertical="top" shrinkToFit="1"/>
      <protection locked="0"/>
    </xf>
    <xf numFmtId="177" fontId="50" fillId="34" borderId="83" xfId="0" applyNumberFormat="1" applyFont="1" applyFill="1" applyBorder="1" applyAlignment="1" applyProtection="1">
      <alignment horizontal="center" vertical="top" shrinkToFit="1"/>
      <protection locked="0"/>
    </xf>
    <xf numFmtId="177" fontId="50" fillId="35" borderId="12" xfId="0" applyNumberFormat="1" applyFont="1" applyFill="1" applyBorder="1" applyAlignment="1" applyProtection="1">
      <alignment horizontal="center" vertical="top" wrapText="1" shrinkToFit="1"/>
      <protection locked="0"/>
    </xf>
    <xf numFmtId="177" fontId="50" fillId="35" borderId="27" xfId="0" applyNumberFormat="1" applyFont="1" applyFill="1" applyBorder="1" applyAlignment="1" applyProtection="1">
      <alignment horizontal="center" vertical="top" wrapText="1" shrinkToFit="1"/>
      <protection locked="0"/>
    </xf>
    <xf numFmtId="177" fontId="50" fillId="35" borderId="11" xfId="0" applyNumberFormat="1" applyFont="1" applyFill="1" applyBorder="1" applyAlignment="1" applyProtection="1">
      <alignment horizontal="center" vertical="top" wrapText="1" shrinkToFit="1"/>
      <protection locked="0"/>
    </xf>
    <xf numFmtId="177" fontId="50" fillId="27" borderId="10" xfId="0" applyNumberFormat="1" applyFont="1" applyFill="1" applyBorder="1" applyAlignment="1" applyProtection="1">
      <alignment horizontal="center" vertical="top" wrapText="1" shrinkToFit="1"/>
      <protection locked="0"/>
    </xf>
    <xf numFmtId="0" fontId="50" fillId="30" borderId="83" xfId="99" applyFont="1" applyFill="1" applyBorder="1" applyAlignment="1">
      <alignment horizontal="center" vertical="top" wrapText="1"/>
    </xf>
    <xf numFmtId="0" fontId="50" fillId="30" borderId="13" xfId="99" applyFont="1" applyFill="1" applyBorder="1" applyAlignment="1">
      <alignment horizontal="center" vertical="top" wrapText="1"/>
    </xf>
    <xf numFmtId="177" fontId="50" fillId="32" borderId="12" xfId="0" applyNumberFormat="1" applyFont="1" applyFill="1" applyBorder="1" applyAlignment="1" applyProtection="1">
      <alignment vertical="top" wrapText="1" shrinkToFit="1"/>
      <protection locked="0"/>
    </xf>
    <xf numFmtId="177" fontId="50" fillId="32" borderId="27" xfId="0" applyNumberFormat="1" applyFont="1" applyFill="1" applyBorder="1" applyAlignment="1" applyProtection="1">
      <alignment vertical="top" wrapText="1" shrinkToFit="1"/>
      <protection locked="0"/>
    </xf>
    <xf numFmtId="177" fontId="50" fillId="33" borderId="10" xfId="0" applyNumberFormat="1" applyFont="1" applyFill="1" applyBorder="1" applyAlignment="1" applyProtection="1">
      <alignment horizontal="center" vertical="top" wrapText="1" shrinkToFit="1"/>
      <protection locked="0"/>
    </xf>
    <xf numFmtId="177" fontId="50" fillId="33" borderId="12" xfId="0" applyNumberFormat="1" applyFont="1" applyFill="1" applyBorder="1" applyAlignment="1" applyProtection="1">
      <alignment horizontal="center" vertical="top" wrapText="1" shrinkToFit="1"/>
      <protection locked="0"/>
    </xf>
    <xf numFmtId="177" fontId="50" fillId="33" borderId="11" xfId="0" applyNumberFormat="1" applyFont="1" applyFill="1" applyBorder="1" applyAlignment="1" applyProtection="1">
      <alignment horizontal="center" vertical="top" wrapText="1" shrinkToFit="1"/>
      <protection locked="0"/>
    </xf>
    <xf numFmtId="177" fontId="76" fillId="33" borderId="13" xfId="0" applyNumberFormat="1" applyFont="1" applyFill="1" applyBorder="1" applyAlignment="1" applyProtection="1">
      <alignment horizontal="center" vertical="center" wrapText="1" shrinkToFit="1"/>
      <protection locked="0"/>
    </xf>
    <xf numFmtId="177" fontId="76" fillId="33" borderId="44" xfId="0" applyNumberFormat="1" applyFont="1" applyFill="1" applyBorder="1" applyAlignment="1" applyProtection="1">
      <alignment horizontal="center" vertical="center" wrapText="1" shrinkToFit="1"/>
      <protection locked="0"/>
    </xf>
    <xf numFmtId="0" fontId="44" fillId="24" borderId="14" xfId="0" applyFont="1" applyFill="1" applyBorder="1" applyAlignment="1">
      <alignment horizontal="center" vertical="center" wrapText="1"/>
    </xf>
    <xf numFmtId="0" fontId="44" fillId="24" borderId="80" xfId="0" applyFont="1" applyFill="1" applyBorder="1" applyAlignment="1">
      <alignment horizontal="center" vertical="center"/>
    </xf>
    <xf numFmtId="0" fontId="44" fillId="24" borderId="83" xfId="0" applyFont="1" applyFill="1" applyBorder="1" applyAlignment="1">
      <alignment horizontal="center" vertical="center"/>
    </xf>
    <xf numFmtId="0" fontId="44" fillId="24" borderId="16" xfId="0" applyFont="1" applyFill="1" applyBorder="1" applyAlignment="1">
      <alignment horizontal="center" vertical="center"/>
    </xf>
    <xf numFmtId="0" fontId="44" fillId="24" borderId="17" xfId="0" applyFont="1" applyFill="1" applyBorder="1" applyAlignment="1">
      <alignment horizontal="center" vertical="center"/>
    </xf>
    <xf numFmtId="0" fontId="44" fillId="24" borderId="18" xfId="0" applyFont="1" applyFill="1" applyBorder="1" applyAlignment="1">
      <alignment horizontal="center" vertical="center"/>
    </xf>
    <xf numFmtId="177" fontId="44" fillId="24" borderId="14" xfId="0" applyNumberFormat="1" applyFont="1" applyFill="1" applyBorder="1" applyAlignment="1">
      <alignment horizontal="center" vertical="center" wrapText="1"/>
    </xf>
    <xf numFmtId="177" fontId="44" fillId="24" borderId="16" xfId="0" applyNumberFormat="1" applyFont="1" applyFill="1" applyBorder="1" applyAlignment="1">
      <alignment horizontal="center" vertical="center" wrapText="1"/>
    </xf>
    <xf numFmtId="0" fontId="44" fillId="24" borderId="35" xfId="0" applyFont="1" applyFill="1" applyBorder="1" applyAlignment="1">
      <alignment horizontal="center" vertical="center" wrapText="1"/>
    </xf>
    <xf numFmtId="0" fontId="44" fillId="24" borderId="11" xfId="0" applyFont="1" applyFill="1" applyBorder="1" applyAlignment="1">
      <alignment horizontal="center" vertical="center" wrapText="1"/>
    </xf>
    <xf numFmtId="0" fontId="44" fillId="24" borderId="12" xfId="0" applyFont="1" applyFill="1" applyBorder="1" applyAlignment="1">
      <alignment horizontal="center" vertical="center" wrapText="1"/>
    </xf>
    <xf numFmtId="177" fontId="44" fillId="24" borderId="13" xfId="0" applyNumberFormat="1" applyFont="1" applyFill="1" applyBorder="1" applyAlignment="1">
      <alignment horizontal="center" vertical="center" wrapText="1"/>
    </xf>
    <xf numFmtId="177" fontId="44" fillId="24" borderId="38" xfId="0" applyNumberFormat="1" applyFont="1" applyFill="1" applyBorder="1" applyAlignment="1">
      <alignment horizontal="center" vertical="center" wrapText="1"/>
    </xf>
    <xf numFmtId="0" fontId="44" fillId="0" borderId="49" xfId="0" applyFont="1" applyBorder="1" applyAlignment="1">
      <alignment horizontal="center" vertical="center" wrapText="1"/>
    </xf>
    <xf numFmtId="0" fontId="44" fillId="0" borderId="50" xfId="0" applyFont="1" applyBorder="1" applyAlignment="1">
      <alignment horizontal="center" vertical="center" wrapText="1"/>
    </xf>
    <xf numFmtId="178" fontId="44" fillId="0" borderId="29" xfId="0" applyNumberFormat="1" applyFont="1" applyBorder="1" applyAlignment="1">
      <alignment horizontal="center" vertical="center" wrapText="1"/>
    </xf>
    <xf numFmtId="178" fontId="44" fillId="0" borderId="43" xfId="0" applyNumberFormat="1" applyFont="1" applyBorder="1" applyAlignment="1">
      <alignment horizontal="center" vertical="center" wrapText="1"/>
    </xf>
    <xf numFmtId="0" fontId="44" fillId="24" borderId="83" xfId="0" applyFont="1" applyFill="1" applyBorder="1" applyAlignment="1">
      <alignment horizontal="center" vertical="center" wrapText="1"/>
    </xf>
    <xf numFmtId="0" fontId="44" fillId="24" borderId="18" xfId="0" applyFont="1" applyFill="1" applyBorder="1" applyAlignment="1">
      <alignment horizontal="center" vertical="center" wrapText="1"/>
    </xf>
    <xf numFmtId="178" fontId="44" fillId="24" borderId="10" xfId="0" applyNumberFormat="1" applyFont="1" applyFill="1" applyBorder="1" applyAlignment="1">
      <alignment horizontal="center" vertical="center" wrapText="1"/>
    </xf>
    <xf numFmtId="178" fontId="44" fillId="24" borderId="10" xfId="0" applyNumberFormat="1" applyFont="1" applyFill="1" applyBorder="1" applyAlignment="1">
      <alignment horizontal="center" vertical="center"/>
    </xf>
    <xf numFmtId="0" fontId="44" fillId="24" borderId="14" xfId="0" applyFont="1" applyFill="1" applyBorder="1" applyAlignment="1">
      <alignment horizontal="center" vertical="center" shrinkToFit="1"/>
    </xf>
    <xf numFmtId="0" fontId="44" fillId="24" borderId="16" xfId="0" applyFont="1" applyFill="1" applyBorder="1" applyAlignment="1">
      <alignment horizontal="center" vertical="center" shrinkToFit="1"/>
    </xf>
    <xf numFmtId="0" fontId="44" fillId="24" borderId="13" xfId="0" applyFont="1" applyFill="1" applyBorder="1" applyAlignment="1">
      <alignment horizontal="center" vertical="center" wrapText="1"/>
    </xf>
    <xf numFmtId="0" fontId="44" fillId="24" borderId="38" xfId="0" applyFont="1" applyFill="1" applyBorder="1" applyAlignment="1">
      <alignment horizontal="center" vertical="center" wrapText="1"/>
    </xf>
    <xf numFmtId="0" fontId="44" fillId="24" borderId="14" xfId="0" applyFont="1" applyFill="1" applyBorder="1" applyAlignment="1">
      <alignment horizontal="center" vertical="center" wrapText="1" shrinkToFit="1"/>
    </xf>
    <xf numFmtId="0" fontId="44" fillId="24" borderId="80" xfId="0" applyFont="1" applyFill="1" applyBorder="1" applyAlignment="1">
      <alignment horizontal="center" vertical="center" wrapText="1" shrinkToFit="1"/>
    </xf>
    <xf numFmtId="0" fontId="44" fillId="24" borderId="83" xfId="0" applyFont="1" applyFill="1" applyBorder="1" applyAlignment="1">
      <alignment horizontal="center" vertical="center" wrapText="1" shrinkToFit="1"/>
    </xf>
    <xf numFmtId="0" fontId="44" fillId="24" borderId="16" xfId="0" applyFont="1" applyFill="1" applyBorder="1" applyAlignment="1">
      <alignment horizontal="center" vertical="center" wrapText="1" shrinkToFit="1"/>
    </xf>
    <xf numFmtId="0" fontId="44" fillId="24" borderId="17" xfId="0" applyFont="1" applyFill="1" applyBorder="1" applyAlignment="1">
      <alignment horizontal="center" vertical="center" wrapText="1" shrinkToFit="1"/>
    </xf>
    <xf numFmtId="0" fontId="44" fillId="24" borderId="18" xfId="0" applyFont="1" applyFill="1" applyBorder="1" applyAlignment="1">
      <alignment horizontal="center" vertical="center" wrapText="1" shrinkToFit="1"/>
    </xf>
    <xf numFmtId="0" fontId="44" fillId="24" borderId="13" xfId="0" applyFont="1" applyFill="1" applyBorder="1" applyAlignment="1">
      <alignment horizontal="center" vertical="center" wrapText="1" shrinkToFit="1"/>
    </xf>
    <xf numFmtId="0" fontId="44" fillId="24" borderId="38" xfId="0" applyFont="1" applyFill="1" applyBorder="1" applyAlignment="1">
      <alignment horizontal="center" vertical="center" wrapText="1" shrinkToFit="1"/>
    </xf>
    <xf numFmtId="0" fontId="44" fillId="24" borderId="10" xfId="0" applyFont="1" applyFill="1" applyBorder="1" applyAlignment="1">
      <alignment horizontal="center" vertical="center"/>
    </xf>
    <xf numFmtId="0" fontId="44" fillId="24" borderId="13" xfId="0" applyFont="1" applyFill="1" applyBorder="1" applyAlignment="1">
      <alignment horizontal="center" vertical="center" shrinkToFit="1"/>
    </xf>
    <xf numFmtId="0" fontId="44" fillId="24" borderId="38" xfId="0" applyFont="1" applyFill="1" applyBorder="1" applyAlignment="1">
      <alignment horizontal="center" vertical="center" shrinkToFit="1"/>
    </xf>
    <xf numFmtId="176" fontId="44" fillId="24" borderId="42" xfId="0" applyNumberFormat="1" applyFont="1" applyFill="1" applyBorder="1" applyAlignment="1">
      <alignment horizontal="center" vertical="center" wrapText="1"/>
    </xf>
    <xf numFmtId="176" fontId="44" fillId="24" borderId="10" xfId="0" applyNumberFormat="1" applyFont="1" applyFill="1" applyBorder="1" applyAlignment="1">
      <alignment horizontal="center" vertical="center" wrapText="1"/>
    </xf>
    <xf numFmtId="176" fontId="44" fillId="24" borderId="23" xfId="0" applyNumberFormat="1" applyFont="1" applyFill="1" applyBorder="1" applyAlignment="1">
      <alignment horizontal="center" vertical="center" wrapText="1"/>
    </xf>
    <xf numFmtId="0" fontId="44" fillId="24" borderId="63" xfId="0" applyFont="1" applyFill="1" applyBorder="1" applyAlignment="1">
      <alignment horizontal="center" vertical="center" wrapText="1"/>
    </xf>
    <xf numFmtId="0" fontId="44" fillId="24" borderId="30" xfId="0" applyFont="1" applyFill="1" applyBorder="1" applyAlignment="1">
      <alignment horizontal="center" vertical="center" wrapText="1"/>
    </xf>
    <xf numFmtId="0" fontId="44" fillId="24" borderId="70" xfId="0" applyFont="1" applyFill="1" applyBorder="1" applyAlignment="1">
      <alignment horizontal="center" vertical="center" wrapText="1"/>
    </xf>
    <xf numFmtId="0" fontId="44" fillId="24" borderId="16" xfId="0" applyFont="1" applyFill="1" applyBorder="1" applyAlignment="1">
      <alignment horizontal="center" vertical="center" wrapText="1"/>
    </xf>
    <xf numFmtId="0" fontId="44" fillId="24" borderId="17" xfId="0" applyFont="1" applyFill="1" applyBorder="1" applyAlignment="1">
      <alignment horizontal="center" vertical="center" wrapText="1"/>
    </xf>
    <xf numFmtId="0" fontId="44" fillId="24" borderId="43" xfId="0" applyFont="1" applyFill="1" applyBorder="1" applyAlignment="1">
      <alignment horizontal="center" vertical="center" wrapText="1"/>
    </xf>
    <xf numFmtId="0" fontId="45" fillId="24" borderId="63" xfId="0" applyFont="1" applyFill="1" applyBorder="1" applyAlignment="1">
      <alignment horizontal="center" vertical="center" shrinkToFit="1"/>
    </xf>
    <xf numFmtId="0" fontId="45" fillId="24" borderId="25" xfId="0" applyFont="1" applyFill="1" applyBorder="1" applyAlignment="1">
      <alignment horizontal="center" vertical="center" shrinkToFit="1"/>
    </xf>
    <xf numFmtId="0" fontId="45" fillId="24" borderId="62" xfId="0" applyFont="1" applyFill="1" applyBorder="1" applyAlignment="1">
      <alignment horizontal="center" vertical="center" shrinkToFit="1"/>
    </xf>
    <xf numFmtId="0" fontId="45" fillId="24" borderId="58" xfId="0" applyFont="1" applyFill="1" applyBorder="1" applyAlignment="1">
      <alignment horizontal="center" vertical="center" textRotation="255" wrapText="1" shrinkToFit="1"/>
    </xf>
    <xf numFmtId="0" fontId="45" fillId="24" borderId="44" xfId="0" applyFont="1" applyFill="1" applyBorder="1" applyAlignment="1">
      <alignment horizontal="center" vertical="center" textRotation="255" wrapText="1" shrinkToFit="1"/>
    </xf>
    <xf numFmtId="0" fontId="45" fillId="24" borderId="65" xfId="0" applyFont="1" applyFill="1" applyBorder="1" applyAlignment="1">
      <alignment horizontal="center" vertical="center" textRotation="255" wrapText="1" shrinkToFit="1"/>
    </xf>
    <xf numFmtId="0" fontId="45" fillId="24" borderId="58" xfId="0" applyFont="1" applyFill="1" applyBorder="1" applyAlignment="1">
      <alignment horizontal="center" vertical="center" wrapText="1" shrinkToFit="1"/>
    </xf>
    <xf numFmtId="0" fontId="45" fillId="24" borderId="44" xfId="0" applyFont="1" applyFill="1" applyBorder="1" applyAlignment="1">
      <alignment horizontal="center" vertical="center" wrapText="1" shrinkToFit="1"/>
    </xf>
    <xf numFmtId="0" fontId="45" fillId="24" borderId="65" xfId="0" applyFont="1" applyFill="1" applyBorder="1" applyAlignment="1">
      <alignment horizontal="center" vertical="center" wrapText="1" shrinkToFit="1"/>
    </xf>
    <xf numFmtId="176" fontId="45" fillId="24" borderId="58" xfId="0" applyNumberFormat="1" applyFont="1" applyFill="1" applyBorder="1" applyAlignment="1">
      <alignment horizontal="center" vertical="center" wrapText="1"/>
    </xf>
    <xf numFmtId="176" fontId="45" fillId="24" borderId="44" xfId="0" applyNumberFormat="1" applyFont="1" applyFill="1" applyBorder="1" applyAlignment="1">
      <alignment horizontal="center" vertical="center" wrapText="1"/>
    </xf>
    <xf numFmtId="176" fontId="45" fillId="24" borderId="65" xfId="0" applyNumberFormat="1" applyFont="1" applyFill="1" applyBorder="1" applyAlignment="1">
      <alignment horizontal="center" vertical="center" wrapText="1"/>
    </xf>
    <xf numFmtId="0" fontId="45" fillId="24" borderId="63" xfId="0" applyFont="1" applyFill="1" applyBorder="1" applyAlignment="1">
      <alignment horizontal="center" vertical="center" wrapText="1"/>
    </xf>
    <xf numFmtId="0" fontId="45" fillId="24" borderId="25" xfId="0" applyFont="1" applyFill="1" applyBorder="1" applyAlignment="1">
      <alignment horizontal="center" vertical="center" wrapText="1"/>
    </xf>
    <xf numFmtId="0" fontId="45" fillId="24" borderId="62" xfId="0" applyFont="1" applyFill="1" applyBorder="1" applyAlignment="1">
      <alignment horizontal="center" vertical="center" wrapText="1"/>
    </xf>
    <xf numFmtId="178" fontId="45" fillId="24" borderId="63" xfId="0" applyNumberFormat="1" applyFont="1" applyFill="1" applyBorder="1" applyAlignment="1">
      <alignment horizontal="center" vertical="center" textRotation="255"/>
    </xf>
    <xf numFmtId="178" fontId="45" fillId="24" borderId="25" xfId="0" applyNumberFormat="1" applyFont="1" applyFill="1" applyBorder="1" applyAlignment="1">
      <alignment horizontal="center" vertical="center" textRotation="255"/>
    </xf>
    <xf numFmtId="178" fontId="45" fillId="24" borderId="62" xfId="0" applyNumberFormat="1" applyFont="1" applyFill="1" applyBorder="1" applyAlignment="1">
      <alignment horizontal="center" vertical="center" textRotation="255"/>
    </xf>
    <xf numFmtId="0" fontId="45" fillId="24" borderId="58" xfId="0" applyFont="1" applyFill="1" applyBorder="1" applyAlignment="1">
      <alignment horizontal="center" vertical="center" shrinkToFit="1"/>
    </xf>
    <xf numFmtId="0" fontId="45" fillId="24" borderId="44" xfId="0" applyFont="1" applyFill="1" applyBorder="1" applyAlignment="1">
      <alignment horizontal="center" vertical="center" shrinkToFit="1"/>
    </xf>
    <xf numFmtId="0" fontId="45" fillId="24" borderId="65" xfId="0" applyFont="1" applyFill="1" applyBorder="1" applyAlignment="1">
      <alignment horizontal="center" vertical="center" shrinkToFit="1"/>
    </xf>
    <xf numFmtId="0" fontId="0" fillId="0" borderId="54" xfId="0" applyBorder="1" applyAlignment="1">
      <alignment horizontal="center" vertical="center"/>
    </xf>
    <xf numFmtId="0" fontId="0" fillId="0" borderId="77" xfId="0" applyBorder="1" applyAlignment="1">
      <alignment horizontal="center" vertical="center"/>
    </xf>
    <xf numFmtId="0" fontId="0" fillId="0" borderId="69" xfId="0" applyBorder="1" applyAlignment="1">
      <alignment horizontal="center" vertical="center"/>
    </xf>
    <xf numFmtId="0" fontId="45" fillId="24" borderId="68" xfId="0" applyFont="1" applyFill="1" applyBorder="1" applyAlignment="1">
      <alignment horizontal="center" vertical="center" textRotation="255"/>
    </xf>
    <xf numFmtId="0" fontId="45" fillId="24" borderId="74" xfId="0" applyFont="1" applyFill="1" applyBorder="1" applyAlignment="1">
      <alignment horizontal="center" vertical="center" textRotation="255"/>
    </xf>
    <xf numFmtId="0" fontId="45" fillId="24" borderId="71" xfId="0" applyFont="1" applyFill="1" applyBorder="1" applyAlignment="1">
      <alignment horizontal="center" vertical="center" textRotation="255"/>
    </xf>
    <xf numFmtId="0" fontId="45" fillId="24" borderId="63" xfId="0" applyFont="1" applyFill="1" applyBorder="1" applyAlignment="1">
      <alignment horizontal="center" vertical="center" wrapText="1" shrinkToFit="1"/>
    </xf>
    <xf numFmtId="0" fontId="45" fillId="24" borderId="25" xfId="0" applyFont="1" applyFill="1" applyBorder="1" applyAlignment="1">
      <alignment horizontal="center" vertical="center" wrapText="1" shrinkToFit="1"/>
    </xf>
    <xf numFmtId="0" fontId="45" fillId="24" borderId="62" xfId="0" applyFont="1" applyFill="1" applyBorder="1" applyAlignment="1">
      <alignment horizontal="center" vertical="center" wrapText="1" shrinkToFit="1"/>
    </xf>
    <xf numFmtId="0" fontId="45" fillId="24" borderId="63" xfId="0" applyFont="1" applyFill="1" applyBorder="1" applyAlignment="1">
      <alignment horizontal="center" vertical="center"/>
    </xf>
    <xf numFmtId="0" fontId="45" fillId="24" borderId="64" xfId="0" applyFont="1" applyFill="1" applyBorder="1" applyAlignment="1">
      <alignment horizontal="center" vertical="center"/>
    </xf>
    <xf numFmtId="0" fontId="45" fillId="24" borderId="25" xfId="0" applyFont="1" applyFill="1" applyBorder="1" applyAlignment="1">
      <alignment horizontal="center" vertical="center"/>
    </xf>
    <xf numFmtId="0" fontId="45" fillId="24" borderId="15" xfId="0" applyFont="1" applyFill="1" applyBorder="1" applyAlignment="1">
      <alignment horizontal="center" vertical="center"/>
    </xf>
    <xf numFmtId="0" fontId="81" fillId="0" borderId="0" xfId="100" applyFont="1" applyAlignment="1">
      <alignment horizontal="center" vertical="center"/>
    </xf>
    <xf numFmtId="0" fontId="81" fillId="0" borderId="0" xfId="100" applyFont="1" applyAlignment="1">
      <alignment horizontal="left" vertical="center" shrinkToFit="1"/>
    </xf>
    <xf numFmtId="38" fontId="81" fillId="24" borderId="0" xfId="34" applyFont="1" applyFill="1" applyAlignment="1" applyProtection="1">
      <alignment horizontal="right" vertical="center" shrinkToFit="1"/>
    </xf>
    <xf numFmtId="0" fontId="82" fillId="24" borderId="0" xfId="0" applyFont="1" applyFill="1" applyAlignment="1">
      <alignment vertical="center" shrinkToFit="1"/>
    </xf>
    <xf numFmtId="0" fontId="84" fillId="0" borderId="0" xfId="100" applyFont="1" applyAlignment="1">
      <alignment horizontal="distributed" vertical="center"/>
    </xf>
    <xf numFmtId="38" fontId="81" fillId="32" borderId="0" xfId="34" applyFont="1" applyFill="1" applyAlignment="1" applyProtection="1">
      <alignment horizontal="right" vertical="center" shrinkToFit="1"/>
      <protection locked="0"/>
    </xf>
    <xf numFmtId="0" fontId="82" fillId="32" borderId="0" xfId="0" applyFont="1" applyFill="1" applyAlignment="1" applyProtection="1">
      <alignment vertical="center" shrinkToFit="1"/>
      <protection locked="0"/>
    </xf>
    <xf numFmtId="0" fontId="82" fillId="0" borderId="0" xfId="100" applyFont="1" applyAlignment="1">
      <alignment horizontal="left" vertical="center"/>
    </xf>
    <xf numFmtId="0" fontId="81" fillId="0" borderId="0" xfId="100" applyFont="1" applyAlignment="1">
      <alignment horizontal="center" vertical="center" wrapText="1"/>
    </xf>
    <xf numFmtId="0" fontId="81" fillId="0" borderId="0" xfId="100" applyFont="1" applyAlignment="1">
      <alignment horizontal="left" vertical="center"/>
    </xf>
    <xf numFmtId="38" fontId="81" fillId="32" borderId="0" xfId="34" applyFont="1" applyFill="1" applyAlignment="1" applyProtection="1">
      <alignment horizontal="right" vertical="center" shrinkToFit="1"/>
    </xf>
    <xf numFmtId="0" fontId="82" fillId="32" borderId="0" xfId="0" applyFont="1" applyFill="1" applyAlignment="1">
      <alignment vertical="center" shrinkToFit="1"/>
    </xf>
    <xf numFmtId="38" fontId="81" fillId="0" borderId="0" xfId="34" applyFont="1" applyAlignment="1" applyProtection="1">
      <alignment horizontal="right" vertical="center" shrinkToFit="1"/>
    </xf>
    <xf numFmtId="0" fontId="82" fillId="0" borderId="0" xfId="0" applyFont="1" applyAlignment="1">
      <alignment vertical="center" shrinkToFit="1"/>
    </xf>
    <xf numFmtId="0" fontId="81" fillId="0" borderId="0" xfId="100" applyFont="1" applyAlignment="1" applyProtection="1">
      <alignment horizontal="left" vertical="center"/>
      <protection locked="0"/>
    </xf>
    <xf numFmtId="0" fontId="81" fillId="0" borderId="0" xfId="100" applyFont="1" applyAlignment="1" applyProtection="1">
      <alignment horizontal="right" vertical="center"/>
      <protection locked="0"/>
    </xf>
    <xf numFmtId="0" fontId="81" fillId="0" borderId="0" xfId="100" applyFont="1" applyAlignment="1">
      <alignment horizontal="right" vertical="center"/>
    </xf>
    <xf numFmtId="0" fontId="81" fillId="0" borderId="0" xfId="0" applyFont="1" applyAlignment="1">
      <alignment vertical="center" wrapText="1" shrinkToFit="1"/>
    </xf>
    <xf numFmtId="0" fontId="81" fillId="0" borderId="0" xfId="0" applyFont="1" applyAlignment="1">
      <alignment horizontal="left" vertical="center" wrapText="1" shrinkToFit="1"/>
    </xf>
    <xf numFmtId="0" fontId="83" fillId="0" borderId="0" xfId="0" applyFont="1" applyAlignment="1">
      <alignment horizontal="right" vertical="center"/>
    </xf>
    <xf numFmtId="0" fontId="81" fillId="0" borderId="0" xfId="0" applyFont="1" applyAlignment="1">
      <alignment horizontal="left" vertical="center" wrapText="1"/>
    </xf>
    <xf numFmtId="0" fontId="35" fillId="31" borderId="12" xfId="0" applyFont="1" applyFill="1" applyBorder="1" applyAlignment="1" applyProtection="1">
      <alignment horizontal="center" vertical="center"/>
      <protection locked="0"/>
    </xf>
    <xf numFmtId="0" fontId="35" fillId="31" borderId="27" xfId="0" applyFont="1" applyFill="1" applyBorder="1" applyAlignment="1" applyProtection="1">
      <alignment horizontal="center" vertical="center"/>
      <protection locked="0"/>
    </xf>
    <xf numFmtId="0" fontId="35" fillId="31" borderId="11" xfId="0" applyFont="1" applyFill="1" applyBorder="1" applyAlignment="1" applyProtection="1">
      <alignment horizontal="center" vertical="center"/>
      <protection locked="0"/>
    </xf>
    <xf numFmtId="0" fontId="56" fillId="29" borderId="0" xfId="0" applyFont="1" applyFill="1" applyAlignment="1">
      <alignment horizontal="center" vertical="center" wrapText="1"/>
    </xf>
    <xf numFmtId="0" fontId="45" fillId="0" borderId="0" xfId="0" applyFont="1" applyAlignment="1">
      <alignment horizontal="left" vertical="center" wrapText="1"/>
    </xf>
    <xf numFmtId="0" fontId="35" fillId="24" borderId="13" xfId="0" applyFont="1" applyFill="1" applyBorder="1" applyAlignment="1">
      <alignment horizontal="left" vertical="center" wrapText="1"/>
    </xf>
    <xf numFmtId="0" fontId="35" fillId="24" borderId="38" xfId="0" applyFont="1" applyFill="1" applyBorder="1" applyAlignment="1">
      <alignment horizontal="left" vertical="center" wrapText="1"/>
    </xf>
    <xf numFmtId="0" fontId="35" fillId="24" borderId="75" xfId="0" applyFont="1" applyFill="1" applyBorder="1" applyAlignment="1">
      <alignment horizontal="left" vertical="center" wrapText="1"/>
    </xf>
    <xf numFmtId="0" fontId="35" fillId="24" borderId="88" xfId="0" applyFont="1" applyFill="1" applyBorder="1" applyAlignment="1">
      <alignment horizontal="left" vertical="center" wrapText="1"/>
    </xf>
    <xf numFmtId="0" fontId="35" fillId="24" borderId="10" xfId="0" applyFont="1" applyFill="1" applyBorder="1" applyAlignment="1">
      <alignment horizontal="left" vertical="center" wrapText="1"/>
    </xf>
    <xf numFmtId="0" fontId="35" fillId="31" borderId="10" xfId="0" applyFont="1" applyFill="1" applyBorder="1" applyAlignment="1" applyProtection="1">
      <alignment horizontal="left" vertical="center"/>
      <protection locked="0"/>
    </xf>
    <xf numFmtId="0" fontId="35" fillId="0" borderId="10" xfId="0" applyFont="1" applyBorder="1" applyProtection="1">
      <alignment vertical="center"/>
      <protection locked="0"/>
    </xf>
    <xf numFmtId="0" fontId="35" fillId="31" borderId="12" xfId="0" applyFont="1" applyFill="1" applyBorder="1" applyAlignment="1" applyProtection="1">
      <alignment horizontal="left" vertical="center"/>
      <protection locked="0"/>
    </xf>
    <xf numFmtId="0" fontId="35" fillId="31" borderId="27" xfId="0" applyFont="1" applyFill="1" applyBorder="1" applyAlignment="1" applyProtection="1">
      <alignment horizontal="left" vertical="center"/>
      <protection locked="0"/>
    </xf>
    <xf numFmtId="0" fontId="35" fillId="31" borderId="11" xfId="0" applyFont="1" applyFill="1" applyBorder="1" applyAlignment="1" applyProtection="1">
      <alignment horizontal="left" vertical="center"/>
      <protection locked="0"/>
    </xf>
    <xf numFmtId="49" fontId="35" fillId="31" borderId="12" xfId="0" applyNumberFormat="1" applyFont="1" applyFill="1" applyBorder="1" applyAlignment="1" applyProtection="1">
      <alignment horizontal="center" vertical="center"/>
      <protection locked="0"/>
    </xf>
    <xf numFmtId="49" fontId="35" fillId="31" borderId="27" xfId="0" applyNumberFormat="1" applyFont="1" applyFill="1" applyBorder="1" applyAlignment="1" applyProtection="1">
      <alignment horizontal="center" vertical="center"/>
      <protection locked="0"/>
    </xf>
    <xf numFmtId="49" fontId="35" fillId="31" borderId="11" xfId="0" applyNumberFormat="1" applyFont="1" applyFill="1" applyBorder="1" applyAlignment="1" applyProtection="1">
      <alignment horizontal="center" vertical="center"/>
      <protection locked="0"/>
    </xf>
    <xf numFmtId="0" fontId="30" fillId="0" borderId="55"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84"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37" xfId="0" applyFont="1" applyBorder="1" applyAlignment="1">
      <alignment horizontal="center" vertical="center" wrapText="1"/>
    </xf>
    <xf numFmtId="49" fontId="50" fillId="0" borderId="31" xfId="0" applyNumberFormat="1" applyFont="1" applyBorder="1" applyAlignment="1">
      <alignment horizontal="center" vertical="center"/>
    </xf>
    <xf numFmtId="49" fontId="50" fillId="0" borderId="40" xfId="0" applyNumberFormat="1" applyFont="1" applyBorder="1" applyAlignment="1">
      <alignment horizontal="center" vertical="center"/>
    </xf>
    <xf numFmtId="49" fontId="50" fillId="0" borderId="34" xfId="0" applyNumberFormat="1" applyFont="1" applyBorder="1" applyAlignment="1">
      <alignment horizontal="center" vertical="center"/>
    </xf>
    <xf numFmtId="49" fontId="50" fillId="0" borderId="52" xfId="0" applyNumberFormat="1" applyFont="1" applyBorder="1" applyAlignment="1">
      <alignment horizontal="center" vertical="center"/>
    </xf>
    <xf numFmtId="49" fontId="50" fillId="0" borderId="12" xfId="0" applyNumberFormat="1" applyFont="1" applyBorder="1" applyAlignment="1">
      <alignment horizontal="center" vertical="center"/>
    </xf>
    <xf numFmtId="49" fontId="50" fillId="0" borderId="36" xfId="0" applyNumberFormat="1" applyFont="1" applyBorder="1" applyAlignment="1">
      <alignment horizontal="center" vertical="center"/>
    </xf>
    <xf numFmtId="0" fontId="30" fillId="0" borderId="31" xfId="0" applyFont="1" applyBorder="1" applyAlignment="1">
      <alignment horizontal="center" vertical="center"/>
    </xf>
    <xf numFmtId="0" fontId="30" fillId="0" borderId="42" xfId="0" applyFont="1" applyBorder="1" applyAlignment="1">
      <alignment horizontal="center" vertical="center"/>
    </xf>
    <xf numFmtId="0" fontId="30" fillId="0" borderId="19" xfId="0" applyFont="1" applyBorder="1" applyAlignment="1">
      <alignment horizontal="center" vertical="center"/>
    </xf>
    <xf numFmtId="0" fontId="30" fillId="0" borderId="31"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left" vertical="top" wrapText="1"/>
    </xf>
    <xf numFmtId="0" fontId="30" fillId="0" borderId="34"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55" xfId="43" applyFont="1" applyBorder="1" applyAlignment="1">
      <alignment horizontal="center" vertical="center" wrapText="1"/>
    </xf>
    <xf numFmtId="0" fontId="30" fillId="0" borderId="56" xfId="43" applyFont="1" applyBorder="1" applyAlignment="1">
      <alignment horizontal="center" vertical="center" wrapText="1"/>
    </xf>
    <xf numFmtId="0" fontId="30" fillId="0" borderId="57" xfId="43" applyFont="1" applyBorder="1" applyAlignment="1">
      <alignment horizontal="center" vertical="center" wrapText="1"/>
    </xf>
    <xf numFmtId="0" fontId="30" fillId="0" borderId="53" xfId="43" applyFont="1" applyBorder="1" applyAlignment="1">
      <alignment horizontal="center" vertical="center" wrapText="1"/>
    </xf>
    <xf numFmtId="0" fontId="30" fillId="0" borderId="42" xfId="43" applyFont="1" applyBorder="1" applyAlignment="1">
      <alignment horizontal="center" vertical="center" wrapText="1"/>
    </xf>
    <xf numFmtId="0" fontId="30" fillId="0" borderId="19" xfId="43" applyFont="1" applyBorder="1" applyAlignment="1">
      <alignment horizontal="center" vertical="center" wrapText="1"/>
    </xf>
    <xf numFmtId="0" fontId="30" fillId="0" borderId="11" xfId="43" applyFont="1" applyBorder="1" applyAlignment="1">
      <alignment horizontal="center" vertical="center" wrapText="1"/>
    </xf>
    <xf numFmtId="0" fontId="30" fillId="0" borderId="10" xfId="43" applyFont="1" applyBorder="1" applyAlignment="1">
      <alignment horizontal="center" vertical="center" wrapText="1"/>
    </xf>
    <xf numFmtId="0" fontId="30" fillId="0" borderId="20" xfId="43" applyFont="1" applyBorder="1" applyAlignment="1">
      <alignment horizontal="center" vertical="center" wrapText="1"/>
    </xf>
    <xf numFmtId="0" fontId="30" fillId="0" borderId="33" xfId="43" applyFont="1" applyBorder="1" applyAlignment="1">
      <alignment horizontal="center" vertical="center" wrapText="1"/>
    </xf>
    <xf numFmtId="0" fontId="30" fillId="0" borderId="23" xfId="43" applyFont="1" applyBorder="1" applyAlignment="1">
      <alignment horizontal="center" vertical="center" wrapText="1"/>
    </xf>
    <xf numFmtId="0" fontId="30" fillId="0" borderId="22" xfId="43" applyFont="1" applyBorder="1" applyAlignment="1">
      <alignment horizontal="center" vertical="center" wrapText="1"/>
    </xf>
    <xf numFmtId="0" fontId="30" fillId="0" borderId="68" xfId="43" applyFont="1" applyBorder="1" applyAlignment="1">
      <alignment horizontal="center" vertical="center" wrapText="1"/>
    </xf>
    <xf numFmtId="0" fontId="30" fillId="0" borderId="74" xfId="43" applyFont="1" applyBorder="1" applyAlignment="1">
      <alignment horizontal="center" vertical="center" wrapText="1"/>
    </xf>
    <xf numFmtId="0" fontId="30" fillId="0" borderId="71" xfId="43" applyFont="1" applyBorder="1" applyAlignment="1">
      <alignment horizontal="center" vertical="center" wrapText="1"/>
    </xf>
    <xf numFmtId="0" fontId="30" fillId="0" borderId="20" xfId="0" applyFont="1" applyBorder="1" applyAlignment="1">
      <alignment horizontal="center" vertical="center"/>
    </xf>
    <xf numFmtId="0" fontId="30" fillId="0" borderId="22" xfId="0" applyFont="1" applyBorder="1" applyAlignment="1">
      <alignment horizontal="center" vertical="center"/>
    </xf>
    <xf numFmtId="0" fontId="30" fillId="0" borderId="39" xfId="43" applyFont="1" applyBorder="1" applyAlignment="1">
      <alignment horizontal="center" vertical="center" wrapText="1"/>
    </xf>
    <xf numFmtId="0" fontId="30" fillId="0" borderId="35" xfId="43" applyFont="1" applyBorder="1" applyAlignment="1">
      <alignment horizontal="center" vertical="center" wrapText="1"/>
    </xf>
    <xf numFmtId="0" fontId="30" fillId="0" borderId="26" xfId="43" applyFont="1" applyBorder="1" applyAlignment="1">
      <alignment horizontal="center" vertical="center" wrapText="1"/>
    </xf>
  </cellXfs>
  <cellStyles count="109">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5" xr:uid="{5891A819-BD5B-4C7A-AC79-29429118C4DB}"/>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2 2 2" xfId="107" xr:uid="{57ADCEB3-F217-436A-BB54-18E8002EFC13}"/>
    <cellStyle name="標準 3 2 3" xfId="103" xr:uid="{17A74405-7FD2-4696-B66F-47AF1CA87F1A}"/>
    <cellStyle name="標準 3 3" xfId="47" xr:uid="{00000000-0005-0000-0000-00002F000000}"/>
    <cellStyle name="標準 3 3 2" xfId="96" xr:uid="{BE0DD03E-4068-4C0E-9DCB-6D942BE4C709}"/>
    <cellStyle name="標準 3 3 2 2" xfId="108" xr:uid="{F615C5B8-3CA4-40A6-BB1D-80B25E8DFE0B}"/>
    <cellStyle name="標準 3 3 3" xfId="104" xr:uid="{F95525EA-7E9C-4484-8790-F1FD98A8D02E}"/>
    <cellStyle name="標準 3 4" xfId="94" xr:uid="{C9F854C4-7861-4B74-A330-DC5426C63A2D}"/>
    <cellStyle name="標準 3 4 2" xfId="106" xr:uid="{1828F8D7-F45B-4255-85C4-37C3966D31C1}"/>
    <cellStyle name="標準 3 5" xfId="102" xr:uid="{CE4D8250-6B54-4052-94DD-6A8DA1CD316F}"/>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9">
    <dxf>
      <font>
        <color theme="2" tint="-9.9948118533890809E-2"/>
      </font>
      <fill>
        <patternFill>
          <bgColor theme="2" tint="-9.9948118533890809E-2"/>
        </patternFill>
      </fill>
      <border>
        <left/>
        <right/>
        <top/>
        <bottom/>
        <vertical/>
        <horizontal/>
      </border>
    </dxf>
    <dxf>
      <font>
        <color rgb="FFFFE5FC"/>
      </font>
    </dxf>
    <dxf>
      <font>
        <color theme="2" tint="-9.9948118533890809E-2"/>
      </font>
      <fill>
        <patternFill>
          <bgColor theme="2" tint="-9.9948118533890809E-2"/>
        </patternFill>
      </fill>
      <border>
        <left/>
        <right/>
        <top/>
        <bottom/>
        <vertical/>
        <horizontal/>
      </border>
    </dxf>
    <dxf>
      <font>
        <color rgb="FFFFE5FC"/>
      </font>
    </dxf>
    <dxf>
      <font>
        <color theme="2" tint="-9.9948118533890809E-2"/>
      </font>
      <fill>
        <patternFill>
          <fgColor theme="2" tint="-9.9917600024414813E-2"/>
          <bgColor theme="2" tint="-9.9948118533890809E-2"/>
        </patternFill>
      </fill>
      <border>
        <left/>
        <right/>
        <top/>
        <bottom/>
        <vertical/>
        <horizontal/>
      </border>
    </dxf>
    <dxf>
      <fill>
        <patternFill>
          <bgColor rgb="FFFFFF99"/>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16972</xdr:colOff>
      <xdr:row>5</xdr:row>
      <xdr:rowOff>2085</xdr:rowOff>
    </xdr:from>
    <xdr:to>
      <xdr:col>21</xdr:col>
      <xdr:colOff>282219</xdr:colOff>
      <xdr:row>6</xdr:row>
      <xdr:rowOff>19012</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085258" y="4301942"/>
          <a:ext cx="265247" cy="27092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4B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25</xdr:col>
      <xdr:colOff>198495</xdr:colOff>
      <xdr:row>4</xdr:row>
      <xdr:rowOff>18253</xdr:rowOff>
    </xdr:from>
    <xdr:to>
      <xdr:col>26</xdr:col>
      <xdr:colOff>704022</xdr:colOff>
      <xdr:row>7</xdr:row>
      <xdr:rowOff>35113</xdr:rowOff>
    </xdr:to>
    <xdr:sp macro="" textlink="">
      <xdr:nvSpPr>
        <xdr:cNvPr id="93" name="テキスト ボックス 6">
          <a:extLst>
            <a:ext uri="{FF2B5EF4-FFF2-40B4-BE49-F238E27FC236}">
              <a16:creationId xmlns:a16="http://schemas.microsoft.com/office/drawing/2014/main" id="{00000000-0008-0000-0000-00005D000000}"/>
            </a:ext>
          </a:extLst>
        </xdr:cNvPr>
        <xdr:cNvSpPr txBox="1"/>
      </xdr:nvSpPr>
      <xdr:spPr>
        <a:xfrm>
          <a:off x="4879352" y="4064110"/>
          <a:ext cx="750456" cy="77886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27</xdr:col>
      <xdr:colOff>365812</xdr:colOff>
      <xdr:row>4</xdr:row>
      <xdr:rowOff>27326</xdr:rowOff>
    </xdr:from>
    <xdr:to>
      <xdr:col>28</xdr:col>
      <xdr:colOff>401960</xdr:colOff>
      <xdr:row>7</xdr:row>
      <xdr:rowOff>40376</xdr:rowOff>
    </xdr:to>
    <xdr:sp macro="" textlink="">
      <xdr:nvSpPr>
        <xdr:cNvPr id="88" name="テキスト ボックス 8">
          <a:extLst>
            <a:ext uri="{FF2B5EF4-FFF2-40B4-BE49-F238E27FC236}">
              <a16:creationId xmlns:a16="http://schemas.microsoft.com/office/drawing/2014/main" id="{00000000-0008-0000-0000-000058000000}"/>
            </a:ext>
          </a:extLst>
        </xdr:cNvPr>
        <xdr:cNvSpPr txBox="1"/>
      </xdr:nvSpPr>
      <xdr:spPr>
        <a:xfrm>
          <a:off x="6035455" y="4073183"/>
          <a:ext cx="798148" cy="77505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21</xdr:col>
      <xdr:colOff>316503</xdr:colOff>
      <xdr:row>4</xdr:row>
      <xdr:rowOff>16349</xdr:rowOff>
    </xdr:from>
    <xdr:to>
      <xdr:col>22</xdr:col>
      <xdr:colOff>614074</xdr:colOff>
      <xdr:row>7</xdr:row>
      <xdr:rowOff>25589</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384789" y="4062206"/>
          <a:ext cx="814642" cy="771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22</xdr:col>
      <xdr:colOff>993947</xdr:colOff>
      <xdr:row>4</xdr:row>
      <xdr:rowOff>15397</xdr:rowOff>
    </xdr:from>
    <xdr:to>
      <xdr:col>24</xdr:col>
      <xdr:colOff>178305</xdr:colOff>
      <xdr:row>7</xdr:row>
      <xdr:rowOff>26542</xdr:rowOff>
    </xdr:to>
    <xdr:sp macro="" textlink="">
      <xdr:nvSpPr>
        <xdr:cNvPr id="84" name="テキスト ボックス 16">
          <a:extLst>
            <a:ext uri="{FF2B5EF4-FFF2-40B4-BE49-F238E27FC236}">
              <a16:creationId xmlns:a16="http://schemas.microsoft.com/office/drawing/2014/main" id="{00000000-0008-0000-0000-000054000000}"/>
            </a:ext>
          </a:extLst>
        </xdr:cNvPr>
        <xdr:cNvSpPr txBox="1"/>
      </xdr:nvSpPr>
      <xdr:spPr>
        <a:xfrm>
          <a:off x="3579304" y="4061254"/>
          <a:ext cx="935144" cy="773145"/>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00000000-0008-0000-0000-00005F00000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00000000-0008-0000-0000-000071000000}"/>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ja-JP" sz="900" b="1">
              <a:solidFill>
                <a:schemeClr val="dk1"/>
              </a:solidFill>
              <a:effectLst/>
              <a:latin typeface="+mn-lt"/>
              <a:ea typeface="+mn-ea"/>
              <a:cs typeface="+mn-cs"/>
            </a:rPr>
            <a:t>別紙様式</a:t>
          </a:r>
          <a:endParaRPr lang="ja-JP" altLang="ja-JP" sz="900">
            <a:effectLst/>
          </a:endParaRPr>
        </a:p>
        <a:p>
          <a:r>
            <a:rPr lang="ja-JP" altLang="ja-JP" sz="900" b="1">
              <a:solidFill>
                <a:schemeClr val="dk1"/>
              </a:solidFill>
              <a:effectLst/>
              <a:latin typeface="+mn-lt"/>
              <a:ea typeface="+mn-ea"/>
              <a:cs typeface="+mn-cs"/>
            </a:rPr>
            <a:t>２－３、</a:t>
          </a:r>
          <a:endParaRPr lang="ja-JP" altLang="ja-JP" sz="900">
            <a:effectLst/>
          </a:endParaRPr>
        </a:p>
        <a:p>
          <a:r>
            <a:rPr lang="ja-JP" altLang="ja-JP" sz="900" b="1">
              <a:solidFill>
                <a:schemeClr val="dk1"/>
              </a:solidFill>
              <a:effectLst/>
              <a:latin typeface="+mn-lt"/>
              <a:ea typeface="+mn-ea"/>
              <a:cs typeface="+mn-cs"/>
            </a:rPr>
            <a:t>２－４、</a:t>
          </a:r>
          <a:br>
            <a:rPr lang="en-US" altLang="ja-JP" sz="900" b="1">
              <a:solidFill>
                <a:schemeClr val="dk1"/>
              </a:solidFill>
              <a:effectLst/>
              <a:latin typeface="+mn-lt"/>
              <a:ea typeface="+mn-ea"/>
              <a:cs typeface="+mn-cs"/>
            </a:rPr>
          </a:br>
          <a:r>
            <a:rPr lang="ja-JP" altLang="ja-JP" sz="900" b="1">
              <a:solidFill>
                <a:schemeClr val="dk1"/>
              </a:solidFill>
              <a:effectLst/>
              <a:latin typeface="+mn-lt"/>
              <a:ea typeface="+mn-ea"/>
              <a:cs typeface="+mn-cs"/>
            </a:rPr>
            <a:t>２－５を</a:t>
          </a:r>
          <a:endParaRPr lang="ja-JP" altLang="ja-JP" sz="900">
            <a:effectLst/>
          </a:endParaRPr>
        </a:p>
        <a:p>
          <a:r>
            <a:rPr lang="ja-JP" altLang="ja-JP" sz="900" b="1">
              <a:solidFill>
                <a:schemeClr val="dk1"/>
              </a:solidFill>
              <a:effectLst/>
              <a:latin typeface="+mn-lt"/>
              <a:ea typeface="+mn-ea"/>
              <a:cs typeface="+mn-cs"/>
            </a:rPr>
            <a:t>都道府県に提出</a:t>
          </a:r>
          <a:endParaRPr lang="ja-JP" altLang="ja-JP" sz="900">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00000000-0008-0000-0000-000069000000}"/>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22</xdr:col>
      <xdr:colOff>675182</xdr:colOff>
      <xdr:row>5</xdr:row>
      <xdr:rowOff>2085</xdr:rowOff>
    </xdr:from>
    <xdr:to>
      <xdr:col>22</xdr:col>
      <xdr:colOff>940429</xdr:colOff>
      <xdr:row>6</xdr:row>
      <xdr:rowOff>19012</xdr:rowOff>
    </xdr:to>
    <xdr:sp macro="" textlink="">
      <xdr:nvSpPr>
        <xdr:cNvPr id="5" name="矢印: 右 12">
          <a:extLst>
            <a:ext uri="{FF2B5EF4-FFF2-40B4-BE49-F238E27FC236}">
              <a16:creationId xmlns:a16="http://schemas.microsoft.com/office/drawing/2014/main" id="{00000000-0008-0000-0000-000005000000}"/>
            </a:ext>
          </a:extLst>
        </xdr:cNvPr>
        <xdr:cNvSpPr/>
      </xdr:nvSpPr>
      <xdr:spPr bwMode="auto">
        <a:xfrm>
          <a:off x="3260539" y="4301942"/>
          <a:ext cx="265247" cy="27092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237325</xdr:colOff>
      <xdr:row>5</xdr:row>
      <xdr:rowOff>2085</xdr:rowOff>
    </xdr:from>
    <xdr:to>
      <xdr:col>25</xdr:col>
      <xdr:colOff>157858</xdr:colOff>
      <xdr:row>6</xdr:row>
      <xdr:rowOff>19012</xdr:rowOff>
    </xdr:to>
    <xdr:sp macro="" textlink="">
      <xdr:nvSpPr>
        <xdr:cNvPr id="6" name="矢印: 右 12">
          <a:extLst>
            <a:ext uri="{FF2B5EF4-FFF2-40B4-BE49-F238E27FC236}">
              <a16:creationId xmlns:a16="http://schemas.microsoft.com/office/drawing/2014/main" id="{00000000-0008-0000-0000-000006000000}"/>
            </a:ext>
          </a:extLst>
        </xdr:cNvPr>
        <xdr:cNvSpPr/>
      </xdr:nvSpPr>
      <xdr:spPr bwMode="auto">
        <a:xfrm>
          <a:off x="4573468" y="4301942"/>
          <a:ext cx="265247" cy="27092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65198</xdr:colOff>
      <xdr:row>5</xdr:row>
      <xdr:rowOff>11157</xdr:rowOff>
    </xdr:from>
    <xdr:to>
      <xdr:col>27</xdr:col>
      <xdr:colOff>330445</xdr:colOff>
      <xdr:row>6</xdr:row>
      <xdr:rowOff>28084</xdr:rowOff>
    </xdr:to>
    <xdr:sp macro="" textlink="">
      <xdr:nvSpPr>
        <xdr:cNvPr id="7" name="矢印: 右 12">
          <a:extLst>
            <a:ext uri="{FF2B5EF4-FFF2-40B4-BE49-F238E27FC236}">
              <a16:creationId xmlns:a16="http://schemas.microsoft.com/office/drawing/2014/main" id="{00000000-0008-0000-0000-000007000000}"/>
            </a:ext>
          </a:extLst>
        </xdr:cNvPr>
        <xdr:cNvSpPr/>
      </xdr:nvSpPr>
      <xdr:spPr bwMode="auto">
        <a:xfrm>
          <a:off x="5734841" y="4311014"/>
          <a:ext cx="265247" cy="27092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00000000-0008-0000-0000-000002000000}"/>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00000000-0008-0000-0000-00001C00000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28</xdr:col>
      <xdr:colOff>595313</xdr:colOff>
      <xdr:row>3</xdr:row>
      <xdr:rowOff>1544637</xdr:rowOff>
    </xdr:from>
    <xdr:to>
      <xdr:col>31</xdr:col>
      <xdr:colOff>119062</xdr:colOff>
      <xdr:row>4</xdr:row>
      <xdr:rowOff>182909</xdr:rowOff>
    </xdr:to>
    <xdr:sp macro="" textlink="">
      <xdr:nvSpPr>
        <xdr:cNvPr id="26" name="テキスト ボックス 8">
          <a:extLst>
            <a:ext uri="{FF2B5EF4-FFF2-40B4-BE49-F238E27FC236}">
              <a16:creationId xmlns:a16="http://schemas.microsoft.com/office/drawing/2014/main" id="{00000000-0008-0000-0000-00001A000000}"/>
            </a:ext>
          </a:extLst>
        </xdr:cNvPr>
        <xdr:cNvSpPr txBox="1"/>
      </xdr:nvSpPr>
      <xdr:spPr>
        <a:xfrm>
          <a:off x="7034213" y="3576637"/>
          <a:ext cx="1371599" cy="644872"/>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rgbClr val="FF0000"/>
              </a:solidFill>
              <a:effectLst/>
              <a:latin typeface="+mn-lt"/>
              <a:ea typeface="+mn-ea"/>
              <a:cs typeface="+mn-cs"/>
            </a:rPr>
            <a:t>長野県へ補助金様式を提出する場合、入力</a:t>
          </a:r>
          <a:endParaRPr lang="ja-JP" altLang="ja-JP" sz="900" b="1">
            <a:solidFill>
              <a:srgbClr val="FF0000"/>
            </a:solidFill>
            <a:effectLst/>
          </a:endParaRPr>
        </a:p>
      </xdr:txBody>
    </xdr:sp>
    <xdr:clientData/>
  </xdr:twoCellAnchor>
  <xdr:twoCellAnchor>
    <xdr:from>
      <xdr:col>29</xdr:col>
      <xdr:colOff>36286</xdr:colOff>
      <xdr:row>4</xdr:row>
      <xdr:rowOff>36285</xdr:rowOff>
    </xdr:from>
    <xdr:to>
      <xdr:col>30</xdr:col>
      <xdr:colOff>397957</xdr:colOff>
      <xdr:row>7</xdr:row>
      <xdr:rowOff>22347</xdr:rowOff>
    </xdr:to>
    <xdr:sp macro="" textlink="">
      <xdr:nvSpPr>
        <xdr:cNvPr id="27" name="テキスト ボックス 8">
          <a:extLst>
            <a:ext uri="{FF2B5EF4-FFF2-40B4-BE49-F238E27FC236}">
              <a16:creationId xmlns:a16="http://schemas.microsoft.com/office/drawing/2014/main" id="{00000000-0008-0000-0000-00001B000000}"/>
            </a:ext>
          </a:extLst>
        </xdr:cNvPr>
        <xdr:cNvSpPr txBox="1"/>
      </xdr:nvSpPr>
      <xdr:spPr>
        <a:xfrm>
          <a:off x="7229929" y="4082142"/>
          <a:ext cx="969457" cy="748062"/>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ysClr val="windowText" lastClr="000000"/>
              </a:solidFill>
              <a:effectLst/>
              <a:latin typeface="+mn-lt"/>
              <a:ea typeface="+mn-ea"/>
              <a:cs typeface="+mn-cs"/>
            </a:rPr>
            <a:t>別紙様式</a:t>
          </a:r>
        </a:p>
        <a:p>
          <a:r>
            <a:rPr kumimoji="1" lang="ja-JP" altLang="en-US" sz="900" b="1">
              <a:solidFill>
                <a:sysClr val="windowText" lastClr="000000"/>
              </a:solidFill>
              <a:effectLst/>
              <a:latin typeface="+mn-lt"/>
              <a:ea typeface="+mn-ea"/>
              <a:cs typeface="+mn-cs"/>
            </a:rPr>
            <a:t> ２－５</a:t>
          </a:r>
        </a:p>
        <a:p>
          <a:r>
            <a:rPr kumimoji="1" lang="ja-JP" altLang="en-US" sz="900" b="1">
              <a:solidFill>
                <a:sysClr val="windowText" lastClr="000000"/>
              </a:solidFill>
              <a:effectLst/>
              <a:latin typeface="+mn-lt"/>
              <a:ea typeface="+mn-ea"/>
              <a:cs typeface="+mn-cs"/>
            </a:rPr>
            <a:t>（振込先）</a:t>
          </a:r>
          <a:br>
            <a:rPr kumimoji="1" lang="en-US" altLang="ja-JP" sz="900" b="1">
              <a:solidFill>
                <a:sysClr val="windowText" lastClr="000000"/>
              </a:solidFill>
              <a:effectLst/>
              <a:latin typeface="+mn-lt"/>
              <a:ea typeface="+mn-ea"/>
              <a:cs typeface="+mn-cs"/>
            </a:rPr>
          </a:br>
          <a:r>
            <a:rPr kumimoji="1" lang="ja-JP" altLang="en-US" sz="900" b="1">
              <a:solidFill>
                <a:srgbClr val="FF0000"/>
              </a:solidFill>
              <a:effectLst/>
              <a:latin typeface="+mn-lt"/>
              <a:ea typeface="+mn-ea"/>
              <a:cs typeface="+mn-cs"/>
            </a:rPr>
            <a:t>（長野県のみ）</a:t>
          </a:r>
          <a:endParaRPr lang="ja-JP" altLang="ja-JP" sz="900" b="1">
            <a:solidFill>
              <a:srgbClr val="FF0000"/>
            </a:solidFill>
            <a:effectLst/>
          </a:endParaRPr>
        </a:p>
      </xdr:txBody>
    </xdr:sp>
    <xdr:clientData/>
  </xdr:twoCellAnchor>
  <xdr:twoCellAnchor>
    <xdr:from>
      <xdr:col>28</xdr:col>
      <xdr:colOff>508000</xdr:colOff>
      <xdr:row>5</xdr:row>
      <xdr:rowOff>27214</xdr:rowOff>
    </xdr:from>
    <xdr:to>
      <xdr:col>29</xdr:col>
      <xdr:colOff>11247</xdr:colOff>
      <xdr:row>6</xdr:row>
      <xdr:rowOff>44141</xdr:rowOff>
    </xdr:to>
    <xdr:sp macro="" textlink="">
      <xdr:nvSpPr>
        <xdr:cNvPr id="30" name="矢印: 右 12">
          <a:extLst>
            <a:ext uri="{FF2B5EF4-FFF2-40B4-BE49-F238E27FC236}">
              <a16:creationId xmlns:a16="http://schemas.microsoft.com/office/drawing/2014/main" id="{00000000-0008-0000-0000-00001E000000}"/>
            </a:ext>
          </a:extLst>
        </xdr:cNvPr>
        <xdr:cNvSpPr/>
      </xdr:nvSpPr>
      <xdr:spPr bwMode="auto">
        <a:xfrm>
          <a:off x="6939643" y="4327071"/>
          <a:ext cx="265247" cy="27092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209550</xdr:colOff>
      <xdr:row>1</xdr:row>
      <xdr:rowOff>127000</xdr:rowOff>
    </xdr:from>
    <xdr:to>
      <xdr:col>8</xdr:col>
      <xdr:colOff>628650</xdr:colOff>
      <xdr:row>3</xdr:row>
      <xdr:rowOff>152400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8451850" y="292100"/>
          <a:ext cx="245745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←転記内容に差異がないかチェック</a:t>
          </a:r>
          <a:endParaRPr kumimoji="1" lang="en-US" altLang="ja-JP" sz="1100"/>
        </a:p>
      </xdr:txBody>
    </xdr:sp>
    <xdr:clientData/>
  </xdr:twoCellAnchor>
  <xdr:twoCellAnchor>
    <xdr:from>
      <xdr:col>0</xdr:col>
      <xdr:colOff>101600</xdr:colOff>
      <xdr:row>0</xdr:row>
      <xdr:rowOff>146050</xdr:rowOff>
    </xdr:from>
    <xdr:to>
      <xdr:col>6</xdr:col>
      <xdr:colOff>95250</xdr:colOff>
      <xdr:row>5</xdr:row>
      <xdr:rowOff>69850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bwMode="auto">
        <a:xfrm>
          <a:off x="101600" y="146050"/>
          <a:ext cx="8235950" cy="749300"/>
        </a:xfrm>
        <a:prstGeom prst="rect">
          <a:avLst/>
        </a:prstGeom>
        <a:noFill/>
        <a:ln w="19050">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434976</xdr:colOff>
      <xdr:row>1</xdr:row>
      <xdr:rowOff>31749</xdr:rowOff>
    </xdr:from>
    <xdr:to>
      <xdr:col>5</xdr:col>
      <xdr:colOff>238126</xdr:colOff>
      <xdr:row>5</xdr:row>
      <xdr:rowOff>45721</xdr:rowOff>
    </xdr:to>
    <xdr:sp macro="" textlink="">
      <xdr:nvSpPr>
        <xdr:cNvPr id="2" name="正方形/長方形 32">
          <a:extLst>
            <a:ext uri="{FF2B5EF4-FFF2-40B4-BE49-F238E27FC236}">
              <a16:creationId xmlns:a16="http://schemas.microsoft.com/office/drawing/2014/main" id="{00000000-0008-0000-0800-000002000000}"/>
            </a:ext>
          </a:extLst>
        </xdr:cNvPr>
        <xdr:cNvSpPr/>
      </xdr:nvSpPr>
      <xdr:spPr bwMode="auto">
        <a:xfrm>
          <a:off x="434976" y="214629"/>
          <a:ext cx="6013450" cy="2604772"/>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2400" b="1">
              <a:solidFill>
                <a:srgbClr val="FF0000"/>
              </a:solidFill>
            </a:rPr>
            <a:t>交付申請時に提出した振込先口座から変更する場合のみ提出してください。（変更なしの場合、交付申請時にご報告いただいた口座へ振り込みますので、記入不要です。）</a:t>
          </a:r>
          <a:endParaRPr kumimoji="1" lang="en-US" altLang="ja-JP" sz="2400" b="1">
            <a:solidFill>
              <a:srgbClr val="FF0000"/>
            </a:solidFill>
          </a:endParaRPr>
        </a:p>
        <a:p>
          <a:pPr algn="l"/>
          <a:endParaRPr kumimoji="1" lang="en-US" altLang="ja-JP" sz="1100" b="1">
            <a:solidFill>
              <a:srgbClr val="FF0000"/>
            </a:solidFill>
          </a:endParaRPr>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solidFill>
                <a:schemeClr val="dk1"/>
              </a:solidFill>
              <a:effectLst/>
              <a:latin typeface="+mn-lt"/>
              <a:ea typeface="+mn-ea"/>
              <a:cs typeface="+mn-cs"/>
            </a:rPr>
            <a:t>　・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xdr:txBody>
    </xdr:sp>
    <xdr:clientData/>
  </xdr:twoCellAnchor>
  <xdr:twoCellAnchor>
    <xdr:from>
      <xdr:col>0</xdr:col>
      <xdr:colOff>1810385</xdr:colOff>
      <xdr:row>3</xdr:row>
      <xdr:rowOff>596265</xdr:rowOff>
    </xdr:from>
    <xdr:to>
      <xdr:col>1</xdr:col>
      <xdr:colOff>274320</xdr:colOff>
      <xdr:row>4</xdr:row>
      <xdr:rowOff>158750</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bwMode="auto">
        <a:xfrm>
          <a:off x="1810385" y="2074545"/>
          <a:ext cx="650875" cy="210185"/>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039"/>
  <sheetViews>
    <sheetView showGridLines="0" view="pageBreakPreview" topLeftCell="A16" zoomScale="70" zoomScaleNormal="80" zoomScaleSheetLayoutView="70" workbookViewId="0">
      <selection activeCell="AA32" sqref="AA32"/>
    </sheetView>
  </sheetViews>
  <sheetFormatPr defaultColWidth="9" defaultRowHeight="20.100000000000001" customHeight="1"/>
  <cols>
    <col min="1" max="1" width="6.44140625" style="32" customWidth="1"/>
    <col min="2" max="11" width="0.88671875" style="32" customWidth="1"/>
    <col min="12" max="19" width="1.44140625" style="32" customWidth="1"/>
    <col min="20" max="20" width="2.109375" style="32" customWidth="1"/>
    <col min="21" max="21" width="0.5546875" style="32" customWidth="1"/>
    <col min="22" max="22" width="7.44140625" style="32" customWidth="1"/>
    <col min="23" max="23" width="14.5546875" style="32" customWidth="1"/>
    <col min="24" max="24" width="10.44140625" style="32" customWidth="1"/>
    <col min="25" max="25" width="4.88671875" style="32" customWidth="1"/>
    <col min="26" max="26" width="3.44140625" style="32" customWidth="1"/>
    <col min="27" max="27" width="10.6640625" style="32" customWidth="1"/>
    <col min="28" max="29" width="10.88671875" style="32" customWidth="1"/>
    <col min="30" max="30" width="8.6640625" style="32" customWidth="1"/>
    <col min="31" max="31" width="6.88671875" style="32" customWidth="1"/>
    <col min="32" max="32" width="6.44140625" style="30"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138" customFormat="1" ht="43.95" customHeight="1">
      <c r="A1" s="428" t="s">
        <v>0</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c r="AC1" s="428"/>
      <c r="AD1" s="428"/>
      <c r="AE1" s="428"/>
      <c r="AF1" s="139"/>
      <c r="AM1" s="140" t="s">
        <v>1</v>
      </c>
    </row>
    <row r="2" spans="1:39" s="138" customFormat="1" ht="28.95" customHeight="1">
      <c r="A2" s="427" t="s">
        <v>2</v>
      </c>
      <c r="B2" s="427"/>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7"/>
      <c r="AE2" s="427"/>
      <c r="AF2" s="141"/>
    </row>
    <row r="3" spans="1:39" s="143" customFormat="1" ht="87" customHeight="1">
      <c r="A3" s="460" t="s">
        <v>3</v>
      </c>
      <c r="B3" s="460"/>
      <c r="C3" s="460"/>
      <c r="D3" s="460"/>
      <c r="E3" s="460"/>
      <c r="F3" s="460"/>
      <c r="G3" s="460"/>
      <c r="H3" s="460"/>
      <c r="I3" s="460"/>
      <c r="J3" s="460"/>
      <c r="K3" s="460"/>
      <c r="L3" s="460"/>
      <c r="M3" s="460"/>
      <c r="N3" s="460"/>
      <c r="O3" s="460"/>
      <c r="P3" s="460"/>
      <c r="Q3" s="460"/>
      <c r="R3" s="460"/>
      <c r="S3" s="460"/>
      <c r="T3" s="460"/>
      <c r="U3" s="460"/>
      <c r="V3" s="460"/>
      <c r="W3" s="460"/>
      <c r="X3" s="460"/>
      <c r="Y3" s="460"/>
      <c r="Z3" s="460"/>
      <c r="AA3" s="460"/>
      <c r="AB3" s="460"/>
      <c r="AC3" s="460"/>
      <c r="AD3" s="460"/>
      <c r="AE3" s="460"/>
      <c r="AF3" s="142"/>
    </row>
    <row r="4" spans="1:39" s="138" customFormat="1" ht="157.94999999999999" customHeight="1">
      <c r="A4" s="475" t="s">
        <v>2234</v>
      </c>
      <c r="B4" s="475"/>
      <c r="C4" s="475"/>
      <c r="D4" s="475"/>
      <c r="E4" s="475"/>
      <c r="F4" s="475"/>
      <c r="G4" s="475"/>
      <c r="H4" s="475"/>
      <c r="I4" s="475"/>
      <c r="J4" s="475"/>
      <c r="K4" s="475"/>
      <c r="L4" s="475"/>
      <c r="M4" s="475"/>
      <c r="N4" s="475"/>
      <c r="O4" s="475"/>
      <c r="P4" s="475"/>
      <c r="Q4" s="475"/>
      <c r="R4" s="475"/>
      <c r="S4" s="475"/>
      <c r="T4" s="475"/>
      <c r="U4" s="475"/>
      <c r="V4" s="475"/>
      <c r="W4" s="475"/>
      <c r="X4" s="475"/>
      <c r="Y4" s="475"/>
      <c r="Z4" s="475"/>
      <c r="AA4" s="475"/>
      <c r="AB4" s="475"/>
      <c r="AC4" s="475"/>
      <c r="AD4" s="475"/>
      <c r="AE4" s="475"/>
    </row>
    <row r="5" spans="1:39" ht="20.100000000000001" customHeight="1">
      <c r="A5" s="134"/>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E5"/>
      <c r="AF5"/>
    </row>
    <row r="6" spans="1:39" ht="20.100000000000001" customHeight="1">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E6"/>
      <c r="AF6"/>
    </row>
    <row r="7" spans="1:39" ht="19.95" customHeight="1">
      <c r="A7" s="134"/>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E7"/>
      <c r="AF7"/>
    </row>
    <row r="8" spans="1:39" ht="16.95" customHeight="1">
      <c r="A8" s="427"/>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141"/>
    </row>
    <row r="9" spans="1:39" ht="17.399999999999999" customHeight="1">
      <c r="A9" s="134"/>
      <c r="B9" s="134"/>
      <c r="C9" s="134"/>
      <c r="D9" s="134"/>
      <c r="E9" s="134"/>
      <c r="F9" s="134"/>
      <c r="G9" s="134"/>
      <c r="H9" s="134"/>
      <c r="I9" s="134"/>
      <c r="J9" s="134"/>
      <c r="K9" s="134"/>
      <c r="L9" s="134"/>
      <c r="M9" s="134"/>
      <c r="N9" s="134"/>
      <c r="O9" s="134"/>
      <c r="P9" s="134"/>
      <c r="Q9" s="134"/>
      <c r="R9" s="134"/>
      <c r="S9" s="134"/>
      <c r="T9" s="134"/>
      <c r="U9" s="134"/>
      <c r="V9" s="134"/>
      <c r="W9" s="134"/>
      <c r="X9" s="134"/>
      <c r="Y9" s="134"/>
      <c r="AE9"/>
      <c r="AF9"/>
    </row>
    <row r="10" spans="1:39" ht="47.25" customHeight="1">
      <c r="A10" s="134"/>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E10"/>
      <c r="AF10"/>
    </row>
    <row r="11" spans="1:39" ht="45.6" customHeight="1">
      <c r="A11" s="134"/>
      <c r="B11" s="134"/>
      <c r="C11"/>
      <c r="D11" s="134"/>
      <c r="E11"/>
      <c r="F11" s="134"/>
      <c r="G11" s="134"/>
      <c r="H11" s="134"/>
      <c r="I11" s="134"/>
      <c r="J11" s="134"/>
      <c r="K11" s="134"/>
      <c r="L11" s="134"/>
      <c r="M11" s="134"/>
      <c r="N11" s="134"/>
      <c r="O11" s="134"/>
      <c r="P11" s="134"/>
      <c r="Q11" s="134"/>
      <c r="R11" s="134"/>
      <c r="S11" s="134"/>
      <c r="T11" s="134"/>
      <c r="U11" s="134"/>
      <c r="V11" s="134"/>
      <c r="W11" s="134"/>
      <c r="X11" s="134"/>
      <c r="Y11" s="134"/>
      <c r="Z11"/>
      <c r="AB11" s="145"/>
      <c r="AE11"/>
      <c r="AF11"/>
    </row>
    <row r="12" spans="1:39" ht="20.100000000000001" customHeight="1">
      <c r="A12" s="137" t="s">
        <v>4</v>
      </c>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c r="AC12" s="145"/>
      <c r="AD12" s="145"/>
      <c r="AE12"/>
      <c r="AF12"/>
    </row>
    <row r="13" spans="1:39" ht="6" customHeight="1">
      <c r="A13" s="146"/>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5"/>
      <c r="AC13" s="145"/>
      <c r="AD13" s="145"/>
      <c r="AE13"/>
      <c r="AF13"/>
    </row>
    <row r="14" spans="1:39" ht="18.600000000000001" customHeight="1">
      <c r="A14" s="461" t="s">
        <v>5</v>
      </c>
      <c r="B14" s="461"/>
      <c r="C14" s="461"/>
      <c r="D14" s="461"/>
      <c r="E14" s="461"/>
      <c r="F14" s="461"/>
      <c r="G14" s="461"/>
      <c r="H14" s="461"/>
      <c r="I14" s="461"/>
      <c r="J14" s="461"/>
      <c r="K14" s="461"/>
      <c r="L14" s="461"/>
      <c r="M14" s="461"/>
      <c r="N14" s="461"/>
      <c r="O14" s="461"/>
      <c r="P14" s="461"/>
      <c r="Q14" s="461"/>
      <c r="R14" s="461"/>
      <c r="S14" s="461"/>
      <c r="T14" s="461"/>
      <c r="U14" s="461"/>
      <c r="V14" s="464" t="s">
        <v>2376</v>
      </c>
      <c r="W14" s="465"/>
      <c r="X14" s="465"/>
      <c r="Y14" s="465"/>
      <c r="Z14" s="466"/>
      <c r="AA14"/>
      <c r="AB14"/>
      <c r="AC14"/>
      <c r="AD14"/>
      <c r="AE14"/>
      <c r="AF14"/>
      <c r="AG14" s="147"/>
      <c r="AH14" s="148"/>
    </row>
    <row r="15" spans="1:39" ht="38.4" customHeight="1">
      <c r="A15" s="467" t="s">
        <v>6</v>
      </c>
      <c r="B15" s="468"/>
      <c r="C15" s="468"/>
      <c r="D15" s="468"/>
      <c r="E15" s="468"/>
      <c r="F15" s="468"/>
      <c r="G15" s="468"/>
      <c r="H15" s="468"/>
      <c r="I15" s="468"/>
      <c r="J15" s="468"/>
      <c r="K15" s="468"/>
      <c r="L15" s="468"/>
      <c r="M15" s="468"/>
      <c r="N15" s="468"/>
      <c r="O15" s="468"/>
      <c r="P15" s="468"/>
      <c r="Q15" s="468"/>
      <c r="R15" s="468"/>
      <c r="S15" s="468"/>
      <c r="T15" s="468"/>
      <c r="U15" s="469"/>
      <c r="V15" s="462" t="s">
        <v>7</v>
      </c>
      <c r="W15" s="463"/>
      <c r="X15" s="463"/>
      <c r="Y15" s="463"/>
      <c r="Z15" s="463"/>
      <c r="AA15" s="463" t="s">
        <v>8</v>
      </c>
      <c r="AB15" s="463"/>
      <c r="AC15" s="463"/>
      <c r="AD15" s="463"/>
      <c r="AE15" s="463"/>
      <c r="AF15" s="149"/>
      <c r="AG15" s="147"/>
      <c r="AH15" s="148"/>
    </row>
    <row r="16" spans="1:39" ht="22.95" customHeight="1">
      <c r="A16" s="470"/>
      <c r="B16" s="471"/>
      <c r="C16" s="471"/>
      <c r="D16" s="471"/>
      <c r="E16" s="471"/>
      <c r="F16" s="471"/>
      <c r="G16" s="471"/>
      <c r="H16" s="471"/>
      <c r="I16" s="471"/>
      <c r="J16" s="471"/>
      <c r="K16" s="471"/>
      <c r="L16" s="471"/>
      <c r="M16" s="471"/>
      <c r="N16" s="471"/>
      <c r="O16" s="471"/>
      <c r="P16" s="471"/>
      <c r="Q16" s="471"/>
      <c r="R16" s="471"/>
      <c r="S16" s="471"/>
      <c r="T16" s="471"/>
      <c r="U16" s="472"/>
      <c r="V16" s="429" t="s">
        <v>2375</v>
      </c>
      <c r="W16" s="429"/>
      <c r="X16" s="429"/>
      <c r="Y16" s="429"/>
      <c r="Z16" s="429"/>
      <c r="AA16" s="429" t="s">
        <v>311</v>
      </c>
      <c r="AB16" s="429"/>
      <c r="AC16" s="429"/>
      <c r="AD16" s="429"/>
      <c r="AE16" s="429"/>
      <c r="AF16" s="150"/>
      <c r="AG16" s="31"/>
    </row>
    <row r="17" spans="1:39" ht="12" customHeight="1">
      <c r="A17" s="473" t="s">
        <v>9</v>
      </c>
      <c r="B17" s="473"/>
      <c r="C17" s="473"/>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151"/>
    </row>
    <row r="18" spans="1:39" ht="57.6" customHeight="1">
      <c r="A18" s="474"/>
      <c r="B18" s="474"/>
      <c r="C18" s="474"/>
      <c r="D18" s="474"/>
      <c r="E18" s="474"/>
      <c r="F18" s="474"/>
      <c r="G18" s="474"/>
      <c r="H18" s="474"/>
      <c r="I18" s="474"/>
      <c r="J18" s="474"/>
      <c r="K18" s="474"/>
      <c r="L18" s="474"/>
      <c r="M18" s="474"/>
      <c r="N18" s="474"/>
      <c r="O18" s="474"/>
      <c r="P18" s="474"/>
      <c r="Q18" s="474"/>
      <c r="R18" s="474"/>
      <c r="S18" s="474"/>
      <c r="T18" s="474"/>
      <c r="U18" s="474"/>
      <c r="V18" s="474"/>
      <c r="W18" s="474"/>
      <c r="X18" s="474"/>
      <c r="Y18" s="474"/>
      <c r="Z18" s="474"/>
      <c r="AA18" s="474"/>
      <c r="AB18" s="474"/>
      <c r="AC18" s="474"/>
      <c r="AD18" s="474"/>
      <c r="AE18" s="474"/>
      <c r="AF18" s="151"/>
    </row>
    <row r="19" spans="1:39" s="138" customFormat="1" ht="20.100000000000001" customHeight="1">
      <c r="A19" s="137" t="s">
        <v>10</v>
      </c>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32"/>
      <c r="AB19" s="32"/>
      <c r="AC19" s="32"/>
      <c r="AD19" s="32"/>
    </row>
    <row r="20" spans="1:39" s="138" customFormat="1" ht="15.6" customHeight="1">
      <c r="A20" s="446" t="s">
        <v>11</v>
      </c>
      <c r="B20" s="446"/>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446"/>
      <c r="AB20" s="32"/>
      <c r="AC20" s="32"/>
      <c r="AD20" s="32"/>
    </row>
    <row r="21" spans="1:39" ht="20.100000000000001" customHeight="1">
      <c r="A21" s="450" t="s">
        <v>12</v>
      </c>
      <c r="B21" s="438" t="s">
        <v>13</v>
      </c>
      <c r="C21" s="438"/>
      <c r="D21" s="438"/>
      <c r="E21" s="438"/>
      <c r="F21" s="438"/>
      <c r="G21" s="438"/>
      <c r="H21" s="438"/>
      <c r="I21" s="438"/>
      <c r="J21" s="438"/>
      <c r="K21" s="438"/>
      <c r="L21" s="454"/>
      <c r="M21" s="455"/>
      <c r="N21" s="455"/>
      <c r="O21" s="455"/>
      <c r="P21" s="455"/>
      <c r="Q21" s="455"/>
      <c r="R21" s="455"/>
      <c r="S21" s="455"/>
      <c r="T21" s="455"/>
      <c r="U21" s="455"/>
      <c r="V21" s="455"/>
      <c r="W21" s="455"/>
      <c r="X21" s="455"/>
      <c r="Y21" s="455"/>
      <c r="Z21" s="455"/>
      <c r="AA21" s="455"/>
      <c r="AB21" s="455"/>
      <c r="AC21" s="455"/>
      <c r="AD21" s="456"/>
      <c r="AE21"/>
      <c r="AF21"/>
    </row>
    <row r="22" spans="1:39" ht="20.100000000000001" customHeight="1">
      <c r="A22" s="451"/>
      <c r="B22" s="438" t="s">
        <v>14</v>
      </c>
      <c r="C22" s="438"/>
      <c r="D22" s="438"/>
      <c r="E22" s="438"/>
      <c r="F22" s="438"/>
      <c r="G22" s="438"/>
      <c r="H22" s="438"/>
      <c r="I22" s="438"/>
      <c r="J22" s="438"/>
      <c r="K22" s="438"/>
      <c r="L22" s="454"/>
      <c r="M22" s="455"/>
      <c r="N22" s="455"/>
      <c r="O22" s="455"/>
      <c r="P22" s="455"/>
      <c r="Q22" s="455"/>
      <c r="R22" s="455"/>
      <c r="S22" s="455"/>
      <c r="T22" s="455"/>
      <c r="U22" s="455"/>
      <c r="V22" s="455"/>
      <c r="W22" s="455"/>
      <c r="X22" s="455"/>
      <c r="Y22" s="455"/>
      <c r="Z22" s="455"/>
      <c r="AA22" s="455"/>
      <c r="AB22" s="455"/>
      <c r="AC22" s="455"/>
      <c r="AD22" s="456"/>
      <c r="AE22"/>
      <c r="AF22"/>
    </row>
    <row r="23" spans="1:39" ht="20.100000000000001" customHeight="1">
      <c r="A23" s="432" t="s">
        <v>15</v>
      </c>
      <c r="B23" s="438" t="s">
        <v>16</v>
      </c>
      <c r="C23" s="438"/>
      <c r="D23" s="438"/>
      <c r="E23" s="438"/>
      <c r="F23" s="438"/>
      <c r="G23" s="438"/>
      <c r="H23" s="438"/>
      <c r="I23" s="438"/>
      <c r="J23" s="438"/>
      <c r="K23" s="438"/>
      <c r="L23" s="476"/>
      <c r="M23" s="477"/>
      <c r="N23" s="477"/>
      <c r="O23" s="478"/>
      <c r="P23" s="267" t="s">
        <v>17</v>
      </c>
      <c r="Q23" s="479"/>
      <c r="R23" s="480"/>
      <c r="S23" s="480"/>
      <c r="T23" s="480"/>
      <c r="U23" s="481"/>
      <c r="V23" s="134"/>
      <c r="W23" s="134"/>
      <c r="X23" s="134"/>
      <c r="Y23" s="134"/>
      <c r="Z23" s="134"/>
      <c r="AE23"/>
      <c r="AF23"/>
      <c r="AM23" s="152" t="s">
        <v>18</v>
      </c>
    </row>
    <row r="24" spans="1:39" ht="44.25" customHeight="1">
      <c r="A24" s="452"/>
      <c r="B24" s="453" t="s">
        <v>19</v>
      </c>
      <c r="C24" s="453"/>
      <c r="D24" s="453"/>
      <c r="E24" s="453"/>
      <c r="F24" s="453"/>
      <c r="G24" s="453"/>
      <c r="H24" s="453"/>
      <c r="I24" s="453"/>
      <c r="J24" s="453"/>
      <c r="K24" s="453"/>
      <c r="L24" s="454"/>
      <c r="M24" s="455"/>
      <c r="N24" s="455"/>
      <c r="O24" s="455"/>
      <c r="P24" s="455"/>
      <c r="Q24" s="455"/>
      <c r="R24" s="455"/>
      <c r="S24" s="455"/>
      <c r="T24" s="455"/>
      <c r="U24" s="455"/>
      <c r="V24" s="455"/>
      <c r="W24" s="455"/>
      <c r="X24" s="455"/>
      <c r="Y24" s="455"/>
      <c r="Z24" s="455"/>
      <c r="AA24" s="455"/>
      <c r="AB24" s="455"/>
      <c r="AC24" s="455"/>
      <c r="AD24" s="456"/>
      <c r="AE24"/>
      <c r="AF24"/>
      <c r="AM24" s="152" t="str">
        <f>L23&amp;"-"&amp;Q23</f>
        <v>-</v>
      </c>
    </row>
    <row r="25" spans="1:39" ht="38.25" customHeight="1">
      <c r="A25" s="433"/>
      <c r="B25" s="453" t="s">
        <v>20</v>
      </c>
      <c r="C25" s="453"/>
      <c r="D25" s="453"/>
      <c r="E25" s="453"/>
      <c r="F25" s="453"/>
      <c r="G25" s="453"/>
      <c r="H25" s="453"/>
      <c r="I25" s="453"/>
      <c r="J25" s="453"/>
      <c r="K25" s="453"/>
      <c r="L25" s="457"/>
      <c r="M25" s="458"/>
      <c r="N25" s="458"/>
      <c r="O25" s="458"/>
      <c r="P25" s="458"/>
      <c r="Q25" s="458"/>
      <c r="R25" s="458"/>
      <c r="S25" s="458"/>
      <c r="T25" s="458"/>
      <c r="U25" s="458"/>
      <c r="V25" s="458"/>
      <c r="W25" s="458"/>
      <c r="X25" s="458"/>
      <c r="Y25" s="458"/>
      <c r="Z25" s="458"/>
      <c r="AA25" s="458"/>
      <c r="AB25" s="458"/>
      <c r="AC25" s="458"/>
      <c r="AD25" s="459"/>
      <c r="AE25"/>
      <c r="AF25"/>
    </row>
    <row r="26" spans="1:39" ht="30" customHeight="1">
      <c r="A26" s="436" t="s">
        <v>21</v>
      </c>
      <c r="B26" s="435" t="s">
        <v>22</v>
      </c>
      <c r="C26" s="438"/>
      <c r="D26" s="438"/>
      <c r="E26" s="438"/>
      <c r="F26" s="438"/>
      <c r="G26" s="438"/>
      <c r="H26" s="438"/>
      <c r="I26" s="438"/>
      <c r="J26" s="438"/>
      <c r="K26" s="438"/>
      <c r="L26" s="439"/>
      <c r="M26" s="440"/>
      <c r="N26" s="440"/>
      <c r="O26" s="440"/>
      <c r="P26" s="440"/>
      <c r="Q26" s="440"/>
      <c r="R26" s="440"/>
      <c r="S26" s="440"/>
      <c r="T26" s="440"/>
      <c r="U26" s="440"/>
      <c r="V26" s="440"/>
      <c r="W26" s="440"/>
      <c r="X26" s="440"/>
      <c r="Y26" s="440"/>
      <c r="Z26" s="440"/>
      <c r="AA26" s="440"/>
      <c r="AB26" s="440"/>
      <c r="AC26" s="440"/>
      <c r="AD26" s="441"/>
      <c r="AE26"/>
      <c r="AF26"/>
    </row>
    <row r="27" spans="1:39" ht="19.5" customHeight="1">
      <c r="A27" s="437"/>
      <c r="B27" s="434" t="s">
        <v>23</v>
      </c>
      <c r="C27" s="434"/>
      <c r="D27" s="434"/>
      <c r="E27" s="434"/>
      <c r="F27" s="434"/>
      <c r="G27" s="434"/>
      <c r="H27" s="434"/>
      <c r="I27" s="434"/>
      <c r="J27" s="434"/>
      <c r="K27" s="435"/>
      <c r="L27" s="439"/>
      <c r="M27" s="440"/>
      <c r="N27" s="440"/>
      <c r="O27" s="440"/>
      <c r="P27" s="440"/>
      <c r="Q27" s="440"/>
      <c r="R27" s="440"/>
      <c r="S27" s="440"/>
      <c r="T27" s="440"/>
      <c r="U27" s="440"/>
      <c r="V27" s="440"/>
      <c r="W27" s="440"/>
      <c r="X27" s="440"/>
      <c r="Y27" s="440"/>
      <c r="Z27" s="440"/>
      <c r="AA27" s="440"/>
      <c r="AB27" s="440"/>
      <c r="AC27" s="440"/>
      <c r="AD27" s="441"/>
      <c r="AE27"/>
      <c r="AF27"/>
    </row>
    <row r="28" spans="1:39" ht="20.100000000000001" customHeight="1">
      <c r="A28" s="447" t="s">
        <v>24</v>
      </c>
      <c r="B28" s="448"/>
      <c r="C28" s="448"/>
      <c r="D28" s="448"/>
      <c r="E28" s="448"/>
      <c r="F28" s="448"/>
      <c r="G28" s="448"/>
      <c r="H28" s="448"/>
      <c r="I28" s="448"/>
      <c r="J28" s="448"/>
      <c r="K28" s="449"/>
      <c r="L28" s="484"/>
      <c r="M28" s="485"/>
      <c r="N28" s="485"/>
      <c r="O28" s="485"/>
      <c r="P28" s="485"/>
      <c r="Q28" s="485"/>
      <c r="R28" s="485"/>
      <c r="S28" s="485"/>
      <c r="T28" s="485"/>
      <c r="U28" s="485"/>
      <c r="V28" s="486"/>
      <c r="W28" s="135"/>
      <c r="X28" s="135"/>
      <c r="Y28" s="135"/>
      <c r="Z28" s="135"/>
      <c r="AA28" s="136"/>
      <c r="AB28" s="136"/>
      <c r="AC28" s="136"/>
      <c r="AD28" s="136"/>
      <c r="AE28"/>
      <c r="AF28"/>
      <c r="AG28" s="28"/>
    </row>
    <row r="29" spans="1:39" ht="20.100000000000001" customHeight="1">
      <c r="A29" s="430" t="s">
        <v>25</v>
      </c>
      <c r="B29" s="438" t="s">
        <v>13</v>
      </c>
      <c r="C29" s="438"/>
      <c r="D29" s="438"/>
      <c r="E29" s="438"/>
      <c r="F29" s="438"/>
      <c r="G29" s="438"/>
      <c r="H29" s="438"/>
      <c r="I29" s="438"/>
      <c r="J29" s="438"/>
      <c r="K29" s="438"/>
      <c r="L29" s="439"/>
      <c r="M29" s="440"/>
      <c r="N29" s="440"/>
      <c r="O29" s="440"/>
      <c r="P29" s="440"/>
      <c r="Q29" s="440"/>
      <c r="R29" s="440"/>
      <c r="S29" s="440"/>
      <c r="T29" s="440"/>
      <c r="U29" s="440"/>
      <c r="V29" s="440"/>
      <c r="W29" s="440"/>
      <c r="X29" s="441"/>
      <c r="Y29" s="135"/>
      <c r="Z29" s="135"/>
      <c r="AA29" s="136"/>
      <c r="AB29" s="136"/>
      <c r="AC29" s="136"/>
      <c r="AD29" s="136"/>
      <c r="AE29"/>
      <c r="AF29"/>
    </row>
    <row r="30" spans="1:39" ht="20.100000000000001" customHeight="1">
      <c r="A30" s="431"/>
      <c r="B30" s="445" t="s">
        <v>23</v>
      </c>
      <c r="C30" s="445"/>
      <c r="D30" s="445"/>
      <c r="E30" s="445"/>
      <c r="F30" s="445"/>
      <c r="G30" s="445"/>
      <c r="H30" s="445"/>
      <c r="I30" s="445"/>
      <c r="J30" s="445"/>
      <c r="K30" s="445"/>
      <c r="L30" s="439"/>
      <c r="M30" s="440"/>
      <c r="N30" s="440"/>
      <c r="O30" s="440"/>
      <c r="P30" s="440"/>
      <c r="Q30" s="440"/>
      <c r="R30" s="440"/>
      <c r="S30" s="440"/>
      <c r="T30" s="440"/>
      <c r="U30" s="440"/>
      <c r="V30" s="440"/>
      <c r="W30" s="440"/>
      <c r="X30" s="441"/>
      <c r="Y30" s="135"/>
      <c r="Z30" s="135"/>
      <c r="AA30" s="136"/>
      <c r="AB30" s="136"/>
      <c r="AC30" s="136"/>
      <c r="AD30" s="136"/>
      <c r="AE30"/>
      <c r="AF30"/>
    </row>
    <row r="31" spans="1:39" ht="20.100000000000001" customHeight="1">
      <c r="A31" s="432" t="s">
        <v>26</v>
      </c>
      <c r="B31" s="438" t="s">
        <v>27</v>
      </c>
      <c r="C31" s="438"/>
      <c r="D31" s="438"/>
      <c r="E31" s="438"/>
      <c r="F31" s="438"/>
      <c r="G31" s="438"/>
      <c r="H31" s="438"/>
      <c r="I31" s="438"/>
      <c r="J31" s="438"/>
      <c r="K31" s="438"/>
      <c r="L31" s="439"/>
      <c r="M31" s="440"/>
      <c r="N31" s="440"/>
      <c r="O31" s="440"/>
      <c r="P31" s="440"/>
      <c r="Q31" s="440"/>
      <c r="R31" s="440"/>
      <c r="S31" s="440"/>
      <c r="T31" s="440"/>
      <c r="U31" s="440"/>
      <c r="V31" s="440"/>
      <c r="W31" s="440"/>
      <c r="X31" s="441"/>
      <c r="Y31" s="135"/>
      <c r="Z31" s="135"/>
      <c r="AA31" s="136"/>
      <c r="AB31" s="136"/>
      <c r="AC31" s="136"/>
      <c r="AD31" s="136"/>
      <c r="AE31"/>
      <c r="AF31"/>
    </row>
    <row r="32" spans="1:39" ht="20.100000000000001" customHeight="1">
      <c r="A32" s="433"/>
      <c r="B32" s="438" t="s">
        <v>28</v>
      </c>
      <c r="C32" s="438"/>
      <c r="D32" s="438"/>
      <c r="E32" s="438"/>
      <c r="F32" s="438"/>
      <c r="G32" s="438"/>
      <c r="H32" s="438"/>
      <c r="I32" s="438"/>
      <c r="J32" s="438"/>
      <c r="K32" s="438"/>
      <c r="L32" s="442"/>
      <c r="M32" s="443"/>
      <c r="N32" s="443"/>
      <c r="O32" s="443"/>
      <c r="P32" s="443"/>
      <c r="Q32" s="443"/>
      <c r="R32" s="443"/>
      <c r="S32" s="443"/>
      <c r="T32" s="443"/>
      <c r="U32" s="443"/>
      <c r="V32" s="443"/>
      <c r="W32" s="443"/>
      <c r="X32" s="444"/>
      <c r="Y32" s="135"/>
      <c r="Z32" s="135"/>
      <c r="AA32" s="136"/>
      <c r="AB32" s="136"/>
      <c r="AC32" s="136"/>
      <c r="AD32" s="136"/>
      <c r="AE32"/>
      <c r="AF32"/>
    </row>
    <row r="33" spans="1:46" s="138" customFormat="1" ht="20.100000000000001" customHeight="1">
      <c r="A33" s="137" t="s">
        <v>29</v>
      </c>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32"/>
      <c r="AB33" s="32"/>
      <c r="AC33" s="32"/>
      <c r="AD33" s="32"/>
    </row>
    <row r="34" spans="1:46" s="138" customFormat="1" ht="20.100000000000001" customHeight="1">
      <c r="A34" s="153" t="s">
        <v>30</v>
      </c>
      <c r="B34" s="134"/>
      <c r="C34" s="134"/>
      <c r="D34" s="134"/>
      <c r="E34" s="134"/>
      <c r="F34" s="134"/>
      <c r="G34" s="134"/>
      <c r="H34" s="134"/>
      <c r="I34" s="134"/>
      <c r="J34" s="134"/>
      <c r="K34" s="134"/>
      <c r="L34" s="134"/>
      <c r="M34" s="134"/>
      <c r="N34" s="134"/>
      <c r="O34" s="134"/>
      <c r="P34" s="134"/>
      <c r="Q34" s="134"/>
      <c r="R34" s="134"/>
      <c r="S34" s="134"/>
      <c r="T34" s="134"/>
      <c r="U34" s="134"/>
      <c r="V34" s="134"/>
      <c r="W34" s="154"/>
      <c r="X34" s="134"/>
      <c r="Y34" s="134"/>
      <c r="Z34" s="134"/>
      <c r="AA34" s="32"/>
      <c r="AB34" s="32"/>
      <c r="AC34" s="32"/>
      <c r="AD34" s="32"/>
    </row>
    <row r="35" spans="1:46" s="138" customFormat="1" ht="79.2" customHeight="1" thickBot="1">
      <c r="A35" s="526" t="s">
        <v>31</v>
      </c>
      <c r="B35" s="526"/>
      <c r="C35" s="526"/>
      <c r="D35" s="526"/>
      <c r="E35" s="526"/>
      <c r="F35" s="526"/>
      <c r="G35" s="526"/>
      <c r="H35" s="526"/>
      <c r="I35" s="526"/>
      <c r="J35" s="526"/>
      <c r="K35" s="526"/>
      <c r="L35" s="526"/>
      <c r="M35" s="526"/>
      <c r="N35" s="526"/>
      <c r="O35" s="526"/>
      <c r="P35" s="526"/>
      <c r="Q35" s="526"/>
      <c r="R35" s="526"/>
      <c r="S35" s="526"/>
      <c r="T35" s="526"/>
      <c r="U35" s="526"/>
      <c r="V35" s="526"/>
      <c r="W35" s="526"/>
      <c r="X35" s="526"/>
      <c r="Y35" s="526"/>
      <c r="Z35" s="526"/>
      <c r="AA35" s="526"/>
      <c r="AB35" s="526"/>
      <c r="AC35" s="526"/>
      <c r="AD35" s="526"/>
      <c r="AE35" s="526"/>
    </row>
    <row r="36" spans="1:46" s="138" customFormat="1" ht="25.95" customHeight="1" thickBot="1">
      <c r="A36" s="514" t="s">
        <v>32</v>
      </c>
      <c r="B36" s="514"/>
      <c r="C36" s="514"/>
      <c r="D36" s="514"/>
      <c r="E36" s="514"/>
      <c r="F36" s="514"/>
      <c r="G36" s="514"/>
      <c r="H36" s="514"/>
      <c r="I36" s="514"/>
      <c r="J36" s="514"/>
      <c r="K36" s="514"/>
      <c r="L36" s="514"/>
      <c r="M36" s="514"/>
      <c r="N36" s="514"/>
      <c r="O36" s="514"/>
      <c r="P36" s="514"/>
      <c r="Q36" s="514"/>
      <c r="R36" s="514"/>
      <c r="S36" s="514"/>
      <c r="T36" s="514"/>
      <c r="U36" s="514"/>
      <c r="V36" s="514"/>
      <c r="W36" s="514"/>
      <c r="X36" s="514"/>
      <c r="Y36" s="514"/>
      <c r="Z36" s="514"/>
      <c r="AA36" s="514"/>
      <c r="AB36" s="514"/>
      <c r="AC36" s="514"/>
      <c r="AD36" s="515"/>
      <c r="AE36" s="189"/>
      <c r="AF36" s="155"/>
      <c r="AG36" s="527" t="s">
        <v>33</v>
      </c>
      <c r="AH36" s="528"/>
      <c r="AI36" s="528"/>
      <c r="AJ36" s="528"/>
      <c r="AK36" s="529"/>
    </row>
    <row r="37" spans="1:46" s="138" customFormat="1" ht="10.199999999999999" customHeight="1">
      <c r="A37" s="112"/>
      <c r="B37" s="112"/>
      <c r="C37" s="112"/>
      <c r="D37" s="112"/>
      <c r="E37" s="112"/>
      <c r="F37" s="112"/>
      <c r="G37" s="112"/>
      <c r="H37" s="112"/>
      <c r="I37" s="112"/>
      <c r="J37" s="112"/>
      <c r="K37" s="112"/>
      <c r="L37" s="112"/>
      <c r="M37" s="112"/>
      <c r="N37" s="112"/>
      <c r="O37" s="112"/>
      <c r="P37" s="112"/>
      <c r="Q37" s="156"/>
      <c r="R37" s="156"/>
      <c r="S37" s="156"/>
      <c r="T37" s="156"/>
      <c r="U37" s="156"/>
      <c r="V37" s="156"/>
      <c r="W37" s="112"/>
      <c r="X37" s="112"/>
      <c r="Y37" s="112"/>
      <c r="Z37" s="112"/>
      <c r="AA37" s="112"/>
      <c r="AB37" s="112"/>
      <c r="AC37" s="112"/>
      <c r="AD37" s="112"/>
      <c r="AG37" s="530"/>
      <c r="AH37" s="531"/>
      <c r="AI37" s="531"/>
      <c r="AJ37" s="531"/>
      <c r="AK37" s="532"/>
    </row>
    <row r="38" spans="1:46" ht="45" customHeight="1">
      <c r="A38" s="432" t="s">
        <v>34</v>
      </c>
      <c r="B38" s="516" t="s">
        <v>35</v>
      </c>
      <c r="C38" s="517"/>
      <c r="D38" s="517"/>
      <c r="E38" s="517"/>
      <c r="F38" s="517"/>
      <c r="G38" s="517"/>
      <c r="H38" s="517"/>
      <c r="I38" s="517"/>
      <c r="J38" s="517"/>
      <c r="K38" s="518"/>
      <c r="L38" s="516" t="s">
        <v>36</v>
      </c>
      <c r="M38" s="517"/>
      <c r="N38" s="517"/>
      <c r="O38" s="517"/>
      <c r="P38" s="518"/>
      <c r="Q38" s="502" t="s">
        <v>37</v>
      </c>
      <c r="R38" s="503"/>
      <c r="S38" s="503"/>
      <c r="T38" s="503"/>
      <c r="U38" s="503"/>
      <c r="V38" s="504"/>
      <c r="W38" s="500" t="s">
        <v>38</v>
      </c>
      <c r="X38" s="516" t="s">
        <v>39</v>
      </c>
      <c r="Y38" s="518"/>
      <c r="Z38" s="487" t="s">
        <v>40</v>
      </c>
      <c r="AA38" s="505" t="s">
        <v>41</v>
      </c>
      <c r="AB38" s="505" t="s">
        <v>42</v>
      </c>
      <c r="AC38" s="505" t="s">
        <v>43</v>
      </c>
      <c r="AD38" s="500" t="s">
        <v>44</v>
      </c>
      <c r="AE38" s="500" t="s">
        <v>45</v>
      </c>
      <c r="AF38" s="157"/>
      <c r="AG38" s="530"/>
      <c r="AH38" s="531"/>
      <c r="AI38" s="531"/>
      <c r="AJ38" s="531"/>
      <c r="AK38" s="532"/>
    </row>
    <row r="39" spans="1:46" ht="34.200000000000003" customHeight="1" thickBot="1">
      <c r="A39" s="433"/>
      <c r="B39" s="519"/>
      <c r="C39" s="520"/>
      <c r="D39" s="520"/>
      <c r="E39" s="520"/>
      <c r="F39" s="520"/>
      <c r="G39" s="520"/>
      <c r="H39" s="520"/>
      <c r="I39" s="520"/>
      <c r="J39" s="520"/>
      <c r="K39" s="521"/>
      <c r="L39" s="519"/>
      <c r="M39" s="520"/>
      <c r="N39" s="520"/>
      <c r="O39" s="520"/>
      <c r="P39" s="521"/>
      <c r="Q39" s="522" t="s">
        <v>46</v>
      </c>
      <c r="R39" s="523"/>
      <c r="S39" s="523"/>
      <c r="T39" s="523"/>
      <c r="U39" s="523"/>
      <c r="V39" s="182" t="s">
        <v>47</v>
      </c>
      <c r="W39" s="501"/>
      <c r="X39" s="519"/>
      <c r="Y39" s="521"/>
      <c r="Z39" s="488"/>
      <c r="AA39" s="506"/>
      <c r="AB39" s="506"/>
      <c r="AC39" s="506"/>
      <c r="AD39" s="501"/>
      <c r="AE39" s="501"/>
      <c r="AF39" s="157"/>
      <c r="AG39" s="533"/>
      <c r="AH39" s="534"/>
      <c r="AI39" s="534"/>
      <c r="AJ39" s="534"/>
      <c r="AK39" s="535"/>
    </row>
    <row r="40" spans="1:46" ht="49.95" customHeight="1" thickBot="1">
      <c r="A40" s="158">
        <v>1</v>
      </c>
      <c r="B40" s="498"/>
      <c r="C40" s="499"/>
      <c r="D40" s="499"/>
      <c r="E40" s="499"/>
      <c r="F40" s="499"/>
      <c r="G40" s="499"/>
      <c r="H40" s="499"/>
      <c r="I40" s="499"/>
      <c r="J40" s="499"/>
      <c r="K40" s="499"/>
      <c r="L40" s="489"/>
      <c r="M40" s="489"/>
      <c r="N40" s="489"/>
      <c r="O40" s="489"/>
      <c r="P40" s="489"/>
      <c r="Q40" s="483"/>
      <c r="R40" s="483"/>
      <c r="S40" s="483"/>
      <c r="T40" s="483"/>
      <c r="U40" s="483"/>
      <c r="V40" s="268"/>
      <c r="W40" s="268"/>
      <c r="X40" s="507"/>
      <c r="Y40" s="508"/>
      <c r="Z40" s="183" t="str">
        <f>IFERROR(VLOOKUP(X40, 【参考】数式用!$A$2:$B$46, 2, FALSE), "")</f>
        <v/>
      </c>
      <c r="AA40" s="192"/>
      <c r="AB40" s="193"/>
      <c r="AC40" s="194">
        <f t="shared" ref="AC40:AC104" si="0">AA40-AB40</f>
        <v>0</v>
      </c>
      <c r="AD40" s="202" t="str">
        <f>IF(B40="", "", IF(COUNTIF(X40,"*独自*"),"数式を削除して手入力",IFERROR(INDEX(【参考】数式用!$O$3:'【参考】数式用'!$Q$452,MATCH(Q40&amp;V40,【参考】数式用!$N$3:'【参考】数式用'!$N$452,0),MATCH(VLOOKUP(X40,【参考】数式用!$R$2:$S$46,2,FALSE),【参考】数式用!$O$2:$Q$2,0)),10)))</f>
        <v/>
      </c>
      <c r="AE40" s="190"/>
      <c r="AF40" s="159"/>
      <c r="AG40" s="160" t="s">
        <v>48</v>
      </c>
      <c r="AH40" s="161" t="s">
        <v>49</v>
      </c>
      <c r="AI40" s="162" t="s">
        <v>50</v>
      </c>
      <c r="AJ40" s="163" t="s">
        <v>51</v>
      </c>
      <c r="AK40" s="164" t="s">
        <v>52</v>
      </c>
      <c r="AL40" s="165"/>
      <c r="AM40" s="165"/>
      <c r="AN40" s="165"/>
      <c r="AO40" s="165"/>
      <c r="AP40" s="165"/>
      <c r="AQ40" s="165"/>
      <c r="AR40" s="165"/>
      <c r="AS40" s="165"/>
      <c r="AT40" s="165"/>
    </row>
    <row r="41" spans="1:46" ht="49.95" customHeight="1">
      <c r="A41" s="158">
        <f>A40+1</f>
        <v>2</v>
      </c>
      <c r="B41" s="498"/>
      <c r="C41" s="499"/>
      <c r="D41" s="499"/>
      <c r="E41" s="499"/>
      <c r="F41" s="499"/>
      <c r="G41" s="499"/>
      <c r="H41" s="499"/>
      <c r="I41" s="499"/>
      <c r="J41" s="499"/>
      <c r="K41" s="499"/>
      <c r="L41" s="489"/>
      <c r="M41" s="489"/>
      <c r="N41" s="489"/>
      <c r="O41" s="489"/>
      <c r="P41" s="489"/>
      <c r="Q41" s="483"/>
      <c r="R41" s="483"/>
      <c r="S41" s="483"/>
      <c r="T41" s="483"/>
      <c r="U41" s="483"/>
      <c r="V41" s="268"/>
      <c r="W41" s="268"/>
      <c r="X41" s="507"/>
      <c r="Y41" s="508"/>
      <c r="Z41" s="179" t="str">
        <f>IFERROR(VLOOKUP(X41, 【参考】数式用!$A$2:$B$46, 2, FALSE), "")</f>
        <v/>
      </c>
      <c r="AA41" s="195"/>
      <c r="AB41" s="196"/>
      <c r="AC41" s="197">
        <f t="shared" si="0"/>
        <v>0</v>
      </c>
      <c r="AD41" s="202" t="str">
        <f>IF(B41="", "", IF(COUNTIF(X41,"*独自*"),"数式を削除して手入力",IFERROR(INDEX(【参考】数式用!$O$3:'【参考】数式用'!$Q$452,MATCH(Q41&amp;V41,【参考】数式用!$N$3:'【参考】数式用'!$N$452,0),MATCH(VLOOKUP(X41,【参考】数式用!$R$2:$S$46,2,FALSE),【参考】数式用!$O$2:$Q$2,0)),10)))</f>
        <v/>
      </c>
      <c r="AE41" s="191"/>
      <c r="AF41" s="159"/>
      <c r="AG41" s="509" t="s">
        <v>53</v>
      </c>
      <c r="AH41" s="166" t="s">
        <v>54</v>
      </c>
      <c r="AI41" s="167" t="s">
        <v>55</v>
      </c>
      <c r="AJ41" s="168">
        <f t="shared" ref="AJ41:AJ73" si="1">COUNTIF($Z$40:$Z$2039, AI41)</f>
        <v>0</v>
      </c>
      <c r="AK41" s="511" t="str">
        <f>IF(AJ41=AJ42, "一致", "不一致")</f>
        <v>一致</v>
      </c>
    </row>
    <row r="42" spans="1:46" ht="49.95" customHeight="1">
      <c r="A42" s="158">
        <f t="shared" ref="A42:A78" si="2">A41+1</f>
        <v>3</v>
      </c>
      <c r="B42" s="493"/>
      <c r="C42" s="494"/>
      <c r="D42" s="494"/>
      <c r="E42" s="494"/>
      <c r="F42" s="494"/>
      <c r="G42" s="494"/>
      <c r="H42" s="494"/>
      <c r="I42" s="494"/>
      <c r="J42" s="494"/>
      <c r="K42" s="495"/>
      <c r="L42" s="490"/>
      <c r="M42" s="491"/>
      <c r="N42" s="491"/>
      <c r="O42" s="491"/>
      <c r="P42" s="492"/>
      <c r="Q42" s="483"/>
      <c r="R42" s="483"/>
      <c r="S42" s="483"/>
      <c r="T42" s="483"/>
      <c r="U42" s="483"/>
      <c r="V42" s="268"/>
      <c r="W42" s="69"/>
      <c r="X42" s="507"/>
      <c r="Y42" s="508"/>
      <c r="Z42" s="180" t="str">
        <f>IFERROR(VLOOKUP(X42, 【参考】数式用!$A$2:$B$46, 2, FALSE), "")</f>
        <v/>
      </c>
      <c r="AA42" s="195"/>
      <c r="AB42" s="196"/>
      <c r="AC42" s="198">
        <f t="shared" si="0"/>
        <v>0</v>
      </c>
      <c r="AD42" s="202" t="str">
        <f>IF(B42="", "", IF(COUNTIF(X42,"*独自*"),"数式を削除して手入力",IFERROR(INDEX(【参考】数式用!$O$3:'【参考】数式用'!$Q$452,MATCH(Q42&amp;V42,【参考】数式用!$N$3:'【参考】数式用'!$N$452,0),MATCH(VLOOKUP(X42,【参考】数式用!$R$2:$S$46,2,FALSE),【参考】数式用!$O$2:$Q$2,0)),10)))</f>
        <v/>
      </c>
      <c r="AE42" s="191"/>
      <c r="AF42" s="159"/>
      <c r="AG42" s="510"/>
      <c r="AH42" s="169" t="s">
        <v>56</v>
      </c>
      <c r="AI42" s="170" t="s">
        <v>57</v>
      </c>
      <c r="AJ42" s="171">
        <f t="shared" si="1"/>
        <v>0</v>
      </c>
      <c r="AK42" s="512"/>
    </row>
    <row r="43" spans="1:46" ht="49.95" customHeight="1">
      <c r="A43" s="158">
        <f t="shared" si="2"/>
        <v>4</v>
      </c>
      <c r="B43" s="493"/>
      <c r="C43" s="494"/>
      <c r="D43" s="494"/>
      <c r="E43" s="494"/>
      <c r="F43" s="494"/>
      <c r="G43" s="494"/>
      <c r="H43" s="494"/>
      <c r="I43" s="494"/>
      <c r="J43" s="494"/>
      <c r="K43" s="495"/>
      <c r="L43" s="490"/>
      <c r="M43" s="491"/>
      <c r="N43" s="491"/>
      <c r="O43" s="491"/>
      <c r="P43" s="492"/>
      <c r="Q43" s="483"/>
      <c r="R43" s="483"/>
      <c r="S43" s="483"/>
      <c r="T43" s="483"/>
      <c r="U43" s="483"/>
      <c r="V43" s="268"/>
      <c r="W43" s="69"/>
      <c r="X43" s="507"/>
      <c r="Y43" s="508"/>
      <c r="Z43" s="179" t="str">
        <f>IFERROR(VLOOKUP(X43, 【参考】数式用!$A$2:$B$46, 2, FALSE), "")</f>
        <v/>
      </c>
      <c r="AA43" s="195"/>
      <c r="AB43" s="196"/>
      <c r="AC43" s="197">
        <f t="shared" si="0"/>
        <v>0</v>
      </c>
      <c r="AD43" s="202" t="str">
        <f>IF(B43="", "", IF(COUNTIF(X43,"*独自*"),"数式を削除して手入力",IFERROR(INDEX(【参考】数式用!$O$3:'【参考】数式用'!$Q$452,MATCH(Q43&amp;V43,【参考】数式用!$N$3:'【参考】数式用'!$N$452,0),MATCH(VLOOKUP(X43,【参考】数式用!$R$2:$S$46,2,FALSE),【参考】数式用!$O$2:$Q$2,0)),10)))</f>
        <v/>
      </c>
      <c r="AE43" s="191"/>
      <c r="AF43" s="159"/>
      <c r="AG43" s="513" t="s">
        <v>58</v>
      </c>
      <c r="AH43" s="169" t="s">
        <v>59</v>
      </c>
      <c r="AI43" s="170" t="s">
        <v>60</v>
      </c>
      <c r="AJ43" s="171">
        <f t="shared" si="1"/>
        <v>0</v>
      </c>
      <c r="AK43" s="512" t="str">
        <f>IF(AJ43=AJ44, "一致", "不一致")</f>
        <v>一致</v>
      </c>
    </row>
    <row r="44" spans="1:46" ht="49.95" customHeight="1">
      <c r="A44" s="158">
        <f t="shared" si="2"/>
        <v>5</v>
      </c>
      <c r="B44" s="493"/>
      <c r="C44" s="494"/>
      <c r="D44" s="494"/>
      <c r="E44" s="494"/>
      <c r="F44" s="494"/>
      <c r="G44" s="494"/>
      <c r="H44" s="494"/>
      <c r="I44" s="494"/>
      <c r="J44" s="494"/>
      <c r="K44" s="495"/>
      <c r="L44" s="490"/>
      <c r="M44" s="491"/>
      <c r="N44" s="491"/>
      <c r="O44" s="491"/>
      <c r="P44" s="492"/>
      <c r="Q44" s="483"/>
      <c r="R44" s="483"/>
      <c r="S44" s="483"/>
      <c r="T44" s="483"/>
      <c r="U44" s="483"/>
      <c r="V44" s="268"/>
      <c r="W44" s="69"/>
      <c r="X44" s="507"/>
      <c r="Y44" s="508"/>
      <c r="Z44" s="179" t="str">
        <f>IFERROR(VLOOKUP(X44, 【参考】数式用!$A$2:$B$46, 2, FALSE), "")</f>
        <v/>
      </c>
      <c r="AA44" s="195"/>
      <c r="AB44" s="196"/>
      <c r="AC44" s="197">
        <f t="shared" si="0"/>
        <v>0</v>
      </c>
      <c r="AD44" s="202" t="str">
        <f>IF(B44="", "", IF(COUNTIF(X44,"*独自*"),"数式を削除して手入力",IFERROR(INDEX(【参考】数式用!$O$3:'【参考】数式用'!$Q$452,MATCH(Q44&amp;V44,【参考】数式用!$N$3:'【参考】数式用'!$N$452,0),MATCH(VLOOKUP(X44,【参考】数式用!$R$2:$S$46,2,FALSE),【参考】数式用!$O$2:$Q$2,0)),10)))</f>
        <v/>
      </c>
      <c r="AE44" s="191"/>
      <c r="AF44" s="159"/>
      <c r="AG44" s="513"/>
      <c r="AH44" s="169" t="s">
        <v>61</v>
      </c>
      <c r="AI44" s="170" t="s">
        <v>62</v>
      </c>
      <c r="AJ44" s="171">
        <f t="shared" si="1"/>
        <v>0</v>
      </c>
      <c r="AK44" s="512"/>
    </row>
    <row r="45" spans="1:46" ht="49.95" customHeight="1">
      <c r="A45" s="158">
        <f t="shared" si="2"/>
        <v>6</v>
      </c>
      <c r="B45" s="493"/>
      <c r="C45" s="494"/>
      <c r="D45" s="494"/>
      <c r="E45" s="494"/>
      <c r="F45" s="494"/>
      <c r="G45" s="494"/>
      <c r="H45" s="494"/>
      <c r="I45" s="494"/>
      <c r="J45" s="494"/>
      <c r="K45" s="495"/>
      <c r="L45" s="490"/>
      <c r="M45" s="491"/>
      <c r="N45" s="491"/>
      <c r="O45" s="491"/>
      <c r="P45" s="492"/>
      <c r="Q45" s="483"/>
      <c r="R45" s="483"/>
      <c r="S45" s="483"/>
      <c r="T45" s="483"/>
      <c r="U45" s="483"/>
      <c r="V45" s="268"/>
      <c r="W45" s="69"/>
      <c r="X45" s="507"/>
      <c r="Y45" s="508"/>
      <c r="Z45" s="179" t="str">
        <f>IFERROR(VLOOKUP(X45, 【参考】数式用!$A$2:$B$46, 2, FALSE), "")</f>
        <v/>
      </c>
      <c r="AA45" s="195"/>
      <c r="AB45" s="196"/>
      <c r="AC45" s="197">
        <f t="shared" si="0"/>
        <v>0</v>
      </c>
      <c r="AD45" s="202" t="str">
        <f>IF(B45="", "", IF(COUNTIF(X45,"*独自*"),"数式を削除して手入力",IFERROR(INDEX(【参考】数式用!$O$3:'【参考】数式用'!$Q$452,MATCH(Q45&amp;V45,【参考】数式用!$N$3:'【参考】数式用'!$N$452,0),MATCH(VLOOKUP(X45,【参考】数式用!$R$2:$S$46,2,FALSE),【参考】数式用!$O$2:$Q$2,0)),10)))</f>
        <v/>
      </c>
      <c r="AE45" s="191"/>
      <c r="AF45" s="159"/>
      <c r="AG45" s="510" t="s">
        <v>63</v>
      </c>
      <c r="AH45" s="169" t="s">
        <v>64</v>
      </c>
      <c r="AI45" s="170" t="s">
        <v>65</v>
      </c>
      <c r="AJ45" s="171">
        <f t="shared" si="1"/>
        <v>0</v>
      </c>
      <c r="AK45" s="512" t="str">
        <f>IF(AND(AJ45=AJ46, AJ46=AJ47), "一致", "不一致")</f>
        <v>一致</v>
      </c>
    </row>
    <row r="46" spans="1:46" ht="49.95" customHeight="1">
      <c r="A46" s="158">
        <f t="shared" si="2"/>
        <v>7</v>
      </c>
      <c r="B46" s="493"/>
      <c r="C46" s="494"/>
      <c r="D46" s="494"/>
      <c r="E46" s="494"/>
      <c r="F46" s="494"/>
      <c r="G46" s="494"/>
      <c r="H46" s="494"/>
      <c r="I46" s="494"/>
      <c r="J46" s="494"/>
      <c r="K46" s="495"/>
      <c r="L46" s="490"/>
      <c r="M46" s="491"/>
      <c r="N46" s="491"/>
      <c r="O46" s="491"/>
      <c r="P46" s="492"/>
      <c r="Q46" s="483"/>
      <c r="R46" s="483"/>
      <c r="S46" s="483"/>
      <c r="T46" s="483"/>
      <c r="U46" s="483"/>
      <c r="V46" s="268"/>
      <c r="W46" s="69"/>
      <c r="X46" s="507"/>
      <c r="Y46" s="508"/>
      <c r="Z46" s="179" t="str">
        <f>IFERROR(VLOOKUP(X46, 【参考】数式用!$A$2:$B$46, 2, FALSE), "")</f>
        <v/>
      </c>
      <c r="AA46" s="195"/>
      <c r="AB46" s="196"/>
      <c r="AC46" s="197">
        <f t="shared" si="0"/>
        <v>0</v>
      </c>
      <c r="AD46" s="202" t="str">
        <f>IF(B46="", "", IF(COUNTIF(X46,"*独自*"),"数式を削除して手入力",IFERROR(INDEX(【参考】数式用!$O$3:'【参考】数式用'!$Q$452,MATCH(Q46&amp;V46,【参考】数式用!$N$3:'【参考】数式用'!$N$452,0),MATCH(VLOOKUP(X46,【参考】数式用!$R$2:$S$46,2,FALSE),【参考】数式用!$O$2:$Q$2,0)),10)))</f>
        <v/>
      </c>
      <c r="AE46" s="191"/>
      <c r="AF46" s="159"/>
      <c r="AG46" s="510"/>
      <c r="AH46" s="169" t="s">
        <v>66</v>
      </c>
      <c r="AI46" s="170" t="s">
        <v>67</v>
      </c>
      <c r="AJ46" s="171">
        <f t="shared" si="1"/>
        <v>0</v>
      </c>
      <c r="AK46" s="512"/>
    </row>
    <row r="47" spans="1:46" ht="49.95" customHeight="1">
      <c r="A47" s="158">
        <f t="shared" si="2"/>
        <v>8</v>
      </c>
      <c r="B47" s="493"/>
      <c r="C47" s="494"/>
      <c r="D47" s="494"/>
      <c r="E47" s="494"/>
      <c r="F47" s="494"/>
      <c r="G47" s="494"/>
      <c r="H47" s="494"/>
      <c r="I47" s="494"/>
      <c r="J47" s="494"/>
      <c r="K47" s="495"/>
      <c r="L47" s="490"/>
      <c r="M47" s="491"/>
      <c r="N47" s="491"/>
      <c r="O47" s="491"/>
      <c r="P47" s="492"/>
      <c r="Q47" s="483"/>
      <c r="R47" s="483"/>
      <c r="S47" s="483"/>
      <c r="T47" s="483"/>
      <c r="U47" s="483"/>
      <c r="V47" s="268"/>
      <c r="W47" s="69"/>
      <c r="X47" s="507"/>
      <c r="Y47" s="508"/>
      <c r="Z47" s="179" t="str">
        <f>IFERROR(VLOOKUP(X47, 【参考】数式用!$A$2:$B$46, 2, FALSE), "")</f>
        <v/>
      </c>
      <c r="AA47" s="195"/>
      <c r="AB47" s="196"/>
      <c r="AC47" s="197">
        <f t="shared" si="0"/>
        <v>0</v>
      </c>
      <c r="AD47" s="202" t="str">
        <f>IF(B47="", "", IF(COUNTIF(X47,"*独自*"),"数式を削除して手入力",IFERROR(INDEX(【参考】数式用!$O$3:'【参考】数式用'!$Q$452,MATCH(Q47&amp;V47,【参考】数式用!$N$3:'【参考】数式用'!$N$452,0),MATCH(VLOOKUP(X47,【参考】数式用!$R$2:$S$46,2,FALSE),【参考】数式用!$O$2:$Q$2,0)),10)))</f>
        <v/>
      </c>
      <c r="AE47" s="191"/>
      <c r="AF47" s="159"/>
      <c r="AG47" s="510"/>
      <c r="AH47" s="169" t="s">
        <v>68</v>
      </c>
      <c r="AI47" s="170" t="s">
        <v>69</v>
      </c>
      <c r="AJ47" s="171">
        <f t="shared" si="1"/>
        <v>0</v>
      </c>
      <c r="AK47" s="512"/>
    </row>
    <row r="48" spans="1:46" ht="49.95" customHeight="1">
      <c r="A48" s="158">
        <f t="shared" si="2"/>
        <v>9</v>
      </c>
      <c r="B48" s="493"/>
      <c r="C48" s="494"/>
      <c r="D48" s="494"/>
      <c r="E48" s="494"/>
      <c r="F48" s="494"/>
      <c r="G48" s="494"/>
      <c r="H48" s="494"/>
      <c r="I48" s="494"/>
      <c r="J48" s="494"/>
      <c r="K48" s="495"/>
      <c r="L48" s="490"/>
      <c r="M48" s="491"/>
      <c r="N48" s="491"/>
      <c r="O48" s="491"/>
      <c r="P48" s="492"/>
      <c r="Q48" s="483"/>
      <c r="R48" s="483"/>
      <c r="S48" s="483"/>
      <c r="T48" s="483"/>
      <c r="U48" s="483"/>
      <c r="V48" s="268"/>
      <c r="W48" s="69"/>
      <c r="X48" s="507"/>
      <c r="Y48" s="508"/>
      <c r="Z48" s="179" t="str">
        <f>IFERROR(VLOOKUP(X48, 【参考】数式用!$A$2:$B$46, 2, FALSE), "")</f>
        <v/>
      </c>
      <c r="AA48" s="195"/>
      <c r="AB48" s="196"/>
      <c r="AC48" s="197">
        <f t="shared" si="0"/>
        <v>0</v>
      </c>
      <c r="AD48" s="202" t="str">
        <f>IF(B48="", "", IF(COUNTIF(X48,"*独自*"),"数式を削除して手入力",IFERROR(INDEX(【参考】数式用!$O$3:'【参考】数式用'!$Q$452,MATCH(Q48&amp;V48,【参考】数式用!$N$3:'【参考】数式用'!$N$452,0),MATCH(VLOOKUP(X48,【参考】数式用!$R$2:$S$46,2,FALSE),【参考】数式用!$O$2:$Q$2,0)),10)))</f>
        <v/>
      </c>
      <c r="AE48" s="191"/>
      <c r="AF48" s="159"/>
      <c r="AG48" s="510" t="s">
        <v>70</v>
      </c>
      <c r="AH48" s="169" t="s">
        <v>71</v>
      </c>
      <c r="AI48" s="170" t="s">
        <v>72</v>
      </c>
      <c r="AJ48" s="171">
        <f t="shared" si="1"/>
        <v>0</v>
      </c>
      <c r="AK48" s="512" t="str">
        <f>IF(AJ48=AJ49, "一致", "不一致")</f>
        <v>一致</v>
      </c>
    </row>
    <row r="49" spans="1:37" ht="49.95" customHeight="1">
      <c r="A49" s="158">
        <f t="shared" si="2"/>
        <v>10</v>
      </c>
      <c r="B49" s="493"/>
      <c r="C49" s="494"/>
      <c r="D49" s="494"/>
      <c r="E49" s="494"/>
      <c r="F49" s="494"/>
      <c r="G49" s="494"/>
      <c r="H49" s="494"/>
      <c r="I49" s="494"/>
      <c r="J49" s="494"/>
      <c r="K49" s="495"/>
      <c r="L49" s="490"/>
      <c r="M49" s="491"/>
      <c r="N49" s="491"/>
      <c r="O49" s="491"/>
      <c r="P49" s="492"/>
      <c r="Q49" s="483"/>
      <c r="R49" s="483"/>
      <c r="S49" s="483"/>
      <c r="T49" s="483"/>
      <c r="U49" s="483"/>
      <c r="V49" s="268"/>
      <c r="W49" s="69"/>
      <c r="X49" s="507"/>
      <c r="Y49" s="508"/>
      <c r="Z49" s="179" t="str">
        <f>IFERROR(VLOOKUP(X49, 【参考】数式用!$A$2:$B$46, 2, FALSE), "")</f>
        <v/>
      </c>
      <c r="AA49" s="195"/>
      <c r="AB49" s="196"/>
      <c r="AC49" s="197">
        <f t="shared" si="0"/>
        <v>0</v>
      </c>
      <c r="AD49" s="202" t="str">
        <f>IF(B49="", "", IF(COUNTIF(X49,"*独自*"),"数式を削除して手入力",IFERROR(INDEX(【参考】数式用!$O$3:'【参考】数式用'!$Q$452,MATCH(Q49&amp;V49,【参考】数式用!$N$3:'【参考】数式用'!$N$452,0),MATCH(VLOOKUP(X49,【参考】数式用!$R$2:$S$46,2,FALSE),【参考】数式用!$O$2:$Q$2,0)),10)))</f>
        <v/>
      </c>
      <c r="AE49" s="191"/>
      <c r="AF49" s="159"/>
      <c r="AG49" s="510"/>
      <c r="AH49" s="169" t="s">
        <v>73</v>
      </c>
      <c r="AI49" s="170" t="s">
        <v>74</v>
      </c>
      <c r="AJ49" s="171">
        <f t="shared" si="1"/>
        <v>0</v>
      </c>
      <c r="AK49" s="512"/>
    </row>
    <row r="50" spans="1:37" ht="49.95" customHeight="1">
      <c r="A50" s="158">
        <f t="shared" si="2"/>
        <v>11</v>
      </c>
      <c r="B50" s="493"/>
      <c r="C50" s="494"/>
      <c r="D50" s="494"/>
      <c r="E50" s="494"/>
      <c r="F50" s="494"/>
      <c r="G50" s="494"/>
      <c r="H50" s="494"/>
      <c r="I50" s="494"/>
      <c r="J50" s="494"/>
      <c r="K50" s="495"/>
      <c r="L50" s="490"/>
      <c r="M50" s="491"/>
      <c r="N50" s="491"/>
      <c r="O50" s="491"/>
      <c r="P50" s="492"/>
      <c r="Q50" s="483"/>
      <c r="R50" s="483"/>
      <c r="S50" s="483"/>
      <c r="T50" s="483"/>
      <c r="U50" s="483"/>
      <c r="V50" s="268"/>
      <c r="W50" s="69"/>
      <c r="X50" s="507"/>
      <c r="Y50" s="508"/>
      <c r="Z50" s="179" t="str">
        <f>IFERROR(VLOOKUP(X50, 【参考】数式用!$A$2:$B$46, 2, FALSE), "")</f>
        <v/>
      </c>
      <c r="AA50" s="195"/>
      <c r="AB50" s="196"/>
      <c r="AC50" s="197">
        <f t="shared" si="0"/>
        <v>0</v>
      </c>
      <c r="AD50" s="202" t="str">
        <f>IF(B50="", "", IF(COUNTIF(X50,"*独自*"),"数式を削除して手入力",IFERROR(INDEX(【参考】数式用!$O$3:'【参考】数式用'!$Q$452,MATCH(Q50&amp;V50,【参考】数式用!$N$3:'【参考】数式用'!$N$452,0),MATCH(VLOOKUP(X50,【参考】数式用!$R$2:$S$46,2,FALSE),【参考】数式用!$O$2:$Q$2,0)),10)))</f>
        <v/>
      </c>
      <c r="AE50" s="191"/>
      <c r="AF50" s="159"/>
      <c r="AG50" s="510" t="s">
        <v>75</v>
      </c>
      <c r="AH50" s="169" t="s">
        <v>76</v>
      </c>
      <c r="AI50" s="170" t="s">
        <v>77</v>
      </c>
      <c r="AJ50" s="171">
        <f t="shared" si="1"/>
        <v>0</v>
      </c>
      <c r="AK50" s="512" t="str">
        <f>IF(AJ50=AJ51, "一致", "不一致")</f>
        <v>一致</v>
      </c>
    </row>
    <row r="51" spans="1:37" ht="49.95" customHeight="1">
      <c r="A51" s="158">
        <f t="shared" si="2"/>
        <v>12</v>
      </c>
      <c r="B51" s="493"/>
      <c r="C51" s="494"/>
      <c r="D51" s="494"/>
      <c r="E51" s="494"/>
      <c r="F51" s="494"/>
      <c r="G51" s="494"/>
      <c r="H51" s="494"/>
      <c r="I51" s="494"/>
      <c r="J51" s="494"/>
      <c r="K51" s="495"/>
      <c r="L51" s="490"/>
      <c r="M51" s="491"/>
      <c r="N51" s="491"/>
      <c r="O51" s="491"/>
      <c r="P51" s="492"/>
      <c r="Q51" s="483"/>
      <c r="R51" s="483"/>
      <c r="S51" s="483"/>
      <c r="T51" s="483"/>
      <c r="U51" s="483"/>
      <c r="V51" s="268"/>
      <c r="W51" s="69"/>
      <c r="X51" s="507"/>
      <c r="Y51" s="508"/>
      <c r="Z51" s="179" t="str">
        <f>IFERROR(VLOOKUP(X51, 【参考】数式用!$A$2:$B$46, 2, FALSE), "")</f>
        <v/>
      </c>
      <c r="AA51" s="195"/>
      <c r="AB51" s="196"/>
      <c r="AC51" s="197">
        <f t="shared" si="0"/>
        <v>0</v>
      </c>
      <c r="AD51" s="202" t="str">
        <f>IF(B51="", "", IF(COUNTIF(X51,"*独自*"),"数式を削除して手入力",IFERROR(INDEX(【参考】数式用!$O$3:'【参考】数式用'!$Q$452,MATCH(Q51&amp;V51,【参考】数式用!$N$3:'【参考】数式用'!$N$452,0),MATCH(VLOOKUP(X51,【参考】数式用!$R$2:$S$46,2,FALSE),【参考】数式用!$O$2:$Q$2,0)),10)))</f>
        <v/>
      </c>
      <c r="AE51" s="191"/>
      <c r="AF51" s="159"/>
      <c r="AG51" s="510"/>
      <c r="AH51" s="169" t="s">
        <v>78</v>
      </c>
      <c r="AI51" s="170" t="s">
        <v>79</v>
      </c>
      <c r="AJ51" s="171">
        <f t="shared" si="1"/>
        <v>0</v>
      </c>
      <c r="AK51" s="512"/>
    </row>
    <row r="52" spans="1:37" ht="49.95" customHeight="1">
      <c r="A52" s="158">
        <f t="shared" si="2"/>
        <v>13</v>
      </c>
      <c r="B52" s="493"/>
      <c r="C52" s="494"/>
      <c r="D52" s="494"/>
      <c r="E52" s="494"/>
      <c r="F52" s="494"/>
      <c r="G52" s="494"/>
      <c r="H52" s="494"/>
      <c r="I52" s="494"/>
      <c r="J52" s="494"/>
      <c r="K52" s="495"/>
      <c r="L52" s="490"/>
      <c r="M52" s="491"/>
      <c r="N52" s="491"/>
      <c r="O52" s="491"/>
      <c r="P52" s="492"/>
      <c r="Q52" s="483"/>
      <c r="R52" s="483"/>
      <c r="S52" s="483"/>
      <c r="T52" s="483"/>
      <c r="U52" s="483"/>
      <c r="V52" s="268"/>
      <c r="W52" s="69"/>
      <c r="X52" s="507"/>
      <c r="Y52" s="508"/>
      <c r="Z52" s="179" t="str">
        <f>IFERROR(VLOOKUP(X52, 【参考】数式用!$A$2:$B$46, 2, FALSE), "")</f>
        <v/>
      </c>
      <c r="AA52" s="195"/>
      <c r="AB52" s="196"/>
      <c r="AC52" s="197">
        <f t="shared" si="0"/>
        <v>0</v>
      </c>
      <c r="AD52" s="202" t="str">
        <f>IF(B52="", "", IF(COUNTIF(X52,"*独自*"),"数式を削除して手入力",IFERROR(INDEX(【参考】数式用!$O$3:'【参考】数式用'!$Q$452,MATCH(Q52&amp;V52,【参考】数式用!$N$3:'【参考】数式用'!$N$452,0),MATCH(VLOOKUP(X52,【参考】数式用!$R$2:$S$46,2,FALSE),【参考】数式用!$O$2:$Q$2,0)),10)))</f>
        <v/>
      </c>
      <c r="AE52" s="191"/>
      <c r="AF52" s="159"/>
      <c r="AG52" s="510" t="s">
        <v>80</v>
      </c>
      <c r="AH52" s="169" t="s">
        <v>81</v>
      </c>
      <c r="AI52" s="170" t="s">
        <v>82</v>
      </c>
      <c r="AJ52" s="171">
        <f t="shared" si="1"/>
        <v>0</v>
      </c>
      <c r="AK52" s="512" t="str">
        <f>IF(AND(AJ52=AJ53, AJ53=AJ54, AJ54=AJ55), "一致", "不一致")</f>
        <v>一致</v>
      </c>
    </row>
    <row r="53" spans="1:37" ht="49.95" customHeight="1">
      <c r="A53" s="158">
        <f t="shared" si="2"/>
        <v>14</v>
      </c>
      <c r="B53" s="493"/>
      <c r="C53" s="494"/>
      <c r="D53" s="494"/>
      <c r="E53" s="494"/>
      <c r="F53" s="494"/>
      <c r="G53" s="494"/>
      <c r="H53" s="494"/>
      <c r="I53" s="494"/>
      <c r="J53" s="494"/>
      <c r="K53" s="495"/>
      <c r="L53" s="490"/>
      <c r="M53" s="491"/>
      <c r="N53" s="491"/>
      <c r="O53" s="491"/>
      <c r="P53" s="492"/>
      <c r="Q53" s="483"/>
      <c r="R53" s="483"/>
      <c r="S53" s="483"/>
      <c r="T53" s="483"/>
      <c r="U53" s="483"/>
      <c r="V53" s="268"/>
      <c r="W53" s="69"/>
      <c r="X53" s="507"/>
      <c r="Y53" s="508"/>
      <c r="Z53" s="179" t="str">
        <f>IFERROR(VLOOKUP(X53, 【参考】数式用!$A$2:$B$46, 2, FALSE), "")</f>
        <v/>
      </c>
      <c r="AA53" s="195"/>
      <c r="AB53" s="196"/>
      <c r="AC53" s="197">
        <f t="shared" si="0"/>
        <v>0</v>
      </c>
      <c r="AD53" s="202" t="str">
        <f>IF(B53="", "", IF(COUNTIF(X53,"*独自*"),"数式を削除して手入力",IFERROR(INDEX(【参考】数式用!$O$3:'【参考】数式用'!$Q$452,MATCH(Q53&amp;V53,【参考】数式用!$N$3:'【参考】数式用'!$N$452,0),MATCH(VLOOKUP(X53,【参考】数式用!$R$2:$S$46,2,FALSE),【参考】数式用!$O$2:$Q$2,0)),10)))</f>
        <v/>
      </c>
      <c r="AE53" s="191"/>
      <c r="AF53" s="159"/>
      <c r="AG53" s="510"/>
      <c r="AH53" s="169" t="s">
        <v>83</v>
      </c>
      <c r="AI53" s="170" t="s">
        <v>84</v>
      </c>
      <c r="AJ53" s="171">
        <f t="shared" si="1"/>
        <v>0</v>
      </c>
      <c r="AK53" s="512"/>
    </row>
    <row r="54" spans="1:37" ht="49.95" customHeight="1">
      <c r="A54" s="158">
        <f t="shared" si="2"/>
        <v>15</v>
      </c>
      <c r="B54" s="493"/>
      <c r="C54" s="494"/>
      <c r="D54" s="494"/>
      <c r="E54" s="494"/>
      <c r="F54" s="494"/>
      <c r="G54" s="494"/>
      <c r="H54" s="494"/>
      <c r="I54" s="494"/>
      <c r="J54" s="494"/>
      <c r="K54" s="495"/>
      <c r="L54" s="490"/>
      <c r="M54" s="491"/>
      <c r="N54" s="491"/>
      <c r="O54" s="491"/>
      <c r="P54" s="492"/>
      <c r="Q54" s="483"/>
      <c r="R54" s="483"/>
      <c r="S54" s="483"/>
      <c r="T54" s="483"/>
      <c r="U54" s="483"/>
      <c r="V54" s="268"/>
      <c r="W54" s="69"/>
      <c r="X54" s="507"/>
      <c r="Y54" s="508"/>
      <c r="Z54" s="179" t="str">
        <f>IFERROR(VLOOKUP(X54, 【参考】数式用!$A$2:$B$46, 2, FALSE), "")</f>
        <v/>
      </c>
      <c r="AA54" s="195"/>
      <c r="AB54" s="196"/>
      <c r="AC54" s="197">
        <f t="shared" si="0"/>
        <v>0</v>
      </c>
      <c r="AD54" s="202" t="str">
        <f>IF(B54="", "", IF(COUNTIF(X54,"*独自*"),"数式を削除して手入力",IFERROR(INDEX(【参考】数式用!$O$3:'【参考】数式用'!$Q$452,MATCH(Q54&amp;V54,【参考】数式用!$N$3:'【参考】数式用'!$N$452,0),MATCH(VLOOKUP(X54,【参考】数式用!$R$2:$S$46,2,FALSE),【参考】数式用!$O$2:$Q$2,0)),10)))</f>
        <v/>
      </c>
      <c r="AE54" s="191"/>
      <c r="AF54" s="159"/>
      <c r="AG54" s="510"/>
      <c r="AH54" s="169" t="s">
        <v>85</v>
      </c>
      <c r="AI54" s="170" t="s">
        <v>86</v>
      </c>
      <c r="AJ54" s="171">
        <f t="shared" si="1"/>
        <v>0</v>
      </c>
      <c r="AK54" s="512"/>
    </row>
    <row r="55" spans="1:37" ht="49.95" customHeight="1">
      <c r="A55" s="158">
        <f t="shared" si="2"/>
        <v>16</v>
      </c>
      <c r="B55" s="493"/>
      <c r="C55" s="494"/>
      <c r="D55" s="494"/>
      <c r="E55" s="494"/>
      <c r="F55" s="494"/>
      <c r="G55" s="494"/>
      <c r="H55" s="494"/>
      <c r="I55" s="494"/>
      <c r="J55" s="494"/>
      <c r="K55" s="495"/>
      <c r="L55" s="490"/>
      <c r="M55" s="491"/>
      <c r="N55" s="491"/>
      <c r="O55" s="491"/>
      <c r="P55" s="492"/>
      <c r="Q55" s="483"/>
      <c r="R55" s="483"/>
      <c r="S55" s="483"/>
      <c r="T55" s="483"/>
      <c r="U55" s="483"/>
      <c r="V55" s="268"/>
      <c r="W55" s="69"/>
      <c r="X55" s="507"/>
      <c r="Y55" s="508"/>
      <c r="Z55" s="179" t="str">
        <f>IFERROR(VLOOKUP(X55, 【参考】数式用!$A$2:$B$46, 2, FALSE), "")</f>
        <v/>
      </c>
      <c r="AA55" s="195"/>
      <c r="AB55" s="196"/>
      <c r="AC55" s="197">
        <f t="shared" si="0"/>
        <v>0</v>
      </c>
      <c r="AD55" s="202" t="str">
        <f>IF(B55="", "", IF(COUNTIF(X55,"*独自*"),"数式を削除して手入力",IFERROR(INDEX(【参考】数式用!$O$3:'【参考】数式用'!$Q$452,MATCH(Q55&amp;V55,【参考】数式用!$N$3:'【参考】数式用'!$N$452,0),MATCH(VLOOKUP(X55,【参考】数式用!$R$2:$S$46,2,FALSE),【参考】数式用!$O$2:$Q$2,0)),10)))</f>
        <v/>
      </c>
      <c r="AE55" s="191"/>
      <c r="AF55" s="159"/>
      <c r="AG55" s="510"/>
      <c r="AH55" s="169" t="s">
        <v>87</v>
      </c>
      <c r="AI55" s="170" t="s">
        <v>88</v>
      </c>
      <c r="AJ55" s="171">
        <f t="shared" si="1"/>
        <v>0</v>
      </c>
      <c r="AK55" s="512"/>
    </row>
    <row r="56" spans="1:37" ht="49.95" customHeight="1">
      <c r="A56" s="158">
        <f t="shared" si="2"/>
        <v>17</v>
      </c>
      <c r="B56" s="493"/>
      <c r="C56" s="494"/>
      <c r="D56" s="494"/>
      <c r="E56" s="494"/>
      <c r="F56" s="494"/>
      <c r="G56" s="494"/>
      <c r="H56" s="494"/>
      <c r="I56" s="494"/>
      <c r="J56" s="494"/>
      <c r="K56" s="495"/>
      <c r="L56" s="490"/>
      <c r="M56" s="491"/>
      <c r="N56" s="491"/>
      <c r="O56" s="491"/>
      <c r="P56" s="492"/>
      <c r="Q56" s="483"/>
      <c r="R56" s="483"/>
      <c r="S56" s="483"/>
      <c r="T56" s="483"/>
      <c r="U56" s="483"/>
      <c r="V56" s="268"/>
      <c r="W56" s="69"/>
      <c r="X56" s="507"/>
      <c r="Y56" s="508"/>
      <c r="Z56" s="179" t="str">
        <f>IFERROR(VLOOKUP(X56, 【参考】数式用!$A$2:$B$46, 2, FALSE), "")</f>
        <v/>
      </c>
      <c r="AA56" s="195"/>
      <c r="AB56" s="196"/>
      <c r="AC56" s="197">
        <f t="shared" si="0"/>
        <v>0</v>
      </c>
      <c r="AD56" s="202" t="str">
        <f>IF(B56="", "", IF(COUNTIF(X56,"*独自*"),"数式を削除して手入力",IFERROR(INDEX(【参考】数式用!$O$3:'【参考】数式用'!$Q$452,MATCH(Q56&amp;V56,【参考】数式用!$N$3:'【参考】数式用'!$N$452,0),MATCH(VLOOKUP(X56,【参考】数式用!$R$2:$S$46,2,FALSE),【参考】数式用!$O$2:$Q$2,0)),10)))</f>
        <v/>
      </c>
      <c r="AE56" s="191"/>
      <c r="AF56" s="159"/>
      <c r="AG56" s="510" t="s">
        <v>89</v>
      </c>
      <c r="AH56" s="169" t="s">
        <v>90</v>
      </c>
      <c r="AI56" s="170" t="s">
        <v>91</v>
      </c>
      <c r="AJ56" s="171">
        <f t="shared" si="1"/>
        <v>0</v>
      </c>
      <c r="AK56" s="512" t="str">
        <f>IF(AJ56=AJ57, "一致", "不一致")</f>
        <v>一致</v>
      </c>
    </row>
    <row r="57" spans="1:37" ht="49.95" customHeight="1">
      <c r="A57" s="158">
        <f t="shared" si="2"/>
        <v>18</v>
      </c>
      <c r="B57" s="493"/>
      <c r="C57" s="494"/>
      <c r="D57" s="494"/>
      <c r="E57" s="494"/>
      <c r="F57" s="494"/>
      <c r="G57" s="494"/>
      <c r="H57" s="494"/>
      <c r="I57" s="494"/>
      <c r="J57" s="494"/>
      <c r="K57" s="495"/>
      <c r="L57" s="490"/>
      <c r="M57" s="491"/>
      <c r="N57" s="491"/>
      <c r="O57" s="491"/>
      <c r="P57" s="492"/>
      <c r="Q57" s="483"/>
      <c r="R57" s="483"/>
      <c r="S57" s="483"/>
      <c r="T57" s="483"/>
      <c r="U57" s="483"/>
      <c r="V57" s="268"/>
      <c r="W57" s="69"/>
      <c r="X57" s="507"/>
      <c r="Y57" s="508"/>
      <c r="Z57" s="179" t="str">
        <f>IFERROR(VLOOKUP(X57, 【参考】数式用!$A$2:$B$46, 2, FALSE), "")</f>
        <v/>
      </c>
      <c r="AA57" s="195"/>
      <c r="AB57" s="196"/>
      <c r="AC57" s="197">
        <f t="shared" si="0"/>
        <v>0</v>
      </c>
      <c r="AD57" s="202" t="str">
        <f>IF(B57="", "", IF(COUNTIF(X57,"*独自*"),"数式を削除して手入力",IFERROR(INDEX(【参考】数式用!$O$3:'【参考】数式用'!$Q$452,MATCH(Q57&amp;V57,【参考】数式用!$N$3:'【参考】数式用'!$N$452,0),MATCH(VLOOKUP(X57,【参考】数式用!$R$2:$S$46,2,FALSE),【参考】数式用!$O$2:$Q$2,0)),10)))</f>
        <v/>
      </c>
      <c r="AE57" s="191"/>
      <c r="AF57" s="159"/>
      <c r="AG57" s="510"/>
      <c r="AH57" s="169" t="s">
        <v>92</v>
      </c>
      <c r="AI57" s="170" t="s">
        <v>93</v>
      </c>
      <c r="AJ57" s="171">
        <f t="shared" si="1"/>
        <v>0</v>
      </c>
      <c r="AK57" s="512"/>
    </row>
    <row r="58" spans="1:37" ht="49.95" customHeight="1">
      <c r="A58" s="158">
        <f t="shared" si="2"/>
        <v>19</v>
      </c>
      <c r="B58" s="493"/>
      <c r="C58" s="494"/>
      <c r="D58" s="494"/>
      <c r="E58" s="494"/>
      <c r="F58" s="494"/>
      <c r="G58" s="494"/>
      <c r="H58" s="494"/>
      <c r="I58" s="494"/>
      <c r="J58" s="494"/>
      <c r="K58" s="495"/>
      <c r="L58" s="490"/>
      <c r="M58" s="491"/>
      <c r="N58" s="491"/>
      <c r="O58" s="491"/>
      <c r="P58" s="492"/>
      <c r="Q58" s="483"/>
      <c r="R58" s="483"/>
      <c r="S58" s="483"/>
      <c r="T58" s="483"/>
      <c r="U58" s="483"/>
      <c r="V58" s="268"/>
      <c r="W58" s="69"/>
      <c r="X58" s="507"/>
      <c r="Y58" s="508"/>
      <c r="Z58" s="179" t="str">
        <f>IFERROR(VLOOKUP(X58, 【参考】数式用!$A$2:$B$46, 2, FALSE), "")</f>
        <v/>
      </c>
      <c r="AA58" s="195"/>
      <c r="AB58" s="196"/>
      <c r="AC58" s="197">
        <f t="shared" si="0"/>
        <v>0</v>
      </c>
      <c r="AD58" s="202" t="str">
        <f>IF(B58="", "", IF(COUNTIF(X58,"*独自*"),"数式を削除して手入力",IFERROR(INDEX(【参考】数式用!$O$3:'【参考】数式用'!$Q$452,MATCH(Q58&amp;V58,【参考】数式用!$N$3:'【参考】数式用'!$N$452,0),MATCH(VLOOKUP(X58,【参考】数式用!$R$2:$S$46,2,FALSE),【参考】数式用!$O$2:$Q$2,0)),10)))</f>
        <v/>
      </c>
      <c r="AE58" s="191"/>
      <c r="AF58" s="159"/>
      <c r="AG58" s="510" t="s">
        <v>94</v>
      </c>
      <c r="AH58" s="169" t="s">
        <v>95</v>
      </c>
      <c r="AI58" s="170" t="s">
        <v>96</v>
      </c>
      <c r="AJ58" s="171">
        <f t="shared" si="1"/>
        <v>0</v>
      </c>
      <c r="AK58" s="512" t="str">
        <f>IF(AND(AJ58=AJ59, AJ59=AJ60, AJ60=AJ61), "一致", "不一致")</f>
        <v>一致</v>
      </c>
    </row>
    <row r="59" spans="1:37" ht="49.95" customHeight="1">
      <c r="A59" s="158">
        <f t="shared" si="2"/>
        <v>20</v>
      </c>
      <c r="B59" s="493"/>
      <c r="C59" s="494"/>
      <c r="D59" s="494"/>
      <c r="E59" s="494"/>
      <c r="F59" s="494"/>
      <c r="G59" s="494"/>
      <c r="H59" s="494"/>
      <c r="I59" s="494"/>
      <c r="J59" s="494"/>
      <c r="K59" s="495"/>
      <c r="L59" s="490"/>
      <c r="M59" s="491"/>
      <c r="N59" s="491"/>
      <c r="O59" s="491"/>
      <c r="P59" s="492"/>
      <c r="Q59" s="483"/>
      <c r="R59" s="483"/>
      <c r="S59" s="483"/>
      <c r="T59" s="483"/>
      <c r="U59" s="483"/>
      <c r="V59" s="268"/>
      <c r="W59" s="69"/>
      <c r="X59" s="507"/>
      <c r="Y59" s="508"/>
      <c r="Z59" s="179" t="str">
        <f>IFERROR(VLOOKUP(X59, 【参考】数式用!$A$2:$B$46, 2, FALSE), "")</f>
        <v/>
      </c>
      <c r="AA59" s="195"/>
      <c r="AB59" s="196"/>
      <c r="AC59" s="197">
        <f t="shared" si="0"/>
        <v>0</v>
      </c>
      <c r="AD59" s="202" t="str">
        <f>IF(B59="", "", IF(COUNTIF(X59,"*独自*"),"数式を削除して手入力",IFERROR(INDEX(【参考】数式用!$O$3:'【参考】数式用'!$Q$452,MATCH(Q59&amp;V59,【参考】数式用!$N$3:'【参考】数式用'!$N$452,0),MATCH(VLOOKUP(X59,【参考】数式用!$R$2:$S$46,2,FALSE),【参考】数式用!$O$2:$Q$2,0)),10)))</f>
        <v/>
      </c>
      <c r="AE59" s="191"/>
      <c r="AF59" s="159"/>
      <c r="AG59" s="510"/>
      <c r="AH59" s="169" t="s">
        <v>97</v>
      </c>
      <c r="AI59" s="170" t="s">
        <v>98</v>
      </c>
      <c r="AJ59" s="171">
        <f t="shared" si="1"/>
        <v>0</v>
      </c>
      <c r="AK59" s="512"/>
    </row>
    <row r="60" spans="1:37" ht="49.95" customHeight="1">
      <c r="A60" s="158">
        <f t="shared" si="2"/>
        <v>21</v>
      </c>
      <c r="B60" s="493"/>
      <c r="C60" s="494"/>
      <c r="D60" s="494"/>
      <c r="E60" s="494"/>
      <c r="F60" s="494"/>
      <c r="G60" s="494"/>
      <c r="H60" s="494"/>
      <c r="I60" s="494"/>
      <c r="J60" s="494"/>
      <c r="K60" s="495"/>
      <c r="L60" s="490"/>
      <c r="M60" s="491"/>
      <c r="N60" s="491"/>
      <c r="O60" s="491"/>
      <c r="P60" s="492"/>
      <c r="Q60" s="483"/>
      <c r="R60" s="483"/>
      <c r="S60" s="483"/>
      <c r="T60" s="483"/>
      <c r="U60" s="483"/>
      <c r="V60" s="268"/>
      <c r="W60" s="69"/>
      <c r="X60" s="507"/>
      <c r="Y60" s="508"/>
      <c r="Z60" s="179" t="str">
        <f>IFERROR(VLOOKUP(X60, 【参考】数式用!$A$2:$B$46, 2, FALSE), "")</f>
        <v/>
      </c>
      <c r="AA60" s="195"/>
      <c r="AB60" s="196"/>
      <c r="AC60" s="197">
        <f t="shared" si="0"/>
        <v>0</v>
      </c>
      <c r="AD60" s="202" t="str">
        <f>IF(B60="", "", IF(COUNTIF(X60,"*独自*"),"数式を削除して手入力",IFERROR(INDEX(【参考】数式用!$O$3:'【参考】数式用'!$Q$452,MATCH(Q60&amp;V60,【参考】数式用!$N$3:'【参考】数式用'!$N$452,0),MATCH(VLOOKUP(X60,【参考】数式用!$R$2:$S$46,2,FALSE),【参考】数式用!$O$2:$Q$2,0)),10)))</f>
        <v/>
      </c>
      <c r="AE60" s="191"/>
      <c r="AF60" s="159"/>
      <c r="AG60" s="510"/>
      <c r="AH60" s="169" t="s">
        <v>99</v>
      </c>
      <c r="AI60" s="170" t="s">
        <v>100</v>
      </c>
      <c r="AJ60" s="171">
        <f t="shared" si="1"/>
        <v>0</v>
      </c>
      <c r="AK60" s="512"/>
    </row>
    <row r="61" spans="1:37" ht="49.95" customHeight="1">
      <c r="A61" s="158">
        <f t="shared" si="2"/>
        <v>22</v>
      </c>
      <c r="B61" s="493"/>
      <c r="C61" s="494"/>
      <c r="D61" s="494"/>
      <c r="E61" s="494"/>
      <c r="F61" s="494"/>
      <c r="G61" s="494"/>
      <c r="H61" s="494"/>
      <c r="I61" s="494"/>
      <c r="J61" s="494"/>
      <c r="K61" s="495"/>
      <c r="L61" s="490"/>
      <c r="M61" s="491"/>
      <c r="N61" s="491"/>
      <c r="O61" s="491"/>
      <c r="P61" s="492"/>
      <c r="Q61" s="483"/>
      <c r="R61" s="483"/>
      <c r="S61" s="483"/>
      <c r="T61" s="483"/>
      <c r="U61" s="483"/>
      <c r="V61" s="268"/>
      <c r="W61" s="69"/>
      <c r="X61" s="507"/>
      <c r="Y61" s="508"/>
      <c r="Z61" s="179" t="str">
        <f>IFERROR(VLOOKUP(X61, 【参考】数式用!$A$2:$B$46, 2, FALSE), "")</f>
        <v/>
      </c>
      <c r="AA61" s="195"/>
      <c r="AB61" s="196"/>
      <c r="AC61" s="197">
        <f t="shared" si="0"/>
        <v>0</v>
      </c>
      <c r="AD61" s="202" t="str">
        <f>IF(B61="", "", IF(COUNTIF(X61,"*独自*"),"数式を削除して手入力",IFERROR(INDEX(【参考】数式用!$O$3:'【参考】数式用'!$Q$452,MATCH(Q61&amp;V61,【参考】数式用!$N$3:'【参考】数式用'!$N$452,0),MATCH(VLOOKUP(X61,【参考】数式用!$R$2:$S$46,2,FALSE),【参考】数式用!$O$2:$Q$2,0)),10)))</f>
        <v/>
      </c>
      <c r="AE61" s="191"/>
      <c r="AF61" s="159"/>
      <c r="AG61" s="510"/>
      <c r="AH61" s="169" t="s">
        <v>101</v>
      </c>
      <c r="AI61" s="170" t="s">
        <v>102</v>
      </c>
      <c r="AJ61" s="171">
        <f t="shared" si="1"/>
        <v>0</v>
      </c>
      <c r="AK61" s="512"/>
    </row>
    <row r="62" spans="1:37" ht="49.95" customHeight="1">
      <c r="A62" s="158">
        <f t="shared" si="2"/>
        <v>23</v>
      </c>
      <c r="B62" s="493"/>
      <c r="C62" s="494"/>
      <c r="D62" s="494"/>
      <c r="E62" s="494"/>
      <c r="F62" s="494"/>
      <c r="G62" s="494"/>
      <c r="H62" s="494"/>
      <c r="I62" s="494"/>
      <c r="J62" s="494"/>
      <c r="K62" s="495"/>
      <c r="L62" s="490"/>
      <c r="M62" s="491"/>
      <c r="N62" s="491"/>
      <c r="O62" s="491"/>
      <c r="P62" s="492"/>
      <c r="Q62" s="483"/>
      <c r="R62" s="483"/>
      <c r="S62" s="483"/>
      <c r="T62" s="483"/>
      <c r="U62" s="483"/>
      <c r="V62" s="268"/>
      <c r="W62" s="69"/>
      <c r="X62" s="507"/>
      <c r="Y62" s="508"/>
      <c r="Z62" s="179" t="str">
        <f>IFERROR(VLOOKUP(X62, 【参考】数式用!$A$2:$B$46, 2, FALSE), "")</f>
        <v/>
      </c>
      <c r="AA62" s="195"/>
      <c r="AB62" s="196"/>
      <c r="AC62" s="197">
        <f t="shared" si="0"/>
        <v>0</v>
      </c>
      <c r="AD62" s="202" t="str">
        <f>IF(B62="", "", IF(COUNTIF(X62,"*独自*"),"数式を削除して手入力",IFERROR(INDEX(【参考】数式用!$O$3:'【参考】数式用'!$Q$452,MATCH(Q62&amp;V62,【参考】数式用!$N$3:'【参考】数式用'!$N$452,0),MATCH(VLOOKUP(X62,【参考】数式用!$R$2:$S$46,2,FALSE),【参考】数式用!$O$2:$Q$2,0)),10)))</f>
        <v/>
      </c>
      <c r="AE62" s="191"/>
      <c r="AF62" s="159"/>
      <c r="AG62" s="510" t="s">
        <v>103</v>
      </c>
      <c r="AH62" s="169" t="s">
        <v>104</v>
      </c>
      <c r="AI62" s="170" t="s">
        <v>105</v>
      </c>
      <c r="AJ62" s="171">
        <f t="shared" si="1"/>
        <v>0</v>
      </c>
      <c r="AK62" s="512" t="str">
        <f>IF(AJ62=AJ63, "一致", "不一致")</f>
        <v>一致</v>
      </c>
    </row>
    <row r="63" spans="1:37" ht="49.95" customHeight="1">
      <c r="A63" s="158">
        <f t="shared" si="2"/>
        <v>24</v>
      </c>
      <c r="B63" s="493"/>
      <c r="C63" s="494"/>
      <c r="D63" s="494"/>
      <c r="E63" s="494"/>
      <c r="F63" s="494"/>
      <c r="G63" s="494"/>
      <c r="H63" s="494"/>
      <c r="I63" s="494"/>
      <c r="J63" s="494"/>
      <c r="K63" s="495"/>
      <c r="L63" s="490"/>
      <c r="M63" s="491"/>
      <c r="N63" s="491"/>
      <c r="O63" s="491"/>
      <c r="P63" s="492"/>
      <c r="Q63" s="483"/>
      <c r="R63" s="483"/>
      <c r="S63" s="483"/>
      <c r="T63" s="483"/>
      <c r="U63" s="483"/>
      <c r="V63" s="268"/>
      <c r="W63" s="69"/>
      <c r="X63" s="507"/>
      <c r="Y63" s="508"/>
      <c r="Z63" s="179" t="str">
        <f>IFERROR(VLOOKUP(X63, 【参考】数式用!$A$2:$B$46, 2, FALSE), "")</f>
        <v/>
      </c>
      <c r="AA63" s="195"/>
      <c r="AB63" s="196"/>
      <c r="AC63" s="197">
        <f t="shared" si="0"/>
        <v>0</v>
      </c>
      <c r="AD63" s="202" t="str">
        <f>IF(B63="", "", IF(COUNTIF(X63,"*独自*"),"数式を削除して手入力",IFERROR(INDEX(【参考】数式用!$O$3:'【参考】数式用'!$Q$452,MATCH(Q63&amp;V63,【参考】数式用!$N$3:'【参考】数式用'!$N$452,0),MATCH(VLOOKUP(X63,【参考】数式用!$R$2:$S$46,2,FALSE),【参考】数式用!$O$2:$Q$2,0)),10)))</f>
        <v/>
      </c>
      <c r="AE63" s="191"/>
      <c r="AF63" s="159"/>
      <c r="AG63" s="510"/>
      <c r="AH63" s="169" t="s">
        <v>106</v>
      </c>
      <c r="AI63" s="170" t="s">
        <v>107</v>
      </c>
      <c r="AJ63" s="171">
        <f t="shared" si="1"/>
        <v>0</v>
      </c>
      <c r="AK63" s="512"/>
    </row>
    <row r="64" spans="1:37" ht="49.95" customHeight="1">
      <c r="A64" s="158">
        <f t="shared" si="2"/>
        <v>25</v>
      </c>
      <c r="B64" s="493"/>
      <c r="C64" s="494"/>
      <c r="D64" s="494"/>
      <c r="E64" s="494"/>
      <c r="F64" s="494"/>
      <c r="G64" s="494"/>
      <c r="H64" s="494"/>
      <c r="I64" s="494"/>
      <c r="J64" s="494"/>
      <c r="K64" s="495"/>
      <c r="L64" s="490"/>
      <c r="M64" s="491"/>
      <c r="N64" s="491"/>
      <c r="O64" s="491"/>
      <c r="P64" s="492"/>
      <c r="Q64" s="483"/>
      <c r="R64" s="483"/>
      <c r="S64" s="483"/>
      <c r="T64" s="483"/>
      <c r="U64" s="483"/>
      <c r="V64" s="268"/>
      <c r="W64" s="69"/>
      <c r="X64" s="507"/>
      <c r="Y64" s="508"/>
      <c r="Z64" s="179" t="str">
        <f>IFERROR(VLOOKUP(X64, 【参考】数式用!$A$2:$B$46, 2, FALSE), "")</f>
        <v/>
      </c>
      <c r="AA64" s="195"/>
      <c r="AB64" s="196"/>
      <c r="AC64" s="197">
        <f t="shared" si="0"/>
        <v>0</v>
      </c>
      <c r="AD64" s="202" t="str">
        <f>IF(B64="", "", IF(COUNTIF(X64,"*独自*"),"数式を削除して手入力",IFERROR(INDEX(【参考】数式用!$O$3:'【参考】数式用'!$Q$452,MATCH(Q64&amp;V64,【参考】数式用!$N$3:'【参考】数式用'!$N$452,0),MATCH(VLOOKUP(X64,【参考】数式用!$R$2:$S$46,2,FALSE),【参考】数式用!$O$2:$Q$2,0)),10)))</f>
        <v/>
      </c>
      <c r="AE64" s="191"/>
      <c r="AF64" s="159"/>
      <c r="AG64" s="513" t="s">
        <v>108</v>
      </c>
      <c r="AH64" s="169" t="s">
        <v>109</v>
      </c>
      <c r="AI64" s="170" t="s">
        <v>110</v>
      </c>
      <c r="AJ64" s="171">
        <f t="shared" si="1"/>
        <v>0</v>
      </c>
      <c r="AK64" s="512" t="str">
        <f>IF(AJ64=AJ65, "一致", "不一致")</f>
        <v>一致</v>
      </c>
    </row>
    <row r="65" spans="1:37" ht="49.95" customHeight="1">
      <c r="A65" s="158">
        <f t="shared" si="2"/>
        <v>26</v>
      </c>
      <c r="B65" s="493"/>
      <c r="C65" s="494"/>
      <c r="D65" s="494"/>
      <c r="E65" s="494"/>
      <c r="F65" s="494"/>
      <c r="G65" s="494"/>
      <c r="H65" s="494"/>
      <c r="I65" s="494"/>
      <c r="J65" s="494"/>
      <c r="K65" s="495"/>
      <c r="L65" s="490"/>
      <c r="M65" s="491"/>
      <c r="N65" s="491"/>
      <c r="O65" s="491"/>
      <c r="P65" s="492"/>
      <c r="Q65" s="483"/>
      <c r="R65" s="483"/>
      <c r="S65" s="483"/>
      <c r="T65" s="483"/>
      <c r="U65" s="483"/>
      <c r="V65" s="268"/>
      <c r="W65" s="69"/>
      <c r="X65" s="507"/>
      <c r="Y65" s="508"/>
      <c r="Z65" s="179" t="str">
        <f>IFERROR(VLOOKUP(X65, 【参考】数式用!$A$2:$B$46, 2, FALSE), "")</f>
        <v/>
      </c>
      <c r="AA65" s="195"/>
      <c r="AB65" s="196"/>
      <c r="AC65" s="197">
        <f t="shared" si="0"/>
        <v>0</v>
      </c>
      <c r="AD65" s="202" t="str">
        <f>IF(B65="", "", IF(COUNTIF(X65,"*独自*"),"数式を削除して手入力",IFERROR(INDEX(【参考】数式用!$O$3:'【参考】数式用'!$Q$452,MATCH(Q65&amp;V65,【参考】数式用!$N$3:'【参考】数式用'!$N$452,0),MATCH(VLOOKUP(X65,【参考】数式用!$R$2:$S$46,2,FALSE),【参考】数式用!$O$2:$Q$2,0)),10)))</f>
        <v/>
      </c>
      <c r="AE65" s="191"/>
      <c r="AF65" s="159"/>
      <c r="AG65" s="513"/>
      <c r="AH65" s="169" t="s">
        <v>111</v>
      </c>
      <c r="AI65" s="170" t="s">
        <v>112</v>
      </c>
      <c r="AJ65" s="171">
        <f t="shared" si="1"/>
        <v>0</v>
      </c>
      <c r="AK65" s="512"/>
    </row>
    <row r="66" spans="1:37" ht="49.95" customHeight="1">
      <c r="A66" s="158">
        <f t="shared" si="2"/>
        <v>27</v>
      </c>
      <c r="B66" s="493"/>
      <c r="C66" s="494"/>
      <c r="D66" s="494"/>
      <c r="E66" s="494"/>
      <c r="F66" s="494"/>
      <c r="G66" s="494"/>
      <c r="H66" s="494"/>
      <c r="I66" s="494"/>
      <c r="J66" s="494"/>
      <c r="K66" s="495"/>
      <c r="L66" s="490"/>
      <c r="M66" s="491"/>
      <c r="N66" s="491"/>
      <c r="O66" s="491"/>
      <c r="P66" s="492"/>
      <c r="Q66" s="483"/>
      <c r="R66" s="483"/>
      <c r="S66" s="483"/>
      <c r="T66" s="483"/>
      <c r="U66" s="483"/>
      <c r="V66" s="268"/>
      <c r="W66" s="69"/>
      <c r="X66" s="507"/>
      <c r="Y66" s="508"/>
      <c r="Z66" s="179" t="str">
        <f>IFERROR(VLOOKUP(X66, 【参考】数式用!$A$2:$B$46, 2, FALSE), "")</f>
        <v/>
      </c>
      <c r="AA66" s="195"/>
      <c r="AB66" s="196"/>
      <c r="AC66" s="197">
        <f t="shared" si="0"/>
        <v>0</v>
      </c>
      <c r="AD66" s="202" t="str">
        <f>IF(B66="", "", IF(COUNTIF(X66,"*独自*"),"数式を削除して手入力",IFERROR(INDEX(【参考】数式用!$O$3:'【参考】数式用'!$Q$452,MATCH(Q66&amp;V66,【参考】数式用!$N$3:'【参考】数式用'!$N$452,0),MATCH(VLOOKUP(X66,【参考】数式用!$R$2:$S$46,2,FALSE),【参考】数式用!$O$2:$Q$2,0)),10)))</f>
        <v/>
      </c>
      <c r="AE66" s="191"/>
      <c r="AF66" s="159"/>
      <c r="AG66" s="513" t="s">
        <v>113</v>
      </c>
      <c r="AH66" s="169" t="s">
        <v>114</v>
      </c>
      <c r="AI66" s="170" t="s">
        <v>115</v>
      </c>
      <c r="AJ66" s="171">
        <f t="shared" si="1"/>
        <v>0</v>
      </c>
      <c r="AK66" s="512" t="str">
        <f>IF(AJ66=AJ67, "一致", "不一致")</f>
        <v>一致</v>
      </c>
    </row>
    <row r="67" spans="1:37" ht="49.95" customHeight="1">
      <c r="A67" s="158">
        <f t="shared" si="2"/>
        <v>28</v>
      </c>
      <c r="B67" s="493"/>
      <c r="C67" s="494"/>
      <c r="D67" s="494"/>
      <c r="E67" s="494"/>
      <c r="F67" s="494"/>
      <c r="G67" s="494"/>
      <c r="H67" s="494"/>
      <c r="I67" s="494"/>
      <c r="J67" s="494"/>
      <c r="K67" s="495"/>
      <c r="L67" s="490"/>
      <c r="M67" s="491"/>
      <c r="N67" s="491"/>
      <c r="O67" s="491"/>
      <c r="P67" s="492"/>
      <c r="Q67" s="483"/>
      <c r="R67" s="483"/>
      <c r="S67" s="483"/>
      <c r="T67" s="483"/>
      <c r="U67" s="483"/>
      <c r="V67" s="268"/>
      <c r="W67" s="69"/>
      <c r="X67" s="507"/>
      <c r="Y67" s="508"/>
      <c r="Z67" s="179" t="str">
        <f>IFERROR(VLOOKUP(X67, 【参考】数式用!$A$2:$B$46, 2, FALSE), "")</f>
        <v/>
      </c>
      <c r="AA67" s="195"/>
      <c r="AB67" s="196"/>
      <c r="AC67" s="197">
        <f t="shared" si="0"/>
        <v>0</v>
      </c>
      <c r="AD67" s="202" t="str">
        <f>IF(B67="", "", IF(COUNTIF(X67,"*独自*"),"数式を削除して手入力",IFERROR(INDEX(【参考】数式用!$O$3:'【参考】数式用'!$Q$452,MATCH(Q67&amp;V67,【参考】数式用!$N$3:'【参考】数式用'!$N$452,0),MATCH(VLOOKUP(X67,【参考】数式用!$R$2:$S$46,2,FALSE),【参考】数式用!$O$2:$Q$2,0)),10)))</f>
        <v/>
      </c>
      <c r="AE67" s="191"/>
      <c r="AF67" s="159"/>
      <c r="AG67" s="513"/>
      <c r="AH67" s="169" t="s">
        <v>116</v>
      </c>
      <c r="AI67" s="170" t="s">
        <v>117</v>
      </c>
      <c r="AJ67" s="171">
        <f t="shared" si="1"/>
        <v>0</v>
      </c>
      <c r="AK67" s="512"/>
    </row>
    <row r="68" spans="1:37" ht="49.95" customHeight="1">
      <c r="A68" s="158">
        <f t="shared" si="2"/>
        <v>29</v>
      </c>
      <c r="B68" s="493"/>
      <c r="C68" s="494"/>
      <c r="D68" s="494"/>
      <c r="E68" s="494"/>
      <c r="F68" s="494"/>
      <c r="G68" s="494"/>
      <c r="H68" s="494"/>
      <c r="I68" s="494"/>
      <c r="J68" s="494"/>
      <c r="K68" s="495"/>
      <c r="L68" s="490"/>
      <c r="M68" s="491"/>
      <c r="N68" s="491"/>
      <c r="O68" s="491"/>
      <c r="P68" s="492"/>
      <c r="Q68" s="483"/>
      <c r="R68" s="483"/>
      <c r="S68" s="483"/>
      <c r="T68" s="483"/>
      <c r="U68" s="483"/>
      <c r="V68" s="268"/>
      <c r="W68" s="69"/>
      <c r="X68" s="507"/>
      <c r="Y68" s="508"/>
      <c r="Z68" s="179" t="str">
        <f>IFERROR(VLOOKUP(X68, 【参考】数式用!$A$2:$B$46, 2, FALSE), "")</f>
        <v/>
      </c>
      <c r="AA68" s="195"/>
      <c r="AB68" s="196"/>
      <c r="AC68" s="197">
        <f t="shared" si="0"/>
        <v>0</v>
      </c>
      <c r="AD68" s="202" t="str">
        <f>IF(B68="", "", IF(COUNTIF(X68,"*独自*"),"数式を削除して手入力",IFERROR(INDEX(【参考】数式用!$O$3:'【参考】数式用'!$Q$452,MATCH(Q68&amp;V68,【参考】数式用!$N$3:'【参考】数式用'!$N$452,0),MATCH(VLOOKUP(X68,【参考】数式用!$R$2:$S$46,2,FALSE),【参考】数式用!$O$2:$Q$2,0)),10)))</f>
        <v/>
      </c>
      <c r="AE68" s="191"/>
      <c r="AF68" s="159"/>
      <c r="AG68" s="513" t="s">
        <v>118</v>
      </c>
      <c r="AH68" s="169" t="s">
        <v>119</v>
      </c>
      <c r="AI68" s="170" t="s">
        <v>120</v>
      </c>
      <c r="AJ68" s="171">
        <f t="shared" si="1"/>
        <v>0</v>
      </c>
      <c r="AK68" s="512" t="str">
        <f>IF(AJ68=AJ69, "一致", "不一致")</f>
        <v>一致</v>
      </c>
    </row>
    <row r="69" spans="1:37" ht="49.95" customHeight="1">
      <c r="A69" s="158">
        <f t="shared" si="2"/>
        <v>30</v>
      </c>
      <c r="B69" s="493"/>
      <c r="C69" s="494"/>
      <c r="D69" s="494"/>
      <c r="E69" s="494"/>
      <c r="F69" s="494"/>
      <c r="G69" s="494"/>
      <c r="H69" s="494"/>
      <c r="I69" s="494"/>
      <c r="J69" s="494"/>
      <c r="K69" s="495"/>
      <c r="L69" s="490"/>
      <c r="M69" s="491"/>
      <c r="N69" s="491"/>
      <c r="O69" s="491"/>
      <c r="P69" s="492"/>
      <c r="Q69" s="483"/>
      <c r="R69" s="483"/>
      <c r="S69" s="483"/>
      <c r="T69" s="483"/>
      <c r="U69" s="483"/>
      <c r="V69" s="268"/>
      <c r="W69" s="69"/>
      <c r="X69" s="507"/>
      <c r="Y69" s="508"/>
      <c r="Z69" s="179" t="str">
        <f>IFERROR(VLOOKUP(X69, 【参考】数式用!$A$2:$B$46, 2, FALSE), "")</f>
        <v/>
      </c>
      <c r="AA69" s="195"/>
      <c r="AB69" s="196"/>
      <c r="AC69" s="197">
        <f t="shared" si="0"/>
        <v>0</v>
      </c>
      <c r="AD69" s="202" t="str">
        <f>IF(B69="", "", IF(COUNTIF(X69,"*独自*"),"数式を削除して手入力",IFERROR(INDEX(【参考】数式用!$O$3:'【参考】数式用'!$Q$452,MATCH(Q69&amp;V69,【参考】数式用!$N$3:'【参考】数式用'!$N$452,0),MATCH(VLOOKUP(X69,【参考】数式用!$R$2:$S$46,2,FALSE),【参考】数式用!$O$2:$Q$2,0)),10)))</f>
        <v/>
      </c>
      <c r="AE69" s="191"/>
      <c r="AF69" s="159"/>
      <c r="AG69" s="513"/>
      <c r="AH69" s="169" t="s">
        <v>121</v>
      </c>
      <c r="AI69" s="170" t="s">
        <v>122</v>
      </c>
      <c r="AJ69" s="171">
        <f t="shared" si="1"/>
        <v>0</v>
      </c>
      <c r="AK69" s="512"/>
    </row>
    <row r="70" spans="1:37" ht="49.95" customHeight="1">
      <c r="A70" s="158">
        <f t="shared" si="2"/>
        <v>31</v>
      </c>
      <c r="B70" s="493"/>
      <c r="C70" s="494"/>
      <c r="D70" s="494"/>
      <c r="E70" s="494"/>
      <c r="F70" s="494"/>
      <c r="G70" s="494"/>
      <c r="H70" s="494"/>
      <c r="I70" s="494"/>
      <c r="J70" s="494"/>
      <c r="K70" s="495"/>
      <c r="L70" s="490"/>
      <c r="M70" s="491"/>
      <c r="N70" s="491"/>
      <c r="O70" s="491"/>
      <c r="P70" s="492"/>
      <c r="Q70" s="483"/>
      <c r="R70" s="483"/>
      <c r="S70" s="483"/>
      <c r="T70" s="483"/>
      <c r="U70" s="483"/>
      <c r="V70" s="268"/>
      <c r="W70" s="69"/>
      <c r="X70" s="507"/>
      <c r="Y70" s="508"/>
      <c r="Z70" s="179" t="str">
        <f>IFERROR(VLOOKUP(X70, 【参考】数式用!$A$2:$B$46, 2, FALSE), "")</f>
        <v/>
      </c>
      <c r="AA70" s="195"/>
      <c r="AB70" s="196"/>
      <c r="AC70" s="197">
        <f t="shared" si="0"/>
        <v>0</v>
      </c>
      <c r="AD70" s="202" t="str">
        <f>IF(B70="", "", IF(COUNTIF(X70,"*独自*"),"数式を削除して手入力",IFERROR(INDEX(【参考】数式用!$O$3:'【参考】数式用'!$Q$452,MATCH(Q70&amp;V70,【参考】数式用!$N$3:'【参考】数式用'!$N$452,0),MATCH(VLOOKUP(X70,【参考】数式用!$R$2:$S$46,2,FALSE),【参考】数式用!$O$2:$Q$2,0)),10)))</f>
        <v/>
      </c>
      <c r="AE70" s="191"/>
      <c r="AF70" s="159"/>
      <c r="AG70" s="513" t="s">
        <v>123</v>
      </c>
      <c r="AH70" s="169" t="s">
        <v>124</v>
      </c>
      <c r="AI70" s="170" t="s">
        <v>125</v>
      </c>
      <c r="AJ70" s="171">
        <f t="shared" si="1"/>
        <v>0</v>
      </c>
      <c r="AK70" s="512" t="str">
        <f>IF(AJ70=AJ71, "一致", "不一致")</f>
        <v>一致</v>
      </c>
    </row>
    <row r="71" spans="1:37" ht="49.95" customHeight="1">
      <c r="A71" s="158">
        <f t="shared" si="2"/>
        <v>32</v>
      </c>
      <c r="B71" s="493"/>
      <c r="C71" s="494"/>
      <c r="D71" s="494"/>
      <c r="E71" s="494"/>
      <c r="F71" s="494"/>
      <c r="G71" s="494"/>
      <c r="H71" s="494"/>
      <c r="I71" s="494"/>
      <c r="J71" s="494"/>
      <c r="K71" s="495"/>
      <c r="L71" s="490"/>
      <c r="M71" s="491"/>
      <c r="N71" s="491"/>
      <c r="O71" s="491"/>
      <c r="P71" s="492"/>
      <c r="Q71" s="483"/>
      <c r="R71" s="483"/>
      <c r="S71" s="483"/>
      <c r="T71" s="483"/>
      <c r="U71" s="483"/>
      <c r="V71" s="268"/>
      <c r="W71" s="69"/>
      <c r="X71" s="507"/>
      <c r="Y71" s="508"/>
      <c r="Z71" s="179" t="str">
        <f>IFERROR(VLOOKUP(X71, 【参考】数式用!$A$2:$B$46, 2, FALSE), "")</f>
        <v/>
      </c>
      <c r="AA71" s="195"/>
      <c r="AB71" s="196"/>
      <c r="AC71" s="197">
        <f t="shared" si="0"/>
        <v>0</v>
      </c>
      <c r="AD71" s="202" t="str">
        <f>IF(B71="", "", IF(COUNTIF(X71,"*独自*"),"数式を削除して手入力",IFERROR(INDEX(【参考】数式用!$O$3:'【参考】数式用'!$Q$452,MATCH(Q71&amp;V71,【参考】数式用!$N$3:'【参考】数式用'!$N$452,0),MATCH(VLOOKUP(X71,【参考】数式用!$R$2:$S$46,2,FALSE),【参考】数式用!$O$2:$Q$2,0)),10)))</f>
        <v/>
      </c>
      <c r="AE71" s="191"/>
      <c r="AF71" s="159"/>
      <c r="AG71" s="513"/>
      <c r="AH71" s="169" t="s">
        <v>126</v>
      </c>
      <c r="AI71" s="170" t="s">
        <v>127</v>
      </c>
      <c r="AJ71" s="171">
        <f t="shared" si="1"/>
        <v>0</v>
      </c>
      <c r="AK71" s="512"/>
    </row>
    <row r="72" spans="1:37" ht="49.95" customHeight="1">
      <c r="A72" s="158">
        <f t="shared" si="2"/>
        <v>33</v>
      </c>
      <c r="B72" s="493"/>
      <c r="C72" s="494"/>
      <c r="D72" s="494"/>
      <c r="E72" s="494"/>
      <c r="F72" s="494"/>
      <c r="G72" s="494"/>
      <c r="H72" s="494"/>
      <c r="I72" s="494"/>
      <c r="J72" s="494"/>
      <c r="K72" s="495"/>
      <c r="L72" s="490"/>
      <c r="M72" s="491"/>
      <c r="N72" s="491"/>
      <c r="O72" s="491"/>
      <c r="P72" s="492"/>
      <c r="Q72" s="483"/>
      <c r="R72" s="483"/>
      <c r="S72" s="483"/>
      <c r="T72" s="483"/>
      <c r="U72" s="483"/>
      <c r="V72" s="268"/>
      <c r="W72" s="69"/>
      <c r="X72" s="507"/>
      <c r="Y72" s="508"/>
      <c r="Z72" s="179" t="str">
        <f>IFERROR(VLOOKUP(X72, 【参考】数式用!$A$2:$B$46, 2, FALSE), "")</f>
        <v/>
      </c>
      <c r="AA72" s="195"/>
      <c r="AB72" s="196"/>
      <c r="AC72" s="197">
        <f t="shared" si="0"/>
        <v>0</v>
      </c>
      <c r="AD72" s="202" t="str">
        <f>IF(B72="", "", IF(COUNTIF(X72,"*独自*"),"数式を削除して手入力",IFERROR(INDEX(【参考】数式用!$O$3:'【参考】数式用'!$Q$452,MATCH(Q72&amp;V72,【参考】数式用!$N$3:'【参考】数式用'!$N$452,0),MATCH(VLOOKUP(X72,【参考】数式用!$R$2:$S$46,2,FALSE),【参考】数式用!$O$2:$Q$2,0)),10)))</f>
        <v/>
      </c>
      <c r="AE72" s="191"/>
      <c r="AF72" s="159"/>
      <c r="AG72" s="513" t="s">
        <v>128</v>
      </c>
      <c r="AH72" s="169" t="s">
        <v>129</v>
      </c>
      <c r="AI72" s="170" t="s">
        <v>130</v>
      </c>
      <c r="AJ72" s="171">
        <f t="shared" si="1"/>
        <v>0</v>
      </c>
      <c r="AK72" s="512" t="str">
        <f>IF(AJ72=AJ73, "一致", "不一致")</f>
        <v>一致</v>
      </c>
    </row>
    <row r="73" spans="1:37" ht="49.95" customHeight="1" thickBot="1">
      <c r="A73" s="158">
        <f t="shared" si="2"/>
        <v>34</v>
      </c>
      <c r="B73" s="493"/>
      <c r="C73" s="494"/>
      <c r="D73" s="494"/>
      <c r="E73" s="494"/>
      <c r="F73" s="494"/>
      <c r="G73" s="494"/>
      <c r="H73" s="494"/>
      <c r="I73" s="494"/>
      <c r="J73" s="494"/>
      <c r="K73" s="495"/>
      <c r="L73" s="490"/>
      <c r="M73" s="491"/>
      <c r="N73" s="491"/>
      <c r="O73" s="491"/>
      <c r="P73" s="492"/>
      <c r="Q73" s="483"/>
      <c r="R73" s="483"/>
      <c r="S73" s="483"/>
      <c r="T73" s="483"/>
      <c r="U73" s="483"/>
      <c r="V73" s="268"/>
      <c r="W73" s="69"/>
      <c r="X73" s="507"/>
      <c r="Y73" s="508"/>
      <c r="Z73" s="179" t="str">
        <f>IFERROR(VLOOKUP(X73, 【参考】数式用!$A$2:$B$46, 2, FALSE), "")</f>
        <v/>
      </c>
      <c r="AA73" s="195"/>
      <c r="AB73" s="196"/>
      <c r="AC73" s="197">
        <f t="shared" si="0"/>
        <v>0</v>
      </c>
      <c r="AD73" s="202" t="str">
        <f>IF(B73="", "", IF(COUNTIF(X73,"*独自*"),"数式を削除して手入力",IFERROR(INDEX(【参考】数式用!$O$3:'【参考】数式用'!$Q$452,MATCH(Q73&amp;V73,【参考】数式用!$N$3:'【参考】数式用'!$N$452,0),MATCH(VLOOKUP(X73,【参考】数式用!$R$2:$S$46,2,FALSE),【参考】数式用!$O$2:$Q$2,0)),10)))</f>
        <v/>
      </c>
      <c r="AE73" s="191"/>
      <c r="AF73" s="159"/>
      <c r="AG73" s="524"/>
      <c r="AH73" s="172" t="s">
        <v>131</v>
      </c>
      <c r="AI73" s="173" t="s">
        <v>132</v>
      </c>
      <c r="AJ73" s="174">
        <f t="shared" si="1"/>
        <v>0</v>
      </c>
      <c r="AK73" s="525"/>
    </row>
    <row r="74" spans="1:37" ht="49.95" customHeight="1">
      <c r="A74" s="158">
        <f t="shared" si="2"/>
        <v>35</v>
      </c>
      <c r="B74" s="493"/>
      <c r="C74" s="494"/>
      <c r="D74" s="494"/>
      <c r="E74" s="494"/>
      <c r="F74" s="494"/>
      <c r="G74" s="494"/>
      <c r="H74" s="494"/>
      <c r="I74" s="494"/>
      <c r="J74" s="494"/>
      <c r="K74" s="495"/>
      <c r="L74" s="490"/>
      <c r="M74" s="491"/>
      <c r="N74" s="491"/>
      <c r="O74" s="491"/>
      <c r="P74" s="492"/>
      <c r="Q74" s="483"/>
      <c r="R74" s="483"/>
      <c r="S74" s="483"/>
      <c r="T74" s="483"/>
      <c r="U74" s="483"/>
      <c r="V74" s="268"/>
      <c r="W74" s="69"/>
      <c r="X74" s="507"/>
      <c r="Y74" s="508"/>
      <c r="Z74" s="179" t="str">
        <f>IFERROR(VLOOKUP(X74, 【参考】数式用!$A$2:$B$46, 2, FALSE), "")</f>
        <v/>
      </c>
      <c r="AA74" s="195"/>
      <c r="AB74" s="196"/>
      <c r="AC74" s="197">
        <f t="shared" si="0"/>
        <v>0</v>
      </c>
      <c r="AD74" s="202" t="str">
        <f>IF(B74="", "", IF(COUNTIF(X74,"*独自*"),"数式を削除して手入力",IFERROR(INDEX(【参考】数式用!$O$3:'【参考】数式用'!$Q$452,MATCH(Q74&amp;V74,【参考】数式用!$N$3:'【参考】数式用'!$N$452,0),MATCH(VLOOKUP(X74,【参考】数式用!$R$2:$S$46,2,FALSE),【参考】数式用!$O$2:$Q$2,0)),10)))</f>
        <v/>
      </c>
      <c r="AE74" s="191"/>
      <c r="AF74" s="159"/>
      <c r="AG74" s="175"/>
    </row>
    <row r="75" spans="1:37" ht="49.95" customHeight="1">
      <c r="A75" s="158">
        <f t="shared" si="2"/>
        <v>36</v>
      </c>
      <c r="B75" s="493"/>
      <c r="C75" s="494"/>
      <c r="D75" s="494"/>
      <c r="E75" s="494"/>
      <c r="F75" s="494"/>
      <c r="G75" s="494"/>
      <c r="H75" s="494"/>
      <c r="I75" s="494"/>
      <c r="J75" s="494"/>
      <c r="K75" s="495"/>
      <c r="L75" s="490"/>
      <c r="M75" s="491"/>
      <c r="N75" s="491"/>
      <c r="O75" s="491"/>
      <c r="P75" s="492"/>
      <c r="Q75" s="483"/>
      <c r="R75" s="483"/>
      <c r="S75" s="483"/>
      <c r="T75" s="483"/>
      <c r="U75" s="483"/>
      <c r="V75" s="268"/>
      <c r="W75" s="69"/>
      <c r="X75" s="507"/>
      <c r="Y75" s="508"/>
      <c r="Z75" s="179" t="str">
        <f>IFERROR(VLOOKUP(X75, 【参考】数式用!$A$2:$B$46, 2, FALSE), "")</f>
        <v/>
      </c>
      <c r="AA75" s="195"/>
      <c r="AB75" s="196"/>
      <c r="AC75" s="197">
        <f t="shared" si="0"/>
        <v>0</v>
      </c>
      <c r="AD75" s="202" t="str">
        <f>IF(B75="", "", IF(COUNTIF(X75,"*独自*"),"数式を削除して手入力",IFERROR(INDEX(【参考】数式用!$O$3:'【参考】数式用'!$Q$452,MATCH(Q75&amp;V75,【参考】数式用!$N$3:'【参考】数式用'!$N$452,0),MATCH(VLOOKUP(X75,【参考】数式用!$R$2:$S$46,2,FALSE),【参考】数式用!$O$2:$Q$2,0)),10)))</f>
        <v/>
      </c>
      <c r="AE75" s="191"/>
      <c r="AF75" s="159"/>
      <c r="AG75" s="175"/>
    </row>
    <row r="76" spans="1:37" ht="49.95" customHeight="1">
      <c r="A76" s="158">
        <f t="shared" si="2"/>
        <v>37</v>
      </c>
      <c r="B76" s="493"/>
      <c r="C76" s="494"/>
      <c r="D76" s="494"/>
      <c r="E76" s="494"/>
      <c r="F76" s="494"/>
      <c r="G76" s="494"/>
      <c r="H76" s="494"/>
      <c r="I76" s="494"/>
      <c r="J76" s="494"/>
      <c r="K76" s="495"/>
      <c r="L76" s="490"/>
      <c r="M76" s="491"/>
      <c r="N76" s="491"/>
      <c r="O76" s="491"/>
      <c r="P76" s="492"/>
      <c r="Q76" s="483"/>
      <c r="R76" s="483"/>
      <c r="S76" s="483"/>
      <c r="T76" s="483"/>
      <c r="U76" s="483"/>
      <c r="V76" s="268"/>
      <c r="W76" s="69"/>
      <c r="X76" s="507"/>
      <c r="Y76" s="508"/>
      <c r="Z76" s="179" t="str">
        <f>IFERROR(VLOOKUP(X76, 【参考】数式用!$A$2:$B$46, 2, FALSE), "")</f>
        <v/>
      </c>
      <c r="AA76" s="195"/>
      <c r="AB76" s="196"/>
      <c r="AC76" s="197">
        <f t="shared" si="0"/>
        <v>0</v>
      </c>
      <c r="AD76" s="202" t="str">
        <f>IF(B76="", "", IF(COUNTIF(X76,"*独自*"),"数式を削除して手入力",IFERROR(INDEX(【参考】数式用!$O$3:'【参考】数式用'!$Q$452,MATCH(Q76&amp;V76,【参考】数式用!$N$3:'【参考】数式用'!$N$452,0),MATCH(VLOOKUP(X76,【参考】数式用!$R$2:$S$46,2,FALSE),【参考】数式用!$O$2:$Q$2,0)),10)))</f>
        <v/>
      </c>
      <c r="AE76" s="191"/>
      <c r="AF76" s="159"/>
      <c r="AG76" s="175"/>
    </row>
    <row r="77" spans="1:37" ht="49.95" customHeight="1">
      <c r="A77" s="158">
        <f t="shared" si="2"/>
        <v>38</v>
      </c>
      <c r="B77" s="493"/>
      <c r="C77" s="494"/>
      <c r="D77" s="494"/>
      <c r="E77" s="494"/>
      <c r="F77" s="494"/>
      <c r="G77" s="494"/>
      <c r="H77" s="494"/>
      <c r="I77" s="494"/>
      <c r="J77" s="494"/>
      <c r="K77" s="495"/>
      <c r="L77" s="490"/>
      <c r="M77" s="491"/>
      <c r="N77" s="491"/>
      <c r="O77" s="491"/>
      <c r="P77" s="492"/>
      <c r="Q77" s="483"/>
      <c r="R77" s="483"/>
      <c r="S77" s="483"/>
      <c r="T77" s="483"/>
      <c r="U77" s="483"/>
      <c r="V77" s="268"/>
      <c r="W77" s="69"/>
      <c r="X77" s="507"/>
      <c r="Y77" s="508"/>
      <c r="Z77" s="179" t="str">
        <f>IFERROR(VLOOKUP(X77, 【参考】数式用!$A$2:$B$46, 2, FALSE), "")</f>
        <v/>
      </c>
      <c r="AA77" s="195"/>
      <c r="AB77" s="196"/>
      <c r="AC77" s="197">
        <f t="shared" si="0"/>
        <v>0</v>
      </c>
      <c r="AD77" s="202" t="str">
        <f>IF(B77="", "", IF(COUNTIF(X77,"*独自*"),"数式を削除して手入力",IFERROR(INDEX(【参考】数式用!$O$3:'【参考】数式用'!$Q$452,MATCH(Q77&amp;V77,【参考】数式用!$N$3:'【参考】数式用'!$N$452,0),MATCH(VLOOKUP(X77,【参考】数式用!$R$2:$S$46,2,FALSE),【参考】数式用!$O$2:$Q$2,0)),10)))</f>
        <v/>
      </c>
      <c r="AE77" s="191"/>
      <c r="AF77" s="159"/>
      <c r="AG77" s="175"/>
    </row>
    <row r="78" spans="1:37" ht="49.95" customHeight="1">
      <c r="A78" s="158">
        <f t="shared" si="2"/>
        <v>39</v>
      </c>
      <c r="B78" s="493"/>
      <c r="C78" s="494"/>
      <c r="D78" s="494"/>
      <c r="E78" s="494"/>
      <c r="F78" s="494"/>
      <c r="G78" s="494"/>
      <c r="H78" s="494"/>
      <c r="I78" s="494"/>
      <c r="J78" s="494"/>
      <c r="K78" s="495"/>
      <c r="L78" s="490"/>
      <c r="M78" s="491"/>
      <c r="N78" s="491"/>
      <c r="O78" s="491"/>
      <c r="P78" s="492"/>
      <c r="Q78" s="483"/>
      <c r="R78" s="483"/>
      <c r="S78" s="483"/>
      <c r="T78" s="483"/>
      <c r="U78" s="483"/>
      <c r="V78" s="268"/>
      <c r="W78" s="69"/>
      <c r="X78" s="507"/>
      <c r="Y78" s="508"/>
      <c r="Z78" s="179" t="str">
        <f>IFERROR(VLOOKUP(X78, 【参考】数式用!$A$2:$B$46, 2, FALSE), "")</f>
        <v/>
      </c>
      <c r="AA78" s="195"/>
      <c r="AB78" s="196"/>
      <c r="AC78" s="197">
        <f t="shared" si="0"/>
        <v>0</v>
      </c>
      <c r="AD78" s="202" t="str">
        <f>IF(B78="", "", IF(COUNTIF(X78,"*独自*"),"数式を削除して手入力",IFERROR(INDEX(【参考】数式用!$O$3:'【参考】数式用'!$Q$452,MATCH(Q78&amp;V78,【参考】数式用!$N$3:'【参考】数式用'!$N$452,0),MATCH(VLOOKUP(X78,【参考】数式用!$R$2:$S$46,2,FALSE),【参考】数式用!$O$2:$Q$2,0)),10)))</f>
        <v/>
      </c>
      <c r="AE78" s="191"/>
      <c r="AF78" s="159"/>
      <c r="AG78" s="175"/>
    </row>
    <row r="79" spans="1:37" ht="49.95" customHeight="1">
      <c r="A79" s="158">
        <f t="shared" ref="A79:A105" si="3">A78+1</f>
        <v>40</v>
      </c>
      <c r="B79" s="493"/>
      <c r="C79" s="494"/>
      <c r="D79" s="494"/>
      <c r="E79" s="494"/>
      <c r="F79" s="494"/>
      <c r="G79" s="494"/>
      <c r="H79" s="494"/>
      <c r="I79" s="494"/>
      <c r="J79" s="494"/>
      <c r="K79" s="495"/>
      <c r="L79" s="490"/>
      <c r="M79" s="491"/>
      <c r="N79" s="491"/>
      <c r="O79" s="491"/>
      <c r="P79" s="492"/>
      <c r="Q79" s="482"/>
      <c r="R79" s="482"/>
      <c r="S79" s="482"/>
      <c r="T79" s="482"/>
      <c r="U79" s="482"/>
      <c r="V79" s="69"/>
      <c r="W79" s="69"/>
      <c r="X79" s="507"/>
      <c r="Y79" s="508"/>
      <c r="Z79" s="179" t="str">
        <f>IFERROR(VLOOKUP(X79, 【参考】数式用!$A$2:$B$46, 2, FALSE), "")</f>
        <v/>
      </c>
      <c r="AA79" s="195"/>
      <c r="AB79" s="196"/>
      <c r="AC79" s="197">
        <f t="shared" si="0"/>
        <v>0</v>
      </c>
      <c r="AD79" s="202" t="str">
        <f>IF(B79="", "", IF(COUNTIF(X79,"*独自*"),"数式を削除して手入力",IFERROR(INDEX(【参考】数式用!$O$3:'【参考】数式用'!$Q$452,MATCH(Q79&amp;V79,【参考】数式用!$N$3:'【参考】数式用'!$N$452,0),MATCH(VLOOKUP(X79,【参考】数式用!$R$2:$S$46,2,FALSE),【参考】数式用!$O$2:$Q$2,0)),10)))</f>
        <v/>
      </c>
      <c r="AE79" s="191"/>
      <c r="AF79" s="159"/>
      <c r="AG79" s="175"/>
    </row>
    <row r="80" spans="1:37" ht="49.95" customHeight="1">
      <c r="A80" s="158">
        <f t="shared" si="3"/>
        <v>41</v>
      </c>
      <c r="B80" s="493"/>
      <c r="C80" s="494"/>
      <c r="D80" s="494"/>
      <c r="E80" s="494"/>
      <c r="F80" s="494"/>
      <c r="G80" s="494"/>
      <c r="H80" s="494"/>
      <c r="I80" s="494"/>
      <c r="J80" s="494"/>
      <c r="K80" s="495"/>
      <c r="L80" s="490"/>
      <c r="M80" s="491"/>
      <c r="N80" s="491"/>
      <c r="O80" s="491"/>
      <c r="P80" s="492"/>
      <c r="Q80" s="482"/>
      <c r="R80" s="482"/>
      <c r="S80" s="482"/>
      <c r="T80" s="482"/>
      <c r="U80" s="482"/>
      <c r="V80" s="69"/>
      <c r="W80" s="69"/>
      <c r="X80" s="507"/>
      <c r="Y80" s="508"/>
      <c r="Z80" s="179" t="str">
        <f>IFERROR(VLOOKUP(X80, 【参考】数式用!$A$2:$B$46, 2, FALSE), "")</f>
        <v/>
      </c>
      <c r="AA80" s="195"/>
      <c r="AB80" s="196"/>
      <c r="AC80" s="197">
        <f t="shared" si="0"/>
        <v>0</v>
      </c>
      <c r="AD80" s="202" t="str">
        <f>IF(B80="", "", IF(COUNTIF(X80,"*独自*"),"数式を削除して手入力",IFERROR(INDEX(【参考】数式用!$O$3:'【参考】数式用'!$Q$452,MATCH(Q80&amp;V80,【参考】数式用!$N$3:'【参考】数式用'!$N$452,0),MATCH(VLOOKUP(X80,【参考】数式用!$R$2:$S$46,2,FALSE),【参考】数式用!$O$2:$Q$2,0)),10)))</f>
        <v/>
      </c>
      <c r="AE80" s="191"/>
      <c r="AF80" s="159"/>
      <c r="AG80" s="175"/>
    </row>
    <row r="81" spans="1:33" ht="49.95" customHeight="1">
      <c r="A81" s="158">
        <f t="shared" si="3"/>
        <v>42</v>
      </c>
      <c r="B81" s="493"/>
      <c r="C81" s="494"/>
      <c r="D81" s="494"/>
      <c r="E81" s="494"/>
      <c r="F81" s="494"/>
      <c r="G81" s="494"/>
      <c r="H81" s="494"/>
      <c r="I81" s="494"/>
      <c r="J81" s="494"/>
      <c r="K81" s="495"/>
      <c r="L81" s="490"/>
      <c r="M81" s="491"/>
      <c r="N81" s="491"/>
      <c r="O81" s="491"/>
      <c r="P81" s="492"/>
      <c r="Q81" s="482"/>
      <c r="R81" s="482"/>
      <c r="S81" s="482"/>
      <c r="T81" s="482"/>
      <c r="U81" s="482"/>
      <c r="V81" s="69"/>
      <c r="W81" s="69"/>
      <c r="X81" s="507"/>
      <c r="Y81" s="508"/>
      <c r="Z81" s="179" t="str">
        <f>IFERROR(VLOOKUP(X81, 【参考】数式用!$A$2:$B$46, 2, FALSE), "")</f>
        <v/>
      </c>
      <c r="AA81" s="195"/>
      <c r="AB81" s="196"/>
      <c r="AC81" s="197">
        <f t="shared" si="0"/>
        <v>0</v>
      </c>
      <c r="AD81" s="202" t="str">
        <f>IF(B81="", "", IF(COUNTIF(X81,"*独自*"),"数式を削除して手入力",IFERROR(INDEX(【参考】数式用!$O$3:'【参考】数式用'!$Q$452,MATCH(Q81&amp;V81,【参考】数式用!$N$3:'【参考】数式用'!$N$452,0),MATCH(VLOOKUP(X81,【参考】数式用!$R$2:$S$46,2,FALSE),【参考】数式用!$O$2:$Q$2,0)),10)))</f>
        <v/>
      </c>
      <c r="AE81" s="191"/>
      <c r="AF81" s="159"/>
      <c r="AG81" s="175"/>
    </row>
    <row r="82" spans="1:33" ht="49.95" customHeight="1">
      <c r="A82" s="158">
        <f t="shared" si="3"/>
        <v>43</v>
      </c>
      <c r="B82" s="493"/>
      <c r="C82" s="494"/>
      <c r="D82" s="494"/>
      <c r="E82" s="494"/>
      <c r="F82" s="494"/>
      <c r="G82" s="494"/>
      <c r="H82" s="494"/>
      <c r="I82" s="494"/>
      <c r="J82" s="494"/>
      <c r="K82" s="495"/>
      <c r="L82" s="490"/>
      <c r="M82" s="491"/>
      <c r="N82" s="491"/>
      <c r="O82" s="491"/>
      <c r="P82" s="492"/>
      <c r="Q82" s="482"/>
      <c r="R82" s="482"/>
      <c r="S82" s="482"/>
      <c r="T82" s="482"/>
      <c r="U82" s="482"/>
      <c r="V82" s="69"/>
      <c r="W82" s="69"/>
      <c r="X82" s="507"/>
      <c r="Y82" s="508"/>
      <c r="Z82" s="179" t="str">
        <f>IFERROR(VLOOKUP(X82, 【参考】数式用!$A$2:$B$46, 2, FALSE), "")</f>
        <v/>
      </c>
      <c r="AA82" s="195"/>
      <c r="AB82" s="196"/>
      <c r="AC82" s="197">
        <f t="shared" si="0"/>
        <v>0</v>
      </c>
      <c r="AD82" s="202" t="str">
        <f>IF(B82="", "", IF(COUNTIF(X82,"*独自*"),"数式を削除して手入力",IFERROR(INDEX(【参考】数式用!$O$3:'【参考】数式用'!$Q$452,MATCH(Q82&amp;V82,【参考】数式用!$N$3:'【参考】数式用'!$N$452,0),MATCH(VLOOKUP(X82,【参考】数式用!$R$2:$S$46,2,FALSE),【参考】数式用!$O$2:$Q$2,0)),10)))</f>
        <v/>
      </c>
      <c r="AE82" s="191"/>
      <c r="AF82" s="159"/>
      <c r="AG82" s="175"/>
    </row>
    <row r="83" spans="1:33" ht="49.95" customHeight="1">
      <c r="A83" s="158">
        <f t="shared" si="3"/>
        <v>44</v>
      </c>
      <c r="B83" s="493"/>
      <c r="C83" s="494"/>
      <c r="D83" s="494"/>
      <c r="E83" s="494"/>
      <c r="F83" s="494"/>
      <c r="G83" s="494"/>
      <c r="H83" s="494"/>
      <c r="I83" s="494"/>
      <c r="J83" s="494"/>
      <c r="K83" s="495"/>
      <c r="L83" s="490"/>
      <c r="M83" s="491"/>
      <c r="N83" s="491"/>
      <c r="O83" s="491"/>
      <c r="P83" s="492"/>
      <c r="Q83" s="482"/>
      <c r="R83" s="482"/>
      <c r="S83" s="482"/>
      <c r="T83" s="482"/>
      <c r="U83" s="482"/>
      <c r="V83" s="69"/>
      <c r="W83" s="69"/>
      <c r="X83" s="507"/>
      <c r="Y83" s="508"/>
      <c r="Z83" s="179" t="str">
        <f>IFERROR(VLOOKUP(X83, 【参考】数式用!$A$2:$B$46, 2, FALSE), "")</f>
        <v/>
      </c>
      <c r="AA83" s="195"/>
      <c r="AB83" s="196"/>
      <c r="AC83" s="197">
        <f t="shared" si="0"/>
        <v>0</v>
      </c>
      <c r="AD83" s="202" t="str">
        <f>IF(B83="", "", IF(COUNTIF(X83,"*独自*"),"数式を削除して手入力",IFERROR(INDEX(【参考】数式用!$O$3:'【参考】数式用'!$Q$452,MATCH(Q83&amp;V83,【参考】数式用!$N$3:'【参考】数式用'!$N$452,0),MATCH(VLOOKUP(X83,【参考】数式用!$R$2:$S$46,2,FALSE),【参考】数式用!$O$2:$Q$2,0)),10)))</f>
        <v/>
      </c>
      <c r="AE83" s="191"/>
      <c r="AF83" s="159"/>
      <c r="AG83" s="175"/>
    </row>
    <row r="84" spans="1:33" ht="49.95" customHeight="1">
      <c r="A84" s="158">
        <f t="shared" si="3"/>
        <v>45</v>
      </c>
      <c r="B84" s="496"/>
      <c r="C84" s="497"/>
      <c r="D84" s="497"/>
      <c r="E84" s="497"/>
      <c r="F84" s="497"/>
      <c r="G84" s="497"/>
      <c r="H84" s="497"/>
      <c r="I84" s="497"/>
      <c r="J84" s="497"/>
      <c r="K84" s="497"/>
      <c r="L84" s="490"/>
      <c r="M84" s="491"/>
      <c r="N84" s="491"/>
      <c r="O84" s="491"/>
      <c r="P84" s="492"/>
      <c r="Q84" s="482"/>
      <c r="R84" s="482"/>
      <c r="S84" s="482"/>
      <c r="T84" s="482"/>
      <c r="U84" s="482"/>
      <c r="V84" s="69"/>
      <c r="W84" s="69"/>
      <c r="X84" s="507"/>
      <c r="Y84" s="508"/>
      <c r="Z84" s="179" t="str">
        <f>IFERROR(VLOOKUP(X84, 【参考】数式用!$A$2:$B$46, 2, FALSE), "")</f>
        <v/>
      </c>
      <c r="AA84" s="195"/>
      <c r="AB84" s="196"/>
      <c r="AC84" s="197">
        <f t="shared" si="0"/>
        <v>0</v>
      </c>
      <c r="AD84" s="202" t="str">
        <f>IF(B84="", "", IF(COUNTIF(X84,"*独自*"),"数式を削除して手入力",IFERROR(INDEX(【参考】数式用!$O$3:'【参考】数式用'!$Q$452,MATCH(Q84&amp;V84,【参考】数式用!$N$3:'【参考】数式用'!$N$452,0),MATCH(VLOOKUP(X84,【参考】数式用!$R$2:$S$46,2,FALSE),【参考】数式用!$O$2:$Q$2,0)),10)))</f>
        <v/>
      </c>
      <c r="AE84" s="191"/>
      <c r="AF84" s="159"/>
      <c r="AG84" s="175"/>
    </row>
    <row r="85" spans="1:33" ht="49.95" customHeight="1">
      <c r="A85" s="158">
        <f t="shared" si="3"/>
        <v>46</v>
      </c>
      <c r="B85" s="496"/>
      <c r="C85" s="497"/>
      <c r="D85" s="497"/>
      <c r="E85" s="497"/>
      <c r="F85" s="497"/>
      <c r="G85" s="497"/>
      <c r="H85" s="497"/>
      <c r="I85" s="497"/>
      <c r="J85" s="497"/>
      <c r="K85" s="497"/>
      <c r="L85" s="490"/>
      <c r="M85" s="491"/>
      <c r="N85" s="491"/>
      <c r="O85" s="491"/>
      <c r="P85" s="492"/>
      <c r="Q85" s="482"/>
      <c r="R85" s="482"/>
      <c r="S85" s="482"/>
      <c r="T85" s="482"/>
      <c r="U85" s="482"/>
      <c r="V85" s="69"/>
      <c r="W85" s="69"/>
      <c r="X85" s="507"/>
      <c r="Y85" s="508"/>
      <c r="Z85" s="179" t="str">
        <f>IFERROR(VLOOKUP(X85, 【参考】数式用!$A$2:$B$46, 2, FALSE), "")</f>
        <v/>
      </c>
      <c r="AA85" s="195"/>
      <c r="AB85" s="196"/>
      <c r="AC85" s="197">
        <f t="shared" si="0"/>
        <v>0</v>
      </c>
      <c r="AD85" s="202" t="str">
        <f>IF(B85="", "", IF(COUNTIF(X85,"*独自*"),"数式を削除して手入力",IFERROR(INDEX(【参考】数式用!$O$3:'【参考】数式用'!$Q$452,MATCH(Q85&amp;V85,【参考】数式用!$N$3:'【参考】数式用'!$N$452,0),MATCH(VLOOKUP(X85,【参考】数式用!$R$2:$S$46,2,FALSE),【参考】数式用!$O$2:$Q$2,0)),10)))</f>
        <v/>
      </c>
      <c r="AE85" s="191"/>
      <c r="AF85" s="159"/>
      <c r="AG85" s="175"/>
    </row>
    <row r="86" spans="1:33" ht="49.95" customHeight="1">
      <c r="A86" s="158">
        <f t="shared" si="3"/>
        <v>47</v>
      </c>
      <c r="B86" s="496"/>
      <c r="C86" s="497"/>
      <c r="D86" s="497"/>
      <c r="E86" s="497"/>
      <c r="F86" s="497"/>
      <c r="G86" s="497"/>
      <c r="H86" s="497"/>
      <c r="I86" s="497"/>
      <c r="J86" s="497"/>
      <c r="K86" s="497"/>
      <c r="L86" s="490"/>
      <c r="M86" s="491"/>
      <c r="N86" s="491"/>
      <c r="O86" s="491"/>
      <c r="P86" s="492"/>
      <c r="Q86" s="482"/>
      <c r="R86" s="482"/>
      <c r="S86" s="482"/>
      <c r="T86" s="482"/>
      <c r="U86" s="482"/>
      <c r="V86" s="69"/>
      <c r="W86" s="69"/>
      <c r="X86" s="507"/>
      <c r="Y86" s="508"/>
      <c r="Z86" s="179" t="str">
        <f>IFERROR(VLOOKUP(X86, 【参考】数式用!$A$2:$B$46, 2, FALSE), "")</f>
        <v/>
      </c>
      <c r="AA86" s="195"/>
      <c r="AB86" s="196"/>
      <c r="AC86" s="197">
        <f t="shared" si="0"/>
        <v>0</v>
      </c>
      <c r="AD86" s="202" t="str">
        <f>IF(B86="", "", IF(COUNTIF(X86,"*独自*"),"数式を削除して手入力",IFERROR(INDEX(【参考】数式用!$O$3:'【参考】数式用'!$Q$452,MATCH(Q86&amp;V86,【参考】数式用!$N$3:'【参考】数式用'!$N$452,0),MATCH(VLOOKUP(X86,【参考】数式用!$R$2:$S$46,2,FALSE),【参考】数式用!$O$2:$Q$2,0)),10)))</f>
        <v/>
      </c>
      <c r="AE86" s="191"/>
      <c r="AF86" s="159"/>
      <c r="AG86" s="175"/>
    </row>
    <row r="87" spans="1:33" ht="49.95" customHeight="1">
      <c r="A87" s="158">
        <f t="shared" si="3"/>
        <v>48</v>
      </c>
      <c r="B87" s="496"/>
      <c r="C87" s="497"/>
      <c r="D87" s="497"/>
      <c r="E87" s="497"/>
      <c r="F87" s="497"/>
      <c r="G87" s="497"/>
      <c r="H87" s="497"/>
      <c r="I87" s="497"/>
      <c r="J87" s="497"/>
      <c r="K87" s="497"/>
      <c r="L87" s="490"/>
      <c r="M87" s="491"/>
      <c r="N87" s="491"/>
      <c r="O87" s="491"/>
      <c r="P87" s="492"/>
      <c r="Q87" s="482"/>
      <c r="R87" s="482"/>
      <c r="S87" s="482"/>
      <c r="T87" s="482"/>
      <c r="U87" s="482"/>
      <c r="V87" s="69"/>
      <c r="W87" s="69"/>
      <c r="X87" s="507"/>
      <c r="Y87" s="508"/>
      <c r="Z87" s="179" t="str">
        <f>IFERROR(VLOOKUP(X87, 【参考】数式用!$A$2:$B$46, 2, FALSE), "")</f>
        <v/>
      </c>
      <c r="AA87" s="195"/>
      <c r="AB87" s="196"/>
      <c r="AC87" s="197">
        <f t="shared" si="0"/>
        <v>0</v>
      </c>
      <c r="AD87" s="202" t="str">
        <f>IF(B87="", "", IF(COUNTIF(X87,"*独自*"),"数式を削除して手入力",IFERROR(INDEX(【参考】数式用!$O$3:'【参考】数式用'!$Q$452,MATCH(Q87&amp;V87,【参考】数式用!$N$3:'【参考】数式用'!$N$452,0),MATCH(VLOOKUP(X87,【参考】数式用!$R$2:$S$46,2,FALSE),【参考】数式用!$O$2:$Q$2,0)),10)))</f>
        <v/>
      </c>
      <c r="AE87" s="191"/>
      <c r="AF87" s="159"/>
      <c r="AG87" s="175"/>
    </row>
    <row r="88" spans="1:33" ht="49.95" customHeight="1">
      <c r="A88" s="158">
        <f t="shared" si="3"/>
        <v>49</v>
      </c>
      <c r="B88" s="496"/>
      <c r="C88" s="497"/>
      <c r="D88" s="497"/>
      <c r="E88" s="497"/>
      <c r="F88" s="497"/>
      <c r="G88" s="497"/>
      <c r="H88" s="497"/>
      <c r="I88" s="497"/>
      <c r="J88" s="497"/>
      <c r="K88" s="497"/>
      <c r="L88" s="490"/>
      <c r="M88" s="491"/>
      <c r="N88" s="491"/>
      <c r="O88" s="491"/>
      <c r="P88" s="492"/>
      <c r="Q88" s="482"/>
      <c r="R88" s="482"/>
      <c r="S88" s="482"/>
      <c r="T88" s="482"/>
      <c r="U88" s="482"/>
      <c r="V88" s="69"/>
      <c r="W88" s="69"/>
      <c r="X88" s="507"/>
      <c r="Y88" s="508"/>
      <c r="Z88" s="179" t="str">
        <f>IFERROR(VLOOKUP(X88, 【参考】数式用!$A$2:$B$46, 2, FALSE), "")</f>
        <v/>
      </c>
      <c r="AA88" s="195"/>
      <c r="AB88" s="196"/>
      <c r="AC88" s="197">
        <f t="shared" si="0"/>
        <v>0</v>
      </c>
      <c r="AD88" s="202" t="str">
        <f>IF(B88="", "", IF(COUNTIF(X88,"*独自*"),"数式を削除して手入力",IFERROR(INDEX(【参考】数式用!$O$3:'【参考】数式用'!$Q$452,MATCH(Q88&amp;V88,【参考】数式用!$N$3:'【参考】数式用'!$N$452,0),MATCH(VLOOKUP(X88,【参考】数式用!$R$2:$S$46,2,FALSE),【参考】数式用!$O$2:$Q$2,0)),10)))</f>
        <v/>
      </c>
      <c r="AE88" s="191"/>
      <c r="AF88" s="159"/>
      <c r="AG88" s="175"/>
    </row>
    <row r="89" spans="1:33" ht="49.95" customHeight="1">
      <c r="A89" s="158">
        <f t="shared" si="3"/>
        <v>50</v>
      </c>
      <c r="B89" s="496"/>
      <c r="C89" s="497"/>
      <c r="D89" s="497"/>
      <c r="E89" s="497"/>
      <c r="F89" s="497"/>
      <c r="G89" s="497"/>
      <c r="H89" s="497"/>
      <c r="I89" s="497"/>
      <c r="J89" s="497"/>
      <c r="K89" s="497"/>
      <c r="L89" s="490"/>
      <c r="M89" s="491"/>
      <c r="N89" s="491"/>
      <c r="O89" s="491"/>
      <c r="P89" s="492"/>
      <c r="Q89" s="482"/>
      <c r="R89" s="482"/>
      <c r="S89" s="482"/>
      <c r="T89" s="482"/>
      <c r="U89" s="482"/>
      <c r="V89" s="69"/>
      <c r="W89" s="69"/>
      <c r="X89" s="507"/>
      <c r="Y89" s="508"/>
      <c r="Z89" s="179" t="str">
        <f>IFERROR(VLOOKUP(X89, 【参考】数式用!$A$2:$B$46, 2, FALSE), "")</f>
        <v/>
      </c>
      <c r="AA89" s="195"/>
      <c r="AB89" s="196"/>
      <c r="AC89" s="197">
        <f t="shared" si="0"/>
        <v>0</v>
      </c>
      <c r="AD89" s="202" t="str">
        <f>IF(B89="", "", IF(COUNTIF(X89,"*独自*"),"数式を削除して手入力",IFERROR(INDEX(【参考】数式用!$O$3:'【参考】数式用'!$Q$452,MATCH(Q89&amp;V89,【参考】数式用!$N$3:'【参考】数式用'!$N$452,0),MATCH(VLOOKUP(X89,【参考】数式用!$R$2:$S$46,2,FALSE),【参考】数式用!$O$2:$Q$2,0)),10)))</f>
        <v/>
      </c>
      <c r="AE89" s="191"/>
      <c r="AF89" s="159"/>
      <c r="AG89" s="175"/>
    </row>
    <row r="90" spans="1:33" ht="49.95" customHeight="1">
      <c r="A90" s="158">
        <f t="shared" si="3"/>
        <v>51</v>
      </c>
      <c r="B90" s="496"/>
      <c r="C90" s="497"/>
      <c r="D90" s="497"/>
      <c r="E90" s="497"/>
      <c r="F90" s="497"/>
      <c r="G90" s="497"/>
      <c r="H90" s="497"/>
      <c r="I90" s="497"/>
      <c r="J90" s="497"/>
      <c r="K90" s="497"/>
      <c r="L90" s="490"/>
      <c r="M90" s="491"/>
      <c r="N90" s="491"/>
      <c r="O90" s="491"/>
      <c r="P90" s="492"/>
      <c r="Q90" s="482"/>
      <c r="R90" s="482"/>
      <c r="S90" s="482"/>
      <c r="T90" s="482"/>
      <c r="U90" s="482"/>
      <c r="V90" s="69"/>
      <c r="W90" s="69"/>
      <c r="X90" s="507"/>
      <c r="Y90" s="508"/>
      <c r="Z90" s="179" t="str">
        <f>IFERROR(VLOOKUP(X90, 【参考】数式用!$A$2:$B$46, 2, FALSE), "")</f>
        <v/>
      </c>
      <c r="AA90" s="195"/>
      <c r="AB90" s="196"/>
      <c r="AC90" s="197">
        <f t="shared" si="0"/>
        <v>0</v>
      </c>
      <c r="AD90" s="202" t="str">
        <f>IF(B90="", "", IF(COUNTIF(X90,"*独自*"),"数式を削除して手入力",IFERROR(INDEX(【参考】数式用!$O$3:'【参考】数式用'!$Q$452,MATCH(Q90&amp;V90,【参考】数式用!$N$3:'【参考】数式用'!$N$452,0),MATCH(VLOOKUP(X90,【参考】数式用!$R$2:$S$46,2,FALSE),【参考】数式用!$O$2:$Q$2,0)),10)))</f>
        <v/>
      </c>
      <c r="AE90" s="191"/>
      <c r="AF90" s="159"/>
      <c r="AG90" s="175"/>
    </row>
    <row r="91" spans="1:33" ht="49.95" customHeight="1">
      <c r="A91" s="158">
        <f t="shared" si="3"/>
        <v>52</v>
      </c>
      <c r="B91" s="496"/>
      <c r="C91" s="497"/>
      <c r="D91" s="497"/>
      <c r="E91" s="497"/>
      <c r="F91" s="497"/>
      <c r="G91" s="497"/>
      <c r="H91" s="497"/>
      <c r="I91" s="497"/>
      <c r="J91" s="497"/>
      <c r="K91" s="497"/>
      <c r="L91" s="490"/>
      <c r="M91" s="491"/>
      <c r="N91" s="491"/>
      <c r="O91" s="491"/>
      <c r="P91" s="492"/>
      <c r="Q91" s="482"/>
      <c r="R91" s="482"/>
      <c r="S91" s="482"/>
      <c r="T91" s="482"/>
      <c r="U91" s="482"/>
      <c r="V91" s="69"/>
      <c r="W91" s="69"/>
      <c r="X91" s="507"/>
      <c r="Y91" s="508"/>
      <c r="Z91" s="179" t="str">
        <f>IFERROR(VLOOKUP(X91, 【参考】数式用!$A$2:$B$46, 2, FALSE), "")</f>
        <v/>
      </c>
      <c r="AA91" s="195"/>
      <c r="AB91" s="196"/>
      <c r="AC91" s="197">
        <f t="shared" si="0"/>
        <v>0</v>
      </c>
      <c r="AD91" s="202" t="str">
        <f>IF(B91="", "", IF(COUNTIF(X91,"*独自*"),"数式を削除して手入力",IFERROR(INDEX(【参考】数式用!$O$3:'【参考】数式用'!$Q$452,MATCH(Q91&amp;V91,【参考】数式用!$N$3:'【参考】数式用'!$N$452,0),MATCH(VLOOKUP(X91,【参考】数式用!$R$2:$S$46,2,FALSE),【参考】数式用!$O$2:$Q$2,0)),10)))</f>
        <v/>
      </c>
      <c r="AE91" s="191"/>
      <c r="AF91" s="159"/>
      <c r="AG91" s="175"/>
    </row>
    <row r="92" spans="1:33" ht="49.95" customHeight="1">
      <c r="A92" s="158">
        <f t="shared" si="3"/>
        <v>53</v>
      </c>
      <c r="B92" s="496"/>
      <c r="C92" s="497"/>
      <c r="D92" s="497"/>
      <c r="E92" s="497"/>
      <c r="F92" s="497"/>
      <c r="G92" s="497"/>
      <c r="H92" s="497"/>
      <c r="I92" s="497"/>
      <c r="J92" s="497"/>
      <c r="K92" s="497"/>
      <c r="L92" s="490"/>
      <c r="M92" s="491"/>
      <c r="N92" s="491"/>
      <c r="O92" s="491"/>
      <c r="P92" s="492"/>
      <c r="Q92" s="482"/>
      <c r="R92" s="482"/>
      <c r="S92" s="482"/>
      <c r="T92" s="482"/>
      <c r="U92" s="482"/>
      <c r="V92" s="69"/>
      <c r="W92" s="69"/>
      <c r="X92" s="507"/>
      <c r="Y92" s="508"/>
      <c r="Z92" s="179" t="str">
        <f>IFERROR(VLOOKUP(X92, 【参考】数式用!$A$2:$B$46, 2, FALSE), "")</f>
        <v/>
      </c>
      <c r="AA92" s="195"/>
      <c r="AB92" s="196"/>
      <c r="AC92" s="197">
        <f t="shared" si="0"/>
        <v>0</v>
      </c>
      <c r="AD92" s="202" t="str">
        <f>IF(B92="", "", IF(COUNTIF(X92,"*独自*"),"数式を削除して手入力",IFERROR(INDEX(【参考】数式用!$O$3:'【参考】数式用'!$Q$452,MATCH(Q92&amp;V92,【参考】数式用!$N$3:'【参考】数式用'!$N$452,0),MATCH(VLOOKUP(X92,【参考】数式用!$R$2:$S$46,2,FALSE),【参考】数式用!$O$2:$Q$2,0)),10)))</f>
        <v/>
      </c>
      <c r="AE92" s="191"/>
      <c r="AF92" s="159"/>
      <c r="AG92" s="175"/>
    </row>
    <row r="93" spans="1:33" ht="49.95" customHeight="1">
      <c r="A93" s="158">
        <f t="shared" si="3"/>
        <v>54</v>
      </c>
      <c r="B93" s="496"/>
      <c r="C93" s="497"/>
      <c r="D93" s="497"/>
      <c r="E93" s="497"/>
      <c r="F93" s="497"/>
      <c r="G93" s="497"/>
      <c r="H93" s="497"/>
      <c r="I93" s="497"/>
      <c r="J93" s="497"/>
      <c r="K93" s="497"/>
      <c r="L93" s="490"/>
      <c r="M93" s="491"/>
      <c r="N93" s="491"/>
      <c r="O93" s="491"/>
      <c r="P93" s="492"/>
      <c r="Q93" s="482"/>
      <c r="R93" s="482"/>
      <c r="S93" s="482"/>
      <c r="T93" s="482"/>
      <c r="U93" s="482"/>
      <c r="V93" s="69"/>
      <c r="W93" s="69"/>
      <c r="X93" s="507"/>
      <c r="Y93" s="508"/>
      <c r="Z93" s="179" t="str">
        <f>IFERROR(VLOOKUP(X93, 【参考】数式用!$A$2:$B$46, 2, FALSE), "")</f>
        <v/>
      </c>
      <c r="AA93" s="195"/>
      <c r="AB93" s="196"/>
      <c r="AC93" s="197">
        <f t="shared" si="0"/>
        <v>0</v>
      </c>
      <c r="AD93" s="202" t="str">
        <f>IF(B93="", "", IF(COUNTIF(X93,"*独自*"),"数式を削除して手入力",IFERROR(INDEX(【参考】数式用!$O$3:'【参考】数式用'!$Q$452,MATCH(Q93&amp;V93,【参考】数式用!$N$3:'【参考】数式用'!$N$452,0),MATCH(VLOOKUP(X93,【参考】数式用!$R$2:$S$46,2,FALSE),【参考】数式用!$O$2:$Q$2,0)),10)))</f>
        <v/>
      </c>
      <c r="AE93" s="191"/>
      <c r="AF93" s="159"/>
      <c r="AG93" s="175"/>
    </row>
    <row r="94" spans="1:33" ht="49.95" customHeight="1">
      <c r="A94" s="158">
        <f t="shared" si="3"/>
        <v>55</v>
      </c>
      <c r="B94" s="496"/>
      <c r="C94" s="497"/>
      <c r="D94" s="497"/>
      <c r="E94" s="497"/>
      <c r="F94" s="497"/>
      <c r="G94" s="497"/>
      <c r="H94" s="497"/>
      <c r="I94" s="497"/>
      <c r="J94" s="497"/>
      <c r="K94" s="497"/>
      <c r="L94" s="490"/>
      <c r="M94" s="491"/>
      <c r="N94" s="491"/>
      <c r="O94" s="491"/>
      <c r="P94" s="492"/>
      <c r="Q94" s="482"/>
      <c r="R94" s="482"/>
      <c r="S94" s="482"/>
      <c r="T94" s="482"/>
      <c r="U94" s="482"/>
      <c r="V94" s="69"/>
      <c r="W94" s="69"/>
      <c r="X94" s="507"/>
      <c r="Y94" s="508"/>
      <c r="Z94" s="179" t="str">
        <f>IFERROR(VLOOKUP(X94, 【参考】数式用!$A$2:$B$46, 2, FALSE), "")</f>
        <v/>
      </c>
      <c r="AA94" s="195"/>
      <c r="AB94" s="196"/>
      <c r="AC94" s="197">
        <f t="shared" si="0"/>
        <v>0</v>
      </c>
      <c r="AD94" s="202" t="str">
        <f>IF(B94="", "", IF(COUNTIF(X94,"*独自*"),"数式を削除して手入力",IFERROR(INDEX(【参考】数式用!$O$3:'【参考】数式用'!$Q$452,MATCH(Q94&amp;V94,【参考】数式用!$N$3:'【参考】数式用'!$N$452,0),MATCH(VLOOKUP(X94,【参考】数式用!$R$2:$S$46,2,FALSE),【参考】数式用!$O$2:$Q$2,0)),10)))</f>
        <v/>
      </c>
      <c r="AE94" s="191"/>
      <c r="AF94" s="159"/>
      <c r="AG94" s="175"/>
    </row>
    <row r="95" spans="1:33" ht="49.95" customHeight="1">
      <c r="A95" s="158">
        <f t="shared" si="3"/>
        <v>56</v>
      </c>
      <c r="B95" s="496"/>
      <c r="C95" s="497"/>
      <c r="D95" s="497"/>
      <c r="E95" s="497"/>
      <c r="F95" s="497"/>
      <c r="G95" s="497"/>
      <c r="H95" s="497"/>
      <c r="I95" s="497"/>
      <c r="J95" s="497"/>
      <c r="K95" s="497"/>
      <c r="L95" s="490"/>
      <c r="M95" s="491"/>
      <c r="N95" s="491"/>
      <c r="O95" s="491"/>
      <c r="P95" s="492"/>
      <c r="Q95" s="482"/>
      <c r="R95" s="482"/>
      <c r="S95" s="482"/>
      <c r="T95" s="482"/>
      <c r="U95" s="482"/>
      <c r="V95" s="69"/>
      <c r="W95" s="69"/>
      <c r="X95" s="507"/>
      <c r="Y95" s="508"/>
      <c r="Z95" s="179" t="str">
        <f>IFERROR(VLOOKUP(X95, 【参考】数式用!$A$2:$B$46, 2, FALSE), "")</f>
        <v/>
      </c>
      <c r="AA95" s="195"/>
      <c r="AB95" s="196"/>
      <c r="AC95" s="197">
        <f t="shared" si="0"/>
        <v>0</v>
      </c>
      <c r="AD95" s="202" t="str">
        <f>IF(B95="", "", IF(COUNTIF(X95,"*独自*"),"数式を削除して手入力",IFERROR(INDEX(【参考】数式用!$O$3:'【参考】数式用'!$Q$452,MATCH(Q95&amp;V95,【参考】数式用!$N$3:'【参考】数式用'!$N$452,0),MATCH(VLOOKUP(X95,【参考】数式用!$R$2:$S$46,2,FALSE),【参考】数式用!$O$2:$Q$2,0)),10)))</f>
        <v/>
      </c>
      <c r="AE95" s="191"/>
      <c r="AF95" s="159"/>
      <c r="AG95" s="175"/>
    </row>
    <row r="96" spans="1:33" ht="49.95" customHeight="1">
      <c r="A96" s="158">
        <f t="shared" si="3"/>
        <v>57</v>
      </c>
      <c r="B96" s="496"/>
      <c r="C96" s="497"/>
      <c r="D96" s="497"/>
      <c r="E96" s="497"/>
      <c r="F96" s="497"/>
      <c r="G96" s="497"/>
      <c r="H96" s="497"/>
      <c r="I96" s="497"/>
      <c r="J96" s="497"/>
      <c r="K96" s="497"/>
      <c r="L96" s="490"/>
      <c r="M96" s="491"/>
      <c r="N96" s="491"/>
      <c r="O96" s="491"/>
      <c r="P96" s="492"/>
      <c r="Q96" s="482"/>
      <c r="R96" s="482"/>
      <c r="S96" s="482"/>
      <c r="T96" s="482"/>
      <c r="U96" s="482"/>
      <c r="V96" s="69"/>
      <c r="W96" s="69"/>
      <c r="X96" s="507"/>
      <c r="Y96" s="508"/>
      <c r="Z96" s="179" t="str">
        <f>IFERROR(VLOOKUP(X96, 【参考】数式用!$A$2:$B$46, 2, FALSE), "")</f>
        <v/>
      </c>
      <c r="AA96" s="195"/>
      <c r="AB96" s="196"/>
      <c r="AC96" s="197">
        <f t="shared" si="0"/>
        <v>0</v>
      </c>
      <c r="AD96" s="202" t="str">
        <f>IF(B96="", "", IF(COUNTIF(X96,"*独自*"),"数式を削除して手入力",IFERROR(INDEX(【参考】数式用!$O$3:'【参考】数式用'!$Q$452,MATCH(Q96&amp;V96,【参考】数式用!$N$3:'【参考】数式用'!$N$452,0),MATCH(VLOOKUP(X96,【参考】数式用!$R$2:$S$46,2,FALSE),【参考】数式用!$O$2:$Q$2,0)),10)))</f>
        <v/>
      </c>
      <c r="AE96" s="191"/>
      <c r="AF96" s="159"/>
      <c r="AG96" s="175"/>
    </row>
    <row r="97" spans="1:33" ht="49.95" customHeight="1">
      <c r="A97" s="158">
        <f t="shared" si="3"/>
        <v>58</v>
      </c>
      <c r="B97" s="496"/>
      <c r="C97" s="497"/>
      <c r="D97" s="497"/>
      <c r="E97" s="497"/>
      <c r="F97" s="497"/>
      <c r="G97" s="497"/>
      <c r="H97" s="497"/>
      <c r="I97" s="497"/>
      <c r="J97" s="497"/>
      <c r="K97" s="497"/>
      <c r="L97" s="490"/>
      <c r="M97" s="491"/>
      <c r="N97" s="491"/>
      <c r="O97" s="491"/>
      <c r="P97" s="492"/>
      <c r="Q97" s="482"/>
      <c r="R97" s="482"/>
      <c r="S97" s="482"/>
      <c r="T97" s="482"/>
      <c r="U97" s="482"/>
      <c r="V97" s="69"/>
      <c r="W97" s="69"/>
      <c r="X97" s="507"/>
      <c r="Y97" s="508"/>
      <c r="Z97" s="179" t="str">
        <f>IFERROR(VLOOKUP(X97, 【参考】数式用!$A$2:$B$46, 2, FALSE), "")</f>
        <v/>
      </c>
      <c r="AA97" s="195"/>
      <c r="AB97" s="196"/>
      <c r="AC97" s="197">
        <f t="shared" si="0"/>
        <v>0</v>
      </c>
      <c r="AD97" s="202" t="str">
        <f>IF(B97="", "", IF(COUNTIF(X97,"*独自*"),"数式を削除して手入力",IFERROR(INDEX(【参考】数式用!$O$3:'【参考】数式用'!$Q$452,MATCH(Q97&amp;V97,【参考】数式用!$N$3:'【参考】数式用'!$N$452,0),MATCH(VLOOKUP(X97,【参考】数式用!$R$2:$S$46,2,FALSE),【参考】数式用!$O$2:$Q$2,0)),10)))</f>
        <v/>
      </c>
      <c r="AE97" s="191"/>
      <c r="AF97" s="159"/>
      <c r="AG97" s="175"/>
    </row>
    <row r="98" spans="1:33" ht="49.95" customHeight="1">
      <c r="A98" s="158">
        <f t="shared" si="3"/>
        <v>59</v>
      </c>
      <c r="B98" s="496"/>
      <c r="C98" s="497"/>
      <c r="D98" s="497"/>
      <c r="E98" s="497"/>
      <c r="F98" s="497"/>
      <c r="G98" s="497"/>
      <c r="H98" s="497"/>
      <c r="I98" s="497"/>
      <c r="J98" s="497"/>
      <c r="K98" s="497"/>
      <c r="L98" s="490"/>
      <c r="M98" s="491"/>
      <c r="N98" s="491"/>
      <c r="O98" s="491"/>
      <c r="P98" s="492"/>
      <c r="Q98" s="482"/>
      <c r="R98" s="482"/>
      <c r="S98" s="482"/>
      <c r="T98" s="482"/>
      <c r="U98" s="482"/>
      <c r="V98" s="69"/>
      <c r="W98" s="69"/>
      <c r="X98" s="507"/>
      <c r="Y98" s="508"/>
      <c r="Z98" s="179" t="str">
        <f>IFERROR(VLOOKUP(X98, 【参考】数式用!$A$2:$B$46, 2, FALSE), "")</f>
        <v/>
      </c>
      <c r="AA98" s="195"/>
      <c r="AB98" s="196"/>
      <c r="AC98" s="197">
        <f t="shared" si="0"/>
        <v>0</v>
      </c>
      <c r="AD98" s="202" t="str">
        <f>IF(B98="", "", IF(COUNTIF(X98,"*独自*"),"数式を削除して手入力",IFERROR(INDEX(【参考】数式用!$O$3:'【参考】数式用'!$Q$452,MATCH(Q98&amp;V98,【参考】数式用!$N$3:'【参考】数式用'!$N$452,0),MATCH(VLOOKUP(X98,【参考】数式用!$R$2:$S$46,2,FALSE),【参考】数式用!$O$2:$Q$2,0)),10)))</f>
        <v/>
      </c>
      <c r="AE98" s="191"/>
      <c r="AF98" s="159"/>
      <c r="AG98" s="175"/>
    </row>
    <row r="99" spans="1:33" ht="49.95" customHeight="1">
      <c r="A99" s="158">
        <f t="shared" si="3"/>
        <v>60</v>
      </c>
      <c r="B99" s="496"/>
      <c r="C99" s="497"/>
      <c r="D99" s="497"/>
      <c r="E99" s="497"/>
      <c r="F99" s="497"/>
      <c r="G99" s="497"/>
      <c r="H99" s="497"/>
      <c r="I99" s="497"/>
      <c r="J99" s="497"/>
      <c r="K99" s="497"/>
      <c r="L99" s="490"/>
      <c r="M99" s="491"/>
      <c r="N99" s="491"/>
      <c r="O99" s="491"/>
      <c r="P99" s="492"/>
      <c r="Q99" s="482"/>
      <c r="R99" s="482"/>
      <c r="S99" s="482"/>
      <c r="T99" s="482"/>
      <c r="U99" s="482"/>
      <c r="V99" s="69"/>
      <c r="W99" s="69"/>
      <c r="X99" s="507"/>
      <c r="Y99" s="508"/>
      <c r="Z99" s="179" t="str">
        <f>IFERROR(VLOOKUP(X99, 【参考】数式用!$A$2:$B$46, 2, FALSE), "")</f>
        <v/>
      </c>
      <c r="AA99" s="195"/>
      <c r="AB99" s="196"/>
      <c r="AC99" s="197">
        <f t="shared" si="0"/>
        <v>0</v>
      </c>
      <c r="AD99" s="202" t="str">
        <f>IF(B99="", "", IF(COUNTIF(X99,"*独自*"),"数式を削除して手入力",IFERROR(INDEX(【参考】数式用!$O$3:'【参考】数式用'!$Q$452,MATCH(Q99&amp;V99,【参考】数式用!$N$3:'【参考】数式用'!$N$452,0),MATCH(VLOOKUP(X99,【参考】数式用!$R$2:$S$46,2,FALSE),【参考】数式用!$O$2:$Q$2,0)),10)))</f>
        <v/>
      </c>
      <c r="AE99" s="191"/>
      <c r="AF99" s="159"/>
      <c r="AG99" s="175"/>
    </row>
    <row r="100" spans="1:33" ht="49.95" customHeight="1">
      <c r="A100" s="158">
        <f t="shared" si="3"/>
        <v>61</v>
      </c>
      <c r="B100" s="496"/>
      <c r="C100" s="497"/>
      <c r="D100" s="497"/>
      <c r="E100" s="497"/>
      <c r="F100" s="497"/>
      <c r="G100" s="497"/>
      <c r="H100" s="497"/>
      <c r="I100" s="497"/>
      <c r="J100" s="497"/>
      <c r="K100" s="497"/>
      <c r="L100" s="490"/>
      <c r="M100" s="491"/>
      <c r="N100" s="491"/>
      <c r="O100" s="491"/>
      <c r="P100" s="492"/>
      <c r="Q100" s="482"/>
      <c r="R100" s="482"/>
      <c r="S100" s="482"/>
      <c r="T100" s="482"/>
      <c r="U100" s="482"/>
      <c r="V100" s="69"/>
      <c r="W100" s="69"/>
      <c r="X100" s="507"/>
      <c r="Y100" s="508"/>
      <c r="Z100" s="179" t="str">
        <f>IFERROR(VLOOKUP(X100, 【参考】数式用!$A$2:$B$46, 2, FALSE), "")</f>
        <v/>
      </c>
      <c r="AA100" s="195"/>
      <c r="AB100" s="196"/>
      <c r="AC100" s="197">
        <f t="shared" si="0"/>
        <v>0</v>
      </c>
      <c r="AD100" s="202" t="str">
        <f>IF(B100="", "", IF(COUNTIF(X100,"*独自*"),"数式を削除して手入力",IFERROR(INDEX(【参考】数式用!$O$3:'【参考】数式用'!$Q$452,MATCH(Q100&amp;V100,【参考】数式用!$N$3:'【参考】数式用'!$N$452,0),MATCH(VLOOKUP(X100,【参考】数式用!$R$2:$S$46,2,FALSE),【参考】数式用!$O$2:$Q$2,0)),10)))</f>
        <v/>
      </c>
      <c r="AE100" s="191"/>
      <c r="AF100" s="159"/>
      <c r="AG100" s="175"/>
    </row>
    <row r="101" spans="1:33" ht="49.95" customHeight="1">
      <c r="A101" s="158">
        <f t="shared" si="3"/>
        <v>62</v>
      </c>
      <c r="B101" s="496"/>
      <c r="C101" s="497"/>
      <c r="D101" s="497"/>
      <c r="E101" s="497"/>
      <c r="F101" s="497"/>
      <c r="G101" s="497"/>
      <c r="H101" s="497"/>
      <c r="I101" s="497"/>
      <c r="J101" s="497"/>
      <c r="K101" s="497"/>
      <c r="L101" s="490"/>
      <c r="M101" s="491"/>
      <c r="N101" s="491"/>
      <c r="O101" s="491"/>
      <c r="P101" s="492"/>
      <c r="Q101" s="482"/>
      <c r="R101" s="482"/>
      <c r="S101" s="482"/>
      <c r="T101" s="482"/>
      <c r="U101" s="482"/>
      <c r="V101" s="69"/>
      <c r="W101" s="69"/>
      <c r="X101" s="507"/>
      <c r="Y101" s="508"/>
      <c r="Z101" s="179" t="str">
        <f>IFERROR(VLOOKUP(X101, 【参考】数式用!$A$2:$B$46, 2, FALSE), "")</f>
        <v/>
      </c>
      <c r="AA101" s="195"/>
      <c r="AB101" s="196"/>
      <c r="AC101" s="197">
        <f t="shared" si="0"/>
        <v>0</v>
      </c>
      <c r="AD101" s="202" t="str">
        <f>IF(B101="", "", IF(COUNTIF(X101,"*独自*"),"数式を削除して手入力",IFERROR(INDEX(【参考】数式用!$O$3:'【参考】数式用'!$Q$452,MATCH(Q101&amp;V101,【参考】数式用!$N$3:'【参考】数式用'!$N$452,0),MATCH(VLOOKUP(X101,【参考】数式用!$R$2:$S$46,2,FALSE),【参考】数式用!$O$2:$Q$2,0)),10)))</f>
        <v/>
      </c>
      <c r="AE101" s="191"/>
      <c r="AF101" s="159"/>
      <c r="AG101" s="175"/>
    </row>
    <row r="102" spans="1:33" ht="49.95" customHeight="1">
      <c r="A102" s="158">
        <f t="shared" si="3"/>
        <v>63</v>
      </c>
      <c r="B102" s="496"/>
      <c r="C102" s="497"/>
      <c r="D102" s="497"/>
      <c r="E102" s="497"/>
      <c r="F102" s="497"/>
      <c r="G102" s="497"/>
      <c r="H102" s="497"/>
      <c r="I102" s="497"/>
      <c r="J102" s="497"/>
      <c r="K102" s="497"/>
      <c r="L102" s="490"/>
      <c r="M102" s="491"/>
      <c r="N102" s="491"/>
      <c r="O102" s="491"/>
      <c r="P102" s="492"/>
      <c r="Q102" s="482"/>
      <c r="R102" s="482"/>
      <c r="S102" s="482"/>
      <c r="T102" s="482"/>
      <c r="U102" s="482"/>
      <c r="V102" s="69"/>
      <c r="W102" s="69"/>
      <c r="X102" s="507"/>
      <c r="Y102" s="508"/>
      <c r="Z102" s="179" t="str">
        <f>IFERROR(VLOOKUP(X102, 【参考】数式用!$A$2:$B$46, 2, FALSE), "")</f>
        <v/>
      </c>
      <c r="AA102" s="195"/>
      <c r="AB102" s="196"/>
      <c r="AC102" s="197">
        <f t="shared" si="0"/>
        <v>0</v>
      </c>
      <c r="AD102" s="202" t="str">
        <f>IF(B102="", "", IF(COUNTIF(X102,"*独自*"),"数式を削除して手入力",IFERROR(INDEX(【参考】数式用!$O$3:'【参考】数式用'!$Q$452,MATCH(Q102&amp;V102,【参考】数式用!$N$3:'【参考】数式用'!$N$452,0),MATCH(VLOOKUP(X102,【参考】数式用!$R$2:$S$46,2,FALSE),【参考】数式用!$O$2:$Q$2,0)),10)))</f>
        <v/>
      </c>
      <c r="AE102" s="191"/>
      <c r="AF102" s="159"/>
      <c r="AG102" s="175"/>
    </row>
    <row r="103" spans="1:33" ht="49.95" customHeight="1">
      <c r="A103" s="158">
        <f t="shared" si="3"/>
        <v>64</v>
      </c>
      <c r="B103" s="496"/>
      <c r="C103" s="497"/>
      <c r="D103" s="497"/>
      <c r="E103" s="497"/>
      <c r="F103" s="497"/>
      <c r="G103" s="497"/>
      <c r="H103" s="497"/>
      <c r="I103" s="497"/>
      <c r="J103" s="497"/>
      <c r="K103" s="497"/>
      <c r="L103" s="490"/>
      <c r="M103" s="491"/>
      <c r="N103" s="491"/>
      <c r="O103" s="491"/>
      <c r="P103" s="492"/>
      <c r="Q103" s="482"/>
      <c r="R103" s="482"/>
      <c r="S103" s="482"/>
      <c r="T103" s="482"/>
      <c r="U103" s="482"/>
      <c r="V103" s="69"/>
      <c r="W103" s="69"/>
      <c r="X103" s="507"/>
      <c r="Y103" s="508"/>
      <c r="Z103" s="179" t="str">
        <f>IFERROR(VLOOKUP(X103, 【参考】数式用!$A$2:$B$46, 2, FALSE), "")</f>
        <v/>
      </c>
      <c r="AA103" s="195"/>
      <c r="AB103" s="196"/>
      <c r="AC103" s="197">
        <f t="shared" si="0"/>
        <v>0</v>
      </c>
      <c r="AD103" s="202" t="str">
        <f>IF(B103="", "", IF(COUNTIF(X103,"*独自*"),"数式を削除して手入力",IFERROR(INDEX(【参考】数式用!$O$3:'【参考】数式用'!$Q$452,MATCH(Q103&amp;V103,【参考】数式用!$N$3:'【参考】数式用'!$N$452,0),MATCH(VLOOKUP(X103,【参考】数式用!$R$2:$S$46,2,FALSE),【参考】数式用!$O$2:$Q$2,0)),10)))</f>
        <v/>
      </c>
      <c r="AE103" s="191"/>
      <c r="AF103" s="159"/>
      <c r="AG103" s="175"/>
    </row>
    <row r="104" spans="1:33" ht="49.95" customHeight="1">
      <c r="A104" s="158">
        <f t="shared" si="3"/>
        <v>65</v>
      </c>
      <c r="B104" s="496"/>
      <c r="C104" s="497"/>
      <c r="D104" s="497"/>
      <c r="E104" s="497"/>
      <c r="F104" s="497"/>
      <c r="G104" s="497"/>
      <c r="H104" s="497"/>
      <c r="I104" s="497"/>
      <c r="J104" s="497"/>
      <c r="K104" s="497"/>
      <c r="L104" s="490"/>
      <c r="M104" s="491"/>
      <c r="N104" s="491"/>
      <c r="O104" s="491"/>
      <c r="P104" s="492"/>
      <c r="Q104" s="482"/>
      <c r="R104" s="482"/>
      <c r="S104" s="482"/>
      <c r="T104" s="482"/>
      <c r="U104" s="482"/>
      <c r="V104" s="69"/>
      <c r="W104" s="69"/>
      <c r="X104" s="507"/>
      <c r="Y104" s="508"/>
      <c r="Z104" s="179" t="str">
        <f>IFERROR(VLOOKUP(X104, 【参考】数式用!$A$2:$B$46, 2, FALSE), "")</f>
        <v/>
      </c>
      <c r="AA104" s="195"/>
      <c r="AB104" s="196"/>
      <c r="AC104" s="197">
        <f t="shared" si="0"/>
        <v>0</v>
      </c>
      <c r="AD104" s="202" t="str">
        <f>IF(B104="", "", IF(COUNTIF(X104,"*独自*"),"数式を削除して手入力",IFERROR(INDEX(【参考】数式用!$O$3:'【参考】数式用'!$Q$452,MATCH(Q104&amp;V104,【参考】数式用!$N$3:'【参考】数式用'!$N$452,0),MATCH(VLOOKUP(X104,【参考】数式用!$R$2:$S$46,2,FALSE),【参考】数式用!$O$2:$Q$2,0)),10)))</f>
        <v/>
      </c>
      <c r="AE104" s="191"/>
      <c r="AF104" s="159"/>
      <c r="AG104" s="175"/>
    </row>
    <row r="105" spans="1:33" ht="49.95" customHeight="1">
      <c r="A105" s="158">
        <f t="shared" si="3"/>
        <v>66</v>
      </c>
      <c r="B105" s="496"/>
      <c r="C105" s="497"/>
      <c r="D105" s="497"/>
      <c r="E105" s="497"/>
      <c r="F105" s="497"/>
      <c r="G105" s="497"/>
      <c r="H105" s="497"/>
      <c r="I105" s="497"/>
      <c r="J105" s="497"/>
      <c r="K105" s="497"/>
      <c r="L105" s="490"/>
      <c r="M105" s="491"/>
      <c r="N105" s="491"/>
      <c r="O105" s="491"/>
      <c r="P105" s="492"/>
      <c r="Q105" s="482"/>
      <c r="R105" s="482"/>
      <c r="S105" s="482"/>
      <c r="T105" s="482"/>
      <c r="U105" s="482"/>
      <c r="V105" s="69"/>
      <c r="W105" s="69"/>
      <c r="X105" s="507"/>
      <c r="Y105" s="508"/>
      <c r="Z105" s="179" t="str">
        <f>IFERROR(VLOOKUP(X105, 【参考】数式用!$A$2:$B$46, 2, FALSE), "")</f>
        <v/>
      </c>
      <c r="AA105" s="195"/>
      <c r="AB105" s="196"/>
      <c r="AC105" s="197">
        <f t="shared" ref="AC105:AC138" si="4">AA105-AB105</f>
        <v>0</v>
      </c>
      <c r="AD105" s="202" t="str">
        <f>IF(B105="", "", IF(COUNTIF(X105,"*独自*"),"数式を削除して手入力",IFERROR(INDEX(【参考】数式用!$O$3:'【参考】数式用'!$Q$452,MATCH(Q105&amp;V105,【参考】数式用!$N$3:'【参考】数式用'!$N$452,0),MATCH(VLOOKUP(X105,【参考】数式用!$R$2:$S$46,2,FALSE),【参考】数式用!$O$2:$Q$2,0)),10)))</f>
        <v/>
      </c>
      <c r="AE105" s="191"/>
      <c r="AF105" s="159"/>
      <c r="AG105" s="175"/>
    </row>
    <row r="106" spans="1:33" ht="49.95" customHeight="1">
      <c r="A106" s="158">
        <f t="shared" ref="A106:A131" si="5">A105+1</f>
        <v>67</v>
      </c>
      <c r="B106" s="496"/>
      <c r="C106" s="497"/>
      <c r="D106" s="497"/>
      <c r="E106" s="497"/>
      <c r="F106" s="497"/>
      <c r="G106" s="497"/>
      <c r="H106" s="497"/>
      <c r="I106" s="497"/>
      <c r="J106" s="497"/>
      <c r="K106" s="497"/>
      <c r="L106" s="490"/>
      <c r="M106" s="491"/>
      <c r="N106" s="491"/>
      <c r="O106" s="491"/>
      <c r="P106" s="492"/>
      <c r="Q106" s="482"/>
      <c r="R106" s="482"/>
      <c r="S106" s="482"/>
      <c r="T106" s="482"/>
      <c r="U106" s="482"/>
      <c r="V106" s="69"/>
      <c r="W106" s="69"/>
      <c r="X106" s="507"/>
      <c r="Y106" s="508"/>
      <c r="Z106" s="179" t="str">
        <f>IFERROR(VLOOKUP(X106, 【参考】数式用!$A$2:$B$46, 2, FALSE), "")</f>
        <v/>
      </c>
      <c r="AA106" s="195"/>
      <c r="AB106" s="196"/>
      <c r="AC106" s="197">
        <f t="shared" si="4"/>
        <v>0</v>
      </c>
      <c r="AD106" s="202" t="str">
        <f>IF(B106="", "", IF(COUNTIF(X106,"*独自*"),"数式を削除して手入力",IFERROR(INDEX(【参考】数式用!$O$3:'【参考】数式用'!$Q$452,MATCH(Q106&amp;V106,【参考】数式用!$N$3:'【参考】数式用'!$N$452,0),MATCH(VLOOKUP(X106,【参考】数式用!$R$2:$S$46,2,FALSE),【参考】数式用!$O$2:$Q$2,0)),10)))</f>
        <v/>
      </c>
      <c r="AE106" s="191"/>
      <c r="AF106" s="159"/>
      <c r="AG106" s="175"/>
    </row>
    <row r="107" spans="1:33" ht="49.95" customHeight="1">
      <c r="A107" s="158">
        <f t="shared" si="5"/>
        <v>68</v>
      </c>
      <c r="B107" s="496"/>
      <c r="C107" s="497"/>
      <c r="D107" s="497"/>
      <c r="E107" s="497"/>
      <c r="F107" s="497"/>
      <c r="G107" s="497"/>
      <c r="H107" s="497"/>
      <c r="I107" s="497"/>
      <c r="J107" s="497"/>
      <c r="K107" s="497"/>
      <c r="L107" s="490"/>
      <c r="M107" s="491"/>
      <c r="N107" s="491"/>
      <c r="O107" s="491"/>
      <c r="P107" s="492"/>
      <c r="Q107" s="482"/>
      <c r="R107" s="482"/>
      <c r="S107" s="482"/>
      <c r="T107" s="482"/>
      <c r="U107" s="482"/>
      <c r="V107" s="69"/>
      <c r="W107" s="69"/>
      <c r="X107" s="507"/>
      <c r="Y107" s="508"/>
      <c r="Z107" s="179" t="str">
        <f>IFERROR(VLOOKUP(X107, 【参考】数式用!$A$2:$B$46, 2, FALSE), "")</f>
        <v/>
      </c>
      <c r="AA107" s="195"/>
      <c r="AB107" s="196"/>
      <c r="AC107" s="197">
        <f t="shared" si="4"/>
        <v>0</v>
      </c>
      <c r="AD107" s="202" t="str">
        <f>IF(B107="", "", IF(COUNTIF(X107,"*独自*"),"数式を削除して手入力",IFERROR(INDEX(【参考】数式用!$O$3:'【参考】数式用'!$Q$452,MATCH(Q107&amp;V107,【参考】数式用!$N$3:'【参考】数式用'!$N$452,0),MATCH(VLOOKUP(X107,【参考】数式用!$R$2:$S$46,2,FALSE),【参考】数式用!$O$2:$Q$2,0)),10)))</f>
        <v/>
      </c>
      <c r="AE107" s="191"/>
      <c r="AF107" s="159"/>
      <c r="AG107" s="175"/>
    </row>
    <row r="108" spans="1:33" ht="49.95" customHeight="1">
      <c r="A108" s="158">
        <f t="shared" si="5"/>
        <v>69</v>
      </c>
      <c r="B108" s="496"/>
      <c r="C108" s="497"/>
      <c r="D108" s="497"/>
      <c r="E108" s="497"/>
      <c r="F108" s="497"/>
      <c r="G108" s="497"/>
      <c r="H108" s="497"/>
      <c r="I108" s="497"/>
      <c r="J108" s="497"/>
      <c r="K108" s="497"/>
      <c r="L108" s="490"/>
      <c r="M108" s="491"/>
      <c r="N108" s="491"/>
      <c r="O108" s="491"/>
      <c r="P108" s="492"/>
      <c r="Q108" s="482"/>
      <c r="R108" s="482"/>
      <c r="S108" s="482"/>
      <c r="T108" s="482"/>
      <c r="U108" s="482"/>
      <c r="V108" s="69"/>
      <c r="W108" s="69"/>
      <c r="X108" s="507"/>
      <c r="Y108" s="508"/>
      <c r="Z108" s="179" t="str">
        <f>IFERROR(VLOOKUP(X108, 【参考】数式用!$A$2:$B$46, 2, FALSE), "")</f>
        <v/>
      </c>
      <c r="AA108" s="195"/>
      <c r="AB108" s="196"/>
      <c r="AC108" s="197">
        <f t="shared" si="4"/>
        <v>0</v>
      </c>
      <c r="AD108" s="202" t="str">
        <f>IF(B108="", "", IF(COUNTIF(X108,"*独自*"),"数式を削除して手入力",IFERROR(INDEX(【参考】数式用!$O$3:'【参考】数式用'!$Q$452,MATCH(Q108&amp;V108,【参考】数式用!$N$3:'【参考】数式用'!$N$452,0),MATCH(VLOOKUP(X108,【参考】数式用!$R$2:$S$46,2,FALSE),【参考】数式用!$O$2:$Q$2,0)),10)))</f>
        <v/>
      </c>
      <c r="AE108" s="191"/>
      <c r="AF108" s="159"/>
      <c r="AG108" s="175"/>
    </row>
    <row r="109" spans="1:33" ht="49.95" customHeight="1">
      <c r="A109" s="158">
        <f t="shared" si="5"/>
        <v>70</v>
      </c>
      <c r="B109" s="496"/>
      <c r="C109" s="497"/>
      <c r="D109" s="497"/>
      <c r="E109" s="497"/>
      <c r="F109" s="497"/>
      <c r="G109" s="497"/>
      <c r="H109" s="497"/>
      <c r="I109" s="497"/>
      <c r="J109" s="497"/>
      <c r="K109" s="497"/>
      <c r="L109" s="490"/>
      <c r="M109" s="491"/>
      <c r="N109" s="491"/>
      <c r="O109" s="491"/>
      <c r="P109" s="492"/>
      <c r="Q109" s="482"/>
      <c r="R109" s="482"/>
      <c r="S109" s="482"/>
      <c r="T109" s="482"/>
      <c r="U109" s="482"/>
      <c r="V109" s="69"/>
      <c r="W109" s="69"/>
      <c r="X109" s="507"/>
      <c r="Y109" s="508"/>
      <c r="Z109" s="179" t="str">
        <f>IFERROR(VLOOKUP(X109, 【参考】数式用!$A$2:$B$46, 2, FALSE), "")</f>
        <v/>
      </c>
      <c r="AA109" s="195"/>
      <c r="AB109" s="196"/>
      <c r="AC109" s="197">
        <f t="shared" si="4"/>
        <v>0</v>
      </c>
      <c r="AD109" s="202" t="str">
        <f>IF(B109="", "", IF(COUNTIF(X109,"*独自*"),"数式を削除して手入力",IFERROR(INDEX(【参考】数式用!$O$3:'【参考】数式用'!$Q$452,MATCH(Q109&amp;V109,【参考】数式用!$N$3:'【参考】数式用'!$N$452,0),MATCH(VLOOKUP(X109,【参考】数式用!$R$2:$S$46,2,FALSE),【参考】数式用!$O$2:$Q$2,0)),10)))</f>
        <v/>
      </c>
      <c r="AE109" s="191"/>
      <c r="AF109" s="159"/>
      <c r="AG109" s="175"/>
    </row>
    <row r="110" spans="1:33" ht="49.95" customHeight="1">
      <c r="A110" s="158">
        <f t="shared" si="5"/>
        <v>71</v>
      </c>
      <c r="B110" s="496"/>
      <c r="C110" s="497"/>
      <c r="D110" s="497"/>
      <c r="E110" s="497"/>
      <c r="F110" s="497"/>
      <c r="G110" s="497"/>
      <c r="H110" s="497"/>
      <c r="I110" s="497"/>
      <c r="J110" s="497"/>
      <c r="K110" s="497"/>
      <c r="L110" s="490"/>
      <c r="M110" s="491"/>
      <c r="N110" s="491"/>
      <c r="O110" s="491"/>
      <c r="P110" s="492"/>
      <c r="Q110" s="482"/>
      <c r="R110" s="482"/>
      <c r="S110" s="482"/>
      <c r="T110" s="482"/>
      <c r="U110" s="482"/>
      <c r="V110" s="69"/>
      <c r="W110" s="69"/>
      <c r="X110" s="507"/>
      <c r="Y110" s="508"/>
      <c r="Z110" s="179" t="str">
        <f>IFERROR(VLOOKUP(X110, 【参考】数式用!$A$2:$B$46, 2, FALSE), "")</f>
        <v/>
      </c>
      <c r="AA110" s="195"/>
      <c r="AB110" s="196"/>
      <c r="AC110" s="197">
        <f t="shared" si="4"/>
        <v>0</v>
      </c>
      <c r="AD110" s="202" t="str">
        <f>IF(B110="", "", IF(COUNTIF(X110,"*独自*"),"数式を削除して手入力",IFERROR(INDEX(【参考】数式用!$O$3:'【参考】数式用'!$Q$452,MATCH(Q110&amp;V110,【参考】数式用!$N$3:'【参考】数式用'!$N$452,0),MATCH(VLOOKUP(X110,【参考】数式用!$R$2:$S$46,2,FALSE),【参考】数式用!$O$2:$Q$2,0)),10)))</f>
        <v/>
      </c>
      <c r="AE110" s="191"/>
      <c r="AF110" s="159"/>
      <c r="AG110" s="175"/>
    </row>
    <row r="111" spans="1:33" ht="49.95" customHeight="1">
      <c r="A111" s="158">
        <f t="shared" si="5"/>
        <v>72</v>
      </c>
      <c r="B111" s="496"/>
      <c r="C111" s="497"/>
      <c r="D111" s="497"/>
      <c r="E111" s="497"/>
      <c r="F111" s="497"/>
      <c r="G111" s="497"/>
      <c r="H111" s="497"/>
      <c r="I111" s="497"/>
      <c r="J111" s="497"/>
      <c r="K111" s="497"/>
      <c r="L111" s="490"/>
      <c r="M111" s="491"/>
      <c r="N111" s="491"/>
      <c r="O111" s="491"/>
      <c r="P111" s="492"/>
      <c r="Q111" s="482"/>
      <c r="R111" s="482"/>
      <c r="S111" s="482"/>
      <c r="T111" s="482"/>
      <c r="U111" s="482"/>
      <c r="V111" s="69"/>
      <c r="W111" s="69"/>
      <c r="X111" s="507"/>
      <c r="Y111" s="508"/>
      <c r="Z111" s="179" t="str">
        <f>IFERROR(VLOOKUP(X111, 【参考】数式用!$A$2:$B$46, 2, FALSE), "")</f>
        <v/>
      </c>
      <c r="AA111" s="195"/>
      <c r="AB111" s="196"/>
      <c r="AC111" s="197">
        <f t="shared" si="4"/>
        <v>0</v>
      </c>
      <c r="AD111" s="202" t="str">
        <f>IF(B111="", "", IF(COUNTIF(X111,"*独自*"),"数式を削除して手入力",IFERROR(INDEX(【参考】数式用!$O$3:'【参考】数式用'!$Q$452,MATCH(Q111&amp;V111,【参考】数式用!$N$3:'【参考】数式用'!$N$452,0),MATCH(VLOOKUP(X111,【参考】数式用!$R$2:$S$46,2,FALSE),【参考】数式用!$O$2:$Q$2,0)),10)))</f>
        <v/>
      </c>
      <c r="AE111" s="191"/>
      <c r="AF111" s="159"/>
      <c r="AG111" s="175"/>
    </row>
    <row r="112" spans="1:33" ht="49.95" customHeight="1">
      <c r="A112" s="158">
        <f t="shared" si="5"/>
        <v>73</v>
      </c>
      <c r="B112" s="496"/>
      <c r="C112" s="497"/>
      <c r="D112" s="497"/>
      <c r="E112" s="497"/>
      <c r="F112" s="497"/>
      <c r="G112" s="497"/>
      <c r="H112" s="497"/>
      <c r="I112" s="497"/>
      <c r="J112" s="497"/>
      <c r="K112" s="497"/>
      <c r="L112" s="490"/>
      <c r="M112" s="491"/>
      <c r="N112" s="491"/>
      <c r="O112" s="491"/>
      <c r="P112" s="492"/>
      <c r="Q112" s="482"/>
      <c r="R112" s="482"/>
      <c r="S112" s="482"/>
      <c r="T112" s="482"/>
      <c r="U112" s="482"/>
      <c r="V112" s="69"/>
      <c r="W112" s="69"/>
      <c r="X112" s="507"/>
      <c r="Y112" s="508"/>
      <c r="Z112" s="179" t="str">
        <f>IFERROR(VLOOKUP(X112, 【参考】数式用!$A$2:$B$46, 2, FALSE), "")</f>
        <v/>
      </c>
      <c r="AA112" s="195"/>
      <c r="AB112" s="196"/>
      <c r="AC112" s="197">
        <f t="shared" si="4"/>
        <v>0</v>
      </c>
      <c r="AD112" s="202" t="str">
        <f>IF(B112="", "", IF(COUNTIF(X112,"*独自*"),"数式を削除して手入力",IFERROR(INDEX(【参考】数式用!$O$3:'【参考】数式用'!$Q$452,MATCH(Q112&amp;V112,【参考】数式用!$N$3:'【参考】数式用'!$N$452,0),MATCH(VLOOKUP(X112,【参考】数式用!$R$2:$S$46,2,FALSE),【参考】数式用!$O$2:$Q$2,0)),10)))</f>
        <v/>
      </c>
      <c r="AE112" s="191"/>
      <c r="AF112" s="159"/>
      <c r="AG112" s="175"/>
    </row>
    <row r="113" spans="1:33" ht="49.95" customHeight="1">
      <c r="A113" s="158">
        <f t="shared" si="5"/>
        <v>74</v>
      </c>
      <c r="B113" s="496"/>
      <c r="C113" s="497"/>
      <c r="D113" s="497"/>
      <c r="E113" s="497"/>
      <c r="F113" s="497"/>
      <c r="G113" s="497"/>
      <c r="H113" s="497"/>
      <c r="I113" s="497"/>
      <c r="J113" s="497"/>
      <c r="K113" s="497"/>
      <c r="L113" s="490"/>
      <c r="M113" s="491"/>
      <c r="N113" s="491"/>
      <c r="O113" s="491"/>
      <c r="P113" s="492"/>
      <c r="Q113" s="482"/>
      <c r="R113" s="482"/>
      <c r="S113" s="482"/>
      <c r="T113" s="482"/>
      <c r="U113" s="482"/>
      <c r="V113" s="69"/>
      <c r="W113" s="69"/>
      <c r="X113" s="507"/>
      <c r="Y113" s="508"/>
      <c r="Z113" s="179" t="str">
        <f>IFERROR(VLOOKUP(X113, 【参考】数式用!$A$2:$B$46, 2, FALSE), "")</f>
        <v/>
      </c>
      <c r="AA113" s="195"/>
      <c r="AB113" s="196"/>
      <c r="AC113" s="197">
        <f t="shared" si="4"/>
        <v>0</v>
      </c>
      <c r="AD113" s="202" t="str">
        <f>IF(B113="", "", IF(COUNTIF(X113,"*独自*"),"数式を削除して手入力",IFERROR(INDEX(【参考】数式用!$O$3:'【参考】数式用'!$Q$452,MATCH(Q113&amp;V113,【参考】数式用!$N$3:'【参考】数式用'!$N$452,0),MATCH(VLOOKUP(X113,【参考】数式用!$R$2:$S$46,2,FALSE),【参考】数式用!$O$2:$Q$2,0)),10)))</f>
        <v/>
      </c>
      <c r="AE113" s="191"/>
      <c r="AF113" s="159"/>
      <c r="AG113" s="175"/>
    </row>
    <row r="114" spans="1:33" ht="49.95" customHeight="1">
      <c r="A114" s="158">
        <f t="shared" si="5"/>
        <v>75</v>
      </c>
      <c r="B114" s="496"/>
      <c r="C114" s="497"/>
      <c r="D114" s="497"/>
      <c r="E114" s="497"/>
      <c r="F114" s="497"/>
      <c r="G114" s="497"/>
      <c r="H114" s="497"/>
      <c r="I114" s="497"/>
      <c r="J114" s="497"/>
      <c r="K114" s="497"/>
      <c r="L114" s="490"/>
      <c r="M114" s="491"/>
      <c r="N114" s="491"/>
      <c r="O114" s="491"/>
      <c r="P114" s="492"/>
      <c r="Q114" s="482"/>
      <c r="R114" s="482"/>
      <c r="S114" s="482"/>
      <c r="T114" s="482"/>
      <c r="U114" s="482"/>
      <c r="V114" s="69"/>
      <c r="W114" s="69"/>
      <c r="X114" s="507"/>
      <c r="Y114" s="508"/>
      <c r="Z114" s="179" t="str">
        <f>IFERROR(VLOOKUP(X114, 【参考】数式用!$A$2:$B$46, 2, FALSE), "")</f>
        <v/>
      </c>
      <c r="AA114" s="195"/>
      <c r="AB114" s="196"/>
      <c r="AC114" s="197">
        <f t="shared" si="4"/>
        <v>0</v>
      </c>
      <c r="AD114" s="202" t="str">
        <f>IF(B114="", "", IF(COUNTIF(X114,"*独自*"),"数式を削除して手入力",IFERROR(INDEX(【参考】数式用!$O$3:'【参考】数式用'!$Q$452,MATCH(Q114&amp;V114,【参考】数式用!$N$3:'【参考】数式用'!$N$452,0),MATCH(VLOOKUP(X114,【参考】数式用!$R$2:$S$46,2,FALSE),【参考】数式用!$O$2:$Q$2,0)),10)))</f>
        <v/>
      </c>
      <c r="AE114" s="191"/>
      <c r="AF114" s="159"/>
      <c r="AG114" s="175"/>
    </row>
    <row r="115" spans="1:33" ht="49.95" customHeight="1">
      <c r="A115" s="158">
        <f t="shared" si="5"/>
        <v>76</v>
      </c>
      <c r="B115" s="496"/>
      <c r="C115" s="497"/>
      <c r="D115" s="497"/>
      <c r="E115" s="497"/>
      <c r="F115" s="497"/>
      <c r="G115" s="497"/>
      <c r="H115" s="497"/>
      <c r="I115" s="497"/>
      <c r="J115" s="497"/>
      <c r="K115" s="497"/>
      <c r="L115" s="490"/>
      <c r="M115" s="491"/>
      <c r="N115" s="491"/>
      <c r="O115" s="491"/>
      <c r="P115" s="492"/>
      <c r="Q115" s="482"/>
      <c r="R115" s="482"/>
      <c r="S115" s="482"/>
      <c r="T115" s="482"/>
      <c r="U115" s="482"/>
      <c r="V115" s="69"/>
      <c r="W115" s="69"/>
      <c r="X115" s="507"/>
      <c r="Y115" s="508"/>
      <c r="Z115" s="179" t="str">
        <f>IFERROR(VLOOKUP(X115, 【参考】数式用!$A$2:$B$46, 2, FALSE), "")</f>
        <v/>
      </c>
      <c r="AA115" s="195"/>
      <c r="AB115" s="196"/>
      <c r="AC115" s="197">
        <f t="shared" si="4"/>
        <v>0</v>
      </c>
      <c r="AD115" s="202" t="str">
        <f>IF(B115="", "", IF(COUNTIF(X115,"*独自*"),"数式を削除して手入力",IFERROR(INDEX(【参考】数式用!$O$3:'【参考】数式用'!$Q$452,MATCH(Q115&amp;V115,【参考】数式用!$N$3:'【参考】数式用'!$N$452,0),MATCH(VLOOKUP(X115,【参考】数式用!$R$2:$S$46,2,FALSE),【参考】数式用!$O$2:$Q$2,0)),10)))</f>
        <v/>
      </c>
      <c r="AE115" s="191"/>
      <c r="AF115" s="159"/>
      <c r="AG115" s="175"/>
    </row>
    <row r="116" spans="1:33" ht="49.95" customHeight="1">
      <c r="A116" s="158">
        <f t="shared" si="5"/>
        <v>77</v>
      </c>
      <c r="B116" s="496"/>
      <c r="C116" s="497"/>
      <c r="D116" s="497"/>
      <c r="E116" s="497"/>
      <c r="F116" s="497"/>
      <c r="G116" s="497"/>
      <c r="H116" s="497"/>
      <c r="I116" s="497"/>
      <c r="J116" s="497"/>
      <c r="K116" s="497"/>
      <c r="L116" s="490"/>
      <c r="M116" s="491"/>
      <c r="N116" s="491"/>
      <c r="O116" s="491"/>
      <c r="P116" s="492"/>
      <c r="Q116" s="482"/>
      <c r="R116" s="482"/>
      <c r="S116" s="482"/>
      <c r="T116" s="482"/>
      <c r="U116" s="482"/>
      <c r="V116" s="69"/>
      <c r="W116" s="69"/>
      <c r="X116" s="507"/>
      <c r="Y116" s="508"/>
      <c r="Z116" s="179" t="str">
        <f>IFERROR(VLOOKUP(X116, 【参考】数式用!$A$2:$B$46, 2, FALSE), "")</f>
        <v/>
      </c>
      <c r="AA116" s="195"/>
      <c r="AB116" s="196"/>
      <c r="AC116" s="197">
        <f t="shared" si="4"/>
        <v>0</v>
      </c>
      <c r="AD116" s="202" t="str">
        <f>IF(B116="", "", IF(COUNTIF(X116,"*独自*"),"数式を削除して手入力",IFERROR(INDEX(【参考】数式用!$O$3:'【参考】数式用'!$Q$452,MATCH(Q116&amp;V116,【参考】数式用!$N$3:'【参考】数式用'!$N$452,0),MATCH(VLOOKUP(X116,【参考】数式用!$R$2:$S$46,2,FALSE),【参考】数式用!$O$2:$Q$2,0)),10)))</f>
        <v/>
      </c>
      <c r="AE116" s="191"/>
      <c r="AF116" s="159"/>
      <c r="AG116" s="175"/>
    </row>
    <row r="117" spans="1:33" ht="49.95" customHeight="1">
      <c r="A117" s="158">
        <f t="shared" si="5"/>
        <v>78</v>
      </c>
      <c r="B117" s="496"/>
      <c r="C117" s="497"/>
      <c r="D117" s="497"/>
      <c r="E117" s="497"/>
      <c r="F117" s="497"/>
      <c r="G117" s="497"/>
      <c r="H117" s="497"/>
      <c r="I117" s="497"/>
      <c r="J117" s="497"/>
      <c r="K117" s="497"/>
      <c r="L117" s="490"/>
      <c r="M117" s="491"/>
      <c r="N117" s="491"/>
      <c r="O117" s="491"/>
      <c r="P117" s="492"/>
      <c r="Q117" s="482"/>
      <c r="R117" s="482"/>
      <c r="S117" s="482"/>
      <c r="T117" s="482"/>
      <c r="U117" s="482"/>
      <c r="V117" s="69"/>
      <c r="W117" s="69"/>
      <c r="X117" s="507"/>
      <c r="Y117" s="508"/>
      <c r="Z117" s="179" t="str">
        <f>IFERROR(VLOOKUP(X117, 【参考】数式用!$A$2:$B$46, 2, FALSE), "")</f>
        <v/>
      </c>
      <c r="AA117" s="195"/>
      <c r="AB117" s="196"/>
      <c r="AC117" s="197">
        <f t="shared" si="4"/>
        <v>0</v>
      </c>
      <c r="AD117" s="202" t="str">
        <f>IF(B117="", "", IF(COUNTIF(X117,"*独自*"),"数式を削除して手入力",IFERROR(INDEX(【参考】数式用!$O$3:'【参考】数式用'!$Q$452,MATCH(Q117&amp;V117,【参考】数式用!$N$3:'【参考】数式用'!$N$452,0),MATCH(VLOOKUP(X117,【参考】数式用!$R$2:$S$46,2,FALSE),【参考】数式用!$O$2:$Q$2,0)),10)))</f>
        <v/>
      </c>
      <c r="AE117" s="191"/>
      <c r="AF117" s="159"/>
      <c r="AG117" s="175"/>
    </row>
    <row r="118" spans="1:33" ht="49.95" customHeight="1">
      <c r="A118" s="158">
        <f t="shared" si="5"/>
        <v>79</v>
      </c>
      <c r="B118" s="496"/>
      <c r="C118" s="497"/>
      <c r="D118" s="497"/>
      <c r="E118" s="497"/>
      <c r="F118" s="497"/>
      <c r="G118" s="497"/>
      <c r="H118" s="497"/>
      <c r="I118" s="497"/>
      <c r="J118" s="497"/>
      <c r="K118" s="497"/>
      <c r="L118" s="490"/>
      <c r="M118" s="491"/>
      <c r="N118" s="491"/>
      <c r="O118" s="491"/>
      <c r="P118" s="492"/>
      <c r="Q118" s="482"/>
      <c r="R118" s="482"/>
      <c r="S118" s="482"/>
      <c r="T118" s="482"/>
      <c r="U118" s="482"/>
      <c r="V118" s="69"/>
      <c r="W118" s="69"/>
      <c r="X118" s="507"/>
      <c r="Y118" s="508"/>
      <c r="Z118" s="179" t="str">
        <f>IFERROR(VLOOKUP(X118, 【参考】数式用!$A$2:$B$46, 2, FALSE), "")</f>
        <v/>
      </c>
      <c r="AA118" s="195"/>
      <c r="AB118" s="196"/>
      <c r="AC118" s="197">
        <f t="shared" si="4"/>
        <v>0</v>
      </c>
      <c r="AD118" s="202" t="str">
        <f>IF(B118="", "", IF(COUNTIF(X118,"*独自*"),"数式を削除して手入力",IFERROR(INDEX(【参考】数式用!$O$3:'【参考】数式用'!$Q$452,MATCH(Q118&amp;V118,【参考】数式用!$N$3:'【参考】数式用'!$N$452,0),MATCH(VLOOKUP(X118,【参考】数式用!$R$2:$S$46,2,FALSE),【参考】数式用!$O$2:$Q$2,0)),10)))</f>
        <v/>
      </c>
      <c r="AE118" s="191"/>
      <c r="AF118" s="159"/>
      <c r="AG118" s="175"/>
    </row>
    <row r="119" spans="1:33" ht="49.95" customHeight="1">
      <c r="A119" s="158">
        <f t="shared" si="5"/>
        <v>80</v>
      </c>
      <c r="B119" s="496"/>
      <c r="C119" s="497"/>
      <c r="D119" s="497"/>
      <c r="E119" s="497"/>
      <c r="F119" s="497"/>
      <c r="G119" s="497"/>
      <c r="H119" s="497"/>
      <c r="I119" s="497"/>
      <c r="J119" s="497"/>
      <c r="K119" s="497"/>
      <c r="L119" s="490"/>
      <c r="M119" s="491"/>
      <c r="N119" s="491"/>
      <c r="O119" s="491"/>
      <c r="P119" s="492"/>
      <c r="Q119" s="482"/>
      <c r="R119" s="482"/>
      <c r="S119" s="482"/>
      <c r="T119" s="482"/>
      <c r="U119" s="482"/>
      <c r="V119" s="69"/>
      <c r="W119" s="69"/>
      <c r="X119" s="507"/>
      <c r="Y119" s="508"/>
      <c r="Z119" s="179" t="str">
        <f>IFERROR(VLOOKUP(X119, 【参考】数式用!$A$2:$B$46, 2, FALSE), "")</f>
        <v/>
      </c>
      <c r="AA119" s="195"/>
      <c r="AB119" s="196"/>
      <c r="AC119" s="197">
        <f t="shared" si="4"/>
        <v>0</v>
      </c>
      <c r="AD119" s="202" t="str">
        <f>IF(B119="", "", IF(COUNTIF(X119,"*独自*"),"数式を削除して手入力",IFERROR(INDEX(【参考】数式用!$O$3:'【参考】数式用'!$Q$452,MATCH(Q119&amp;V119,【参考】数式用!$N$3:'【参考】数式用'!$N$452,0),MATCH(VLOOKUP(X119,【参考】数式用!$R$2:$S$46,2,FALSE),【参考】数式用!$O$2:$Q$2,0)),10)))</f>
        <v/>
      </c>
      <c r="AE119" s="191"/>
      <c r="AF119" s="159"/>
      <c r="AG119" s="175"/>
    </row>
    <row r="120" spans="1:33" ht="49.95" customHeight="1">
      <c r="A120" s="158">
        <f t="shared" si="5"/>
        <v>81</v>
      </c>
      <c r="B120" s="496"/>
      <c r="C120" s="497"/>
      <c r="D120" s="497"/>
      <c r="E120" s="497"/>
      <c r="F120" s="497"/>
      <c r="G120" s="497"/>
      <c r="H120" s="497"/>
      <c r="I120" s="497"/>
      <c r="J120" s="497"/>
      <c r="K120" s="497"/>
      <c r="L120" s="490"/>
      <c r="M120" s="491"/>
      <c r="N120" s="491"/>
      <c r="O120" s="491"/>
      <c r="P120" s="492"/>
      <c r="Q120" s="482"/>
      <c r="R120" s="482"/>
      <c r="S120" s="482"/>
      <c r="T120" s="482"/>
      <c r="U120" s="482"/>
      <c r="V120" s="69"/>
      <c r="W120" s="69"/>
      <c r="X120" s="507"/>
      <c r="Y120" s="508"/>
      <c r="Z120" s="179" t="str">
        <f>IFERROR(VLOOKUP(X120, 【参考】数式用!$A$2:$B$46, 2, FALSE), "")</f>
        <v/>
      </c>
      <c r="AA120" s="195"/>
      <c r="AB120" s="196"/>
      <c r="AC120" s="197">
        <f t="shared" si="4"/>
        <v>0</v>
      </c>
      <c r="AD120" s="202" t="str">
        <f>IF(B120="", "", IF(COUNTIF(X120,"*独自*"),"数式を削除して手入力",IFERROR(INDEX(【参考】数式用!$O$3:'【参考】数式用'!$Q$452,MATCH(Q120&amp;V120,【参考】数式用!$N$3:'【参考】数式用'!$N$452,0),MATCH(VLOOKUP(X120,【参考】数式用!$R$2:$S$46,2,FALSE),【参考】数式用!$O$2:$Q$2,0)),10)))</f>
        <v/>
      </c>
      <c r="AE120" s="191"/>
      <c r="AF120" s="159"/>
      <c r="AG120" s="175"/>
    </row>
    <row r="121" spans="1:33" ht="49.95" customHeight="1">
      <c r="A121" s="158">
        <f t="shared" si="5"/>
        <v>82</v>
      </c>
      <c r="B121" s="496"/>
      <c r="C121" s="497"/>
      <c r="D121" s="497"/>
      <c r="E121" s="497"/>
      <c r="F121" s="497"/>
      <c r="G121" s="497"/>
      <c r="H121" s="497"/>
      <c r="I121" s="497"/>
      <c r="J121" s="497"/>
      <c r="K121" s="497"/>
      <c r="L121" s="490"/>
      <c r="M121" s="491"/>
      <c r="N121" s="491"/>
      <c r="O121" s="491"/>
      <c r="P121" s="492"/>
      <c r="Q121" s="482"/>
      <c r="R121" s="482"/>
      <c r="S121" s="482"/>
      <c r="T121" s="482"/>
      <c r="U121" s="482"/>
      <c r="V121" s="69"/>
      <c r="W121" s="69"/>
      <c r="X121" s="507"/>
      <c r="Y121" s="508"/>
      <c r="Z121" s="179" t="str">
        <f>IFERROR(VLOOKUP(X121, 【参考】数式用!$A$2:$B$46, 2, FALSE), "")</f>
        <v/>
      </c>
      <c r="AA121" s="195"/>
      <c r="AB121" s="196"/>
      <c r="AC121" s="197">
        <f t="shared" si="4"/>
        <v>0</v>
      </c>
      <c r="AD121" s="202" t="str">
        <f>IF(B121="", "", IF(COUNTIF(X121,"*独自*"),"数式を削除して手入力",IFERROR(INDEX(【参考】数式用!$O$3:'【参考】数式用'!$Q$452,MATCH(Q121&amp;V121,【参考】数式用!$N$3:'【参考】数式用'!$N$452,0),MATCH(VLOOKUP(X121,【参考】数式用!$R$2:$S$46,2,FALSE),【参考】数式用!$O$2:$Q$2,0)),10)))</f>
        <v/>
      </c>
      <c r="AE121" s="191"/>
      <c r="AF121" s="159"/>
      <c r="AG121" s="175"/>
    </row>
    <row r="122" spans="1:33" ht="49.95" customHeight="1">
      <c r="A122" s="158">
        <f t="shared" si="5"/>
        <v>83</v>
      </c>
      <c r="B122" s="496"/>
      <c r="C122" s="497"/>
      <c r="D122" s="497"/>
      <c r="E122" s="497"/>
      <c r="F122" s="497"/>
      <c r="G122" s="497"/>
      <c r="H122" s="497"/>
      <c r="I122" s="497"/>
      <c r="J122" s="497"/>
      <c r="K122" s="497"/>
      <c r="L122" s="490"/>
      <c r="M122" s="491"/>
      <c r="N122" s="491"/>
      <c r="O122" s="491"/>
      <c r="P122" s="492"/>
      <c r="Q122" s="482"/>
      <c r="R122" s="482"/>
      <c r="S122" s="482"/>
      <c r="T122" s="482"/>
      <c r="U122" s="482"/>
      <c r="V122" s="69"/>
      <c r="W122" s="69"/>
      <c r="X122" s="507"/>
      <c r="Y122" s="508"/>
      <c r="Z122" s="179" t="str">
        <f>IFERROR(VLOOKUP(X122, 【参考】数式用!$A$2:$B$46, 2, FALSE), "")</f>
        <v/>
      </c>
      <c r="AA122" s="195"/>
      <c r="AB122" s="196"/>
      <c r="AC122" s="197">
        <f t="shared" si="4"/>
        <v>0</v>
      </c>
      <c r="AD122" s="202" t="str">
        <f>IF(B122="", "", IF(COUNTIF(X122,"*独自*"),"数式を削除して手入力",IFERROR(INDEX(【参考】数式用!$O$3:'【参考】数式用'!$Q$452,MATCH(Q122&amp;V122,【参考】数式用!$N$3:'【参考】数式用'!$N$452,0),MATCH(VLOOKUP(X122,【参考】数式用!$R$2:$S$46,2,FALSE),【参考】数式用!$O$2:$Q$2,0)),10)))</f>
        <v/>
      </c>
      <c r="AE122" s="191"/>
      <c r="AF122" s="159"/>
      <c r="AG122" s="175"/>
    </row>
    <row r="123" spans="1:33" ht="49.95" customHeight="1">
      <c r="A123" s="158">
        <f t="shared" si="5"/>
        <v>84</v>
      </c>
      <c r="B123" s="496"/>
      <c r="C123" s="497"/>
      <c r="D123" s="497"/>
      <c r="E123" s="497"/>
      <c r="F123" s="497"/>
      <c r="G123" s="497"/>
      <c r="H123" s="497"/>
      <c r="I123" s="497"/>
      <c r="J123" s="497"/>
      <c r="K123" s="497"/>
      <c r="L123" s="490"/>
      <c r="M123" s="491"/>
      <c r="N123" s="491"/>
      <c r="O123" s="491"/>
      <c r="P123" s="492"/>
      <c r="Q123" s="482"/>
      <c r="R123" s="482"/>
      <c r="S123" s="482"/>
      <c r="T123" s="482"/>
      <c r="U123" s="482"/>
      <c r="V123" s="69"/>
      <c r="W123" s="69"/>
      <c r="X123" s="507"/>
      <c r="Y123" s="508"/>
      <c r="Z123" s="179" t="str">
        <f>IFERROR(VLOOKUP(X123, 【参考】数式用!$A$2:$B$46, 2, FALSE), "")</f>
        <v/>
      </c>
      <c r="AA123" s="195"/>
      <c r="AB123" s="196"/>
      <c r="AC123" s="197">
        <f t="shared" si="4"/>
        <v>0</v>
      </c>
      <c r="AD123" s="202" t="str">
        <f>IF(B123="", "", IF(COUNTIF(X123,"*独自*"),"数式を削除して手入力",IFERROR(INDEX(【参考】数式用!$O$3:'【参考】数式用'!$Q$452,MATCH(Q123&amp;V123,【参考】数式用!$N$3:'【参考】数式用'!$N$452,0),MATCH(VLOOKUP(X123,【参考】数式用!$R$2:$S$46,2,FALSE),【参考】数式用!$O$2:$Q$2,0)),10)))</f>
        <v/>
      </c>
      <c r="AE123" s="191"/>
      <c r="AF123" s="159"/>
      <c r="AG123" s="175"/>
    </row>
    <row r="124" spans="1:33" ht="49.95" customHeight="1">
      <c r="A124" s="158">
        <f t="shared" si="5"/>
        <v>85</v>
      </c>
      <c r="B124" s="496"/>
      <c r="C124" s="497"/>
      <c r="D124" s="497"/>
      <c r="E124" s="497"/>
      <c r="F124" s="497"/>
      <c r="G124" s="497"/>
      <c r="H124" s="497"/>
      <c r="I124" s="497"/>
      <c r="J124" s="497"/>
      <c r="K124" s="497"/>
      <c r="L124" s="490"/>
      <c r="M124" s="491"/>
      <c r="N124" s="491"/>
      <c r="O124" s="491"/>
      <c r="P124" s="492"/>
      <c r="Q124" s="482"/>
      <c r="R124" s="482"/>
      <c r="S124" s="482"/>
      <c r="T124" s="482"/>
      <c r="U124" s="482"/>
      <c r="V124" s="69"/>
      <c r="W124" s="69"/>
      <c r="X124" s="507"/>
      <c r="Y124" s="508"/>
      <c r="Z124" s="179" t="str">
        <f>IFERROR(VLOOKUP(X124, 【参考】数式用!$A$2:$B$46, 2, FALSE), "")</f>
        <v/>
      </c>
      <c r="AA124" s="195"/>
      <c r="AB124" s="196"/>
      <c r="AC124" s="197">
        <f t="shared" si="4"/>
        <v>0</v>
      </c>
      <c r="AD124" s="202" t="str">
        <f>IF(B124="", "", IF(COUNTIF(X124,"*独自*"),"数式を削除して手入力",IFERROR(INDEX(【参考】数式用!$O$3:'【参考】数式用'!$Q$452,MATCH(Q124&amp;V124,【参考】数式用!$N$3:'【参考】数式用'!$N$452,0),MATCH(VLOOKUP(X124,【参考】数式用!$R$2:$S$46,2,FALSE),【参考】数式用!$O$2:$Q$2,0)),10)))</f>
        <v/>
      </c>
      <c r="AE124" s="191"/>
      <c r="AF124" s="159"/>
      <c r="AG124" s="175"/>
    </row>
    <row r="125" spans="1:33" ht="49.95" customHeight="1">
      <c r="A125" s="158">
        <f t="shared" si="5"/>
        <v>86</v>
      </c>
      <c r="B125" s="496"/>
      <c r="C125" s="497"/>
      <c r="D125" s="497"/>
      <c r="E125" s="497"/>
      <c r="F125" s="497"/>
      <c r="G125" s="497"/>
      <c r="H125" s="497"/>
      <c r="I125" s="497"/>
      <c r="J125" s="497"/>
      <c r="K125" s="497"/>
      <c r="L125" s="490"/>
      <c r="M125" s="491"/>
      <c r="N125" s="491"/>
      <c r="O125" s="491"/>
      <c r="P125" s="492"/>
      <c r="Q125" s="482"/>
      <c r="R125" s="482"/>
      <c r="S125" s="482"/>
      <c r="T125" s="482"/>
      <c r="U125" s="482"/>
      <c r="V125" s="69"/>
      <c r="W125" s="69"/>
      <c r="X125" s="507"/>
      <c r="Y125" s="508"/>
      <c r="Z125" s="179" t="str">
        <f>IFERROR(VLOOKUP(X125, 【参考】数式用!$A$2:$B$46, 2, FALSE), "")</f>
        <v/>
      </c>
      <c r="AA125" s="195"/>
      <c r="AB125" s="196"/>
      <c r="AC125" s="197">
        <f t="shared" si="4"/>
        <v>0</v>
      </c>
      <c r="AD125" s="202" t="str">
        <f>IF(B125="", "", IF(COUNTIF(X125,"*独自*"),"数式を削除して手入力",IFERROR(INDEX(【参考】数式用!$O$3:'【参考】数式用'!$Q$452,MATCH(Q125&amp;V125,【参考】数式用!$N$3:'【参考】数式用'!$N$452,0),MATCH(VLOOKUP(X125,【参考】数式用!$R$2:$S$46,2,FALSE),【参考】数式用!$O$2:$Q$2,0)),10)))</f>
        <v/>
      </c>
      <c r="AE125" s="191"/>
      <c r="AF125" s="159"/>
      <c r="AG125" s="175"/>
    </row>
    <row r="126" spans="1:33" ht="49.95" customHeight="1">
      <c r="A126" s="158">
        <f t="shared" si="5"/>
        <v>87</v>
      </c>
      <c r="B126" s="496"/>
      <c r="C126" s="497"/>
      <c r="D126" s="497"/>
      <c r="E126" s="497"/>
      <c r="F126" s="497"/>
      <c r="G126" s="497"/>
      <c r="H126" s="497"/>
      <c r="I126" s="497"/>
      <c r="J126" s="497"/>
      <c r="K126" s="497"/>
      <c r="L126" s="490"/>
      <c r="M126" s="491"/>
      <c r="N126" s="491"/>
      <c r="O126" s="491"/>
      <c r="P126" s="492"/>
      <c r="Q126" s="482"/>
      <c r="R126" s="482"/>
      <c r="S126" s="482"/>
      <c r="T126" s="482"/>
      <c r="U126" s="482"/>
      <c r="V126" s="69"/>
      <c r="W126" s="69"/>
      <c r="X126" s="507"/>
      <c r="Y126" s="508"/>
      <c r="Z126" s="179" t="str">
        <f>IFERROR(VLOOKUP(X126, 【参考】数式用!$A$2:$B$46, 2, FALSE), "")</f>
        <v/>
      </c>
      <c r="AA126" s="195"/>
      <c r="AB126" s="196"/>
      <c r="AC126" s="197">
        <f t="shared" si="4"/>
        <v>0</v>
      </c>
      <c r="AD126" s="202" t="str">
        <f>IF(B126="", "", IF(COUNTIF(X126,"*独自*"),"数式を削除して手入力",IFERROR(INDEX(【参考】数式用!$O$3:'【参考】数式用'!$Q$452,MATCH(Q126&amp;V126,【参考】数式用!$N$3:'【参考】数式用'!$N$452,0),MATCH(VLOOKUP(X126,【参考】数式用!$R$2:$S$46,2,FALSE),【参考】数式用!$O$2:$Q$2,0)),10)))</f>
        <v/>
      </c>
      <c r="AE126" s="191"/>
      <c r="AF126" s="159"/>
      <c r="AG126" s="175"/>
    </row>
    <row r="127" spans="1:33" ht="49.95" customHeight="1">
      <c r="A127" s="158">
        <f t="shared" si="5"/>
        <v>88</v>
      </c>
      <c r="B127" s="496"/>
      <c r="C127" s="497"/>
      <c r="D127" s="497"/>
      <c r="E127" s="497"/>
      <c r="F127" s="497"/>
      <c r="G127" s="497"/>
      <c r="H127" s="497"/>
      <c r="I127" s="497"/>
      <c r="J127" s="497"/>
      <c r="K127" s="497"/>
      <c r="L127" s="490"/>
      <c r="M127" s="491"/>
      <c r="N127" s="491"/>
      <c r="O127" s="491"/>
      <c r="P127" s="492"/>
      <c r="Q127" s="482"/>
      <c r="R127" s="482"/>
      <c r="S127" s="482"/>
      <c r="T127" s="482"/>
      <c r="U127" s="482"/>
      <c r="V127" s="69"/>
      <c r="W127" s="69"/>
      <c r="X127" s="507"/>
      <c r="Y127" s="508"/>
      <c r="Z127" s="179" t="str">
        <f>IFERROR(VLOOKUP(X127, 【参考】数式用!$A$2:$B$46, 2, FALSE), "")</f>
        <v/>
      </c>
      <c r="AA127" s="195"/>
      <c r="AB127" s="196"/>
      <c r="AC127" s="197">
        <f t="shared" si="4"/>
        <v>0</v>
      </c>
      <c r="AD127" s="202" t="str">
        <f>IF(B127="", "", IF(COUNTIF(X127,"*独自*"),"数式を削除して手入力",IFERROR(INDEX(【参考】数式用!$O$3:'【参考】数式用'!$Q$452,MATCH(Q127&amp;V127,【参考】数式用!$N$3:'【参考】数式用'!$N$452,0),MATCH(VLOOKUP(X127,【参考】数式用!$R$2:$S$46,2,FALSE),【参考】数式用!$O$2:$Q$2,0)),10)))</f>
        <v/>
      </c>
      <c r="AE127" s="191"/>
      <c r="AF127" s="159"/>
      <c r="AG127" s="175"/>
    </row>
    <row r="128" spans="1:33" ht="49.95" customHeight="1">
      <c r="A128" s="158">
        <f t="shared" si="5"/>
        <v>89</v>
      </c>
      <c r="B128" s="496"/>
      <c r="C128" s="497"/>
      <c r="D128" s="497"/>
      <c r="E128" s="497"/>
      <c r="F128" s="497"/>
      <c r="G128" s="497"/>
      <c r="H128" s="497"/>
      <c r="I128" s="497"/>
      <c r="J128" s="497"/>
      <c r="K128" s="497"/>
      <c r="L128" s="490"/>
      <c r="M128" s="491"/>
      <c r="N128" s="491"/>
      <c r="O128" s="491"/>
      <c r="P128" s="492"/>
      <c r="Q128" s="482"/>
      <c r="R128" s="482"/>
      <c r="S128" s="482"/>
      <c r="T128" s="482"/>
      <c r="U128" s="482"/>
      <c r="V128" s="69"/>
      <c r="W128" s="69"/>
      <c r="X128" s="507"/>
      <c r="Y128" s="508"/>
      <c r="Z128" s="179" t="str">
        <f>IFERROR(VLOOKUP(X128, 【参考】数式用!$A$2:$B$46, 2, FALSE), "")</f>
        <v/>
      </c>
      <c r="AA128" s="195"/>
      <c r="AB128" s="196"/>
      <c r="AC128" s="197">
        <f t="shared" si="4"/>
        <v>0</v>
      </c>
      <c r="AD128" s="202" t="str">
        <f>IF(B128="", "", IF(COUNTIF(X128,"*独自*"),"数式を削除して手入力",IFERROR(INDEX(【参考】数式用!$O$3:'【参考】数式用'!$Q$452,MATCH(Q128&amp;V128,【参考】数式用!$N$3:'【参考】数式用'!$N$452,0),MATCH(VLOOKUP(X128,【参考】数式用!$R$2:$S$46,2,FALSE),【参考】数式用!$O$2:$Q$2,0)),10)))</f>
        <v/>
      </c>
      <c r="AE128" s="191"/>
      <c r="AF128" s="159"/>
      <c r="AG128" s="175"/>
    </row>
    <row r="129" spans="1:33" ht="49.95" customHeight="1">
      <c r="A129" s="158">
        <f t="shared" si="5"/>
        <v>90</v>
      </c>
      <c r="B129" s="496"/>
      <c r="C129" s="497"/>
      <c r="D129" s="497"/>
      <c r="E129" s="497"/>
      <c r="F129" s="497"/>
      <c r="G129" s="497"/>
      <c r="H129" s="497"/>
      <c r="I129" s="497"/>
      <c r="J129" s="497"/>
      <c r="K129" s="497"/>
      <c r="L129" s="490"/>
      <c r="M129" s="491"/>
      <c r="N129" s="491"/>
      <c r="O129" s="491"/>
      <c r="P129" s="492"/>
      <c r="Q129" s="482"/>
      <c r="R129" s="482"/>
      <c r="S129" s="482"/>
      <c r="T129" s="482"/>
      <c r="U129" s="482"/>
      <c r="V129" s="69"/>
      <c r="W129" s="69"/>
      <c r="X129" s="507"/>
      <c r="Y129" s="508"/>
      <c r="Z129" s="179" t="str">
        <f>IFERROR(VLOOKUP(X129, 【参考】数式用!$A$2:$B$46, 2, FALSE), "")</f>
        <v/>
      </c>
      <c r="AA129" s="195"/>
      <c r="AB129" s="196"/>
      <c r="AC129" s="197">
        <f t="shared" si="4"/>
        <v>0</v>
      </c>
      <c r="AD129" s="202" t="str">
        <f>IF(B129="", "", IF(COUNTIF(X129,"*独自*"),"数式を削除して手入力",IFERROR(INDEX(【参考】数式用!$O$3:'【参考】数式用'!$Q$452,MATCH(Q129&amp;V129,【参考】数式用!$N$3:'【参考】数式用'!$N$452,0),MATCH(VLOOKUP(X129,【参考】数式用!$R$2:$S$46,2,FALSE),【参考】数式用!$O$2:$Q$2,0)),10)))</f>
        <v/>
      </c>
      <c r="AE129" s="191"/>
      <c r="AF129" s="159"/>
      <c r="AG129" s="175"/>
    </row>
    <row r="130" spans="1:33" ht="49.95" customHeight="1">
      <c r="A130" s="158">
        <f t="shared" si="5"/>
        <v>91</v>
      </c>
      <c r="B130" s="496"/>
      <c r="C130" s="497"/>
      <c r="D130" s="497"/>
      <c r="E130" s="497"/>
      <c r="F130" s="497"/>
      <c r="G130" s="497"/>
      <c r="H130" s="497"/>
      <c r="I130" s="497"/>
      <c r="J130" s="497"/>
      <c r="K130" s="497"/>
      <c r="L130" s="490"/>
      <c r="M130" s="491"/>
      <c r="N130" s="491"/>
      <c r="O130" s="491"/>
      <c r="P130" s="492"/>
      <c r="Q130" s="482"/>
      <c r="R130" s="482"/>
      <c r="S130" s="482"/>
      <c r="T130" s="482"/>
      <c r="U130" s="482"/>
      <c r="V130" s="69"/>
      <c r="W130" s="69"/>
      <c r="X130" s="507"/>
      <c r="Y130" s="508"/>
      <c r="Z130" s="179" t="str">
        <f>IFERROR(VLOOKUP(X130, 【参考】数式用!$A$2:$B$46, 2, FALSE), "")</f>
        <v/>
      </c>
      <c r="AA130" s="195"/>
      <c r="AB130" s="196"/>
      <c r="AC130" s="197">
        <f t="shared" si="4"/>
        <v>0</v>
      </c>
      <c r="AD130" s="202" t="str">
        <f>IF(B130="", "", IF(COUNTIF(X130,"*独自*"),"数式を削除して手入力",IFERROR(INDEX(【参考】数式用!$O$3:'【参考】数式用'!$Q$452,MATCH(Q130&amp;V130,【参考】数式用!$N$3:'【参考】数式用'!$N$452,0),MATCH(VLOOKUP(X130,【参考】数式用!$R$2:$S$46,2,FALSE),【参考】数式用!$O$2:$Q$2,0)),10)))</f>
        <v/>
      </c>
      <c r="AE130" s="191"/>
      <c r="AF130" s="159"/>
      <c r="AG130" s="175"/>
    </row>
    <row r="131" spans="1:33" ht="49.95" customHeight="1">
      <c r="A131" s="158">
        <f t="shared" si="5"/>
        <v>92</v>
      </c>
      <c r="B131" s="496"/>
      <c r="C131" s="497"/>
      <c r="D131" s="497"/>
      <c r="E131" s="497"/>
      <c r="F131" s="497"/>
      <c r="G131" s="497"/>
      <c r="H131" s="497"/>
      <c r="I131" s="497"/>
      <c r="J131" s="497"/>
      <c r="K131" s="497"/>
      <c r="L131" s="490"/>
      <c r="M131" s="491"/>
      <c r="N131" s="491"/>
      <c r="O131" s="491"/>
      <c r="P131" s="492"/>
      <c r="Q131" s="482"/>
      <c r="R131" s="482"/>
      <c r="S131" s="482"/>
      <c r="T131" s="482"/>
      <c r="U131" s="482"/>
      <c r="V131" s="69"/>
      <c r="W131" s="69"/>
      <c r="X131" s="507"/>
      <c r="Y131" s="508"/>
      <c r="Z131" s="179" t="str">
        <f>IFERROR(VLOOKUP(X131, 【参考】数式用!$A$2:$B$46, 2, FALSE), "")</f>
        <v/>
      </c>
      <c r="AA131" s="195"/>
      <c r="AB131" s="196"/>
      <c r="AC131" s="197">
        <f t="shared" si="4"/>
        <v>0</v>
      </c>
      <c r="AD131" s="202" t="str">
        <f>IF(B131="", "", IF(COUNTIF(X131,"*独自*"),"数式を削除して手入力",IFERROR(INDEX(【参考】数式用!$O$3:'【参考】数式用'!$Q$452,MATCH(Q131&amp;V131,【参考】数式用!$N$3:'【参考】数式用'!$N$452,0),MATCH(VLOOKUP(X131,【参考】数式用!$R$2:$S$46,2,FALSE),【参考】数式用!$O$2:$Q$2,0)),10)))</f>
        <v/>
      </c>
      <c r="AE131" s="191"/>
      <c r="AF131" s="159"/>
      <c r="AG131" s="175"/>
    </row>
    <row r="132" spans="1:33" ht="49.95" customHeight="1">
      <c r="A132" s="158">
        <f t="shared" ref="A132:A137" si="6">A131+1</f>
        <v>93</v>
      </c>
      <c r="B132" s="496"/>
      <c r="C132" s="497"/>
      <c r="D132" s="497"/>
      <c r="E132" s="497"/>
      <c r="F132" s="497"/>
      <c r="G132" s="497"/>
      <c r="H132" s="497"/>
      <c r="I132" s="497"/>
      <c r="J132" s="497"/>
      <c r="K132" s="497"/>
      <c r="L132" s="490"/>
      <c r="M132" s="491"/>
      <c r="N132" s="491"/>
      <c r="O132" s="491"/>
      <c r="P132" s="492"/>
      <c r="Q132" s="482"/>
      <c r="R132" s="482"/>
      <c r="S132" s="482"/>
      <c r="T132" s="482"/>
      <c r="U132" s="482"/>
      <c r="V132" s="69"/>
      <c r="W132" s="69"/>
      <c r="X132" s="507"/>
      <c r="Y132" s="508"/>
      <c r="Z132" s="179" t="str">
        <f>IFERROR(VLOOKUP(X132, 【参考】数式用!$A$2:$B$46, 2, FALSE), "")</f>
        <v/>
      </c>
      <c r="AA132" s="195"/>
      <c r="AB132" s="196"/>
      <c r="AC132" s="197">
        <f t="shared" si="4"/>
        <v>0</v>
      </c>
      <c r="AD132" s="202" t="str">
        <f>IF(B132="", "", IF(COUNTIF(X132,"*独自*"),"数式を削除して手入力",IFERROR(INDEX(【参考】数式用!$O$3:'【参考】数式用'!$Q$452,MATCH(Q132&amp;V132,【参考】数式用!$N$3:'【参考】数式用'!$N$452,0),MATCH(VLOOKUP(X132,【参考】数式用!$R$2:$S$46,2,FALSE),【参考】数式用!$O$2:$Q$2,0)),10)))</f>
        <v/>
      </c>
      <c r="AE132" s="191"/>
      <c r="AF132" s="159"/>
      <c r="AG132" s="175"/>
    </row>
    <row r="133" spans="1:33" ht="49.95" customHeight="1">
      <c r="A133" s="158">
        <f t="shared" si="6"/>
        <v>94</v>
      </c>
      <c r="B133" s="496"/>
      <c r="C133" s="497"/>
      <c r="D133" s="497"/>
      <c r="E133" s="497"/>
      <c r="F133" s="497"/>
      <c r="G133" s="497"/>
      <c r="H133" s="497"/>
      <c r="I133" s="497"/>
      <c r="J133" s="497"/>
      <c r="K133" s="497"/>
      <c r="L133" s="490"/>
      <c r="M133" s="491"/>
      <c r="N133" s="491"/>
      <c r="O133" s="491"/>
      <c r="P133" s="492"/>
      <c r="Q133" s="482"/>
      <c r="R133" s="482"/>
      <c r="S133" s="482"/>
      <c r="T133" s="482"/>
      <c r="U133" s="482"/>
      <c r="V133" s="69"/>
      <c r="W133" s="69"/>
      <c r="X133" s="507"/>
      <c r="Y133" s="508"/>
      <c r="Z133" s="179" t="str">
        <f>IFERROR(VLOOKUP(X133, 【参考】数式用!$A$2:$B$46, 2, FALSE), "")</f>
        <v/>
      </c>
      <c r="AA133" s="195"/>
      <c r="AB133" s="196"/>
      <c r="AC133" s="197">
        <f t="shared" si="4"/>
        <v>0</v>
      </c>
      <c r="AD133" s="202" t="str">
        <f>IF(B133="", "", IF(COUNTIF(X133,"*独自*"),"数式を削除して手入力",IFERROR(INDEX(【参考】数式用!$O$3:'【参考】数式用'!$Q$452,MATCH(Q133&amp;V133,【参考】数式用!$N$3:'【参考】数式用'!$N$452,0),MATCH(VLOOKUP(X133,【参考】数式用!$R$2:$S$46,2,FALSE),【参考】数式用!$O$2:$Q$2,0)),10)))</f>
        <v/>
      </c>
      <c r="AE133" s="191"/>
      <c r="AF133" s="159"/>
      <c r="AG133" s="175"/>
    </row>
    <row r="134" spans="1:33" ht="49.95" customHeight="1">
      <c r="A134" s="158">
        <f t="shared" si="6"/>
        <v>95</v>
      </c>
      <c r="B134" s="496"/>
      <c r="C134" s="497"/>
      <c r="D134" s="497"/>
      <c r="E134" s="497"/>
      <c r="F134" s="497"/>
      <c r="G134" s="497"/>
      <c r="H134" s="497"/>
      <c r="I134" s="497"/>
      <c r="J134" s="497"/>
      <c r="K134" s="497"/>
      <c r="L134" s="490"/>
      <c r="M134" s="491"/>
      <c r="N134" s="491"/>
      <c r="O134" s="491"/>
      <c r="P134" s="492"/>
      <c r="Q134" s="482"/>
      <c r="R134" s="482"/>
      <c r="S134" s="482"/>
      <c r="T134" s="482"/>
      <c r="U134" s="482"/>
      <c r="V134" s="69"/>
      <c r="W134" s="69"/>
      <c r="X134" s="507"/>
      <c r="Y134" s="508"/>
      <c r="Z134" s="179" t="str">
        <f>IFERROR(VLOOKUP(X134, 【参考】数式用!$A$2:$B$46, 2, FALSE), "")</f>
        <v/>
      </c>
      <c r="AA134" s="195"/>
      <c r="AB134" s="196"/>
      <c r="AC134" s="197">
        <f t="shared" si="4"/>
        <v>0</v>
      </c>
      <c r="AD134" s="202" t="str">
        <f>IF(B134="", "", IF(COUNTIF(X134,"*独自*"),"数式を削除して手入力",IFERROR(INDEX(【参考】数式用!$O$3:'【参考】数式用'!$Q$452,MATCH(Q134&amp;V134,【参考】数式用!$N$3:'【参考】数式用'!$N$452,0),MATCH(VLOOKUP(X134,【参考】数式用!$R$2:$S$46,2,FALSE),【参考】数式用!$O$2:$Q$2,0)),10)))</f>
        <v/>
      </c>
      <c r="AE134" s="191"/>
      <c r="AF134" s="159"/>
      <c r="AG134" s="175"/>
    </row>
    <row r="135" spans="1:33" ht="49.95" customHeight="1">
      <c r="A135" s="158">
        <f t="shared" si="6"/>
        <v>96</v>
      </c>
      <c r="B135" s="496"/>
      <c r="C135" s="497"/>
      <c r="D135" s="497"/>
      <c r="E135" s="497"/>
      <c r="F135" s="497"/>
      <c r="G135" s="497"/>
      <c r="H135" s="497"/>
      <c r="I135" s="497"/>
      <c r="J135" s="497"/>
      <c r="K135" s="497"/>
      <c r="L135" s="490"/>
      <c r="M135" s="491"/>
      <c r="N135" s="491"/>
      <c r="O135" s="491"/>
      <c r="P135" s="492"/>
      <c r="Q135" s="482"/>
      <c r="R135" s="482"/>
      <c r="S135" s="482"/>
      <c r="T135" s="482"/>
      <c r="U135" s="482"/>
      <c r="V135" s="69"/>
      <c r="W135" s="69"/>
      <c r="X135" s="507"/>
      <c r="Y135" s="508"/>
      <c r="Z135" s="179" t="str">
        <f>IFERROR(VLOOKUP(X135, 【参考】数式用!$A$2:$B$46, 2, FALSE), "")</f>
        <v/>
      </c>
      <c r="AA135" s="195"/>
      <c r="AB135" s="196"/>
      <c r="AC135" s="197">
        <f t="shared" si="4"/>
        <v>0</v>
      </c>
      <c r="AD135" s="202" t="str">
        <f>IF(B135="", "", IF(COUNTIF(X135,"*独自*"),"数式を削除して手入力",IFERROR(INDEX(【参考】数式用!$O$3:'【参考】数式用'!$Q$452,MATCH(Q135&amp;V135,【参考】数式用!$N$3:'【参考】数式用'!$N$452,0),MATCH(VLOOKUP(X135,【参考】数式用!$R$2:$S$46,2,FALSE),【参考】数式用!$O$2:$Q$2,0)),10)))</f>
        <v/>
      </c>
      <c r="AE135" s="191"/>
      <c r="AF135" s="159"/>
      <c r="AG135" s="175"/>
    </row>
    <row r="136" spans="1:33" ht="49.95" customHeight="1">
      <c r="A136" s="158">
        <f t="shared" si="6"/>
        <v>97</v>
      </c>
      <c r="B136" s="496"/>
      <c r="C136" s="497"/>
      <c r="D136" s="497"/>
      <c r="E136" s="497"/>
      <c r="F136" s="497"/>
      <c r="G136" s="497"/>
      <c r="H136" s="497"/>
      <c r="I136" s="497"/>
      <c r="J136" s="497"/>
      <c r="K136" s="497"/>
      <c r="L136" s="490"/>
      <c r="M136" s="491"/>
      <c r="N136" s="491"/>
      <c r="O136" s="491"/>
      <c r="P136" s="492"/>
      <c r="Q136" s="482"/>
      <c r="R136" s="482"/>
      <c r="S136" s="482"/>
      <c r="T136" s="482"/>
      <c r="U136" s="482"/>
      <c r="V136" s="69"/>
      <c r="W136" s="69"/>
      <c r="X136" s="507"/>
      <c r="Y136" s="508"/>
      <c r="Z136" s="179" t="str">
        <f>IFERROR(VLOOKUP(X136, 【参考】数式用!$A$2:$B$46, 2, FALSE), "")</f>
        <v/>
      </c>
      <c r="AA136" s="195"/>
      <c r="AB136" s="196"/>
      <c r="AC136" s="197">
        <f t="shared" si="4"/>
        <v>0</v>
      </c>
      <c r="AD136" s="202" t="str">
        <f>IF(B136="", "", IF(COUNTIF(X136,"*独自*"),"数式を削除して手入力",IFERROR(INDEX(【参考】数式用!$O$3:'【参考】数式用'!$Q$452,MATCH(Q136&amp;V136,【参考】数式用!$N$3:'【参考】数式用'!$N$452,0),MATCH(VLOOKUP(X136,【参考】数式用!$R$2:$S$46,2,FALSE),【参考】数式用!$O$2:$Q$2,0)),10)))</f>
        <v/>
      </c>
      <c r="AE136" s="191"/>
      <c r="AF136" s="159"/>
      <c r="AG136" s="175"/>
    </row>
    <row r="137" spans="1:33" ht="49.95" customHeight="1">
      <c r="A137" s="158">
        <f t="shared" si="6"/>
        <v>98</v>
      </c>
      <c r="B137" s="496"/>
      <c r="C137" s="497"/>
      <c r="D137" s="497"/>
      <c r="E137" s="497"/>
      <c r="F137" s="497"/>
      <c r="G137" s="497"/>
      <c r="H137" s="497"/>
      <c r="I137" s="497"/>
      <c r="J137" s="497"/>
      <c r="K137" s="497"/>
      <c r="L137" s="490"/>
      <c r="M137" s="491"/>
      <c r="N137" s="491"/>
      <c r="O137" s="491"/>
      <c r="P137" s="492"/>
      <c r="Q137" s="482"/>
      <c r="R137" s="482"/>
      <c r="S137" s="482"/>
      <c r="T137" s="482"/>
      <c r="U137" s="482"/>
      <c r="V137" s="69"/>
      <c r="W137" s="69"/>
      <c r="X137" s="507"/>
      <c r="Y137" s="508"/>
      <c r="Z137" s="179" t="str">
        <f>IFERROR(VLOOKUP(X137, 【参考】数式用!$A$2:$B$46, 2, FALSE), "")</f>
        <v/>
      </c>
      <c r="AA137" s="195"/>
      <c r="AB137" s="196"/>
      <c r="AC137" s="197">
        <f t="shared" si="4"/>
        <v>0</v>
      </c>
      <c r="AD137" s="202" t="str">
        <f>IF(B137="", "", IF(COUNTIF(X137,"*独自*"),"数式を削除して手入力",IFERROR(INDEX(【参考】数式用!$O$3:'【参考】数式用'!$Q$452,MATCH(Q137&amp;V137,【参考】数式用!$N$3:'【参考】数式用'!$N$452,0),MATCH(VLOOKUP(X137,【参考】数式用!$R$2:$S$46,2,FALSE),【参考】数式用!$O$2:$Q$2,0)),10)))</f>
        <v/>
      </c>
      <c r="AE137" s="191"/>
      <c r="AF137" s="159"/>
      <c r="AG137" s="175"/>
    </row>
    <row r="138" spans="1:33" ht="49.95" customHeight="1">
      <c r="A138" s="158">
        <f>A137+1</f>
        <v>99</v>
      </c>
      <c r="B138" s="496"/>
      <c r="C138" s="497"/>
      <c r="D138" s="497"/>
      <c r="E138" s="497"/>
      <c r="F138" s="497"/>
      <c r="G138" s="497"/>
      <c r="H138" s="497"/>
      <c r="I138" s="497"/>
      <c r="J138" s="497"/>
      <c r="K138" s="497"/>
      <c r="L138" s="490"/>
      <c r="M138" s="491"/>
      <c r="N138" s="491"/>
      <c r="O138" s="491"/>
      <c r="P138" s="492"/>
      <c r="Q138" s="482"/>
      <c r="R138" s="482"/>
      <c r="S138" s="482"/>
      <c r="T138" s="482"/>
      <c r="U138" s="482"/>
      <c r="V138" s="69"/>
      <c r="W138" s="69"/>
      <c r="X138" s="507"/>
      <c r="Y138" s="508"/>
      <c r="Z138" s="179" t="str">
        <f>IFERROR(VLOOKUP(X138, 【参考】数式用!$A$2:$B$46, 2, FALSE), "")</f>
        <v/>
      </c>
      <c r="AA138" s="195"/>
      <c r="AB138" s="196"/>
      <c r="AC138" s="197">
        <f t="shared" si="4"/>
        <v>0</v>
      </c>
      <c r="AD138" s="202" t="str">
        <f>IF(B138="", "", IF(COUNTIF(X138,"*独自*"),"数式を削除して手入力",IFERROR(INDEX(【参考】数式用!$O$3:'【参考】数式用'!$Q$452,MATCH(Q138&amp;V138,【参考】数式用!$N$3:'【参考】数式用'!$N$452,0),MATCH(VLOOKUP(X138,【参考】数式用!$R$2:$S$46,2,FALSE),【参考】数式用!$O$2:$Q$2,0)),10)))</f>
        <v/>
      </c>
      <c r="AE138" s="191"/>
      <c r="AF138" s="159"/>
      <c r="AG138" s="175"/>
    </row>
    <row r="139" spans="1:33" ht="49.95" customHeight="1">
      <c r="A139" s="158">
        <f>A138+1</f>
        <v>100</v>
      </c>
      <c r="B139" s="496"/>
      <c r="C139" s="497"/>
      <c r="D139" s="497"/>
      <c r="E139" s="497"/>
      <c r="F139" s="497"/>
      <c r="G139" s="497"/>
      <c r="H139" s="497"/>
      <c r="I139" s="497"/>
      <c r="J139" s="497"/>
      <c r="K139" s="497"/>
      <c r="L139" s="490"/>
      <c r="M139" s="491"/>
      <c r="N139" s="491"/>
      <c r="O139" s="491"/>
      <c r="P139" s="492"/>
      <c r="Q139" s="482"/>
      <c r="R139" s="482"/>
      <c r="S139" s="482"/>
      <c r="T139" s="482"/>
      <c r="U139" s="482"/>
      <c r="V139" s="69"/>
      <c r="W139" s="69"/>
      <c r="X139" s="507"/>
      <c r="Y139" s="508"/>
      <c r="Z139" s="179" t="str">
        <f>IFERROR(VLOOKUP(X139, 【参考】数式用!$A$2:$B$46, 2, FALSE), "")</f>
        <v/>
      </c>
      <c r="AA139" s="195"/>
      <c r="AB139" s="196"/>
      <c r="AC139" s="197">
        <f>AA139-AB139</f>
        <v>0</v>
      </c>
      <c r="AD139" s="263" t="str">
        <f>IF(B139="", "", IF(COUNTIF(X139,"*独自*"),"数式を削除して手入力",IFERROR(INDEX(【参考】数式用!$O$3:'【参考】数式用'!$Q$452,MATCH(Q139&amp;V139,【参考】数式用!$N$3:'【参考】数式用'!$N$452,0),MATCH(VLOOKUP(X139,【参考】数式用!$R$2:$S$46,2,FALSE),【参考】数式用!$O$2:$Q$2,0)),10)))</f>
        <v/>
      </c>
      <c r="AE139" s="191"/>
      <c r="AF139" s="159"/>
      <c r="AG139" s="175"/>
    </row>
    <row r="140" spans="1:33" ht="49.95" customHeight="1">
      <c r="A140" s="158">
        <f t="shared" ref="A140:A203" si="7">A139+1</f>
        <v>101</v>
      </c>
      <c r="B140" s="496"/>
      <c r="C140" s="497"/>
      <c r="D140" s="497"/>
      <c r="E140" s="497"/>
      <c r="F140" s="497"/>
      <c r="G140" s="497"/>
      <c r="H140" s="497"/>
      <c r="I140" s="497"/>
      <c r="J140" s="497"/>
      <c r="K140" s="497"/>
      <c r="L140" s="490"/>
      <c r="M140" s="491"/>
      <c r="N140" s="491"/>
      <c r="O140" s="491"/>
      <c r="P140" s="492"/>
      <c r="Q140" s="482"/>
      <c r="R140" s="482"/>
      <c r="S140" s="482"/>
      <c r="T140" s="482"/>
      <c r="U140" s="482"/>
      <c r="V140" s="69"/>
      <c r="W140" s="69"/>
      <c r="X140" s="507"/>
      <c r="Y140" s="508"/>
      <c r="Z140" s="179" t="str">
        <f>IFERROR(VLOOKUP(X140, 【参考】数式用!$A$2:$B$46, 2, FALSE), "")</f>
        <v/>
      </c>
      <c r="AA140" s="195"/>
      <c r="AB140" s="196"/>
      <c r="AC140" s="197">
        <f t="shared" ref="AC140:AC203" si="8">AA140-AB140</f>
        <v>0</v>
      </c>
      <c r="AD140" s="263" t="str">
        <f>IF(B140="", "", IF(COUNTIF(X140,"*独自*"),"数式を削除して手入力",IFERROR(INDEX(【参考】数式用!$O$3:'【参考】数式用'!$Q$452,MATCH(Q140&amp;V140,【参考】数式用!$N$3:'【参考】数式用'!$N$452,0),MATCH(VLOOKUP(X140,【参考】数式用!$R$2:$S$46,2,FALSE),【参考】数式用!$O$2:$Q$2,0)),10)))</f>
        <v/>
      </c>
      <c r="AE140" s="191"/>
    </row>
    <row r="141" spans="1:33" ht="49.95" customHeight="1">
      <c r="A141" s="158">
        <f t="shared" si="7"/>
        <v>102</v>
      </c>
      <c r="B141" s="496"/>
      <c r="C141" s="497"/>
      <c r="D141" s="497"/>
      <c r="E141" s="497"/>
      <c r="F141" s="497"/>
      <c r="G141" s="497"/>
      <c r="H141" s="497"/>
      <c r="I141" s="497"/>
      <c r="J141" s="497"/>
      <c r="K141" s="497"/>
      <c r="L141" s="490"/>
      <c r="M141" s="491"/>
      <c r="N141" s="491"/>
      <c r="O141" s="491"/>
      <c r="P141" s="492"/>
      <c r="Q141" s="482"/>
      <c r="R141" s="482"/>
      <c r="S141" s="482"/>
      <c r="T141" s="482"/>
      <c r="U141" s="482"/>
      <c r="V141" s="69"/>
      <c r="W141" s="69"/>
      <c r="X141" s="507"/>
      <c r="Y141" s="508"/>
      <c r="Z141" s="179" t="str">
        <f>IFERROR(VLOOKUP(X141, 【参考】数式用!$A$2:$B$46, 2, FALSE), "")</f>
        <v/>
      </c>
      <c r="AA141" s="195"/>
      <c r="AB141" s="196"/>
      <c r="AC141" s="197">
        <f t="shared" si="8"/>
        <v>0</v>
      </c>
      <c r="AD141" s="263" t="str">
        <f>IF(B141="", "", IF(COUNTIF(X141,"*独自*"),"数式を削除して手入力",IFERROR(INDEX(【参考】数式用!$O$3:'【参考】数式用'!$Q$452,MATCH(Q141&amp;V141,【参考】数式用!$N$3:'【参考】数式用'!$N$452,0),MATCH(VLOOKUP(X141,【参考】数式用!$R$2:$S$46,2,FALSE),【参考】数式用!$O$2:$Q$2,0)),10)))</f>
        <v/>
      </c>
      <c r="AE141" s="191"/>
    </row>
    <row r="142" spans="1:33" ht="49.95" customHeight="1">
      <c r="A142" s="158">
        <f t="shared" si="7"/>
        <v>103</v>
      </c>
      <c r="B142" s="496"/>
      <c r="C142" s="497"/>
      <c r="D142" s="497"/>
      <c r="E142" s="497"/>
      <c r="F142" s="497"/>
      <c r="G142" s="497"/>
      <c r="H142" s="497"/>
      <c r="I142" s="497"/>
      <c r="J142" s="497"/>
      <c r="K142" s="497"/>
      <c r="L142" s="490"/>
      <c r="M142" s="491"/>
      <c r="N142" s="491"/>
      <c r="O142" s="491"/>
      <c r="P142" s="492"/>
      <c r="Q142" s="482"/>
      <c r="R142" s="482"/>
      <c r="S142" s="482"/>
      <c r="T142" s="482"/>
      <c r="U142" s="482"/>
      <c r="V142" s="69"/>
      <c r="W142" s="69"/>
      <c r="X142" s="507"/>
      <c r="Y142" s="508"/>
      <c r="Z142" s="179" t="str">
        <f>IFERROR(VLOOKUP(X142, 【参考】数式用!$A$2:$B$46, 2, FALSE), "")</f>
        <v/>
      </c>
      <c r="AA142" s="195"/>
      <c r="AB142" s="196"/>
      <c r="AC142" s="197">
        <f t="shared" si="8"/>
        <v>0</v>
      </c>
      <c r="AD142" s="263" t="str">
        <f>IF(B142="", "", IF(COUNTIF(X142,"*独自*"),"数式を削除して手入力",IFERROR(INDEX(【参考】数式用!$O$3:'【参考】数式用'!$Q$452,MATCH(Q142&amp;V142,【参考】数式用!$N$3:'【参考】数式用'!$N$452,0),MATCH(VLOOKUP(X142,【参考】数式用!$R$2:$S$46,2,FALSE),【参考】数式用!$O$2:$Q$2,0)),10)))</f>
        <v/>
      </c>
      <c r="AE142" s="191"/>
    </row>
    <row r="143" spans="1:33" ht="49.95" customHeight="1">
      <c r="A143" s="158">
        <f t="shared" si="7"/>
        <v>104</v>
      </c>
      <c r="B143" s="496"/>
      <c r="C143" s="497"/>
      <c r="D143" s="497"/>
      <c r="E143" s="497"/>
      <c r="F143" s="497"/>
      <c r="G143" s="497"/>
      <c r="H143" s="497"/>
      <c r="I143" s="497"/>
      <c r="J143" s="497"/>
      <c r="K143" s="497"/>
      <c r="L143" s="490"/>
      <c r="M143" s="491"/>
      <c r="N143" s="491"/>
      <c r="O143" s="491"/>
      <c r="P143" s="492"/>
      <c r="Q143" s="482"/>
      <c r="R143" s="482"/>
      <c r="S143" s="482"/>
      <c r="T143" s="482"/>
      <c r="U143" s="482"/>
      <c r="V143" s="69"/>
      <c r="W143" s="69"/>
      <c r="X143" s="507"/>
      <c r="Y143" s="508"/>
      <c r="Z143" s="179" t="str">
        <f>IFERROR(VLOOKUP(X143, 【参考】数式用!$A$2:$B$46, 2, FALSE), "")</f>
        <v/>
      </c>
      <c r="AA143" s="195"/>
      <c r="AB143" s="196"/>
      <c r="AC143" s="197">
        <f t="shared" si="8"/>
        <v>0</v>
      </c>
      <c r="AD143" s="263" t="str">
        <f>IF(B143="", "", IF(COUNTIF(X143,"*独自*"),"数式を削除して手入力",IFERROR(INDEX(【参考】数式用!$O$3:'【参考】数式用'!$Q$452,MATCH(Q143&amp;V143,【参考】数式用!$N$3:'【参考】数式用'!$N$452,0),MATCH(VLOOKUP(X143,【参考】数式用!$R$2:$S$46,2,FALSE),【参考】数式用!$O$2:$Q$2,0)),10)))</f>
        <v/>
      </c>
      <c r="AE143" s="191"/>
    </row>
    <row r="144" spans="1:33" ht="49.95" customHeight="1">
      <c r="A144" s="158">
        <f t="shared" si="7"/>
        <v>105</v>
      </c>
      <c r="B144" s="496"/>
      <c r="C144" s="497"/>
      <c r="D144" s="497"/>
      <c r="E144" s="497"/>
      <c r="F144" s="497"/>
      <c r="G144" s="497"/>
      <c r="H144" s="497"/>
      <c r="I144" s="497"/>
      <c r="J144" s="497"/>
      <c r="K144" s="497"/>
      <c r="L144" s="490"/>
      <c r="M144" s="491"/>
      <c r="N144" s="491"/>
      <c r="O144" s="491"/>
      <c r="P144" s="492"/>
      <c r="Q144" s="482"/>
      <c r="R144" s="482"/>
      <c r="S144" s="482"/>
      <c r="T144" s="482"/>
      <c r="U144" s="482"/>
      <c r="V144" s="69"/>
      <c r="W144" s="69"/>
      <c r="X144" s="507"/>
      <c r="Y144" s="508"/>
      <c r="Z144" s="179" t="str">
        <f>IFERROR(VLOOKUP(X144, 【参考】数式用!$A$2:$B$46, 2, FALSE), "")</f>
        <v/>
      </c>
      <c r="AA144" s="195"/>
      <c r="AB144" s="196"/>
      <c r="AC144" s="197">
        <f t="shared" si="8"/>
        <v>0</v>
      </c>
      <c r="AD144" s="263" t="str">
        <f>IF(B144="", "", IF(COUNTIF(X144,"*独自*"),"数式を削除して手入力",IFERROR(INDEX(【参考】数式用!$O$3:'【参考】数式用'!$Q$452,MATCH(Q144&amp;V144,【参考】数式用!$N$3:'【参考】数式用'!$N$452,0),MATCH(VLOOKUP(X144,【参考】数式用!$R$2:$S$46,2,FALSE),【参考】数式用!$O$2:$Q$2,0)),10)))</f>
        <v/>
      </c>
      <c r="AE144" s="191"/>
    </row>
    <row r="145" spans="1:31" ht="49.95" customHeight="1">
      <c r="A145" s="158">
        <f t="shared" si="7"/>
        <v>106</v>
      </c>
      <c r="B145" s="496"/>
      <c r="C145" s="497"/>
      <c r="D145" s="497"/>
      <c r="E145" s="497"/>
      <c r="F145" s="497"/>
      <c r="G145" s="497"/>
      <c r="H145" s="497"/>
      <c r="I145" s="497"/>
      <c r="J145" s="497"/>
      <c r="K145" s="497"/>
      <c r="L145" s="490"/>
      <c r="M145" s="491"/>
      <c r="N145" s="491"/>
      <c r="O145" s="491"/>
      <c r="P145" s="492"/>
      <c r="Q145" s="482"/>
      <c r="R145" s="482"/>
      <c r="S145" s="482"/>
      <c r="T145" s="482"/>
      <c r="U145" s="482"/>
      <c r="V145" s="69"/>
      <c r="W145" s="69"/>
      <c r="X145" s="507"/>
      <c r="Y145" s="508"/>
      <c r="Z145" s="179" t="str">
        <f>IFERROR(VLOOKUP(X145, 【参考】数式用!$A$2:$B$46, 2, FALSE), "")</f>
        <v/>
      </c>
      <c r="AA145" s="195"/>
      <c r="AB145" s="196"/>
      <c r="AC145" s="197">
        <f t="shared" si="8"/>
        <v>0</v>
      </c>
      <c r="AD145" s="263" t="str">
        <f>IF(B145="", "", IF(COUNTIF(X145,"*独自*"),"数式を削除して手入力",IFERROR(INDEX(【参考】数式用!$O$3:'【参考】数式用'!$Q$452,MATCH(Q145&amp;V145,【参考】数式用!$N$3:'【参考】数式用'!$N$452,0),MATCH(VLOOKUP(X145,【参考】数式用!$R$2:$S$46,2,FALSE),【参考】数式用!$O$2:$Q$2,0)),10)))</f>
        <v/>
      </c>
      <c r="AE145" s="191"/>
    </row>
    <row r="146" spans="1:31" ht="49.95" customHeight="1">
      <c r="A146" s="158">
        <f t="shared" si="7"/>
        <v>107</v>
      </c>
      <c r="B146" s="496"/>
      <c r="C146" s="497"/>
      <c r="D146" s="497"/>
      <c r="E146" s="497"/>
      <c r="F146" s="497"/>
      <c r="G146" s="497"/>
      <c r="H146" s="497"/>
      <c r="I146" s="497"/>
      <c r="J146" s="497"/>
      <c r="K146" s="497"/>
      <c r="L146" s="490"/>
      <c r="M146" s="491"/>
      <c r="N146" s="491"/>
      <c r="O146" s="491"/>
      <c r="P146" s="492"/>
      <c r="Q146" s="482"/>
      <c r="R146" s="482"/>
      <c r="S146" s="482"/>
      <c r="T146" s="482"/>
      <c r="U146" s="482"/>
      <c r="V146" s="69"/>
      <c r="W146" s="69"/>
      <c r="X146" s="507"/>
      <c r="Y146" s="508"/>
      <c r="Z146" s="179" t="str">
        <f>IFERROR(VLOOKUP(X146, 【参考】数式用!$A$2:$B$46, 2, FALSE), "")</f>
        <v/>
      </c>
      <c r="AA146" s="195"/>
      <c r="AB146" s="196"/>
      <c r="AC146" s="197">
        <f t="shared" si="8"/>
        <v>0</v>
      </c>
      <c r="AD146" s="263" t="str">
        <f>IF(B146="", "", IF(COUNTIF(X146,"*独自*"),"数式を削除して手入力",IFERROR(INDEX(【参考】数式用!$O$3:'【参考】数式用'!$Q$452,MATCH(Q146&amp;V146,【参考】数式用!$N$3:'【参考】数式用'!$N$452,0),MATCH(VLOOKUP(X146,【参考】数式用!$R$2:$S$46,2,FALSE),【参考】数式用!$O$2:$Q$2,0)),10)))</f>
        <v/>
      </c>
      <c r="AE146" s="191"/>
    </row>
    <row r="147" spans="1:31" ht="49.95" customHeight="1">
      <c r="A147" s="158">
        <f t="shared" si="7"/>
        <v>108</v>
      </c>
      <c r="B147" s="496"/>
      <c r="C147" s="497"/>
      <c r="D147" s="497"/>
      <c r="E147" s="497"/>
      <c r="F147" s="497"/>
      <c r="G147" s="497"/>
      <c r="H147" s="497"/>
      <c r="I147" s="497"/>
      <c r="J147" s="497"/>
      <c r="K147" s="497"/>
      <c r="L147" s="490"/>
      <c r="M147" s="491"/>
      <c r="N147" s="491"/>
      <c r="O147" s="491"/>
      <c r="P147" s="492"/>
      <c r="Q147" s="482"/>
      <c r="R147" s="482"/>
      <c r="S147" s="482"/>
      <c r="T147" s="482"/>
      <c r="U147" s="482"/>
      <c r="V147" s="69"/>
      <c r="W147" s="69"/>
      <c r="X147" s="507"/>
      <c r="Y147" s="508"/>
      <c r="Z147" s="179" t="str">
        <f>IFERROR(VLOOKUP(X147, 【参考】数式用!$A$2:$B$46, 2, FALSE), "")</f>
        <v/>
      </c>
      <c r="AA147" s="195"/>
      <c r="AB147" s="196"/>
      <c r="AC147" s="197">
        <f t="shared" si="8"/>
        <v>0</v>
      </c>
      <c r="AD147" s="263" t="str">
        <f>IF(B147="", "", IF(COUNTIF(X147,"*独自*"),"数式を削除して手入力",IFERROR(INDEX(【参考】数式用!$O$3:'【参考】数式用'!$Q$452,MATCH(Q147&amp;V147,【参考】数式用!$N$3:'【参考】数式用'!$N$452,0),MATCH(VLOOKUP(X147,【参考】数式用!$R$2:$S$46,2,FALSE),【参考】数式用!$O$2:$Q$2,0)),10)))</f>
        <v/>
      </c>
      <c r="AE147" s="191"/>
    </row>
    <row r="148" spans="1:31" ht="49.95" customHeight="1">
      <c r="A148" s="158">
        <f t="shared" si="7"/>
        <v>109</v>
      </c>
      <c r="B148" s="496"/>
      <c r="C148" s="497"/>
      <c r="D148" s="497"/>
      <c r="E148" s="497"/>
      <c r="F148" s="497"/>
      <c r="G148" s="497"/>
      <c r="H148" s="497"/>
      <c r="I148" s="497"/>
      <c r="J148" s="497"/>
      <c r="K148" s="497"/>
      <c r="L148" s="490"/>
      <c r="M148" s="491"/>
      <c r="N148" s="491"/>
      <c r="O148" s="491"/>
      <c r="P148" s="492"/>
      <c r="Q148" s="482"/>
      <c r="R148" s="482"/>
      <c r="S148" s="482"/>
      <c r="T148" s="482"/>
      <c r="U148" s="482"/>
      <c r="V148" s="69"/>
      <c r="W148" s="69"/>
      <c r="X148" s="507"/>
      <c r="Y148" s="508"/>
      <c r="Z148" s="179" t="str">
        <f>IFERROR(VLOOKUP(X148, 【参考】数式用!$A$2:$B$46, 2, FALSE), "")</f>
        <v/>
      </c>
      <c r="AA148" s="195"/>
      <c r="AB148" s="196"/>
      <c r="AC148" s="197">
        <f t="shared" si="8"/>
        <v>0</v>
      </c>
      <c r="AD148" s="263" t="str">
        <f>IF(B148="", "", IF(COUNTIF(X148,"*独自*"),"数式を削除して手入力",IFERROR(INDEX(【参考】数式用!$O$3:'【参考】数式用'!$Q$452,MATCH(Q148&amp;V148,【参考】数式用!$N$3:'【参考】数式用'!$N$452,0),MATCH(VLOOKUP(X148,【参考】数式用!$R$2:$S$46,2,FALSE),【参考】数式用!$O$2:$Q$2,0)),10)))</f>
        <v/>
      </c>
      <c r="AE148" s="191"/>
    </row>
    <row r="149" spans="1:31" ht="49.95" customHeight="1">
      <c r="A149" s="158">
        <f t="shared" si="7"/>
        <v>110</v>
      </c>
      <c r="B149" s="496"/>
      <c r="C149" s="497"/>
      <c r="D149" s="497"/>
      <c r="E149" s="497"/>
      <c r="F149" s="497"/>
      <c r="G149" s="497"/>
      <c r="H149" s="497"/>
      <c r="I149" s="497"/>
      <c r="J149" s="497"/>
      <c r="K149" s="497"/>
      <c r="L149" s="490"/>
      <c r="M149" s="491"/>
      <c r="N149" s="491"/>
      <c r="O149" s="491"/>
      <c r="P149" s="492"/>
      <c r="Q149" s="482"/>
      <c r="R149" s="482"/>
      <c r="S149" s="482"/>
      <c r="T149" s="482"/>
      <c r="U149" s="482"/>
      <c r="V149" s="69"/>
      <c r="W149" s="69"/>
      <c r="X149" s="507"/>
      <c r="Y149" s="508"/>
      <c r="Z149" s="179" t="str">
        <f>IFERROR(VLOOKUP(X149, 【参考】数式用!$A$2:$B$46, 2, FALSE), "")</f>
        <v/>
      </c>
      <c r="AA149" s="195"/>
      <c r="AB149" s="196"/>
      <c r="AC149" s="197">
        <f t="shared" si="8"/>
        <v>0</v>
      </c>
      <c r="AD149" s="263" t="str">
        <f>IF(B149="", "", IF(COUNTIF(X149,"*独自*"),"数式を削除して手入力",IFERROR(INDEX(【参考】数式用!$O$3:'【参考】数式用'!$Q$452,MATCH(Q149&amp;V149,【参考】数式用!$N$3:'【参考】数式用'!$N$452,0),MATCH(VLOOKUP(X149,【参考】数式用!$R$2:$S$46,2,FALSE),【参考】数式用!$O$2:$Q$2,0)),10)))</f>
        <v/>
      </c>
      <c r="AE149" s="191"/>
    </row>
    <row r="150" spans="1:31" ht="49.95" customHeight="1">
      <c r="A150" s="158">
        <f t="shared" si="7"/>
        <v>111</v>
      </c>
      <c r="B150" s="496"/>
      <c r="C150" s="497"/>
      <c r="D150" s="497"/>
      <c r="E150" s="497"/>
      <c r="F150" s="497"/>
      <c r="G150" s="497"/>
      <c r="H150" s="497"/>
      <c r="I150" s="497"/>
      <c r="J150" s="497"/>
      <c r="K150" s="497"/>
      <c r="L150" s="490"/>
      <c r="M150" s="491"/>
      <c r="N150" s="491"/>
      <c r="O150" s="491"/>
      <c r="P150" s="492"/>
      <c r="Q150" s="482"/>
      <c r="R150" s="482"/>
      <c r="S150" s="482"/>
      <c r="T150" s="482"/>
      <c r="U150" s="482"/>
      <c r="V150" s="69"/>
      <c r="W150" s="69"/>
      <c r="X150" s="507"/>
      <c r="Y150" s="508"/>
      <c r="Z150" s="179" t="str">
        <f>IFERROR(VLOOKUP(X150, 【参考】数式用!$A$2:$B$46, 2, FALSE), "")</f>
        <v/>
      </c>
      <c r="AA150" s="195"/>
      <c r="AB150" s="196"/>
      <c r="AC150" s="197">
        <f t="shared" si="8"/>
        <v>0</v>
      </c>
      <c r="AD150" s="263" t="str">
        <f>IF(B150="", "", IF(COUNTIF(X150,"*独自*"),"数式を削除して手入力",IFERROR(INDEX(【参考】数式用!$O$3:'【参考】数式用'!$Q$452,MATCH(Q150&amp;V150,【参考】数式用!$N$3:'【参考】数式用'!$N$452,0),MATCH(VLOOKUP(X150,【参考】数式用!$R$2:$S$46,2,FALSE),【参考】数式用!$O$2:$Q$2,0)),10)))</f>
        <v/>
      </c>
      <c r="AE150" s="191"/>
    </row>
    <row r="151" spans="1:31" ht="49.95" customHeight="1">
      <c r="A151" s="158">
        <f t="shared" si="7"/>
        <v>112</v>
      </c>
      <c r="B151" s="496"/>
      <c r="C151" s="497"/>
      <c r="D151" s="497"/>
      <c r="E151" s="497"/>
      <c r="F151" s="497"/>
      <c r="G151" s="497"/>
      <c r="H151" s="497"/>
      <c r="I151" s="497"/>
      <c r="J151" s="497"/>
      <c r="K151" s="497"/>
      <c r="L151" s="490"/>
      <c r="M151" s="491"/>
      <c r="N151" s="491"/>
      <c r="O151" s="491"/>
      <c r="P151" s="492"/>
      <c r="Q151" s="482"/>
      <c r="R151" s="482"/>
      <c r="S151" s="482"/>
      <c r="T151" s="482"/>
      <c r="U151" s="482"/>
      <c r="V151" s="69"/>
      <c r="W151" s="69"/>
      <c r="X151" s="507"/>
      <c r="Y151" s="508"/>
      <c r="Z151" s="179" t="str">
        <f>IFERROR(VLOOKUP(X151, 【参考】数式用!$A$2:$B$46, 2, FALSE), "")</f>
        <v/>
      </c>
      <c r="AA151" s="195"/>
      <c r="AB151" s="196"/>
      <c r="AC151" s="197">
        <f t="shared" si="8"/>
        <v>0</v>
      </c>
      <c r="AD151" s="263" t="str">
        <f>IF(B151="", "", IF(COUNTIF(X151,"*独自*"),"数式を削除して手入力",IFERROR(INDEX(【参考】数式用!$O$3:'【参考】数式用'!$Q$452,MATCH(Q151&amp;V151,【参考】数式用!$N$3:'【参考】数式用'!$N$452,0),MATCH(VLOOKUP(X151,【参考】数式用!$R$2:$S$46,2,FALSE),【参考】数式用!$O$2:$Q$2,0)),10)))</f>
        <v/>
      </c>
      <c r="AE151" s="191"/>
    </row>
    <row r="152" spans="1:31" ht="49.95" customHeight="1">
      <c r="A152" s="158">
        <f t="shared" si="7"/>
        <v>113</v>
      </c>
      <c r="B152" s="496"/>
      <c r="C152" s="497"/>
      <c r="D152" s="497"/>
      <c r="E152" s="497"/>
      <c r="F152" s="497"/>
      <c r="G152" s="497"/>
      <c r="H152" s="497"/>
      <c r="I152" s="497"/>
      <c r="J152" s="497"/>
      <c r="K152" s="497"/>
      <c r="L152" s="490"/>
      <c r="M152" s="491"/>
      <c r="N152" s="491"/>
      <c r="O152" s="491"/>
      <c r="P152" s="492"/>
      <c r="Q152" s="482"/>
      <c r="R152" s="482"/>
      <c r="S152" s="482"/>
      <c r="T152" s="482"/>
      <c r="U152" s="482"/>
      <c r="V152" s="69"/>
      <c r="W152" s="69"/>
      <c r="X152" s="507"/>
      <c r="Y152" s="508"/>
      <c r="Z152" s="179" t="str">
        <f>IFERROR(VLOOKUP(X152, 【参考】数式用!$A$2:$B$46, 2, FALSE), "")</f>
        <v/>
      </c>
      <c r="AA152" s="195"/>
      <c r="AB152" s="196"/>
      <c r="AC152" s="197">
        <f t="shared" si="8"/>
        <v>0</v>
      </c>
      <c r="AD152" s="263" t="str">
        <f>IF(B152="", "", IF(COUNTIF(X152,"*独自*"),"数式を削除して手入力",IFERROR(INDEX(【参考】数式用!$O$3:'【参考】数式用'!$Q$452,MATCH(Q152&amp;V152,【参考】数式用!$N$3:'【参考】数式用'!$N$452,0),MATCH(VLOOKUP(X152,【参考】数式用!$R$2:$S$46,2,FALSE),【参考】数式用!$O$2:$Q$2,0)),10)))</f>
        <v/>
      </c>
      <c r="AE152" s="191"/>
    </row>
    <row r="153" spans="1:31" ht="49.95" customHeight="1">
      <c r="A153" s="158">
        <f t="shared" si="7"/>
        <v>114</v>
      </c>
      <c r="B153" s="496"/>
      <c r="C153" s="497"/>
      <c r="D153" s="497"/>
      <c r="E153" s="497"/>
      <c r="F153" s="497"/>
      <c r="G153" s="497"/>
      <c r="H153" s="497"/>
      <c r="I153" s="497"/>
      <c r="J153" s="497"/>
      <c r="K153" s="497"/>
      <c r="L153" s="490"/>
      <c r="M153" s="491"/>
      <c r="N153" s="491"/>
      <c r="O153" s="491"/>
      <c r="P153" s="492"/>
      <c r="Q153" s="482"/>
      <c r="R153" s="482"/>
      <c r="S153" s="482"/>
      <c r="T153" s="482"/>
      <c r="U153" s="482"/>
      <c r="V153" s="69"/>
      <c r="W153" s="69"/>
      <c r="X153" s="507"/>
      <c r="Y153" s="508"/>
      <c r="Z153" s="179" t="str">
        <f>IFERROR(VLOOKUP(X153, 【参考】数式用!$A$2:$B$46, 2, FALSE), "")</f>
        <v/>
      </c>
      <c r="AA153" s="195"/>
      <c r="AB153" s="196"/>
      <c r="AC153" s="197">
        <f t="shared" si="8"/>
        <v>0</v>
      </c>
      <c r="AD153" s="263" t="str">
        <f>IF(B153="", "", IF(COUNTIF(X153,"*独自*"),"数式を削除して手入力",IFERROR(INDEX(【参考】数式用!$O$3:'【参考】数式用'!$Q$452,MATCH(Q153&amp;V153,【参考】数式用!$N$3:'【参考】数式用'!$N$452,0),MATCH(VLOOKUP(X153,【参考】数式用!$R$2:$S$46,2,FALSE),【参考】数式用!$O$2:$Q$2,0)),10)))</f>
        <v/>
      </c>
      <c r="AE153" s="191"/>
    </row>
    <row r="154" spans="1:31" ht="49.95" customHeight="1">
      <c r="A154" s="158">
        <f t="shared" si="7"/>
        <v>115</v>
      </c>
      <c r="B154" s="496"/>
      <c r="C154" s="497"/>
      <c r="D154" s="497"/>
      <c r="E154" s="497"/>
      <c r="F154" s="497"/>
      <c r="G154" s="497"/>
      <c r="H154" s="497"/>
      <c r="I154" s="497"/>
      <c r="J154" s="497"/>
      <c r="K154" s="497"/>
      <c r="L154" s="490"/>
      <c r="M154" s="491"/>
      <c r="N154" s="491"/>
      <c r="O154" s="491"/>
      <c r="P154" s="492"/>
      <c r="Q154" s="482"/>
      <c r="R154" s="482"/>
      <c r="S154" s="482"/>
      <c r="T154" s="482"/>
      <c r="U154" s="482"/>
      <c r="V154" s="69"/>
      <c r="W154" s="69"/>
      <c r="X154" s="507"/>
      <c r="Y154" s="508"/>
      <c r="Z154" s="179" t="str">
        <f>IFERROR(VLOOKUP(X154, 【参考】数式用!$A$2:$B$46, 2, FALSE), "")</f>
        <v/>
      </c>
      <c r="AA154" s="195"/>
      <c r="AB154" s="196"/>
      <c r="AC154" s="197">
        <f t="shared" si="8"/>
        <v>0</v>
      </c>
      <c r="AD154" s="263" t="str">
        <f>IF(B154="", "", IF(COUNTIF(X154,"*独自*"),"数式を削除して手入力",IFERROR(INDEX(【参考】数式用!$O$3:'【参考】数式用'!$Q$452,MATCH(Q154&amp;V154,【参考】数式用!$N$3:'【参考】数式用'!$N$452,0),MATCH(VLOOKUP(X154,【参考】数式用!$R$2:$S$46,2,FALSE),【参考】数式用!$O$2:$Q$2,0)),10)))</f>
        <v/>
      </c>
      <c r="AE154" s="191"/>
    </row>
    <row r="155" spans="1:31" ht="49.95" customHeight="1">
      <c r="A155" s="158">
        <f t="shared" si="7"/>
        <v>116</v>
      </c>
      <c r="B155" s="496"/>
      <c r="C155" s="497"/>
      <c r="D155" s="497"/>
      <c r="E155" s="497"/>
      <c r="F155" s="497"/>
      <c r="G155" s="497"/>
      <c r="H155" s="497"/>
      <c r="I155" s="497"/>
      <c r="J155" s="497"/>
      <c r="K155" s="497"/>
      <c r="L155" s="490"/>
      <c r="M155" s="491"/>
      <c r="N155" s="491"/>
      <c r="O155" s="491"/>
      <c r="P155" s="492"/>
      <c r="Q155" s="482"/>
      <c r="R155" s="482"/>
      <c r="S155" s="482"/>
      <c r="T155" s="482"/>
      <c r="U155" s="482"/>
      <c r="V155" s="69"/>
      <c r="W155" s="69"/>
      <c r="X155" s="507"/>
      <c r="Y155" s="508"/>
      <c r="Z155" s="179" t="str">
        <f>IFERROR(VLOOKUP(X155, 【参考】数式用!$A$2:$B$46, 2, FALSE), "")</f>
        <v/>
      </c>
      <c r="AA155" s="195"/>
      <c r="AB155" s="196"/>
      <c r="AC155" s="197">
        <f t="shared" si="8"/>
        <v>0</v>
      </c>
      <c r="AD155" s="263" t="str">
        <f>IF(B155="", "", IF(COUNTIF(X155,"*独自*"),"数式を削除して手入力",IFERROR(INDEX(【参考】数式用!$O$3:'【参考】数式用'!$Q$452,MATCH(Q155&amp;V155,【参考】数式用!$N$3:'【参考】数式用'!$N$452,0),MATCH(VLOOKUP(X155,【参考】数式用!$R$2:$S$46,2,FALSE),【参考】数式用!$O$2:$Q$2,0)),10)))</f>
        <v/>
      </c>
      <c r="AE155" s="191"/>
    </row>
    <row r="156" spans="1:31" ht="49.95" customHeight="1">
      <c r="A156" s="158">
        <f t="shared" si="7"/>
        <v>117</v>
      </c>
      <c r="B156" s="496"/>
      <c r="C156" s="497"/>
      <c r="D156" s="497"/>
      <c r="E156" s="497"/>
      <c r="F156" s="497"/>
      <c r="G156" s="497"/>
      <c r="H156" s="497"/>
      <c r="I156" s="497"/>
      <c r="J156" s="497"/>
      <c r="K156" s="497"/>
      <c r="L156" s="490"/>
      <c r="M156" s="491"/>
      <c r="N156" s="491"/>
      <c r="O156" s="491"/>
      <c r="P156" s="492"/>
      <c r="Q156" s="482"/>
      <c r="R156" s="482"/>
      <c r="S156" s="482"/>
      <c r="T156" s="482"/>
      <c r="U156" s="482"/>
      <c r="V156" s="69"/>
      <c r="W156" s="69"/>
      <c r="X156" s="507"/>
      <c r="Y156" s="508"/>
      <c r="Z156" s="179" t="str">
        <f>IFERROR(VLOOKUP(X156, 【参考】数式用!$A$2:$B$46, 2, FALSE), "")</f>
        <v/>
      </c>
      <c r="AA156" s="195"/>
      <c r="AB156" s="196"/>
      <c r="AC156" s="197">
        <f t="shared" si="8"/>
        <v>0</v>
      </c>
      <c r="AD156" s="263" t="str">
        <f>IF(B156="", "", IF(COUNTIF(X156,"*独自*"),"数式を削除して手入力",IFERROR(INDEX(【参考】数式用!$O$3:'【参考】数式用'!$Q$452,MATCH(Q156&amp;V156,【参考】数式用!$N$3:'【参考】数式用'!$N$452,0),MATCH(VLOOKUP(X156,【参考】数式用!$R$2:$S$46,2,FALSE),【参考】数式用!$O$2:$Q$2,0)),10)))</f>
        <v/>
      </c>
      <c r="AE156" s="191"/>
    </row>
    <row r="157" spans="1:31" ht="49.95" customHeight="1">
      <c r="A157" s="158">
        <f t="shared" si="7"/>
        <v>118</v>
      </c>
      <c r="B157" s="496"/>
      <c r="C157" s="497"/>
      <c r="D157" s="497"/>
      <c r="E157" s="497"/>
      <c r="F157" s="497"/>
      <c r="G157" s="497"/>
      <c r="H157" s="497"/>
      <c r="I157" s="497"/>
      <c r="J157" s="497"/>
      <c r="K157" s="497"/>
      <c r="L157" s="490"/>
      <c r="M157" s="491"/>
      <c r="N157" s="491"/>
      <c r="O157" s="491"/>
      <c r="P157" s="492"/>
      <c r="Q157" s="482"/>
      <c r="R157" s="482"/>
      <c r="S157" s="482"/>
      <c r="T157" s="482"/>
      <c r="U157" s="482"/>
      <c r="V157" s="69"/>
      <c r="W157" s="69"/>
      <c r="X157" s="507"/>
      <c r="Y157" s="508"/>
      <c r="Z157" s="179" t="str">
        <f>IFERROR(VLOOKUP(X157, 【参考】数式用!$A$2:$B$46, 2, FALSE), "")</f>
        <v/>
      </c>
      <c r="AA157" s="195"/>
      <c r="AB157" s="196"/>
      <c r="AC157" s="197">
        <f t="shared" si="8"/>
        <v>0</v>
      </c>
      <c r="AD157" s="263" t="str">
        <f>IF(B157="", "", IF(COUNTIF(X157,"*独自*"),"数式を削除して手入力",IFERROR(INDEX(【参考】数式用!$O$3:'【参考】数式用'!$Q$452,MATCH(Q157&amp;V157,【参考】数式用!$N$3:'【参考】数式用'!$N$452,0),MATCH(VLOOKUP(X157,【参考】数式用!$R$2:$S$46,2,FALSE),【参考】数式用!$O$2:$Q$2,0)),10)))</f>
        <v/>
      </c>
      <c r="AE157" s="191"/>
    </row>
    <row r="158" spans="1:31" ht="49.95" customHeight="1">
      <c r="A158" s="158">
        <f t="shared" si="7"/>
        <v>119</v>
      </c>
      <c r="B158" s="496"/>
      <c r="C158" s="497"/>
      <c r="D158" s="497"/>
      <c r="E158" s="497"/>
      <c r="F158" s="497"/>
      <c r="G158" s="497"/>
      <c r="H158" s="497"/>
      <c r="I158" s="497"/>
      <c r="J158" s="497"/>
      <c r="K158" s="497"/>
      <c r="L158" s="490"/>
      <c r="M158" s="491"/>
      <c r="N158" s="491"/>
      <c r="O158" s="491"/>
      <c r="P158" s="492"/>
      <c r="Q158" s="482"/>
      <c r="R158" s="482"/>
      <c r="S158" s="482"/>
      <c r="T158" s="482"/>
      <c r="U158" s="482"/>
      <c r="V158" s="69"/>
      <c r="W158" s="69"/>
      <c r="X158" s="507"/>
      <c r="Y158" s="508"/>
      <c r="Z158" s="179" t="str">
        <f>IFERROR(VLOOKUP(X158, 【参考】数式用!$A$2:$B$46, 2, FALSE), "")</f>
        <v/>
      </c>
      <c r="AA158" s="195"/>
      <c r="AB158" s="196"/>
      <c r="AC158" s="197">
        <f t="shared" si="8"/>
        <v>0</v>
      </c>
      <c r="AD158" s="263" t="str">
        <f>IF(B158="", "", IF(COUNTIF(X158,"*独自*"),"数式を削除して手入力",IFERROR(INDEX(【参考】数式用!$O$3:'【参考】数式用'!$Q$452,MATCH(Q158&amp;V158,【参考】数式用!$N$3:'【参考】数式用'!$N$452,0),MATCH(VLOOKUP(X158,【参考】数式用!$R$2:$S$46,2,FALSE),【参考】数式用!$O$2:$Q$2,0)),10)))</f>
        <v/>
      </c>
      <c r="AE158" s="191"/>
    </row>
    <row r="159" spans="1:31" ht="49.95" customHeight="1">
      <c r="A159" s="158">
        <f t="shared" si="7"/>
        <v>120</v>
      </c>
      <c r="B159" s="496"/>
      <c r="C159" s="497"/>
      <c r="D159" s="497"/>
      <c r="E159" s="497"/>
      <c r="F159" s="497"/>
      <c r="G159" s="497"/>
      <c r="H159" s="497"/>
      <c r="I159" s="497"/>
      <c r="J159" s="497"/>
      <c r="K159" s="497"/>
      <c r="L159" s="490"/>
      <c r="M159" s="491"/>
      <c r="N159" s="491"/>
      <c r="O159" s="491"/>
      <c r="P159" s="492"/>
      <c r="Q159" s="482"/>
      <c r="R159" s="482"/>
      <c r="S159" s="482"/>
      <c r="T159" s="482"/>
      <c r="U159" s="482"/>
      <c r="V159" s="69"/>
      <c r="W159" s="69"/>
      <c r="X159" s="507"/>
      <c r="Y159" s="508"/>
      <c r="Z159" s="179" t="str">
        <f>IFERROR(VLOOKUP(X159, 【参考】数式用!$A$2:$B$46, 2, FALSE), "")</f>
        <v/>
      </c>
      <c r="AA159" s="195"/>
      <c r="AB159" s="196"/>
      <c r="AC159" s="197">
        <f t="shared" si="8"/>
        <v>0</v>
      </c>
      <c r="AD159" s="263" t="str">
        <f>IF(B159="", "", IF(COUNTIF(X159,"*独自*"),"数式を削除して手入力",IFERROR(INDEX(【参考】数式用!$O$3:'【参考】数式用'!$Q$452,MATCH(Q159&amp;V159,【参考】数式用!$N$3:'【参考】数式用'!$N$452,0),MATCH(VLOOKUP(X159,【参考】数式用!$R$2:$S$46,2,FALSE),【参考】数式用!$O$2:$Q$2,0)),10)))</f>
        <v/>
      </c>
      <c r="AE159" s="191"/>
    </row>
    <row r="160" spans="1:31" ht="49.95" customHeight="1">
      <c r="A160" s="158">
        <f t="shared" si="7"/>
        <v>121</v>
      </c>
      <c r="B160" s="496"/>
      <c r="C160" s="497"/>
      <c r="D160" s="497"/>
      <c r="E160" s="497"/>
      <c r="F160" s="497"/>
      <c r="G160" s="497"/>
      <c r="H160" s="497"/>
      <c r="I160" s="497"/>
      <c r="J160" s="497"/>
      <c r="K160" s="497"/>
      <c r="L160" s="490"/>
      <c r="M160" s="491"/>
      <c r="N160" s="491"/>
      <c r="O160" s="491"/>
      <c r="P160" s="492"/>
      <c r="Q160" s="482"/>
      <c r="R160" s="482"/>
      <c r="S160" s="482"/>
      <c r="T160" s="482"/>
      <c r="U160" s="482"/>
      <c r="V160" s="69"/>
      <c r="W160" s="69"/>
      <c r="X160" s="507"/>
      <c r="Y160" s="508"/>
      <c r="Z160" s="179" t="str">
        <f>IFERROR(VLOOKUP(X160, 【参考】数式用!$A$2:$B$46, 2, FALSE), "")</f>
        <v/>
      </c>
      <c r="AA160" s="195"/>
      <c r="AB160" s="196"/>
      <c r="AC160" s="197">
        <f t="shared" si="8"/>
        <v>0</v>
      </c>
      <c r="AD160" s="263" t="str">
        <f>IF(B160="", "", IF(COUNTIF(X160,"*独自*"),"数式を削除して手入力",IFERROR(INDEX(【参考】数式用!$O$3:'【参考】数式用'!$Q$452,MATCH(Q160&amp;V160,【参考】数式用!$N$3:'【参考】数式用'!$N$452,0),MATCH(VLOOKUP(X160,【参考】数式用!$R$2:$S$46,2,FALSE),【参考】数式用!$O$2:$Q$2,0)),10)))</f>
        <v/>
      </c>
      <c r="AE160" s="191"/>
    </row>
    <row r="161" spans="1:31" ht="49.95" customHeight="1">
      <c r="A161" s="158">
        <f t="shared" si="7"/>
        <v>122</v>
      </c>
      <c r="B161" s="496"/>
      <c r="C161" s="497"/>
      <c r="D161" s="497"/>
      <c r="E161" s="497"/>
      <c r="F161" s="497"/>
      <c r="G161" s="497"/>
      <c r="H161" s="497"/>
      <c r="I161" s="497"/>
      <c r="J161" s="497"/>
      <c r="K161" s="497"/>
      <c r="L161" s="490"/>
      <c r="M161" s="491"/>
      <c r="N161" s="491"/>
      <c r="O161" s="491"/>
      <c r="P161" s="492"/>
      <c r="Q161" s="482"/>
      <c r="R161" s="482"/>
      <c r="S161" s="482"/>
      <c r="T161" s="482"/>
      <c r="U161" s="482"/>
      <c r="V161" s="69"/>
      <c r="W161" s="69"/>
      <c r="X161" s="507"/>
      <c r="Y161" s="508"/>
      <c r="Z161" s="179" t="str">
        <f>IFERROR(VLOOKUP(X161, 【参考】数式用!$A$2:$B$46, 2, FALSE), "")</f>
        <v/>
      </c>
      <c r="AA161" s="195"/>
      <c r="AB161" s="196"/>
      <c r="AC161" s="197">
        <f t="shared" si="8"/>
        <v>0</v>
      </c>
      <c r="AD161" s="263" t="str">
        <f>IF(B161="", "", IF(COUNTIF(X161,"*独自*"),"数式を削除して手入力",IFERROR(INDEX(【参考】数式用!$O$3:'【参考】数式用'!$Q$452,MATCH(Q161&amp;V161,【参考】数式用!$N$3:'【参考】数式用'!$N$452,0),MATCH(VLOOKUP(X161,【参考】数式用!$R$2:$S$46,2,FALSE),【参考】数式用!$O$2:$Q$2,0)),10)))</f>
        <v/>
      </c>
      <c r="AE161" s="191"/>
    </row>
    <row r="162" spans="1:31" ht="49.95" customHeight="1">
      <c r="A162" s="158">
        <f t="shared" si="7"/>
        <v>123</v>
      </c>
      <c r="B162" s="496"/>
      <c r="C162" s="497"/>
      <c r="D162" s="497"/>
      <c r="E162" s="497"/>
      <c r="F162" s="497"/>
      <c r="G162" s="497"/>
      <c r="H162" s="497"/>
      <c r="I162" s="497"/>
      <c r="J162" s="497"/>
      <c r="K162" s="497"/>
      <c r="L162" s="490"/>
      <c r="M162" s="491"/>
      <c r="N162" s="491"/>
      <c r="O162" s="491"/>
      <c r="P162" s="492"/>
      <c r="Q162" s="482"/>
      <c r="R162" s="482"/>
      <c r="S162" s="482"/>
      <c r="T162" s="482"/>
      <c r="U162" s="482"/>
      <c r="V162" s="69"/>
      <c r="W162" s="69"/>
      <c r="X162" s="507"/>
      <c r="Y162" s="508"/>
      <c r="Z162" s="179" t="str">
        <f>IFERROR(VLOOKUP(X162, 【参考】数式用!$A$2:$B$46, 2, FALSE), "")</f>
        <v/>
      </c>
      <c r="AA162" s="195"/>
      <c r="AB162" s="196"/>
      <c r="AC162" s="197">
        <f t="shared" si="8"/>
        <v>0</v>
      </c>
      <c r="AD162" s="263" t="str">
        <f>IF(B162="", "", IF(COUNTIF(X162,"*独自*"),"数式を削除して手入力",IFERROR(INDEX(【参考】数式用!$O$3:'【参考】数式用'!$Q$452,MATCH(Q162&amp;V162,【参考】数式用!$N$3:'【参考】数式用'!$N$452,0),MATCH(VLOOKUP(X162,【参考】数式用!$R$2:$S$46,2,FALSE),【参考】数式用!$O$2:$Q$2,0)),10)))</f>
        <v/>
      </c>
      <c r="AE162" s="191"/>
    </row>
    <row r="163" spans="1:31" ht="49.95" customHeight="1">
      <c r="A163" s="158">
        <f t="shared" si="7"/>
        <v>124</v>
      </c>
      <c r="B163" s="496"/>
      <c r="C163" s="497"/>
      <c r="D163" s="497"/>
      <c r="E163" s="497"/>
      <c r="F163" s="497"/>
      <c r="G163" s="497"/>
      <c r="H163" s="497"/>
      <c r="I163" s="497"/>
      <c r="J163" s="497"/>
      <c r="K163" s="497"/>
      <c r="L163" s="490"/>
      <c r="M163" s="491"/>
      <c r="N163" s="491"/>
      <c r="O163" s="491"/>
      <c r="P163" s="492"/>
      <c r="Q163" s="482"/>
      <c r="R163" s="482"/>
      <c r="S163" s="482"/>
      <c r="T163" s="482"/>
      <c r="U163" s="482"/>
      <c r="V163" s="69"/>
      <c r="W163" s="69"/>
      <c r="X163" s="507"/>
      <c r="Y163" s="508"/>
      <c r="Z163" s="179" t="str">
        <f>IFERROR(VLOOKUP(X163, 【参考】数式用!$A$2:$B$46, 2, FALSE), "")</f>
        <v/>
      </c>
      <c r="AA163" s="195"/>
      <c r="AB163" s="196"/>
      <c r="AC163" s="197">
        <f t="shared" si="8"/>
        <v>0</v>
      </c>
      <c r="AD163" s="263" t="str">
        <f>IF(B163="", "", IF(COUNTIF(X163,"*独自*"),"数式を削除して手入力",IFERROR(INDEX(【参考】数式用!$O$3:'【参考】数式用'!$Q$452,MATCH(Q163&amp;V163,【参考】数式用!$N$3:'【参考】数式用'!$N$452,0),MATCH(VLOOKUP(X163,【参考】数式用!$R$2:$S$46,2,FALSE),【参考】数式用!$O$2:$Q$2,0)),10)))</f>
        <v/>
      </c>
      <c r="AE163" s="191"/>
    </row>
    <row r="164" spans="1:31" ht="49.95" customHeight="1">
      <c r="A164" s="158">
        <f t="shared" si="7"/>
        <v>125</v>
      </c>
      <c r="B164" s="496"/>
      <c r="C164" s="497"/>
      <c r="D164" s="497"/>
      <c r="E164" s="497"/>
      <c r="F164" s="497"/>
      <c r="G164" s="497"/>
      <c r="H164" s="497"/>
      <c r="I164" s="497"/>
      <c r="J164" s="497"/>
      <c r="K164" s="497"/>
      <c r="L164" s="490"/>
      <c r="M164" s="491"/>
      <c r="N164" s="491"/>
      <c r="O164" s="491"/>
      <c r="P164" s="492"/>
      <c r="Q164" s="482"/>
      <c r="R164" s="482"/>
      <c r="S164" s="482"/>
      <c r="T164" s="482"/>
      <c r="U164" s="482"/>
      <c r="V164" s="69"/>
      <c r="W164" s="69"/>
      <c r="X164" s="507"/>
      <c r="Y164" s="508"/>
      <c r="Z164" s="179" t="str">
        <f>IFERROR(VLOOKUP(X164, 【参考】数式用!$A$2:$B$46, 2, FALSE), "")</f>
        <v/>
      </c>
      <c r="AA164" s="195"/>
      <c r="AB164" s="196"/>
      <c r="AC164" s="197">
        <f t="shared" si="8"/>
        <v>0</v>
      </c>
      <c r="AD164" s="263" t="str">
        <f>IF(B164="", "", IF(COUNTIF(X164,"*独自*"),"数式を削除して手入力",IFERROR(INDEX(【参考】数式用!$O$3:'【参考】数式用'!$Q$452,MATCH(Q164&amp;V164,【参考】数式用!$N$3:'【参考】数式用'!$N$452,0),MATCH(VLOOKUP(X164,【参考】数式用!$R$2:$S$46,2,FALSE),【参考】数式用!$O$2:$Q$2,0)),10)))</f>
        <v/>
      </c>
      <c r="AE164" s="191"/>
    </row>
    <row r="165" spans="1:31" ht="49.95" customHeight="1">
      <c r="A165" s="158">
        <f t="shared" si="7"/>
        <v>126</v>
      </c>
      <c r="B165" s="496"/>
      <c r="C165" s="497"/>
      <c r="D165" s="497"/>
      <c r="E165" s="497"/>
      <c r="F165" s="497"/>
      <c r="G165" s="497"/>
      <c r="H165" s="497"/>
      <c r="I165" s="497"/>
      <c r="J165" s="497"/>
      <c r="K165" s="497"/>
      <c r="L165" s="490"/>
      <c r="M165" s="491"/>
      <c r="N165" s="491"/>
      <c r="O165" s="491"/>
      <c r="P165" s="492"/>
      <c r="Q165" s="482"/>
      <c r="R165" s="482"/>
      <c r="S165" s="482"/>
      <c r="T165" s="482"/>
      <c r="U165" s="482"/>
      <c r="V165" s="69"/>
      <c r="W165" s="69"/>
      <c r="X165" s="507"/>
      <c r="Y165" s="508"/>
      <c r="Z165" s="179" t="str">
        <f>IFERROR(VLOOKUP(X165, 【参考】数式用!$A$2:$B$46, 2, FALSE), "")</f>
        <v/>
      </c>
      <c r="AA165" s="195"/>
      <c r="AB165" s="196"/>
      <c r="AC165" s="197">
        <f t="shared" si="8"/>
        <v>0</v>
      </c>
      <c r="AD165" s="263" t="str">
        <f>IF(B165="", "", IF(COUNTIF(X165,"*独自*"),"数式を削除して手入力",IFERROR(INDEX(【参考】数式用!$O$3:'【参考】数式用'!$Q$452,MATCH(Q165&amp;V165,【参考】数式用!$N$3:'【参考】数式用'!$N$452,0),MATCH(VLOOKUP(X165,【参考】数式用!$R$2:$S$46,2,FALSE),【参考】数式用!$O$2:$Q$2,0)),10)))</f>
        <v/>
      </c>
      <c r="AE165" s="191"/>
    </row>
    <row r="166" spans="1:31" ht="49.95" customHeight="1">
      <c r="A166" s="158">
        <f t="shared" si="7"/>
        <v>127</v>
      </c>
      <c r="B166" s="496"/>
      <c r="C166" s="497"/>
      <c r="D166" s="497"/>
      <c r="E166" s="497"/>
      <c r="F166" s="497"/>
      <c r="G166" s="497"/>
      <c r="H166" s="497"/>
      <c r="I166" s="497"/>
      <c r="J166" s="497"/>
      <c r="K166" s="497"/>
      <c r="L166" s="490"/>
      <c r="M166" s="491"/>
      <c r="N166" s="491"/>
      <c r="O166" s="491"/>
      <c r="P166" s="492"/>
      <c r="Q166" s="482"/>
      <c r="R166" s="482"/>
      <c r="S166" s="482"/>
      <c r="T166" s="482"/>
      <c r="U166" s="482"/>
      <c r="V166" s="69"/>
      <c r="W166" s="69"/>
      <c r="X166" s="507"/>
      <c r="Y166" s="508"/>
      <c r="Z166" s="179" t="str">
        <f>IFERROR(VLOOKUP(X166, 【参考】数式用!$A$2:$B$46, 2, FALSE), "")</f>
        <v/>
      </c>
      <c r="AA166" s="195"/>
      <c r="AB166" s="196"/>
      <c r="AC166" s="197">
        <f t="shared" si="8"/>
        <v>0</v>
      </c>
      <c r="AD166" s="263" t="str">
        <f>IF(B166="", "", IF(COUNTIF(X166,"*独自*"),"数式を削除して手入力",IFERROR(INDEX(【参考】数式用!$O$3:'【参考】数式用'!$Q$452,MATCH(Q166&amp;V166,【参考】数式用!$N$3:'【参考】数式用'!$N$452,0),MATCH(VLOOKUP(X166,【参考】数式用!$R$2:$S$46,2,FALSE),【参考】数式用!$O$2:$Q$2,0)),10)))</f>
        <v/>
      </c>
      <c r="AE166" s="191"/>
    </row>
    <row r="167" spans="1:31" ht="49.95" customHeight="1">
      <c r="A167" s="158">
        <f t="shared" si="7"/>
        <v>128</v>
      </c>
      <c r="B167" s="496"/>
      <c r="C167" s="497"/>
      <c r="D167" s="497"/>
      <c r="E167" s="497"/>
      <c r="F167" s="497"/>
      <c r="G167" s="497"/>
      <c r="H167" s="497"/>
      <c r="I167" s="497"/>
      <c r="J167" s="497"/>
      <c r="K167" s="497"/>
      <c r="L167" s="490"/>
      <c r="M167" s="491"/>
      <c r="N167" s="491"/>
      <c r="O167" s="491"/>
      <c r="P167" s="492"/>
      <c r="Q167" s="482"/>
      <c r="R167" s="482"/>
      <c r="S167" s="482"/>
      <c r="T167" s="482"/>
      <c r="U167" s="482"/>
      <c r="V167" s="69"/>
      <c r="W167" s="69"/>
      <c r="X167" s="507"/>
      <c r="Y167" s="508"/>
      <c r="Z167" s="179" t="str">
        <f>IFERROR(VLOOKUP(X167, 【参考】数式用!$A$2:$B$46, 2, FALSE), "")</f>
        <v/>
      </c>
      <c r="AA167" s="195"/>
      <c r="AB167" s="196"/>
      <c r="AC167" s="197">
        <f t="shared" si="8"/>
        <v>0</v>
      </c>
      <c r="AD167" s="263" t="str">
        <f>IF(B167="", "", IF(COUNTIF(X167,"*独自*"),"数式を削除して手入力",IFERROR(INDEX(【参考】数式用!$O$3:'【参考】数式用'!$Q$452,MATCH(Q167&amp;V167,【参考】数式用!$N$3:'【参考】数式用'!$N$452,0),MATCH(VLOOKUP(X167,【参考】数式用!$R$2:$S$46,2,FALSE),【参考】数式用!$O$2:$Q$2,0)),10)))</f>
        <v/>
      </c>
      <c r="AE167" s="191"/>
    </row>
    <row r="168" spans="1:31" ht="49.95" customHeight="1">
      <c r="A168" s="158">
        <f t="shared" si="7"/>
        <v>129</v>
      </c>
      <c r="B168" s="496"/>
      <c r="C168" s="497"/>
      <c r="D168" s="497"/>
      <c r="E168" s="497"/>
      <c r="F168" s="497"/>
      <c r="G168" s="497"/>
      <c r="H168" s="497"/>
      <c r="I168" s="497"/>
      <c r="J168" s="497"/>
      <c r="K168" s="497"/>
      <c r="L168" s="490"/>
      <c r="M168" s="491"/>
      <c r="N168" s="491"/>
      <c r="O168" s="491"/>
      <c r="P168" s="492"/>
      <c r="Q168" s="482"/>
      <c r="R168" s="482"/>
      <c r="S168" s="482"/>
      <c r="T168" s="482"/>
      <c r="U168" s="482"/>
      <c r="V168" s="69"/>
      <c r="W168" s="69"/>
      <c r="X168" s="507"/>
      <c r="Y168" s="508"/>
      <c r="Z168" s="179" t="str">
        <f>IFERROR(VLOOKUP(X168, 【参考】数式用!$A$2:$B$46, 2, FALSE), "")</f>
        <v/>
      </c>
      <c r="AA168" s="195"/>
      <c r="AB168" s="196"/>
      <c r="AC168" s="197">
        <f t="shared" si="8"/>
        <v>0</v>
      </c>
      <c r="AD168" s="263" t="str">
        <f>IF(B168="", "", IF(COUNTIF(X168,"*独自*"),"数式を削除して手入力",IFERROR(INDEX(【参考】数式用!$O$3:'【参考】数式用'!$Q$452,MATCH(Q168&amp;V168,【参考】数式用!$N$3:'【参考】数式用'!$N$452,0),MATCH(VLOOKUP(X168,【参考】数式用!$R$2:$S$46,2,FALSE),【参考】数式用!$O$2:$Q$2,0)),10)))</f>
        <v/>
      </c>
      <c r="AE168" s="191"/>
    </row>
    <row r="169" spans="1:31" ht="49.95" customHeight="1">
      <c r="A169" s="158">
        <f t="shared" si="7"/>
        <v>130</v>
      </c>
      <c r="B169" s="496"/>
      <c r="C169" s="497"/>
      <c r="D169" s="497"/>
      <c r="E169" s="497"/>
      <c r="F169" s="497"/>
      <c r="G169" s="497"/>
      <c r="H169" s="497"/>
      <c r="I169" s="497"/>
      <c r="J169" s="497"/>
      <c r="K169" s="497"/>
      <c r="L169" s="490"/>
      <c r="M169" s="491"/>
      <c r="N169" s="491"/>
      <c r="O169" s="491"/>
      <c r="P169" s="492"/>
      <c r="Q169" s="482"/>
      <c r="R169" s="482"/>
      <c r="S169" s="482"/>
      <c r="T169" s="482"/>
      <c r="U169" s="482"/>
      <c r="V169" s="69"/>
      <c r="W169" s="69"/>
      <c r="X169" s="507"/>
      <c r="Y169" s="508"/>
      <c r="Z169" s="179" t="str">
        <f>IFERROR(VLOOKUP(X169, 【参考】数式用!$A$2:$B$46, 2, FALSE), "")</f>
        <v/>
      </c>
      <c r="AA169" s="195"/>
      <c r="AB169" s="196"/>
      <c r="AC169" s="197">
        <f t="shared" si="8"/>
        <v>0</v>
      </c>
      <c r="AD169" s="263" t="str">
        <f>IF(B169="", "", IF(COUNTIF(X169,"*独自*"),"数式を削除して手入力",IFERROR(INDEX(【参考】数式用!$O$3:'【参考】数式用'!$Q$452,MATCH(Q169&amp;V169,【参考】数式用!$N$3:'【参考】数式用'!$N$452,0),MATCH(VLOOKUP(X169,【参考】数式用!$R$2:$S$46,2,FALSE),【参考】数式用!$O$2:$Q$2,0)),10)))</f>
        <v/>
      </c>
      <c r="AE169" s="191"/>
    </row>
    <row r="170" spans="1:31" ht="49.95" customHeight="1">
      <c r="A170" s="158">
        <f t="shared" si="7"/>
        <v>131</v>
      </c>
      <c r="B170" s="496"/>
      <c r="C170" s="497"/>
      <c r="D170" s="497"/>
      <c r="E170" s="497"/>
      <c r="F170" s="497"/>
      <c r="G170" s="497"/>
      <c r="H170" s="497"/>
      <c r="I170" s="497"/>
      <c r="J170" s="497"/>
      <c r="K170" s="497"/>
      <c r="L170" s="490"/>
      <c r="M170" s="491"/>
      <c r="N170" s="491"/>
      <c r="O170" s="491"/>
      <c r="P170" s="492"/>
      <c r="Q170" s="482"/>
      <c r="R170" s="482"/>
      <c r="S170" s="482"/>
      <c r="T170" s="482"/>
      <c r="U170" s="482"/>
      <c r="V170" s="69"/>
      <c r="W170" s="69"/>
      <c r="X170" s="507"/>
      <c r="Y170" s="508"/>
      <c r="Z170" s="179" t="str">
        <f>IFERROR(VLOOKUP(X170, 【参考】数式用!$A$2:$B$46, 2, FALSE), "")</f>
        <v/>
      </c>
      <c r="AA170" s="195"/>
      <c r="AB170" s="196"/>
      <c r="AC170" s="197">
        <f t="shared" si="8"/>
        <v>0</v>
      </c>
      <c r="AD170" s="263" t="str">
        <f>IF(B170="", "", IF(COUNTIF(X170,"*独自*"),"数式を削除して手入力",IFERROR(INDEX(【参考】数式用!$O$3:'【参考】数式用'!$Q$452,MATCH(Q170&amp;V170,【参考】数式用!$N$3:'【参考】数式用'!$N$452,0),MATCH(VLOOKUP(X170,【参考】数式用!$R$2:$S$46,2,FALSE),【参考】数式用!$O$2:$Q$2,0)),10)))</f>
        <v/>
      </c>
      <c r="AE170" s="191"/>
    </row>
    <row r="171" spans="1:31" ht="49.95" customHeight="1">
      <c r="A171" s="158">
        <f t="shared" si="7"/>
        <v>132</v>
      </c>
      <c r="B171" s="496"/>
      <c r="C171" s="497"/>
      <c r="D171" s="497"/>
      <c r="E171" s="497"/>
      <c r="F171" s="497"/>
      <c r="G171" s="497"/>
      <c r="H171" s="497"/>
      <c r="I171" s="497"/>
      <c r="J171" s="497"/>
      <c r="K171" s="497"/>
      <c r="L171" s="490"/>
      <c r="M171" s="491"/>
      <c r="N171" s="491"/>
      <c r="O171" s="491"/>
      <c r="P171" s="492"/>
      <c r="Q171" s="482"/>
      <c r="R171" s="482"/>
      <c r="S171" s="482"/>
      <c r="T171" s="482"/>
      <c r="U171" s="482"/>
      <c r="V171" s="69"/>
      <c r="W171" s="69"/>
      <c r="X171" s="507"/>
      <c r="Y171" s="508"/>
      <c r="Z171" s="179" t="str">
        <f>IFERROR(VLOOKUP(X171, 【参考】数式用!$A$2:$B$46, 2, FALSE), "")</f>
        <v/>
      </c>
      <c r="AA171" s="195"/>
      <c r="AB171" s="196"/>
      <c r="AC171" s="197">
        <f t="shared" si="8"/>
        <v>0</v>
      </c>
      <c r="AD171" s="263" t="str">
        <f>IF(B171="", "", IF(COUNTIF(X171,"*独自*"),"数式を削除して手入力",IFERROR(INDEX(【参考】数式用!$O$3:'【参考】数式用'!$Q$452,MATCH(Q171&amp;V171,【参考】数式用!$N$3:'【参考】数式用'!$N$452,0),MATCH(VLOOKUP(X171,【参考】数式用!$R$2:$S$46,2,FALSE),【参考】数式用!$O$2:$Q$2,0)),10)))</f>
        <v/>
      </c>
      <c r="AE171" s="191"/>
    </row>
    <row r="172" spans="1:31" ht="49.95" customHeight="1">
      <c r="A172" s="158">
        <f t="shared" si="7"/>
        <v>133</v>
      </c>
      <c r="B172" s="496"/>
      <c r="C172" s="497"/>
      <c r="D172" s="497"/>
      <c r="E172" s="497"/>
      <c r="F172" s="497"/>
      <c r="G172" s="497"/>
      <c r="H172" s="497"/>
      <c r="I172" s="497"/>
      <c r="J172" s="497"/>
      <c r="K172" s="497"/>
      <c r="L172" s="490"/>
      <c r="M172" s="491"/>
      <c r="N172" s="491"/>
      <c r="O172" s="491"/>
      <c r="P172" s="492"/>
      <c r="Q172" s="482"/>
      <c r="R172" s="482"/>
      <c r="S172" s="482"/>
      <c r="T172" s="482"/>
      <c r="U172" s="482"/>
      <c r="V172" s="69"/>
      <c r="W172" s="69"/>
      <c r="X172" s="507"/>
      <c r="Y172" s="508"/>
      <c r="Z172" s="179" t="str">
        <f>IFERROR(VLOOKUP(X172, 【参考】数式用!$A$2:$B$46, 2, FALSE), "")</f>
        <v/>
      </c>
      <c r="AA172" s="195"/>
      <c r="AB172" s="196"/>
      <c r="AC172" s="197">
        <f t="shared" si="8"/>
        <v>0</v>
      </c>
      <c r="AD172" s="263" t="str">
        <f>IF(B172="", "", IF(COUNTIF(X172,"*独自*"),"数式を削除して手入力",IFERROR(INDEX(【参考】数式用!$O$3:'【参考】数式用'!$Q$452,MATCH(Q172&amp;V172,【参考】数式用!$N$3:'【参考】数式用'!$N$452,0),MATCH(VLOOKUP(X172,【参考】数式用!$R$2:$S$46,2,FALSE),【参考】数式用!$O$2:$Q$2,0)),10)))</f>
        <v/>
      </c>
      <c r="AE172" s="191"/>
    </row>
    <row r="173" spans="1:31" ht="49.95" customHeight="1">
      <c r="A173" s="158">
        <f t="shared" si="7"/>
        <v>134</v>
      </c>
      <c r="B173" s="496"/>
      <c r="C173" s="497"/>
      <c r="D173" s="497"/>
      <c r="E173" s="497"/>
      <c r="F173" s="497"/>
      <c r="G173" s="497"/>
      <c r="H173" s="497"/>
      <c r="I173" s="497"/>
      <c r="J173" s="497"/>
      <c r="K173" s="497"/>
      <c r="L173" s="490"/>
      <c r="M173" s="491"/>
      <c r="N173" s="491"/>
      <c r="O173" s="491"/>
      <c r="P173" s="492"/>
      <c r="Q173" s="482"/>
      <c r="R173" s="482"/>
      <c r="S173" s="482"/>
      <c r="T173" s="482"/>
      <c r="U173" s="482"/>
      <c r="V173" s="69"/>
      <c r="W173" s="69"/>
      <c r="X173" s="507"/>
      <c r="Y173" s="508"/>
      <c r="Z173" s="179" t="str">
        <f>IFERROR(VLOOKUP(X173, 【参考】数式用!$A$2:$B$46, 2, FALSE), "")</f>
        <v/>
      </c>
      <c r="AA173" s="195"/>
      <c r="AB173" s="196"/>
      <c r="AC173" s="197">
        <f t="shared" si="8"/>
        <v>0</v>
      </c>
      <c r="AD173" s="263" t="str">
        <f>IF(B173="", "", IF(COUNTIF(X173,"*独自*"),"数式を削除して手入力",IFERROR(INDEX(【参考】数式用!$O$3:'【参考】数式用'!$Q$452,MATCH(Q173&amp;V173,【参考】数式用!$N$3:'【参考】数式用'!$N$452,0),MATCH(VLOOKUP(X173,【参考】数式用!$R$2:$S$46,2,FALSE),【参考】数式用!$O$2:$Q$2,0)),10)))</f>
        <v/>
      </c>
      <c r="AE173" s="191"/>
    </row>
    <row r="174" spans="1:31" ht="49.95" customHeight="1">
      <c r="A174" s="158">
        <f t="shared" si="7"/>
        <v>135</v>
      </c>
      <c r="B174" s="496"/>
      <c r="C174" s="497"/>
      <c r="D174" s="497"/>
      <c r="E174" s="497"/>
      <c r="F174" s="497"/>
      <c r="G174" s="497"/>
      <c r="H174" s="497"/>
      <c r="I174" s="497"/>
      <c r="J174" s="497"/>
      <c r="K174" s="497"/>
      <c r="L174" s="490"/>
      <c r="M174" s="491"/>
      <c r="N174" s="491"/>
      <c r="O174" s="491"/>
      <c r="P174" s="492"/>
      <c r="Q174" s="482"/>
      <c r="R174" s="482"/>
      <c r="S174" s="482"/>
      <c r="T174" s="482"/>
      <c r="U174" s="482"/>
      <c r="V174" s="69"/>
      <c r="W174" s="69"/>
      <c r="X174" s="507"/>
      <c r="Y174" s="508"/>
      <c r="Z174" s="179" t="str">
        <f>IFERROR(VLOOKUP(X174, 【参考】数式用!$A$2:$B$46, 2, FALSE), "")</f>
        <v/>
      </c>
      <c r="AA174" s="195"/>
      <c r="AB174" s="196"/>
      <c r="AC174" s="197">
        <f t="shared" si="8"/>
        <v>0</v>
      </c>
      <c r="AD174" s="263" t="str">
        <f>IF(B174="", "", IF(COUNTIF(X174,"*独自*"),"数式を削除して手入力",IFERROR(INDEX(【参考】数式用!$O$3:'【参考】数式用'!$Q$452,MATCH(Q174&amp;V174,【参考】数式用!$N$3:'【参考】数式用'!$N$452,0),MATCH(VLOOKUP(X174,【参考】数式用!$R$2:$S$46,2,FALSE),【参考】数式用!$O$2:$Q$2,0)),10)))</f>
        <v/>
      </c>
      <c r="AE174" s="191"/>
    </row>
    <row r="175" spans="1:31" ht="49.95" customHeight="1">
      <c r="A175" s="158">
        <f t="shared" si="7"/>
        <v>136</v>
      </c>
      <c r="B175" s="496"/>
      <c r="C175" s="497"/>
      <c r="D175" s="497"/>
      <c r="E175" s="497"/>
      <c r="F175" s="497"/>
      <c r="G175" s="497"/>
      <c r="H175" s="497"/>
      <c r="I175" s="497"/>
      <c r="J175" s="497"/>
      <c r="K175" s="497"/>
      <c r="L175" s="490"/>
      <c r="M175" s="491"/>
      <c r="N175" s="491"/>
      <c r="O175" s="491"/>
      <c r="P175" s="492"/>
      <c r="Q175" s="482"/>
      <c r="R175" s="482"/>
      <c r="S175" s="482"/>
      <c r="T175" s="482"/>
      <c r="U175" s="482"/>
      <c r="V175" s="69"/>
      <c r="W175" s="69"/>
      <c r="X175" s="507"/>
      <c r="Y175" s="508"/>
      <c r="Z175" s="179" t="str">
        <f>IFERROR(VLOOKUP(X175, 【参考】数式用!$A$2:$B$46, 2, FALSE), "")</f>
        <v/>
      </c>
      <c r="AA175" s="195"/>
      <c r="AB175" s="196"/>
      <c r="AC175" s="197">
        <f t="shared" si="8"/>
        <v>0</v>
      </c>
      <c r="AD175" s="263" t="str">
        <f>IF(B175="", "", IF(COUNTIF(X175,"*独自*"),"数式を削除して手入力",IFERROR(INDEX(【参考】数式用!$O$3:'【参考】数式用'!$Q$452,MATCH(Q175&amp;V175,【参考】数式用!$N$3:'【参考】数式用'!$N$452,0),MATCH(VLOOKUP(X175,【参考】数式用!$R$2:$S$46,2,FALSE),【参考】数式用!$O$2:$Q$2,0)),10)))</f>
        <v/>
      </c>
      <c r="AE175" s="191"/>
    </row>
    <row r="176" spans="1:31" ht="49.95" customHeight="1">
      <c r="A176" s="158">
        <f t="shared" si="7"/>
        <v>137</v>
      </c>
      <c r="B176" s="496"/>
      <c r="C176" s="497"/>
      <c r="D176" s="497"/>
      <c r="E176" s="497"/>
      <c r="F176" s="497"/>
      <c r="G176" s="497"/>
      <c r="H176" s="497"/>
      <c r="I176" s="497"/>
      <c r="J176" s="497"/>
      <c r="K176" s="497"/>
      <c r="L176" s="490"/>
      <c r="M176" s="491"/>
      <c r="N176" s="491"/>
      <c r="O176" s="491"/>
      <c r="P176" s="492"/>
      <c r="Q176" s="482"/>
      <c r="R176" s="482"/>
      <c r="S176" s="482"/>
      <c r="T176" s="482"/>
      <c r="U176" s="482"/>
      <c r="V176" s="69"/>
      <c r="W176" s="69"/>
      <c r="X176" s="507"/>
      <c r="Y176" s="508"/>
      <c r="Z176" s="179" t="str">
        <f>IFERROR(VLOOKUP(X176, 【参考】数式用!$A$2:$B$46, 2, FALSE), "")</f>
        <v/>
      </c>
      <c r="AA176" s="195"/>
      <c r="AB176" s="196"/>
      <c r="AC176" s="197">
        <f t="shared" si="8"/>
        <v>0</v>
      </c>
      <c r="AD176" s="263" t="str">
        <f>IF(B176="", "", IF(COUNTIF(X176,"*独自*"),"数式を削除して手入力",IFERROR(INDEX(【参考】数式用!$O$3:'【参考】数式用'!$Q$452,MATCH(Q176&amp;V176,【参考】数式用!$N$3:'【参考】数式用'!$N$452,0),MATCH(VLOOKUP(X176,【参考】数式用!$R$2:$S$46,2,FALSE),【参考】数式用!$O$2:$Q$2,0)),10)))</f>
        <v/>
      </c>
      <c r="AE176" s="191"/>
    </row>
    <row r="177" spans="1:31" ht="49.95" customHeight="1">
      <c r="A177" s="158">
        <f t="shared" si="7"/>
        <v>138</v>
      </c>
      <c r="B177" s="496"/>
      <c r="C177" s="497"/>
      <c r="D177" s="497"/>
      <c r="E177" s="497"/>
      <c r="F177" s="497"/>
      <c r="G177" s="497"/>
      <c r="H177" s="497"/>
      <c r="I177" s="497"/>
      <c r="J177" s="497"/>
      <c r="K177" s="497"/>
      <c r="L177" s="490"/>
      <c r="M177" s="491"/>
      <c r="N177" s="491"/>
      <c r="O177" s="491"/>
      <c r="P177" s="492"/>
      <c r="Q177" s="482"/>
      <c r="R177" s="482"/>
      <c r="S177" s="482"/>
      <c r="T177" s="482"/>
      <c r="U177" s="482"/>
      <c r="V177" s="69"/>
      <c r="W177" s="69"/>
      <c r="X177" s="507"/>
      <c r="Y177" s="508"/>
      <c r="Z177" s="179" t="str">
        <f>IFERROR(VLOOKUP(X177, 【参考】数式用!$A$2:$B$46, 2, FALSE), "")</f>
        <v/>
      </c>
      <c r="AA177" s="195"/>
      <c r="AB177" s="196"/>
      <c r="AC177" s="197">
        <f t="shared" si="8"/>
        <v>0</v>
      </c>
      <c r="AD177" s="263" t="str">
        <f>IF(B177="", "", IF(COUNTIF(X177,"*独自*"),"数式を削除して手入力",IFERROR(INDEX(【参考】数式用!$O$3:'【参考】数式用'!$Q$452,MATCH(Q177&amp;V177,【参考】数式用!$N$3:'【参考】数式用'!$N$452,0),MATCH(VLOOKUP(X177,【参考】数式用!$R$2:$S$46,2,FALSE),【参考】数式用!$O$2:$Q$2,0)),10)))</f>
        <v/>
      </c>
      <c r="AE177" s="191"/>
    </row>
    <row r="178" spans="1:31" ht="49.95" customHeight="1">
      <c r="A178" s="158">
        <f t="shared" si="7"/>
        <v>139</v>
      </c>
      <c r="B178" s="496"/>
      <c r="C178" s="497"/>
      <c r="D178" s="497"/>
      <c r="E178" s="497"/>
      <c r="F178" s="497"/>
      <c r="G178" s="497"/>
      <c r="H178" s="497"/>
      <c r="I178" s="497"/>
      <c r="J178" s="497"/>
      <c r="K178" s="497"/>
      <c r="L178" s="490"/>
      <c r="M178" s="491"/>
      <c r="N178" s="491"/>
      <c r="O178" s="491"/>
      <c r="P178" s="492"/>
      <c r="Q178" s="482"/>
      <c r="R178" s="482"/>
      <c r="S178" s="482"/>
      <c r="T178" s="482"/>
      <c r="U178" s="482"/>
      <c r="V178" s="69"/>
      <c r="W178" s="69"/>
      <c r="X178" s="507"/>
      <c r="Y178" s="508"/>
      <c r="Z178" s="179" t="str">
        <f>IFERROR(VLOOKUP(X178, 【参考】数式用!$A$2:$B$46, 2, FALSE), "")</f>
        <v/>
      </c>
      <c r="AA178" s="195"/>
      <c r="AB178" s="196"/>
      <c r="AC178" s="197">
        <f t="shared" si="8"/>
        <v>0</v>
      </c>
      <c r="AD178" s="263" t="str">
        <f>IF(B178="", "", IF(COUNTIF(X178,"*独自*"),"数式を削除して手入力",IFERROR(INDEX(【参考】数式用!$O$3:'【参考】数式用'!$Q$452,MATCH(Q178&amp;V178,【参考】数式用!$N$3:'【参考】数式用'!$N$452,0),MATCH(VLOOKUP(X178,【参考】数式用!$R$2:$S$46,2,FALSE),【参考】数式用!$O$2:$Q$2,0)),10)))</f>
        <v/>
      </c>
      <c r="AE178" s="191"/>
    </row>
    <row r="179" spans="1:31" ht="49.95" customHeight="1">
      <c r="A179" s="158">
        <f t="shared" si="7"/>
        <v>140</v>
      </c>
      <c r="B179" s="496"/>
      <c r="C179" s="497"/>
      <c r="D179" s="497"/>
      <c r="E179" s="497"/>
      <c r="F179" s="497"/>
      <c r="G179" s="497"/>
      <c r="H179" s="497"/>
      <c r="I179" s="497"/>
      <c r="J179" s="497"/>
      <c r="K179" s="497"/>
      <c r="L179" s="490"/>
      <c r="M179" s="491"/>
      <c r="N179" s="491"/>
      <c r="O179" s="491"/>
      <c r="P179" s="492"/>
      <c r="Q179" s="482"/>
      <c r="R179" s="482"/>
      <c r="S179" s="482"/>
      <c r="T179" s="482"/>
      <c r="U179" s="482"/>
      <c r="V179" s="69"/>
      <c r="W179" s="69"/>
      <c r="X179" s="507"/>
      <c r="Y179" s="508"/>
      <c r="Z179" s="179" t="str">
        <f>IFERROR(VLOOKUP(X179, 【参考】数式用!$A$2:$B$46, 2, FALSE), "")</f>
        <v/>
      </c>
      <c r="AA179" s="195"/>
      <c r="AB179" s="196"/>
      <c r="AC179" s="197">
        <f t="shared" si="8"/>
        <v>0</v>
      </c>
      <c r="AD179" s="263" t="str">
        <f>IF(B179="", "", IF(COUNTIF(X179,"*独自*"),"数式を削除して手入力",IFERROR(INDEX(【参考】数式用!$O$3:'【参考】数式用'!$Q$452,MATCH(Q179&amp;V179,【参考】数式用!$N$3:'【参考】数式用'!$N$452,0),MATCH(VLOOKUP(X179,【参考】数式用!$R$2:$S$46,2,FALSE),【参考】数式用!$O$2:$Q$2,0)),10)))</f>
        <v/>
      </c>
      <c r="AE179" s="191"/>
    </row>
    <row r="180" spans="1:31" ht="49.95" customHeight="1">
      <c r="A180" s="158">
        <f t="shared" si="7"/>
        <v>141</v>
      </c>
      <c r="B180" s="496"/>
      <c r="C180" s="497"/>
      <c r="D180" s="497"/>
      <c r="E180" s="497"/>
      <c r="F180" s="497"/>
      <c r="G180" s="497"/>
      <c r="H180" s="497"/>
      <c r="I180" s="497"/>
      <c r="J180" s="497"/>
      <c r="K180" s="497"/>
      <c r="L180" s="490"/>
      <c r="M180" s="491"/>
      <c r="N180" s="491"/>
      <c r="O180" s="491"/>
      <c r="P180" s="492"/>
      <c r="Q180" s="482"/>
      <c r="R180" s="482"/>
      <c r="S180" s="482"/>
      <c r="T180" s="482"/>
      <c r="U180" s="482"/>
      <c r="V180" s="69"/>
      <c r="W180" s="69"/>
      <c r="X180" s="507"/>
      <c r="Y180" s="508"/>
      <c r="Z180" s="179" t="str">
        <f>IFERROR(VLOOKUP(X180, 【参考】数式用!$A$2:$B$46, 2, FALSE), "")</f>
        <v/>
      </c>
      <c r="AA180" s="195"/>
      <c r="AB180" s="196"/>
      <c r="AC180" s="197">
        <f t="shared" si="8"/>
        <v>0</v>
      </c>
      <c r="AD180" s="263" t="str">
        <f>IF(B180="", "", IF(COUNTIF(X180,"*独自*"),"数式を削除して手入力",IFERROR(INDEX(【参考】数式用!$O$3:'【参考】数式用'!$Q$452,MATCH(Q180&amp;V180,【参考】数式用!$N$3:'【参考】数式用'!$N$452,0),MATCH(VLOOKUP(X180,【参考】数式用!$R$2:$S$46,2,FALSE),【参考】数式用!$O$2:$Q$2,0)),10)))</f>
        <v/>
      </c>
      <c r="AE180" s="191"/>
    </row>
    <row r="181" spans="1:31" ht="49.95" customHeight="1">
      <c r="A181" s="158">
        <f t="shared" si="7"/>
        <v>142</v>
      </c>
      <c r="B181" s="496"/>
      <c r="C181" s="497"/>
      <c r="D181" s="497"/>
      <c r="E181" s="497"/>
      <c r="F181" s="497"/>
      <c r="G181" s="497"/>
      <c r="H181" s="497"/>
      <c r="I181" s="497"/>
      <c r="J181" s="497"/>
      <c r="K181" s="497"/>
      <c r="L181" s="490"/>
      <c r="M181" s="491"/>
      <c r="N181" s="491"/>
      <c r="O181" s="491"/>
      <c r="P181" s="492"/>
      <c r="Q181" s="482"/>
      <c r="R181" s="482"/>
      <c r="S181" s="482"/>
      <c r="T181" s="482"/>
      <c r="U181" s="482"/>
      <c r="V181" s="69"/>
      <c r="W181" s="69"/>
      <c r="X181" s="507"/>
      <c r="Y181" s="508"/>
      <c r="Z181" s="179" t="str">
        <f>IFERROR(VLOOKUP(X181, 【参考】数式用!$A$2:$B$46, 2, FALSE), "")</f>
        <v/>
      </c>
      <c r="AA181" s="195"/>
      <c r="AB181" s="196"/>
      <c r="AC181" s="197">
        <f t="shared" si="8"/>
        <v>0</v>
      </c>
      <c r="AD181" s="263" t="str">
        <f>IF(B181="", "", IF(COUNTIF(X181,"*独自*"),"数式を削除して手入力",IFERROR(INDEX(【参考】数式用!$O$3:'【参考】数式用'!$Q$452,MATCH(Q181&amp;V181,【参考】数式用!$N$3:'【参考】数式用'!$N$452,0),MATCH(VLOOKUP(X181,【参考】数式用!$R$2:$S$46,2,FALSE),【参考】数式用!$O$2:$Q$2,0)),10)))</f>
        <v/>
      </c>
      <c r="AE181" s="191"/>
    </row>
    <row r="182" spans="1:31" ht="49.95" customHeight="1">
      <c r="A182" s="158">
        <f t="shared" si="7"/>
        <v>143</v>
      </c>
      <c r="B182" s="496"/>
      <c r="C182" s="497"/>
      <c r="D182" s="497"/>
      <c r="E182" s="497"/>
      <c r="F182" s="497"/>
      <c r="G182" s="497"/>
      <c r="H182" s="497"/>
      <c r="I182" s="497"/>
      <c r="J182" s="497"/>
      <c r="K182" s="497"/>
      <c r="L182" s="490"/>
      <c r="M182" s="491"/>
      <c r="N182" s="491"/>
      <c r="O182" s="491"/>
      <c r="P182" s="492"/>
      <c r="Q182" s="482"/>
      <c r="R182" s="482"/>
      <c r="S182" s="482"/>
      <c r="T182" s="482"/>
      <c r="U182" s="482"/>
      <c r="V182" s="69"/>
      <c r="W182" s="69"/>
      <c r="X182" s="507"/>
      <c r="Y182" s="508"/>
      <c r="Z182" s="179" t="str">
        <f>IFERROR(VLOOKUP(X182, 【参考】数式用!$A$2:$B$46, 2, FALSE), "")</f>
        <v/>
      </c>
      <c r="AA182" s="195"/>
      <c r="AB182" s="196"/>
      <c r="AC182" s="197">
        <f t="shared" si="8"/>
        <v>0</v>
      </c>
      <c r="AD182" s="263" t="str">
        <f>IF(B182="", "", IF(COUNTIF(X182,"*独自*"),"数式を削除して手入力",IFERROR(INDEX(【参考】数式用!$O$3:'【参考】数式用'!$Q$452,MATCH(Q182&amp;V182,【参考】数式用!$N$3:'【参考】数式用'!$N$452,0),MATCH(VLOOKUP(X182,【参考】数式用!$R$2:$S$46,2,FALSE),【参考】数式用!$O$2:$Q$2,0)),10)))</f>
        <v/>
      </c>
      <c r="AE182" s="191"/>
    </row>
    <row r="183" spans="1:31" ht="49.95" customHeight="1">
      <c r="A183" s="158">
        <f t="shared" si="7"/>
        <v>144</v>
      </c>
      <c r="B183" s="496"/>
      <c r="C183" s="497"/>
      <c r="D183" s="497"/>
      <c r="E183" s="497"/>
      <c r="F183" s="497"/>
      <c r="G183" s="497"/>
      <c r="H183" s="497"/>
      <c r="I183" s="497"/>
      <c r="J183" s="497"/>
      <c r="K183" s="497"/>
      <c r="L183" s="490"/>
      <c r="M183" s="491"/>
      <c r="N183" s="491"/>
      <c r="O183" s="491"/>
      <c r="P183" s="492"/>
      <c r="Q183" s="482"/>
      <c r="R183" s="482"/>
      <c r="S183" s="482"/>
      <c r="T183" s="482"/>
      <c r="U183" s="482"/>
      <c r="V183" s="69"/>
      <c r="W183" s="69"/>
      <c r="X183" s="507"/>
      <c r="Y183" s="508"/>
      <c r="Z183" s="179" t="str">
        <f>IFERROR(VLOOKUP(X183, 【参考】数式用!$A$2:$B$46, 2, FALSE), "")</f>
        <v/>
      </c>
      <c r="AA183" s="195"/>
      <c r="AB183" s="196"/>
      <c r="AC183" s="197">
        <f t="shared" si="8"/>
        <v>0</v>
      </c>
      <c r="AD183" s="263" t="str">
        <f>IF(B183="", "", IF(COUNTIF(X183,"*独自*"),"数式を削除して手入力",IFERROR(INDEX(【参考】数式用!$O$3:'【参考】数式用'!$Q$452,MATCH(Q183&amp;V183,【参考】数式用!$N$3:'【参考】数式用'!$N$452,0),MATCH(VLOOKUP(X183,【参考】数式用!$R$2:$S$46,2,FALSE),【参考】数式用!$O$2:$Q$2,0)),10)))</f>
        <v/>
      </c>
      <c r="AE183" s="191"/>
    </row>
    <row r="184" spans="1:31" ht="49.95" customHeight="1">
      <c r="A184" s="158">
        <f t="shared" si="7"/>
        <v>145</v>
      </c>
      <c r="B184" s="496"/>
      <c r="C184" s="497"/>
      <c r="D184" s="497"/>
      <c r="E184" s="497"/>
      <c r="F184" s="497"/>
      <c r="G184" s="497"/>
      <c r="H184" s="497"/>
      <c r="I184" s="497"/>
      <c r="J184" s="497"/>
      <c r="K184" s="497"/>
      <c r="L184" s="490"/>
      <c r="M184" s="491"/>
      <c r="N184" s="491"/>
      <c r="O184" s="491"/>
      <c r="P184" s="492"/>
      <c r="Q184" s="482"/>
      <c r="R184" s="482"/>
      <c r="S184" s="482"/>
      <c r="T184" s="482"/>
      <c r="U184" s="482"/>
      <c r="V184" s="69"/>
      <c r="W184" s="69"/>
      <c r="X184" s="507"/>
      <c r="Y184" s="508"/>
      <c r="Z184" s="179" t="str">
        <f>IFERROR(VLOOKUP(X184, 【参考】数式用!$A$2:$B$46, 2, FALSE), "")</f>
        <v/>
      </c>
      <c r="AA184" s="195"/>
      <c r="AB184" s="196"/>
      <c r="AC184" s="197">
        <f t="shared" si="8"/>
        <v>0</v>
      </c>
      <c r="AD184" s="263" t="str">
        <f>IF(B184="", "", IF(COUNTIF(X184,"*独自*"),"数式を削除して手入力",IFERROR(INDEX(【参考】数式用!$O$3:'【参考】数式用'!$Q$452,MATCH(Q184&amp;V184,【参考】数式用!$N$3:'【参考】数式用'!$N$452,0),MATCH(VLOOKUP(X184,【参考】数式用!$R$2:$S$46,2,FALSE),【参考】数式用!$O$2:$Q$2,0)),10)))</f>
        <v/>
      </c>
      <c r="AE184" s="191"/>
    </row>
    <row r="185" spans="1:31" ht="49.95" customHeight="1">
      <c r="A185" s="158">
        <f t="shared" si="7"/>
        <v>146</v>
      </c>
      <c r="B185" s="496"/>
      <c r="C185" s="497"/>
      <c r="D185" s="497"/>
      <c r="E185" s="497"/>
      <c r="F185" s="497"/>
      <c r="G185" s="497"/>
      <c r="H185" s="497"/>
      <c r="I185" s="497"/>
      <c r="J185" s="497"/>
      <c r="K185" s="497"/>
      <c r="L185" s="490"/>
      <c r="M185" s="491"/>
      <c r="N185" s="491"/>
      <c r="O185" s="491"/>
      <c r="P185" s="492"/>
      <c r="Q185" s="482"/>
      <c r="R185" s="482"/>
      <c r="S185" s="482"/>
      <c r="T185" s="482"/>
      <c r="U185" s="482"/>
      <c r="V185" s="69"/>
      <c r="W185" s="69"/>
      <c r="X185" s="507"/>
      <c r="Y185" s="508"/>
      <c r="Z185" s="179" t="str">
        <f>IFERROR(VLOOKUP(X185, 【参考】数式用!$A$2:$B$46, 2, FALSE), "")</f>
        <v/>
      </c>
      <c r="AA185" s="195"/>
      <c r="AB185" s="196"/>
      <c r="AC185" s="197">
        <f t="shared" si="8"/>
        <v>0</v>
      </c>
      <c r="AD185" s="263" t="str">
        <f>IF(B185="", "", IF(COUNTIF(X185,"*独自*"),"数式を削除して手入力",IFERROR(INDEX(【参考】数式用!$O$3:'【参考】数式用'!$Q$452,MATCH(Q185&amp;V185,【参考】数式用!$N$3:'【参考】数式用'!$N$452,0),MATCH(VLOOKUP(X185,【参考】数式用!$R$2:$S$46,2,FALSE),【参考】数式用!$O$2:$Q$2,0)),10)))</f>
        <v/>
      </c>
      <c r="AE185" s="191"/>
    </row>
    <row r="186" spans="1:31" ht="49.95" customHeight="1">
      <c r="A186" s="158">
        <f t="shared" si="7"/>
        <v>147</v>
      </c>
      <c r="B186" s="496"/>
      <c r="C186" s="497"/>
      <c r="D186" s="497"/>
      <c r="E186" s="497"/>
      <c r="F186" s="497"/>
      <c r="G186" s="497"/>
      <c r="H186" s="497"/>
      <c r="I186" s="497"/>
      <c r="J186" s="497"/>
      <c r="K186" s="497"/>
      <c r="L186" s="490"/>
      <c r="M186" s="491"/>
      <c r="N186" s="491"/>
      <c r="O186" s="491"/>
      <c r="P186" s="492"/>
      <c r="Q186" s="482"/>
      <c r="R186" s="482"/>
      <c r="S186" s="482"/>
      <c r="T186" s="482"/>
      <c r="U186" s="482"/>
      <c r="V186" s="69"/>
      <c r="W186" s="69"/>
      <c r="X186" s="507"/>
      <c r="Y186" s="508"/>
      <c r="Z186" s="179" t="str">
        <f>IFERROR(VLOOKUP(X186, 【参考】数式用!$A$2:$B$46, 2, FALSE), "")</f>
        <v/>
      </c>
      <c r="AA186" s="195"/>
      <c r="AB186" s="196"/>
      <c r="AC186" s="197">
        <f t="shared" si="8"/>
        <v>0</v>
      </c>
      <c r="AD186" s="263" t="str">
        <f>IF(B186="", "", IF(COUNTIF(X186,"*独自*"),"数式を削除して手入力",IFERROR(INDEX(【参考】数式用!$O$3:'【参考】数式用'!$Q$452,MATCH(Q186&amp;V186,【参考】数式用!$N$3:'【参考】数式用'!$N$452,0),MATCH(VLOOKUP(X186,【参考】数式用!$R$2:$S$46,2,FALSE),【参考】数式用!$O$2:$Q$2,0)),10)))</f>
        <v/>
      </c>
      <c r="AE186" s="191"/>
    </row>
    <row r="187" spans="1:31" ht="49.95" customHeight="1">
      <c r="A187" s="158">
        <f t="shared" si="7"/>
        <v>148</v>
      </c>
      <c r="B187" s="496"/>
      <c r="C187" s="497"/>
      <c r="D187" s="497"/>
      <c r="E187" s="497"/>
      <c r="F187" s="497"/>
      <c r="G187" s="497"/>
      <c r="H187" s="497"/>
      <c r="I187" s="497"/>
      <c r="J187" s="497"/>
      <c r="K187" s="497"/>
      <c r="L187" s="490"/>
      <c r="M187" s="491"/>
      <c r="N187" s="491"/>
      <c r="O187" s="491"/>
      <c r="P187" s="492"/>
      <c r="Q187" s="482"/>
      <c r="R187" s="482"/>
      <c r="S187" s="482"/>
      <c r="T187" s="482"/>
      <c r="U187" s="482"/>
      <c r="V187" s="69"/>
      <c r="W187" s="69"/>
      <c r="X187" s="507"/>
      <c r="Y187" s="508"/>
      <c r="Z187" s="179" t="str">
        <f>IFERROR(VLOOKUP(X187, 【参考】数式用!$A$2:$B$46, 2, FALSE), "")</f>
        <v/>
      </c>
      <c r="AA187" s="195"/>
      <c r="AB187" s="196"/>
      <c r="AC187" s="197">
        <f t="shared" si="8"/>
        <v>0</v>
      </c>
      <c r="AD187" s="263" t="str">
        <f>IF(B187="", "", IF(COUNTIF(X187,"*独自*"),"数式を削除して手入力",IFERROR(INDEX(【参考】数式用!$O$3:'【参考】数式用'!$Q$452,MATCH(Q187&amp;V187,【参考】数式用!$N$3:'【参考】数式用'!$N$452,0),MATCH(VLOOKUP(X187,【参考】数式用!$R$2:$S$46,2,FALSE),【参考】数式用!$O$2:$Q$2,0)),10)))</f>
        <v/>
      </c>
      <c r="AE187" s="191"/>
    </row>
    <row r="188" spans="1:31" ht="49.95" customHeight="1">
      <c r="A188" s="158">
        <f t="shared" si="7"/>
        <v>149</v>
      </c>
      <c r="B188" s="496"/>
      <c r="C188" s="497"/>
      <c r="D188" s="497"/>
      <c r="E188" s="497"/>
      <c r="F188" s="497"/>
      <c r="G188" s="497"/>
      <c r="H188" s="497"/>
      <c r="I188" s="497"/>
      <c r="J188" s="497"/>
      <c r="K188" s="497"/>
      <c r="L188" s="490"/>
      <c r="M188" s="491"/>
      <c r="N188" s="491"/>
      <c r="O188" s="491"/>
      <c r="P188" s="492"/>
      <c r="Q188" s="482"/>
      <c r="R188" s="482"/>
      <c r="S188" s="482"/>
      <c r="T188" s="482"/>
      <c r="U188" s="482"/>
      <c r="V188" s="69"/>
      <c r="W188" s="69"/>
      <c r="X188" s="507"/>
      <c r="Y188" s="508"/>
      <c r="Z188" s="179" t="str">
        <f>IFERROR(VLOOKUP(X188, 【参考】数式用!$A$2:$B$46, 2, FALSE), "")</f>
        <v/>
      </c>
      <c r="AA188" s="195"/>
      <c r="AB188" s="196"/>
      <c r="AC188" s="197">
        <f t="shared" si="8"/>
        <v>0</v>
      </c>
      <c r="AD188" s="263" t="str">
        <f>IF(B188="", "", IF(COUNTIF(X188,"*独自*"),"数式を削除して手入力",IFERROR(INDEX(【参考】数式用!$O$3:'【参考】数式用'!$Q$452,MATCH(Q188&amp;V188,【参考】数式用!$N$3:'【参考】数式用'!$N$452,0),MATCH(VLOOKUP(X188,【参考】数式用!$R$2:$S$46,2,FALSE),【参考】数式用!$O$2:$Q$2,0)),10)))</f>
        <v/>
      </c>
      <c r="AE188" s="191"/>
    </row>
    <row r="189" spans="1:31" ht="49.95" customHeight="1">
      <c r="A189" s="158">
        <f t="shared" si="7"/>
        <v>150</v>
      </c>
      <c r="B189" s="496"/>
      <c r="C189" s="497"/>
      <c r="D189" s="497"/>
      <c r="E189" s="497"/>
      <c r="F189" s="497"/>
      <c r="G189" s="497"/>
      <c r="H189" s="497"/>
      <c r="I189" s="497"/>
      <c r="J189" s="497"/>
      <c r="K189" s="497"/>
      <c r="L189" s="490"/>
      <c r="M189" s="491"/>
      <c r="N189" s="491"/>
      <c r="O189" s="491"/>
      <c r="P189" s="492"/>
      <c r="Q189" s="482"/>
      <c r="R189" s="482"/>
      <c r="S189" s="482"/>
      <c r="T189" s="482"/>
      <c r="U189" s="482"/>
      <c r="V189" s="69"/>
      <c r="W189" s="69"/>
      <c r="X189" s="507"/>
      <c r="Y189" s="508"/>
      <c r="Z189" s="179" t="str">
        <f>IFERROR(VLOOKUP(X189, 【参考】数式用!$A$2:$B$46, 2, FALSE), "")</f>
        <v/>
      </c>
      <c r="AA189" s="195"/>
      <c r="AB189" s="196"/>
      <c r="AC189" s="197">
        <f t="shared" si="8"/>
        <v>0</v>
      </c>
      <c r="AD189" s="263" t="str">
        <f>IF(B189="", "", IF(COUNTIF(X189,"*独自*"),"数式を削除して手入力",IFERROR(INDEX(【参考】数式用!$O$3:'【参考】数式用'!$Q$452,MATCH(Q189&amp;V189,【参考】数式用!$N$3:'【参考】数式用'!$N$452,0),MATCH(VLOOKUP(X189,【参考】数式用!$R$2:$S$46,2,FALSE),【参考】数式用!$O$2:$Q$2,0)),10)))</f>
        <v/>
      </c>
      <c r="AE189" s="191"/>
    </row>
    <row r="190" spans="1:31" ht="49.95" customHeight="1">
      <c r="A190" s="158">
        <f t="shared" si="7"/>
        <v>151</v>
      </c>
      <c r="B190" s="496"/>
      <c r="C190" s="497"/>
      <c r="D190" s="497"/>
      <c r="E190" s="497"/>
      <c r="F190" s="497"/>
      <c r="G190" s="497"/>
      <c r="H190" s="497"/>
      <c r="I190" s="497"/>
      <c r="J190" s="497"/>
      <c r="K190" s="497"/>
      <c r="L190" s="490"/>
      <c r="M190" s="491"/>
      <c r="N190" s="491"/>
      <c r="O190" s="491"/>
      <c r="P190" s="492"/>
      <c r="Q190" s="482"/>
      <c r="R190" s="482"/>
      <c r="S190" s="482"/>
      <c r="T190" s="482"/>
      <c r="U190" s="482"/>
      <c r="V190" s="69"/>
      <c r="W190" s="69"/>
      <c r="X190" s="507"/>
      <c r="Y190" s="508"/>
      <c r="Z190" s="179" t="str">
        <f>IFERROR(VLOOKUP(X190, 【参考】数式用!$A$2:$B$46, 2, FALSE), "")</f>
        <v/>
      </c>
      <c r="AA190" s="195"/>
      <c r="AB190" s="196"/>
      <c r="AC190" s="197">
        <f t="shared" si="8"/>
        <v>0</v>
      </c>
      <c r="AD190" s="263" t="str">
        <f>IF(B190="", "", IF(COUNTIF(X190,"*独自*"),"数式を削除して手入力",IFERROR(INDEX(【参考】数式用!$O$3:'【参考】数式用'!$Q$452,MATCH(Q190&amp;V190,【参考】数式用!$N$3:'【参考】数式用'!$N$452,0),MATCH(VLOOKUP(X190,【参考】数式用!$R$2:$S$46,2,FALSE),【参考】数式用!$O$2:$Q$2,0)),10)))</f>
        <v/>
      </c>
      <c r="AE190" s="191"/>
    </row>
    <row r="191" spans="1:31" ht="49.95" customHeight="1">
      <c r="A191" s="158">
        <f t="shared" si="7"/>
        <v>152</v>
      </c>
      <c r="B191" s="496"/>
      <c r="C191" s="497"/>
      <c r="D191" s="497"/>
      <c r="E191" s="497"/>
      <c r="F191" s="497"/>
      <c r="G191" s="497"/>
      <c r="H191" s="497"/>
      <c r="I191" s="497"/>
      <c r="J191" s="497"/>
      <c r="K191" s="497"/>
      <c r="L191" s="490"/>
      <c r="M191" s="491"/>
      <c r="N191" s="491"/>
      <c r="O191" s="491"/>
      <c r="P191" s="492"/>
      <c r="Q191" s="482"/>
      <c r="R191" s="482"/>
      <c r="S191" s="482"/>
      <c r="T191" s="482"/>
      <c r="U191" s="482"/>
      <c r="V191" s="69"/>
      <c r="W191" s="69"/>
      <c r="X191" s="507"/>
      <c r="Y191" s="508"/>
      <c r="Z191" s="179" t="str">
        <f>IFERROR(VLOOKUP(X191, 【参考】数式用!$A$2:$B$46, 2, FALSE), "")</f>
        <v/>
      </c>
      <c r="AA191" s="195"/>
      <c r="AB191" s="196"/>
      <c r="AC191" s="197">
        <f t="shared" si="8"/>
        <v>0</v>
      </c>
      <c r="AD191" s="263" t="str">
        <f>IF(B191="", "", IF(COUNTIF(X191,"*独自*"),"数式を削除して手入力",IFERROR(INDEX(【参考】数式用!$O$3:'【参考】数式用'!$Q$452,MATCH(Q191&amp;V191,【参考】数式用!$N$3:'【参考】数式用'!$N$452,0),MATCH(VLOOKUP(X191,【参考】数式用!$R$2:$S$46,2,FALSE),【参考】数式用!$O$2:$Q$2,0)),10)))</f>
        <v/>
      </c>
      <c r="AE191" s="191"/>
    </row>
    <row r="192" spans="1:31" ht="49.95" customHeight="1">
      <c r="A192" s="158">
        <f t="shared" si="7"/>
        <v>153</v>
      </c>
      <c r="B192" s="496"/>
      <c r="C192" s="497"/>
      <c r="D192" s="497"/>
      <c r="E192" s="497"/>
      <c r="F192" s="497"/>
      <c r="G192" s="497"/>
      <c r="H192" s="497"/>
      <c r="I192" s="497"/>
      <c r="J192" s="497"/>
      <c r="K192" s="497"/>
      <c r="L192" s="490"/>
      <c r="M192" s="491"/>
      <c r="N192" s="491"/>
      <c r="O192" s="491"/>
      <c r="P192" s="492"/>
      <c r="Q192" s="482"/>
      <c r="R192" s="482"/>
      <c r="S192" s="482"/>
      <c r="T192" s="482"/>
      <c r="U192" s="482"/>
      <c r="V192" s="69"/>
      <c r="W192" s="69"/>
      <c r="X192" s="507"/>
      <c r="Y192" s="508"/>
      <c r="Z192" s="179" t="str">
        <f>IFERROR(VLOOKUP(X192, 【参考】数式用!$A$2:$B$46, 2, FALSE), "")</f>
        <v/>
      </c>
      <c r="AA192" s="195"/>
      <c r="AB192" s="196"/>
      <c r="AC192" s="197">
        <f t="shared" si="8"/>
        <v>0</v>
      </c>
      <c r="AD192" s="263" t="str">
        <f>IF(B192="", "", IF(COUNTIF(X192,"*独自*"),"数式を削除して手入力",IFERROR(INDEX(【参考】数式用!$O$3:'【参考】数式用'!$Q$452,MATCH(Q192&amp;V192,【参考】数式用!$N$3:'【参考】数式用'!$N$452,0),MATCH(VLOOKUP(X192,【参考】数式用!$R$2:$S$46,2,FALSE),【参考】数式用!$O$2:$Q$2,0)),10)))</f>
        <v/>
      </c>
      <c r="AE192" s="191"/>
    </row>
    <row r="193" spans="1:31" ht="49.95" customHeight="1">
      <c r="A193" s="158">
        <f t="shared" si="7"/>
        <v>154</v>
      </c>
      <c r="B193" s="496"/>
      <c r="C193" s="497"/>
      <c r="D193" s="497"/>
      <c r="E193" s="497"/>
      <c r="F193" s="497"/>
      <c r="G193" s="497"/>
      <c r="H193" s="497"/>
      <c r="I193" s="497"/>
      <c r="J193" s="497"/>
      <c r="K193" s="497"/>
      <c r="L193" s="490"/>
      <c r="M193" s="491"/>
      <c r="N193" s="491"/>
      <c r="O193" s="491"/>
      <c r="P193" s="492"/>
      <c r="Q193" s="482"/>
      <c r="R193" s="482"/>
      <c r="S193" s="482"/>
      <c r="T193" s="482"/>
      <c r="U193" s="482"/>
      <c r="V193" s="69"/>
      <c r="W193" s="69"/>
      <c r="X193" s="507"/>
      <c r="Y193" s="508"/>
      <c r="Z193" s="179" t="str">
        <f>IFERROR(VLOOKUP(X193, 【参考】数式用!$A$2:$B$46, 2, FALSE), "")</f>
        <v/>
      </c>
      <c r="AA193" s="195"/>
      <c r="AB193" s="196"/>
      <c r="AC193" s="197">
        <f t="shared" si="8"/>
        <v>0</v>
      </c>
      <c r="AD193" s="263" t="str">
        <f>IF(B193="", "", IF(COUNTIF(X193,"*独自*"),"数式を削除して手入力",IFERROR(INDEX(【参考】数式用!$O$3:'【参考】数式用'!$Q$452,MATCH(Q193&amp;V193,【参考】数式用!$N$3:'【参考】数式用'!$N$452,0),MATCH(VLOOKUP(X193,【参考】数式用!$R$2:$S$46,2,FALSE),【参考】数式用!$O$2:$Q$2,0)),10)))</f>
        <v/>
      </c>
      <c r="AE193" s="191"/>
    </row>
    <row r="194" spans="1:31" ht="49.95" customHeight="1">
      <c r="A194" s="158">
        <f t="shared" si="7"/>
        <v>155</v>
      </c>
      <c r="B194" s="496"/>
      <c r="C194" s="497"/>
      <c r="D194" s="497"/>
      <c r="E194" s="497"/>
      <c r="F194" s="497"/>
      <c r="G194" s="497"/>
      <c r="H194" s="497"/>
      <c r="I194" s="497"/>
      <c r="J194" s="497"/>
      <c r="K194" s="497"/>
      <c r="L194" s="490"/>
      <c r="M194" s="491"/>
      <c r="N194" s="491"/>
      <c r="O194" s="491"/>
      <c r="P194" s="492"/>
      <c r="Q194" s="482"/>
      <c r="R194" s="482"/>
      <c r="S194" s="482"/>
      <c r="T194" s="482"/>
      <c r="U194" s="482"/>
      <c r="V194" s="69"/>
      <c r="W194" s="69"/>
      <c r="X194" s="507"/>
      <c r="Y194" s="508"/>
      <c r="Z194" s="179" t="str">
        <f>IFERROR(VLOOKUP(X194, 【参考】数式用!$A$2:$B$46, 2, FALSE), "")</f>
        <v/>
      </c>
      <c r="AA194" s="195"/>
      <c r="AB194" s="196"/>
      <c r="AC194" s="197">
        <f t="shared" si="8"/>
        <v>0</v>
      </c>
      <c r="AD194" s="263" t="str">
        <f>IF(B194="", "", IF(COUNTIF(X194,"*独自*"),"数式を削除して手入力",IFERROR(INDEX(【参考】数式用!$O$3:'【参考】数式用'!$Q$452,MATCH(Q194&amp;V194,【参考】数式用!$N$3:'【参考】数式用'!$N$452,0),MATCH(VLOOKUP(X194,【参考】数式用!$R$2:$S$46,2,FALSE),【参考】数式用!$O$2:$Q$2,0)),10)))</f>
        <v/>
      </c>
      <c r="AE194" s="191"/>
    </row>
    <row r="195" spans="1:31" ht="49.95" customHeight="1">
      <c r="A195" s="158">
        <f t="shared" si="7"/>
        <v>156</v>
      </c>
      <c r="B195" s="496"/>
      <c r="C195" s="497"/>
      <c r="D195" s="497"/>
      <c r="E195" s="497"/>
      <c r="F195" s="497"/>
      <c r="G195" s="497"/>
      <c r="H195" s="497"/>
      <c r="I195" s="497"/>
      <c r="J195" s="497"/>
      <c r="K195" s="497"/>
      <c r="L195" s="490"/>
      <c r="M195" s="491"/>
      <c r="N195" s="491"/>
      <c r="O195" s="491"/>
      <c r="P195" s="492"/>
      <c r="Q195" s="482"/>
      <c r="R195" s="482"/>
      <c r="S195" s="482"/>
      <c r="T195" s="482"/>
      <c r="U195" s="482"/>
      <c r="V195" s="69"/>
      <c r="W195" s="69"/>
      <c r="X195" s="507"/>
      <c r="Y195" s="508"/>
      <c r="Z195" s="179" t="str">
        <f>IFERROR(VLOOKUP(X195, 【参考】数式用!$A$2:$B$46, 2, FALSE), "")</f>
        <v/>
      </c>
      <c r="AA195" s="195"/>
      <c r="AB195" s="196"/>
      <c r="AC195" s="197">
        <f t="shared" si="8"/>
        <v>0</v>
      </c>
      <c r="AD195" s="263" t="str">
        <f>IF(B195="", "", IF(COUNTIF(X195,"*独自*"),"数式を削除して手入力",IFERROR(INDEX(【参考】数式用!$O$3:'【参考】数式用'!$Q$452,MATCH(Q195&amp;V195,【参考】数式用!$N$3:'【参考】数式用'!$N$452,0),MATCH(VLOOKUP(X195,【参考】数式用!$R$2:$S$46,2,FALSE),【参考】数式用!$O$2:$Q$2,0)),10)))</f>
        <v/>
      </c>
      <c r="AE195" s="191"/>
    </row>
    <row r="196" spans="1:31" ht="49.95" customHeight="1">
      <c r="A196" s="158">
        <f t="shared" si="7"/>
        <v>157</v>
      </c>
      <c r="B196" s="496"/>
      <c r="C196" s="497"/>
      <c r="D196" s="497"/>
      <c r="E196" s="497"/>
      <c r="F196" s="497"/>
      <c r="G196" s="497"/>
      <c r="H196" s="497"/>
      <c r="I196" s="497"/>
      <c r="J196" s="497"/>
      <c r="K196" s="497"/>
      <c r="L196" s="490"/>
      <c r="M196" s="491"/>
      <c r="N196" s="491"/>
      <c r="O196" s="491"/>
      <c r="P196" s="492"/>
      <c r="Q196" s="482"/>
      <c r="R196" s="482"/>
      <c r="S196" s="482"/>
      <c r="T196" s="482"/>
      <c r="U196" s="482"/>
      <c r="V196" s="69"/>
      <c r="W196" s="69"/>
      <c r="X196" s="507"/>
      <c r="Y196" s="508"/>
      <c r="Z196" s="179" t="str">
        <f>IFERROR(VLOOKUP(X196, 【参考】数式用!$A$2:$B$46, 2, FALSE), "")</f>
        <v/>
      </c>
      <c r="AA196" s="195"/>
      <c r="AB196" s="196"/>
      <c r="AC196" s="197">
        <f t="shared" si="8"/>
        <v>0</v>
      </c>
      <c r="AD196" s="263" t="str">
        <f>IF(B196="", "", IF(COUNTIF(X196,"*独自*"),"数式を削除して手入力",IFERROR(INDEX(【参考】数式用!$O$3:'【参考】数式用'!$Q$452,MATCH(Q196&amp;V196,【参考】数式用!$N$3:'【参考】数式用'!$N$452,0),MATCH(VLOOKUP(X196,【参考】数式用!$R$2:$S$46,2,FALSE),【参考】数式用!$O$2:$Q$2,0)),10)))</f>
        <v/>
      </c>
      <c r="AE196" s="191"/>
    </row>
    <row r="197" spans="1:31" ht="49.95" customHeight="1">
      <c r="A197" s="158">
        <f t="shared" si="7"/>
        <v>158</v>
      </c>
      <c r="B197" s="496"/>
      <c r="C197" s="497"/>
      <c r="D197" s="497"/>
      <c r="E197" s="497"/>
      <c r="F197" s="497"/>
      <c r="G197" s="497"/>
      <c r="H197" s="497"/>
      <c r="I197" s="497"/>
      <c r="J197" s="497"/>
      <c r="K197" s="497"/>
      <c r="L197" s="490"/>
      <c r="M197" s="491"/>
      <c r="N197" s="491"/>
      <c r="O197" s="491"/>
      <c r="P197" s="492"/>
      <c r="Q197" s="482"/>
      <c r="R197" s="482"/>
      <c r="S197" s="482"/>
      <c r="T197" s="482"/>
      <c r="U197" s="482"/>
      <c r="V197" s="69"/>
      <c r="W197" s="69"/>
      <c r="X197" s="507"/>
      <c r="Y197" s="508"/>
      <c r="Z197" s="179" t="str">
        <f>IFERROR(VLOOKUP(X197, 【参考】数式用!$A$2:$B$46, 2, FALSE), "")</f>
        <v/>
      </c>
      <c r="AA197" s="195"/>
      <c r="AB197" s="196"/>
      <c r="AC197" s="197">
        <f t="shared" si="8"/>
        <v>0</v>
      </c>
      <c r="AD197" s="263" t="str">
        <f>IF(B197="", "", IF(COUNTIF(X197,"*独自*"),"数式を削除して手入力",IFERROR(INDEX(【参考】数式用!$O$3:'【参考】数式用'!$Q$452,MATCH(Q197&amp;V197,【参考】数式用!$N$3:'【参考】数式用'!$N$452,0),MATCH(VLOOKUP(X197,【参考】数式用!$R$2:$S$46,2,FALSE),【参考】数式用!$O$2:$Q$2,0)),10)))</f>
        <v/>
      </c>
      <c r="AE197" s="191"/>
    </row>
    <row r="198" spans="1:31" ht="49.95" customHeight="1">
      <c r="A198" s="158">
        <f t="shared" si="7"/>
        <v>159</v>
      </c>
      <c r="B198" s="496"/>
      <c r="C198" s="497"/>
      <c r="D198" s="497"/>
      <c r="E198" s="497"/>
      <c r="F198" s="497"/>
      <c r="G198" s="497"/>
      <c r="H198" s="497"/>
      <c r="I198" s="497"/>
      <c r="J198" s="497"/>
      <c r="K198" s="497"/>
      <c r="L198" s="490"/>
      <c r="M198" s="491"/>
      <c r="N198" s="491"/>
      <c r="O198" s="491"/>
      <c r="P198" s="492"/>
      <c r="Q198" s="482"/>
      <c r="R198" s="482"/>
      <c r="S198" s="482"/>
      <c r="T198" s="482"/>
      <c r="U198" s="482"/>
      <c r="V198" s="69"/>
      <c r="W198" s="69"/>
      <c r="X198" s="507"/>
      <c r="Y198" s="508"/>
      <c r="Z198" s="179" t="str">
        <f>IFERROR(VLOOKUP(X198, 【参考】数式用!$A$2:$B$46, 2, FALSE), "")</f>
        <v/>
      </c>
      <c r="AA198" s="195"/>
      <c r="AB198" s="196"/>
      <c r="AC198" s="197">
        <f t="shared" si="8"/>
        <v>0</v>
      </c>
      <c r="AD198" s="263" t="str">
        <f>IF(B198="", "", IF(COUNTIF(X198,"*独自*"),"数式を削除して手入力",IFERROR(INDEX(【参考】数式用!$O$3:'【参考】数式用'!$Q$452,MATCH(Q198&amp;V198,【参考】数式用!$N$3:'【参考】数式用'!$N$452,0),MATCH(VLOOKUP(X198,【参考】数式用!$R$2:$S$46,2,FALSE),【参考】数式用!$O$2:$Q$2,0)),10)))</f>
        <v/>
      </c>
      <c r="AE198" s="191"/>
    </row>
    <row r="199" spans="1:31" ht="49.95" customHeight="1">
      <c r="A199" s="158">
        <f t="shared" si="7"/>
        <v>160</v>
      </c>
      <c r="B199" s="496"/>
      <c r="C199" s="497"/>
      <c r="D199" s="497"/>
      <c r="E199" s="497"/>
      <c r="F199" s="497"/>
      <c r="G199" s="497"/>
      <c r="H199" s="497"/>
      <c r="I199" s="497"/>
      <c r="J199" s="497"/>
      <c r="K199" s="497"/>
      <c r="L199" s="490"/>
      <c r="M199" s="491"/>
      <c r="N199" s="491"/>
      <c r="O199" s="491"/>
      <c r="P199" s="492"/>
      <c r="Q199" s="482"/>
      <c r="R199" s="482"/>
      <c r="S199" s="482"/>
      <c r="T199" s="482"/>
      <c r="U199" s="482"/>
      <c r="V199" s="69"/>
      <c r="W199" s="69"/>
      <c r="X199" s="507"/>
      <c r="Y199" s="508"/>
      <c r="Z199" s="179" t="str">
        <f>IFERROR(VLOOKUP(X199, 【参考】数式用!$A$2:$B$46, 2, FALSE), "")</f>
        <v/>
      </c>
      <c r="AA199" s="195"/>
      <c r="AB199" s="196"/>
      <c r="AC199" s="197">
        <f t="shared" si="8"/>
        <v>0</v>
      </c>
      <c r="AD199" s="263" t="str">
        <f>IF(B199="", "", IF(COUNTIF(X199,"*独自*"),"数式を削除して手入力",IFERROR(INDEX(【参考】数式用!$O$3:'【参考】数式用'!$Q$452,MATCH(Q199&amp;V199,【参考】数式用!$N$3:'【参考】数式用'!$N$452,0),MATCH(VLOOKUP(X199,【参考】数式用!$R$2:$S$46,2,FALSE),【参考】数式用!$O$2:$Q$2,0)),10)))</f>
        <v/>
      </c>
      <c r="AE199" s="191"/>
    </row>
    <row r="200" spans="1:31" ht="49.95" customHeight="1">
      <c r="A200" s="158">
        <f t="shared" si="7"/>
        <v>161</v>
      </c>
      <c r="B200" s="496"/>
      <c r="C200" s="497"/>
      <c r="D200" s="497"/>
      <c r="E200" s="497"/>
      <c r="F200" s="497"/>
      <c r="G200" s="497"/>
      <c r="H200" s="497"/>
      <c r="I200" s="497"/>
      <c r="J200" s="497"/>
      <c r="K200" s="497"/>
      <c r="L200" s="490"/>
      <c r="M200" s="491"/>
      <c r="N200" s="491"/>
      <c r="O200" s="491"/>
      <c r="P200" s="492"/>
      <c r="Q200" s="482"/>
      <c r="R200" s="482"/>
      <c r="S200" s="482"/>
      <c r="T200" s="482"/>
      <c r="U200" s="482"/>
      <c r="V200" s="69"/>
      <c r="W200" s="69"/>
      <c r="X200" s="507"/>
      <c r="Y200" s="508"/>
      <c r="Z200" s="179" t="str">
        <f>IFERROR(VLOOKUP(X200, 【参考】数式用!$A$2:$B$46, 2, FALSE), "")</f>
        <v/>
      </c>
      <c r="AA200" s="195"/>
      <c r="AB200" s="196"/>
      <c r="AC200" s="197">
        <f t="shared" si="8"/>
        <v>0</v>
      </c>
      <c r="AD200" s="263" t="str">
        <f>IF(B200="", "", IF(COUNTIF(X200,"*独自*"),"数式を削除して手入力",IFERROR(INDEX(【参考】数式用!$O$3:'【参考】数式用'!$Q$452,MATCH(Q200&amp;V200,【参考】数式用!$N$3:'【参考】数式用'!$N$452,0),MATCH(VLOOKUP(X200,【参考】数式用!$R$2:$S$46,2,FALSE),【参考】数式用!$O$2:$Q$2,0)),10)))</f>
        <v/>
      </c>
      <c r="AE200" s="191"/>
    </row>
    <row r="201" spans="1:31" ht="49.95" customHeight="1">
      <c r="A201" s="158">
        <f t="shared" si="7"/>
        <v>162</v>
      </c>
      <c r="B201" s="496"/>
      <c r="C201" s="497"/>
      <c r="D201" s="497"/>
      <c r="E201" s="497"/>
      <c r="F201" s="497"/>
      <c r="G201" s="497"/>
      <c r="H201" s="497"/>
      <c r="I201" s="497"/>
      <c r="J201" s="497"/>
      <c r="K201" s="497"/>
      <c r="L201" s="490"/>
      <c r="M201" s="491"/>
      <c r="N201" s="491"/>
      <c r="O201" s="491"/>
      <c r="P201" s="492"/>
      <c r="Q201" s="482"/>
      <c r="R201" s="482"/>
      <c r="S201" s="482"/>
      <c r="T201" s="482"/>
      <c r="U201" s="482"/>
      <c r="V201" s="69"/>
      <c r="W201" s="69"/>
      <c r="X201" s="507"/>
      <c r="Y201" s="508"/>
      <c r="Z201" s="179" t="str">
        <f>IFERROR(VLOOKUP(X201, 【参考】数式用!$A$2:$B$46, 2, FALSE), "")</f>
        <v/>
      </c>
      <c r="AA201" s="195"/>
      <c r="AB201" s="196"/>
      <c r="AC201" s="197">
        <f t="shared" si="8"/>
        <v>0</v>
      </c>
      <c r="AD201" s="263" t="str">
        <f>IF(B201="", "", IF(COUNTIF(X201,"*独自*"),"数式を削除して手入力",IFERROR(INDEX(【参考】数式用!$O$3:'【参考】数式用'!$Q$452,MATCH(Q201&amp;V201,【参考】数式用!$N$3:'【参考】数式用'!$N$452,0),MATCH(VLOOKUP(X201,【参考】数式用!$R$2:$S$46,2,FALSE),【参考】数式用!$O$2:$Q$2,0)),10)))</f>
        <v/>
      </c>
      <c r="AE201" s="191"/>
    </row>
    <row r="202" spans="1:31" ht="49.95" customHeight="1">
      <c r="A202" s="158">
        <f t="shared" si="7"/>
        <v>163</v>
      </c>
      <c r="B202" s="496"/>
      <c r="C202" s="497"/>
      <c r="D202" s="497"/>
      <c r="E202" s="497"/>
      <c r="F202" s="497"/>
      <c r="G202" s="497"/>
      <c r="H202" s="497"/>
      <c r="I202" s="497"/>
      <c r="J202" s="497"/>
      <c r="K202" s="497"/>
      <c r="L202" s="490"/>
      <c r="M202" s="491"/>
      <c r="N202" s="491"/>
      <c r="O202" s="491"/>
      <c r="P202" s="492"/>
      <c r="Q202" s="482"/>
      <c r="R202" s="482"/>
      <c r="S202" s="482"/>
      <c r="T202" s="482"/>
      <c r="U202" s="482"/>
      <c r="V202" s="69"/>
      <c r="W202" s="69"/>
      <c r="X202" s="507"/>
      <c r="Y202" s="508"/>
      <c r="Z202" s="179" t="str">
        <f>IFERROR(VLOOKUP(X202, 【参考】数式用!$A$2:$B$46, 2, FALSE), "")</f>
        <v/>
      </c>
      <c r="AA202" s="195"/>
      <c r="AB202" s="196"/>
      <c r="AC202" s="197">
        <f t="shared" si="8"/>
        <v>0</v>
      </c>
      <c r="AD202" s="263" t="str">
        <f>IF(B202="", "", IF(COUNTIF(X202,"*独自*"),"数式を削除して手入力",IFERROR(INDEX(【参考】数式用!$O$3:'【参考】数式用'!$Q$452,MATCH(Q202&amp;V202,【参考】数式用!$N$3:'【参考】数式用'!$N$452,0),MATCH(VLOOKUP(X202,【参考】数式用!$R$2:$S$46,2,FALSE),【参考】数式用!$O$2:$Q$2,0)),10)))</f>
        <v/>
      </c>
      <c r="AE202" s="191"/>
    </row>
    <row r="203" spans="1:31" ht="49.95" customHeight="1">
      <c r="A203" s="158">
        <f t="shared" si="7"/>
        <v>164</v>
      </c>
      <c r="B203" s="496"/>
      <c r="C203" s="497"/>
      <c r="D203" s="497"/>
      <c r="E203" s="497"/>
      <c r="F203" s="497"/>
      <c r="G203" s="497"/>
      <c r="H203" s="497"/>
      <c r="I203" s="497"/>
      <c r="J203" s="497"/>
      <c r="K203" s="497"/>
      <c r="L203" s="490"/>
      <c r="M203" s="491"/>
      <c r="N203" s="491"/>
      <c r="O203" s="491"/>
      <c r="P203" s="492"/>
      <c r="Q203" s="482"/>
      <c r="R203" s="482"/>
      <c r="S203" s="482"/>
      <c r="T203" s="482"/>
      <c r="U203" s="482"/>
      <c r="V203" s="69"/>
      <c r="W203" s="69"/>
      <c r="X203" s="507"/>
      <c r="Y203" s="508"/>
      <c r="Z203" s="179" t="str">
        <f>IFERROR(VLOOKUP(X203, 【参考】数式用!$A$2:$B$46, 2, FALSE), "")</f>
        <v/>
      </c>
      <c r="AA203" s="195"/>
      <c r="AB203" s="196"/>
      <c r="AC203" s="197">
        <f t="shared" si="8"/>
        <v>0</v>
      </c>
      <c r="AD203" s="263" t="str">
        <f>IF(B203="", "", IF(COUNTIF(X203,"*独自*"),"数式を削除して手入力",IFERROR(INDEX(【参考】数式用!$O$3:'【参考】数式用'!$Q$452,MATCH(Q203&amp;V203,【参考】数式用!$N$3:'【参考】数式用'!$N$452,0),MATCH(VLOOKUP(X203,【参考】数式用!$R$2:$S$46,2,FALSE),【参考】数式用!$O$2:$Q$2,0)),10)))</f>
        <v/>
      </c>
      <c r="AE203" s="191"/>
    </row>
    <row r="204" spans="1:31" ht="49.95" customHeight="1">
      <c r="A204" s="158">
        <f t="shared" ref="A204:A267" si="9">A203+1</f>
        <v>165</v>
      </c>
      <c r="B204" s="496"/>
      <c r="C204" s="497"/>
      <c r="D204" s="497"/>
      <c r="E204" s="497"/>
      <c r="F204" s="497"/>
      <c r="G204" s="497"/>
      <c r="H204" s="497"/>
      <c r="I204" s="497"/>
      <c r="J204" s="497"/>
      <c r="K204" s="497"/>
      <c r="L204" s="490"/>
      <c r="M204" s="491"/>
      <c r="N204" s="491"/>
      <c r="O204" s="491"/>
      <c r="P204" s="492"/>
      <c r="Q204" s="482"/>
      <c r="R204" s="482"/>
      <c r="S204" s="482"/>
      <c r="T204" s="482"/>
      <c r="U204" s="482"/>
      <c r="V204" s="69"/>
      <c r="W204" s="69"/>
      <c r="X204" s="507"/>
      <c r="Y204" s="508"/>
      <c r="Z204" s="179" t="str">
        <f>IFERROR(VLOOKUP(X204, 【参考】数式用!$A$2:$B$46, 2, FALSE), "")</f>
        <v/>
      </c>
      <c r="AA204" s="195"/>
      <c r="AB204" s="196"/>
      <c r="AC204" s="197">
        <f t="shared" ref="AC204:AC267" si="10">AA204-AB204</f>
        <v>0</v>
      </c>
      <c r="AD204" s="263" t="str">
        <f>IF(B204="", "", IF(COUNTIF(X204,"*独自*"),"数式を削除して手入力",IFERROR(INDEX(【参考】数式用!$O$3:'【参考】数式用'!$Q$452,MATCH(Q204&amp;V204,【参考】数式用!$N$3:'【参考】数式用'!$N$452,0),MATCH(VLOOKUP(X204,【参考】数式用!$R$2:$S$46,2,FALSE),【参考】数式用!$O$2:$Q$2,0)),10)))</f>
        <v/>
      </c>
      <c r="AE204" s="191"/>
    </row>
    <row r="205" spans="1:31" ht="49.95" customHeight="1">
      <c r="A205" s="158">
        <f t="shared" si="9"/>
        <v>166</v>
      </c>
      <c r="B205" s="496"/>
      <c r="C205" s="497"/>
      <c r="D205" s="497"/>
      <c r="E205" s="497"/>
      <c r="F205" s="497"/>
      <c r="G205" s="497"/>
      <c r="H205" s="497"/>
      <c r="I205" s="497"/>
      <c r="J205" s="497"/>
      <c r="K205" s="497"/>
      <c r="L205" s="490"/>
      <c r="M205" s="491"/>
      <c r="N205" s="491"/>
      <c r="O205" s="491"/>
      <c r="P205" s="492"/>
      <c r="Q205" s="482"/>
      <c r="R205" s="482"/>
      <c r="S205" s="482"/>
      <c r="T205" s="482"/>
      <c r="U205" s="482"/>
      <c r="V205" s="69"/>
      <c r="W205" s="69"/>
      <c r="X205" s="507"/>
      <c r="Y205" s="508"/>
      <c r="Z205" s="179" t="str">
        <f>IFERROR(VLOOKUP(X205, 【参考】数式用!$A$2:$B$46, 2, FALSE), "")</f>
        <v/>
      </c>
      <c r="AA205" s="195"/>
      <c r="AB205" s="196"/>
      <c r="AC205" s="197">
        <f t="shared" si="10"/>
        <v>0</v>
      </c>
      <c r="AD205" s="263" t="str">
        <f>IF(B205="", "", IF(COUNTIF(X205,"*独自*"),"数式を削除して手入力",IFERROR(INDEX(【参考】数式用!$O$3:'【参考】数式用'!$Q$452,MATCH(Q205&amp;V205,【参考】数式用!$N$3:'【参考】数式用'!$N$452,0),MATCH(VLOOKUP(X205,【参考】数式用!$R$2:$S$46,2,FALSE),【参考】数式用!$O$2:$Q$2,0)),10)))</f>
        <v/>
      </c>
      <c r="AE205" s="191"/>
    </row>
    <row r="206" spans="1:31" ht="49.95" customHeight="1">
      <c r="A206" s="158">
        <f t="shared" si="9"/>
        <v>167</v>
      </c>
      <c r="B206" s="496"/>
      <c r="C206" s="497"/>
      <c r="D206" s="497"/>
      <c r="E206" s="497"/>
      <c r="F206" s="497"/>
      <c r="G206" s="497"/>
      <c r="H206" s="497"/>
      <c r="I206" s="497"/>
      <c r="J206" s="497"/>
      <c r="K206" s="497"/>
      <c r="L206" s="490"/>
      <c r="M206" s="491"/>
      <c r="N206" s="491"/>
      <c r="O206" s="491"/>
      <c r="P206" s="492"/>
      <c r="Q206" s="482"/>
      <c r="R206" s="482"/>
      <c r="S206" s="482"/>
      <c r="T206" s="482"/>
      <c r="U206" s="482"/>
      <c r="V206" s="69"/>
      <c r="W206" s="69"/>
      <c r="X206" s="507"/>
      <c r="Y206" s="508"/>
      <c r="Z206" s="179" t="str">
        <f>IFERROR(VLOOKUP(X206, 【参考】数式用!$A$2:$B$46, 2, FALSE), "")</f>
        <v/>
      </c>
      <c r="AA206" s="195"/>
      <c r="AB206" s="196"/>
      <c r="AC206" s="197">
        <f t="shared" si="10"/>
        <v>0</v>
      </c>
      <c r="AD206" s="263" t="str">
        <f>IF(B206="", "", IF(COUNTIF(X206,"*独自*"),"数式を削除して手入力",IFERROR(INDEX(【参考】数式用!$O$3:'【参考】数式用'!$Q$452,MATCH(Q206&amp;V206,【参考】数式用!$N$3:'【参考】数式用'!$N$452,0),MATCH(VLOOKUP(X206,【参考】数式用!$R$2:$S$46,2,FALSE),【参考】数式用!$O$2:$Q$2,0)),10)))</f>
        <v/>
      </c>
      <c r="AE206" s="191"/>
    </row>
    <row r="207" spans="1:31" ht="49.95" customHeight="1">
      <c r="A207" s="158">
        <f t="shared" si="9"/>
        <v>168</v>
      </c>
      <c r="B207" s="496"/>
      <c r="C207" s="497"/>
      <c r="D207" s="497"/>
      <c r="E207" s="497"/>
      <c r="F207" s="497"/>
      <c r="G207" s="497"/>
      <c r="H207" s="497"/>
      <c r="I207" s="497"/>
      <c r="J207" s="497"/>
      <c r="K207" s="497"/>
      <c r="L207" s="490"/>
      <c r="M207" s="491"/>
      <c r="N207" s="491"/>
      <c r="O207" s="491"/>
      <c r="P207" s="492"/>
      <c r="Q207" s="482"/>
      <c r="R207" s="482"/>
      <c r="S207" s="482"/>
      <c r="T207" s="482"/>
      <c r="U207" s="482"/>
      <c r="V207" s="69"/>
      <c r="W207" s="69"/>
      <c r="X207" s="507"/>
      <c r="Y207" s="508"/>
      <c r="Z207" s="179" t="str">
        <f>IFERROR(VLOOKUP(X207, 【参考】数式用!$A$2:$B$46, 2, FALSE), "")</f>
        <v/>
      </c>
      <c r="AA207" s="195"/>
      <c r="AB207" s="196"/>
      <c r="AC207" s="197">
        <f t="shared" si="10"/>
        <v>0</v>
      </c>
      <c r="AD207" s="263" t="str">
        <f>IF(B207="", "", IF(COUNTIF(X207,"*独自*"),"数式を削除して手入力",IFERROR(INDEX(【参考】数式用!$O$3:'【参考】数式用'!$Q$452,MATCH(Q207&amp;V207,【参考】数式用!$N$3:'【参考】数式用'!$N$452,0),MATCH(VLOOKUP(X207,【参考】数式用!$R$2:$S$46,2,FALSE),【参考】数式用!$O$2:$Q$2,0)),10)))</f>
        <v/>
      </c>
      <c r="AE207" s="191"/>
    </row>
    <row r="208" spans="1:31" ht="49.95" customHeight="1">
      <c r="A208" s="158">
        <f t="shared" si="9"/>
        <v>169</v>
      </c>
      <c r="B208" s="496"/>
      <c r="C208" s="497"/>
      <c r="D208" s="497"/>
      <c r="E208" s="497"/>
      <c r="F208" s="497"/>
      <c r="G208" s="497"/>
      <c r="H208" s="497"/>
      <c r="I208" s="497"/>
      <c r="J208" s="497"/>
      <c r="K208" s="497"/>
      <c r="L208" s="490"/>
      <c r="M208" s="491"/>
      <c r="N208" s="491"/>
      <c r="O208" s="491"/>
      <c r="P208" s="492"/>
      <c r="Q208" s="482"/>
      <c r="R208" s="482"/>
      <c r="S208" s="482"/>
      <c r="T208" s="482"/>
      <c r="U208" s="482"/>
      <c r="V208" s="69"/>
      <c r="W208" s="69"/>
      <c r="X208" s="507"/>
      <c r="Y208" s="508"/>
      <c r="Z208" s="179" t="str">
        <f>IFERROR(VLOOKUP(X208, 【参考】数式用!$A$2:$B$46, 2, FALSE), "")</f>
        <v/>
      </c>
      <c r="AA208" s="195"/>
      <c r="AB208" s="196"/>
      <c r="AC208" s="197">
        <f t="shared" si="10"/>
        <v>0</v>
      </c>
      <c r="AD208" s="263" t="str">
        <f>IF(B208="", "", IF(COUNTIF(X208,"*独自*"),"数式を削除して手入力",IFERROR(INDEX(【参考】数式用!$O$3:'【参考】数式用'!$Q$452,MATCH(Q208&amp;V208,【参考】数式用!$N$3:'【参考】数式用'!$N$452,0),MATCH(VLOOKUP(X208,【参考】数式用!$R$2:$S$46,2,FALSE),【参考】数式用!$O$2:$Q$2,0)),10)))</f>
        <v/>
      </c>
      <c r="AE208" s="191"/>
    </row>
    <row r="209" spans="1:31" ht="49.95" customHeight="1">
      <c r="A209" s="158">
        <f t="shared" si="9"/>
        <v>170</v>
      </c>
      <c r="B209" s="496"/>
      <c r="C209" s="497"/>
      <c r="D209" s="497"/>
      <c r="E209" s="497"/>
      <c r="F209" s="497"/>
      <c r="G209" s="497"/>
      <c r="H209" s="497"/>
      <c r="I209" s="497"/>
      <c r="J209" s="497"/>
      <c r="K209" s="497"/>
      <c r="L209" s="490"/>
      <c r="M209" s="491"/>
      <c r="N209" s="491"/>
      <c r="O209" s="491"/>
      <c r="P209" s="492"/>
      <c r="Q209" s="482"/>
      <c r="R209" s="482"/>
      <c r="S209" s="482"/>
      <c r="T209" s="482"/>
      <c r="U209" s="482"/>
      <c r="V209" s="69"/>
      <c r="W209" s="69"/>
      <c r="X209" s="507"/>
      <c r="Y209" s="508"/>
      <c r="Z209" s="179" t="str">
        <f>IFERROR(VLOOKUP(X209, 【参考】数式用!$A$2:$B$46, 2, FALSE), "")</f>
        <v/>
      </c>
      <c r="AA209" s="195"/>
      <c r="AB209" s="196"/>
      <c r="AC209" s="197">
        <f t="shared" si="10"/>
        <v>0</v>
      </c>
      <c r="AD209" s="263" t="str">
        <f>IF(B209="", "", IF(COUNTIF(X209,"*独自*"),"数式を削除して手入力",IFERROR(INDEX(【参考】数式用!$O$3:'【参考】数式用'!$Q$452,MATCH(Q209&amp;V209,【参考】数式用!$N$3:'【参考】数式用'!$N$452,0),MATCH(VLOOKUP(X209,【参考】数式用!$R$2:$S$46,2,FALSE),【参考】数式用!$O$2:$Q$2,0)),10)))</f>
        <v/>
      </c>
      <c r="AE209" s="191"/>
    </row>
    <row r="210" spans="1:31" ht="49.95" customHeight="1">
      <c r="A210" s="158">
        <f t="shared" si="9"/>
        <v>171</v>
      </c>
      <c r="B210" s="496"/>
      <c r="C210" s="497"/>
      <c r="D210" s="497"/>
      <c r="E210" s="497"/>
      <c r="F210" s="497"/>
      <c r="G210" s="497"/>
      <c r="H210" s="497"/>
      <c r="I210" s="497"/>
      <c r="J210" s="497"/>
      <c r="K210" s="497"/>
      <c r="L210" s="490"/>
      <c r="M210" s="491"/>
      <c r="N210" s="491"/>
      <c r="O210" s="491"/>
      <c r="P210" s="492"/>
      <c r="Q210" s="482"/>
      <c r="R210" s="482"/>
      <c r="S210" s="482"/>
      <c r="T210" s="482"/>
      <c r="U210" s="482"/>
      <c r="V210" s="69"/>
      <c r="W210" s="69"/>
      <c r="X210" s="507"/>
      <c r="Y210" s="508"/>
      <c r="Z210" s="179" t="str">
        <f>IFERROR(VLOOKUP(X210, 【参考】数式用!$A$2:$B$46, 2, FALSE), "")</f>
        <v/>
      </c>
      <c r="AA210" s="195"/>
      <c r="AB210" s="196"/>
      <c r="AC210" s="197">
        <f t="shared" si="10"/>
        <v>0</v>
      </c>
      <c r="AD210" s="263" t="str">
        <f>IF(B210="", "", IF(COUNTIF(X210,"*独自*"),"数式を削除して手入力",IFERROR(INDEX(【参考】数式用!$O$3:'【参考】数式用'!$Q$452,MATCH(Q210&amp;V210,【参考】数式用!$N$3:'【参考】数式用'!$N$452,0),MATCH(VLOOKUP(X210,【参考】数式用!$R$2:$S$46,2,FALSE),【参考】数式用!$O$2:$Q$2,0)),10)))</f>
        <v/>
      </c>
      <c r="AE210" s="191"/>
    </row>
    <row r="211" spans="1:31" ht="49.95" customHeight="1">
      <c r="A211" s="158">
        <f t="shared" si="9"/>
        <v>172</v>
      </c>
      <c r="B211" s="496"/>
      <c r="C211" s="497"/>
      <c r="D211" s="497"/>
      <c r="E211" s="497"/>
      <c r="F211" s="497"/>
      <c r="G211" s="497"/>
      <c r="H211" s="497"/>
      <c r="I211" s="497"/>
      <c r="J211" s="497"/>
      <c r="K211" s="497"/>
      <c r="L211" s="490"/>
      <c r="M211" s="491"/>
      <c r="N211" s="491"/>
      <c r="O211" s="491"/>
      <c r="P211" s="492"/>
      <c r="Q211" s="482"/>
      <c r="R211" s="482"/>
      <c r="S211" s="482"/>
      <c r="T211" s="482"/>
      <c r="U211" s="482"/>
      <c r="V211" s="69"/>
      <c r="W211" s="69"/>
      <c r="X211" s="507"/>
      <c r="Y211" s="508"/>
      <c r="Z211" s="179" t="str">
        <f>IFERROR(VLOOKUP(X211, 【参考】数式用!$A$2:$B$46, 2, FALSE), "")</f>
        <v/>
      </c>
      <c r="AA211" s="195"/>
      <c r="AB211" s="196"/>
      <c r="AC211" s="197">
        <f t="shared" si="10"/>
        <v>0</v>
      </c>
      <c r="AD211" s="263" t="str">
        <f>IF(B211="", "", IF(COUNTIF(X211,"*独自*"),"数式を削除して手入力",IFERROR(INDEX(【参考】数式用!$O$3:'【参考】数式用'!$Q$452,MATCH(Q211&amp;V211,【参考】数式用!$N$3:'【参考】数式用'!$N$452,0),MATCH(VLOOKUP(X211,【参考】数式用!$R$2:$S$46,2,FALSE),【参考】数式用!$O$2:$Q$2,0)),10)))</f>
        <v/>
      </c>
      <c r="AE211" s="191"/>
    </row>
    <row r="212" spans="1:31" ht="49.95" customHeight="1">
      <c r="A212" s="158">
        <f t="shared" si="9"/>
        <v>173</v>
      </c>
      <c r="B212" s="496"/>
      <c r="C212" s="497"/>
      <c r="D212" s="497"/>
      <c r="E212" s="497"/>
      <c r="F212" s="497"/>
      <c r="G212" s="497"/>
      <c r="H212" s="497"/>
      <c r="I212" s="497"/>
      <c r="J212" s="497"/>
      <c r="K212" s="497"/>
      <c r="L212" s="490"/>
      <c r="M212" s="491"/>
      <c r="N212" s="491"/>
      <c r="O212" s="491"/>
      <c r="P212" s="492"/>
      <c r="Q212" s="482"/>
      <c r="R212" s="482"/>
      <c r="S212" s="482"/>
      <c r="T212" s="482"/>
      <c r="U212" s="482"/>
      <c r="V212" s="69"/>
      <c r="W212" s="69"/>
      <c r="X212" s="507"/>
      <c r="Y212" s="508"/>
      <c r="Z212" s="179" t="str">
        <f>IFERROR(VLOOKUP(X212, 【参考】数式用!$A$2:$B$46, 2, FALSE), "")</f>
        <v/>
      </c>
      <c r="AA212" s="195"/>
      <c r="AB212" s="196"/>
      <c r="AC212" s="197">
        <f t="shared" si="10"/>
        <v>0</v>
      </c>
      <c r="AD212" s="263" t="str">
        <f>IF(B212="", "", IF(COUNTIF(X212,"*独自*"),"数式を削除して手入力",IFERROR(INDEX(【参考】数式用!$O$3:'【参考】数式用'!$Q$452,MATCH(Q212&amp;V212,【参考】数式用!$N$3:'【参考】数式用'!$N$452,0),MATCH(VLOOKUP(X212,【参考】数式用!$R$2:$S$46,2,FALSE),【参考】数式用!$O$2:$Q$2,0)),10)))</f>
        <v/>
      </c>
      <c r="AE212" s="191"/>
    </row>
    <row r="213" spans="1:31" ht="49.95" customHeight="1">
      <c r="A213" s="158">
        <f t="shared" si="9"/>
        <v>174</v>
      </c>
      <c r="B213" s="496"/>
      <c r="C213" s="497"/>
      <c r="D213" s="497"/>
      <c r="E213" s="497"/>
      <c r="F213" s="497"/>
      <c r="G213" s="497"/>
      <c r="H213" s="497"/>
      <c r="I213" s="497"/>
      <c r="J213" s="497"/>
      <c r="K213" s="497"/>
      <c r="L213" s="490"/>
      <c r="M213" s="491"/>
      <c r="N213" s="491"/>
      <c r="O213" s="491"/>
      <c r="P213" s="492"/>
      <c r="Q213" s="482"/>
      <c r="R213" s="482"/>
      <c r="S213" s="482"/>
      <c r="T213" s="482"/>
      <c r="U213" s="482"/>
      <c r="V213" s="69"/>
      <c r="W213" s="69"/>
      <c r="X213" s="507"/>
      <c r="Y213" s="508"/>
      <c r="Z213" s="179" t="str">
        <f>IFERROR(VLOOKUP(X213, 【参考】数式用!$A$2:$B$46, 2, FALSE), "")</f>
        <v/>
      </c>
      <c r="AA213" s="195"/>
      <c r="AB213" s="196"/>
      <c r="AC213" s="197">
        <f t="shared" si="10"/>
        <v>0</v>
      </c>
      <c r="AD213" s="263" t="str">
        <f>IF(B213="", "", IF(COUNTIF(X213,"*独自*"),"数式を削除して手入力",IFERROR(INDEX(【参考】数式用!$O$3:'【参考】数式用'!$Q$452,MATCH(Q213&amp;V213,【参考】数式用!$N$3:'【参考】数式用'!$N$452,0),MATCH(VLOOKUP(X213,【参考】数式用!$R$2:$S$46,2,FALSE),【参考】数式用!$O$2:$Q$2,0)),10)))</f>
        <v/>
      </c>
      <c r="AE213" s="191"/>
    </row>
    <row r="214" spans="1:31" ht="49.95" customHeight="1">
      <c r="A214" s="158">
        <f t="shared" si="9"/>
        <v>175</v>
      </c>
      <c r="B214" s="496"/>
      <c r="C214" s="497"/>
      <c r="D214" s="497"/>
      <c r="E214" s="497"/>
      <c r="F214" s="497"/>
      <c r="G214" s="497"/>
      <c r="H214" s="497"/>
      <c r="I214" s="497"/>
      <c r="J214" s="497"/>
      <c r="K214" s="497"/>
      <c r="L214" s="490"/>
      <c r="M214" s="491"/>
      <c r="N214" s="491"/>
      <c r="O214" s="491"/>
      <c r="P214" s="492"/>
      <c r="Q214" s="482"/>
      <c r="R214" s="482"/>
      <c r="S214" s="482"/>
      <c r="T214" s="482"/>
      <c r="U214" s="482"/>
      <c r="V214" s="69"/>
      <c r="W214" s="69"/>
      <c r="X214" s="507"/>
      <c r="Y214" s="508"/>
      <c r="Z214" s="179" t="str">
        <f>IFERROR(VLOOKUP(X214, 【参考】数式用!$A$2:$B$46, 2, FALSE), "")</f>
        <v/>
      </c>
      <c r="AA214" s="195"/>
      <c r="AB214" s="196"/>
      <c r="AC214" s="197">
        <f t="shared" si="10"/>
        <v>0</v>
      </c>
      <c r="AD214" s="263" t="str">
        <f>IF(B214="", "", IF(COUNTIF(X214,"*独自*"),"数式を削除して手入力",IFERROR(INDEX(【参考】数式用!$O$3:'【参考】数式用'!$Q$452,MATCH(Q214&amp;V214,【参考】数式用!$N$3:'【参考】数式用'!$N$452,0),MATCH(VLOOKUP(X214,【参考】数式用!$R$2:$S$46,2,FALSE),【参考】数式用!$O$2:$Q$2,0)),10)))</f>
        <v/>
      </c>
      <c r="AE214" s="191"/>
    </row>
    <row r="215" spans="1:31" ht="49.95" customHeight="1">
      <c r="A215" s="158">
        <f t="shared" si="9"/>
        <v>176</v>
      </c>
      <c r="B215" s="496"/>
      <c r="C215" s="497"/>
      <c r="D215" s="497"/>
      <c r="E215" s="497"/>
      <c r="F215" s="497"/>
      <c r="G215" s="497"/>
      <c r="H215" s="497"/>
      <c r="I215" s="497"/>
      <c r="J215" s="497"/>
      <c r="K215" s="497"/>
      <c r="L215" s="490"/>
      <c r="M215" s="491"/>
      <c r="N215" s="491"/>
      <c r="O215" s="491"/>
      <c r="P215" s="492"/>
      <c r="Q215" s="482"/>
      <c r="R215" s="482"/>
      <c r="S215" s="482"/>
      <c r="T215" s="482"/>
      <c r="U215" s="482"/>
      <c r="V215" s="69"/>
      <c r="W215" s="69"/>
      <c r="X215" s="507"/>
      <c r="Y215" s="508"/>
      <c r="Z215" s="179" t="str">
        <f>IFERROR(VLOOKUP(X215, 【参考】数式用!$A$2:$B$46, 2, FALSE), "")</f>
        <v/>
      </c>
      <c r="AA215" s="195"/>
      <c r="AB215" s="196"/>
      <c r="AC215" s="197">
        <f t="shared" si="10"/>
        <v>0</v>
      </c>
      <c r="AD215" s="263" t="str">
        <f>IF(B215="", "", IF(COUNTIF(X215,"*独自*"),"数式を削除して手入力",IFERROR(INDEX(【参考】数式用!$O$3:'【参考】数式用'!$Q$452,MATCH(Q215&amp;V215,【参考】数式用!$N$3:'【参考】数式用'!$N$452,0),MATCH(VLOOKUP(X215,【参考】数式用!$R$2:$S$46,2,FALSE),【参考】数式用!$O$2:$Q$2,0)),10)))</f>
        <v/>
      </c>
      <c r="AE215" s="191"/>
    </row>
    <row r="216" spans="1:31" ht="49.95" customHeight="1">
      <c r="A216" s="158">
        <f t="shared" si="9"/>
        <v>177</v>
      </c>
      <c r="B216" s="496"/>
      <c r="C216" s="497"/>
      <c r="D216" s="497"/>
      <c r="E216" s="497"/>
      <c r="F216" s="497"/>
      <c r="G216" s="497"/>
      <c r="H216" s="497"/>
      <c r="I216" s="497"/>
      <c r="J216" s="497"/>
      <c r="K216" s="497"/>
      <c r="L216" s="490"/>
      <c r="M216" s="491"/>
      <c r="N216" s="491"/>
      <c r="O216" s="491"/>
      <c r="P216" s="492"/>
      <c r="Q216" s="482"/>
      <c r="R216" s="482"/>
      <c r="S216" s="482"/>
      <c r="T216" s="482"/>
      <c r="U216" s="482"/>
      <c r="V216" s="69"/>
      <c r="W216" s="69"/>
      <c r="X216" s="507"/>
      <c r="Y216" s="508"/>
      <c r="Z216" s="179" t="str">
        <f>IFERROR(VLOOKUP(X216, 【参考】数式用!$A$2:$B$46, 2, FALSE), "")</f>
        <v/>
      </c>
      <c r="AA216" s="195"/>
      <c r="AB216" s="196"/>
      <c r="AC216" s="197">
        <f t="shared" si="10"/>
        <v>0</v>
      </c>
      <c r="AD216" s="263" t="str">
        <f>IF(B216="", "", IF(COUNTIF(X216,"*独自*"),"数式を削除して手入力",IFERROR(INDEX(【参考】数式用!$O$3:'【参考】数式用'!$Q$452,MATCH(Q216&amp;V216,【参考】数式用!$N$3:'【参考】数式用'!$N$452,0),MATCH(VLOOKUP(X216,【参考】数式用!$R$2:$S$46,2,FALSE),【参考】数式用!$O$2:$Q$2,0)),10)))</f>
        <v/>
      </c>
      <c r="AE216" s="191"/>
    </row>
    <row r="217" spans="1:31" ht="49.95" customHeight="1">
      <c r="A217" s="158">
        <f t="shared" si="9"/>
        <v>178</v>
      </c>
      <c r="B217" s="496"/>
      <c r="C217" s="497"/>
      <c r="D217" s="497"/>
      <c r="E217" s="497"/>
      <c r="F217" s="497"/>
      <c r="G217" s="497"/>
      <c r="H217" s="497"/>
      <c r="I217" s="497"/>
      <c r="J217" s="497"/>
      <c r="K217" s="497"/>
      <c r="L217" s="490"/>
      <c r="M217" s="491"/>
      <c r="N217" s="491"/>
      <c r="O217" s="491"/>
      <c r="P217" s="492"/>
      <c r="Q217" s="482"/>
      <c r="R217" s="482"/>
      <c r="S217" s="482"/>
      <c r="T217" s="482"/>
      <c r="U217" s="482"/>
      <c r="V217" s="69"/>
      <c r="W217" s="69"/>
      <c r="X217" s="507"/>
      <c r="Y217" s="508"/>
      <c r="Z217" s="179" t="str">
        <f>IFERROR(VLOOKUP(X217, 【参考】数式用!$A$2:$B$46, 2, FALSE), "")</f>
        <v/>
      </c>
      <c r="AA217" s="195"/>
      <c r="AB217" s="196"/>
      <c r="AC217" s="197">
        <f t="shared" si="10"/>
        <v>0</v>
      </c>
      <c r="AD217" s="263" t="str">
        <f>IF(B217="", "", IF(COUNTIF(X217,"*独自*"),"数式を削除して手入力",IFERROR(INDEX(【参考】数式用!$O$3:'【参考】数式用'!$Q$452,MATCH(Q217&amp;V217,【参考】数式用!$N$3:'【参考】数式用'!$N$452,0),MATCH(VLOOKUP(X217,【参考】数式用!$R$2:$S$46,2,FALSE),【参考】数式用!$O$2:$Q$2,0)),10)))</f>
        <v/>
      </c>
      <c r="AE217" s="191"/>
    </row>
    <row r="218" spans="1:31" ht="49.95" customHeight="1">
      <c r="A218" s="158">
        <f t="shared" si="9"/>
        <v>179</v>
      </c>
      <c r="B218" s="496"/>
      <c r="C218" s="497"/>
      <c r="D218" s="497"/>
      <c r="E218" s="497"/>
      <c r="F218" s="497"/>
      <c r="G218" s="497"/>
      <c r="H218" s="497"/>
      <c r="I218" s="497"/>
      <c r="J218" s="497"/>
      <c r="K218" s="497"/>
      <c r="L218" s="490"/>
      <c r="M218" s="491"/>
      <c r="N218" s="491"/>
      <c r="O218" s="491"/>
      <c r="P218" s="492"/>
      <c r="Q218" s="482"/>
      <c r="R218" s="482"/>
      <c r="S218" s="482"/>
      <c r="T218" s="482"/>
      <c r="U218" s="482"/>
      <c r="V218" s="69"/>
      <c r="W218" s="69"/>
      <c r="X218" s="507"/>
      <c r="Y218" s="508"/>
      <c r="Z218" s="179" t="str">
        <f>IFERROR(VLOOKUP(X218, 【参考】数式用!$A$2:$B$46, 2, FALSE), "")</f>
        <v/>
      </c>
      <c r="AA218" s="195"/>
      <c r="AB218" s="196"/>
      <c r="AC218" s="197">
        <f t="shared" si="10"/>
        <v>0</v>
      </c>
      <c r="AD218" s="263" t="str">
        <f>IF(B218="", "", IF(COUNTIF(X218,"*独自*"),"数式を削除して手入力",IFERROR(INDEX(【参考】数式用!$O$3:'【参考】数式用'!$Q$452,MATCH(Q218&amp;V218,【参考】数式用!$N$3:'【参考】数式用'!$N$452,0),MATCH(VLOOKUP(X218,【参考】数式用!$R$2:$S$46,2,FALSE),【参考】数式用!$O$2:$Q$2,0)),10)))</f>
        <v/>
      </c>
      <c r="AE218" s="191"/>
    </row>
    <row r="219" spans="1:31" ht="49.95" customHeight="1">
      <c r="A219" s="158">
        <f t="shared" si="9"/>
        <v>180</v>
      </c>
      <c r="B219" s="496"/>
      <c r="C219" s="497"/>
      <c r="D219" s="497"/>
      <c r="E219" s="497"/>
      <c r="F219" s="497"/>
      <c r="G219" s="497"/>
      <c r="H219" s="497"/>
      <c r="I219" s="497"/>
      <c r="J219" s="497"/>
      <c r="K219" s="497"/>
      <c r="L219" s="490"/>
      <c r="M219" s="491"/>
      <c r="N219" s="491"/>
      <c r="O219" s="491"/>
      <c r="P219" s="492"/>
      <c r="Q219" s="482"/>
      <c r="R219" s="482"/>
      <c r="S219" s="482"/>
      <c r="T219" s="482"/>
      <c r="U219" s="482"/>
      <c r="V219" s="69"/>
      <c r="W219" s="69"/>
      <c r="X219" s="507"/>
      <c r="Y219" s="508"/>
      <c r="Z219" s="179" t="str">
        <f>IFERROR(VLOOKUP(X219, 【参考】数式用!$A$2:$B$46, 2, FALSE), "")</f>
        <v/>
      </c>
      <c r="AA219" s="195"/>
      <c r="AB219" s="196"/>
      <c r="AC219" s="197">
        <f t="shared" si="10"/>
        <v>0</v>
      </c>
      <c r="AD219" s="263" t="str">
        <f>IF(B219="", "", IF(COUNTIF(X219,"*独自*"),"数式を削除して手入力",IFERROR(INDEX(【参考】数式用!$O$3:'【参考】数式用'!$Q$452,MATCH(Q219&amp;V219,【参考】数式用!$N$3:'【参考】数式用'!$N$452,0),MATCH(VLOOKUP(X219,【参考】数式用!$R$2:$S$46,2,FALSE),【参考】数式用!$O$2:$Q$2,0)),10)))</f>
        <v/>
      </c>
      <c r="AE219" s="191"/>
    </row>
    <row r="220" spans="1:31" ht="49.95" customHeight="1">
      <c r="A220" s="158">
        <f t="shared" si="9"/>
        <v>181</v>
      </c>
      <c r="B220" s="496"/>
      <c r="C220" s="497"/>
      <c r="D220" s="497"/>
      <c r="E220" s="497"/>
      <c r="F220" s="497"/>
      <c r="G220" s="497"/>
      <c r="H220" s="497"/>
      <c r="I220" s="497"/>
      <c r="J220" s="497"/>
      <c r="K220" s="497"/>
      <c r="L220" s="490"/>
      <c r="M220" s="491"/>
      <c r="N220" s="491"/>
      <c r="O220" s="491"/>
      <c r="P220" s="492"/>
      <c r="Q220" s="482"/>
      <c r="R220" s="482"/>
      <c r="S220" s="482"/>
      <c r="T220" s="482"/>
      <c r="U220" s="482"/>
      <c r="V220" s="69"/>
      <c r="W220" s="69"/>
      <c r="X220" s="507"/>
      <c r="Y220" s="508"/>
      <c r="Z220" s="179" t="str">
        <f>IFERROR(VLOOKUP(X220, 【参考】数式用!$A$2:$B$46, 2, FALSE), "")</f>
        <v/>
      </c>
      <c r="AA220" s="195"/>
      <c r="AB220" s="196"/>
      <c r="AC220" s="197">
        <f t="shared" si="10"/>
        <v>0</v>
      </c>
      <c r="AD220" s="263" t="str">
        <f>IF(B220="", "", IF(COUNTIF(X220,"*独自*"),"数式を削除して手入力",IFERROR(INDEX(【参考】数式用!$O$3:'【参考】数式用'!$Q$452,MATCH(Q220&amp;V220,【参考】数式用!$N$3:'【参考】数式用'!$N$452,0),MATCH(VLOOKUP(X220,【参考】数式用!$R$2:$S$46,2,FALSE),【参考】数式用!$O$2:$Q$2,0)),10)))</f>
        <v/>
      </c>
      <c r="AE220" s="191"/>
    </row>
    <row r="221" spans="1:31" ht="49.95" customHeight="1">
      <c r="A221" s="158">
        <f t="shared" si="9"/>
        <v>182</v>
      </c>
      <c r="B221" s="496"/>
      <c r="C221" s="497"/>
      <c r="D221" s="497"/>
      <c r="E221" s="497"/>
      <c r="F221" s="497"/>
      <c r="G221" s="497"/>
      <c r="H221" s="497"/>
      <c r="I221" s="497"/>
      <c r="J221" s="497"/>
      <c r="K221" s="497"/>
      <c r="L221" s="490"/>
      <c r="M221" s="491"/>
      <c r="N221" s="491"/>
      <c r="O221" s="491"/>
      <c r="P221" s="492"/>
      <c r="Q221" s="482"/>
      <c r="R221" s="482"/>
      <c r="S221" s="482"/>
      <c r="T221" s="482"/>
      <c r="U221" s="482"/>
      <c r="V221" s="69"/>
      <c r="W221" s="69"/>
      <c r="X221" s="507"/>
      <c r="Y221" s="508"/>
      <c r="Z221" s="179" t="str">
        <f>IFERROR(VLOOKUP(X221, 【参考】数式用!$A$2:$B$46, 2, FALSE), "")</f>
        <v/>
      </c>
      <c r="AA221" s="195"/>
      <c r="AB221" s="196"/>
      <c r="AC221" s="197">
        <f t="shared" si="10"/>
        <v>0</v>
      </c>
      <c r="AD221" s="263" t="str">
        <f>IF(B221="", "", IF(COUNTIF(X221,"*独自*"),"数式を削除して手入力",IFERROR(INDEX(【参考】数式用!$O$3:'【参考】数式用'!$Q$452,MATCH(Q221&amp;V221,【参考】数式用!$N$3:'【参考】数式用'!$N$452,0),MATCH(VLOOKUP(X221,【参考】数式用!$R$2:$S$46,2,FALSE),【参考】数式用!$O$2:$Q$2,0)),10)))</f>
        <v/>
      </c>
      <c r="AE221" s="191"/>
    </row>
    <row r="222" spans="1:31" ht="49.95" customHeight="1">
      <c r="A222" s="158">
        <f t="shared" si="9"/>
        <v>183</v>
      </c>
      <c r="B222" s="496"/>
      <c r="C222" s="497"/>
      <c r="D222" s="497"/>
      <c r="E222" s="497"/>
      <c r="F222" s="497"/>
      <c r="G222" s="497"/>
      <c r="H222" s="497"/>
      <c r="I222" s="497"/>
      <c r="J222" s="497"/>
      <c r="K222" s="497"/>
      <c r="L222" s="490"/>
      <c r="M222" s="491"/>
      <c r="N222" s="491"/>
      <c r="O222" s="491"/>
      <c r="P222" s="492"/>
      <c r="Q222" s="482"/>
      <c r="R222" s="482"/>
      <c r="S222" s="482"/>
      <c r="T222" s="482"/>
      <c r="U222" s="482"/>
      <c r="V222" s="69"/>
      <c r="W222" s="69"/>
      <c r="X222" s="507"/>
      <c r="Y222" s="508"/>
      <c r="Z222" s="179" t="str">
        <f>IFERROR(VLOOKUP(X222, 【参考】数式用!$A$2:$B$46, 2, FALSE), "")</f>
        <v/>
      </c>
      <c r="AA222" s="195"/>
      <c r="AB222" s="196"/>
      <c r="AC222" s="197">
        <f t="shared" si="10"/>
        <v>0</v>
      </c>
      <c r="AD222" s="263" t="str">
        <f>IF(B222="", "", IF(COUNTIF(X222,"*独自*"),"数式を削除して手入力",IFERROR(INDEX(【参考】数式用!$O$3:'【参考】数式用'!$Q$452,MATCH(Q222&amp;V222,【参考】数式用!$N$3:'【参考】数式用'!$N$452,0),MATCH(VLOOKUP(X222,【参考】数式用!$R$2:$S$46,2,FALSE),【参考】数式用!$O$2:$Q$2,0)),10)))</f>
        <v/>
      </c>
      <c r="AE222" s="191"/>
    </row>
    <row r="223" spans="1:31" ht="49.95" customHeight="1">
      <c r="A223" s="158">
        <f t="shared" si="9"/>
        <v>184</v>
      </c>
      <c r="B223" s="496"/>
      <c r="C223" s="497"/>
      <c r="D223" s="497"/>
      <c r="E223" s="497"/>
      <c r="F223" s="497"/>
      <c r="G223" s="497"/>
      <c r="H223" s="497"/>
      <c r="I223" s="497"/>
      <c r="J223" s="497"/>
      <c r="K223" s="497"/>
      <c r="L223" s="490"/>
      <c r="M223" s="491"/>
      <c r="N223" s="491"/>
      <c r="O223" s="491"/>
      <c r="P223" s="492"/>
      <c r="Q223" s="482"/>
      <c r="R223" s="482"/>
      <c r="S223" s="482"/>
      <c r="T223" s="482"/>
      <c r="U223" s="482"/>
      <c r="V223" s="69"/>
      <c r="W223" s="69"/>
      <c r="X223" s="507"/>
      <c r="Y223" s="508"/>
      <c r="Z223" s="179" t="str">
        <f>IFERROR(VLOOKUP(X223, 【参考】数式用!$A$2:$B$46, 2, FALSE), "")</f>
        <v/>
      </c>
      <c r="AA223" s="195"/>
      <c r="AB223" s="196"/>
      <c r="AC223" s="197">
        <f t="shared" si="10"/>
        <v>0</v>
      </c>
      <c r="AD223" s="263" t="str">
        <f>IF(B223="", "", IF(COUNTIF(X223,"*独自*"),"数式を削除して手入力",IFERROR(INDEX(【参考】数式用!$O$3:'【参考】数式用'!$Q$452,MATCH(Q223&amp;V223,【参考】数式用!$N$3:'【参考】数式用'!$N$452,0),MATCH(VLOOKUP(X223,【参考】数式用!$R$2:$S$46,2,FALSE),【参考】数式用!$O$2:$Q$2,0)),10)))</f>
        <v/>
      </c>
      <c r="AE223" s="191"/>
    </row>
    <row r="224" spans="1:31" ht="49.95" customHeight="1">
      <c r="A224" s="158">
        <f t="shared" si="9"/>
        <v>185</v>
      </c>
      <c r="B224" s="496"/>
      <c r="C224" s="497"/>
      <c r="D224" s="497"/>
      <c r="E224" s="497"/>
      <c r="F224" s="497"/>
      <c r="G224" s="497"/>
      <c r="H224" s="497"/>
      <c r="I224" s="497"/>
      <c r="J224" s="497"/>
      <c r="K224" s="497"/>
      <c r="L224" s="490"/>
      <c r="M224" s="491"/>
      <c r="N224" s="491"/>
      <c r="O224" s="491"/>
      <c r="P224" s="492"/>
      <c r="Q224" s="482"/>
      <c r="R224" s="482"/>
      <c r="S224" s="482"/>
      <c r="T224" s="482"/>
      <c r="U224" s="482"/>
      <c r="V224" s="69"/>
      <c r="W224" s="69"/>
      <c r="X224" s="507"/>
      <c r="Y224" s="508"/>
      <c r="Z224" s="179" t="str">
        <f>IFERROR(VLOOKUP(X224, 【参考】数式用!$A$2:$B$46, 2, FALSE), "")</f>
        <v/>
      </c>
      <c r="AA224" s="195"/>
      <c r="AB224" s="196"/>
      <c r="AC224" s="197">
        <f t="shared" si="10"/>
        <v>0</v>
      </c>
      <c r="AD224" s="263" t="str">
        <f>IF(B224="", "", IF(COUNTIF(X224,"*独自*"),"数式を削除して手入力",IFERROR(INDEX(【参考】数式用!$O$3:'【参考】数式用'!$Q$452,MATCH(Q224&amp;V224,【参考】数式用!$N$3:'【参考】数式用'!$N$452,0),MATCH(VLOOKUP(X224,【参考】数式用!$R$2:$S$46,2,FALSE),【参考】数式用!$O$2:$Q$2,0)),10)))</f>
        <v/>
      </c>
      <c r="AE224" s="191"/>
    </row>
    <row r="225" spans="1:31" ht="49.95" customHeight="1">
      <c r="A225" s="158">
        <f t="shared" si="9"/>
        <v>186</v>
      </c>
      <c r="B225" s="496"/>
      <c r="C225" s="497"/>
      <c r="D225" s="497"/>
      <c r="E225" s="497"/>
      <c r="F225" s="497"/>
      <c r="G225" s="497"/>
      <c r="H225" s="497"/>
      <c r="I225" s="497"/>
      <c r="J225" s="497"/>
      <c r="K225" s="497"/>
      <c r="L225" s="490"/>
      <c r="M225" s="491"/>
      <c r="N225" s="491"/>
      <c r="O225" s="491"/>
      <c r="P225" s="492"/>
      <c r="Q225" s="482"/>
      <c r="R225" s="482"/>
      <c r="S225" s="482"/>
      <c r="T225" s="482"/>
      <c r="U225" s="482"/>
      <c r="V225" s="69"/>
      <c r="W225" s="69"/>
      <c r="X225" s="507"/>
      <c r="Y225" s="508"/>
      <c r="Z225" s="179" t="str">
        <f>IFERROR(VLOOKUP(X225, 【参考】数式用!$A$2:$B$46, 2, FALSE), "")</f>
        <v/>
      </c>
      <c r="AA225" s="195"/>
      <c r="AB225" s="196"/>
      <c r="AC225" s="197">
        <f t="shared" si="10"/>
        <v>0</v>
      </c>
      <c r="AD225" s="263" t="str">
        <f>IF(B225="", "", IF(COUNTIF(X225,"*独自*"),"数式を削除して手入力",IFERROR(INDEX(【参考】数式用!$O$3:'【参考】数式用'!$Q$452,MATCH(Q225&amp;V225,【参考】数式用!$N$3:'【参考】数式用'!$N$452,0),MATCH(VLOOKUP(X225,【参考】数式用!$R$2:$S$46,2,FALSE),【参考】数式用!$O$2:$Q$2,0)),10)))</f>
        <v/>
      </c>
      <c r="AE225" s="191"/>
    </row>
    <row r="226" spans="1:31" ht="49.95" customHeight="1">
      <c r="A226" s="158">
        <f t="shared" si="9"/>
        <v>187</v>
      </c>
      <c r="B226" s="496"/>
      <c r="C226" s="497"/>
      <c r="D226" s="497"/>
      <c r="E226" s="497"/>
      <c r="F226" s="497"/>
      <c r="G226" s="497"/>
      <c r="H226" s="497"/>
      <c r="I226" s="497"/>
      <c r="J226" s="497"/>
      <c r="K226" s="497"/>
      <c r="L226" s="490"/>
      <c r="M226" s="491"/>
      <c r="N226" s="491"/>
      <c r="O226" s="491"/>
      <c r="P226" s="492"/>
      <c r="Q226" s="482"/>
      <c r="R226" s="482"/>
      <c r="S226" s="482"/>
      <c r="T226" s="482"/>
      <c r="U226" s="482"/>
      <c r="V226" s="69"/>
      <c r="W226" s="69"/>
      <c r="X226" s="507"/>
      <c r="Y226" s="508"/>
      <c r="Z226" s="179" t="str">
        <f>IFERROR(VLOOKUP(X226, 【参考】数式用!$A$2:$B$46, 2, FALSE), "")</f>
        <v/>
      </c>
      <c r="AA226" s="195"/>
      <c r="AB226" s="196"/>
      <c r="AC226" s="197">
        <f t="shared" si="10"/>
        <v>0</v>
      </c>
      <c r="AD226" s="263" t="str">
        <f>IF(B226="", "", IF(COUNTIF(X226,"*独自*"),"数式を削除して手入力",IFERROR(INDEX(【参考】数式用!$O$3:'【参考】数式用'!$Q$452,MATCH(Q226&amp;V226,【参考】数式用!$N$3:'【参考】数式用'!$N$452,0),MATCH(VLOOKUP(X226,【参考】数式用!$R$2:$S$46,2,FALSE),【参考】数式用!$O$2:$Q$2,0)),10)))</f>
        <v/>
      </c>
      <c r="AE226" s="191"/>
    </row>
    <row r="227" spans="1:31" ht="49.95" customHeight="1">
      <c r="A227" s="158">
        <f t="shared" si="9"/>
        <v>188</v>
      </c>
      <c r="B227" s="496"/>
      <c r="C227" s="497"/>
      <c r="D227" s="497"/>
      <c r="E227" s="497"/>
      <c r="F227" s="497"/>
      <c r="G227" s="497"/>
      <c r="H227" s="497"/>
      <c r="I227" s="497"/>
      <c r="J227" s="497"/>
      <c r="K227" s="497"/>
      <c r="L227" s="490"/>
      <c r="M227" s="491"/>
      <c r="N227" s="491"/>
      <c r="O227" s="491"/>
      <c r="P227" s="492"/>
      <c r="Q227" s="482"/>
      <c r="R227" s="482"/>
      <c r="S227" s="482"/>
      <c r="T227" s="482"/>
      <c r="U227" s="482"/>
      <c r="V227" s="69"/>
      <c r="W227" s="69"/>
      <c r="X227" s="507"/>
      <c r="Y227" s="508"/>
      <c r="Z227" s="179" t="str">
        <f>IFERROR(VLOOKUP(X227, 【参考】数式用!$A$2:$B$46, 2, FALSE), "")</f>
        <v/>
      </c>
      <c r="AA227" s="195"/>
      <c r="AB227" s="196"/>
      <c r="AC227" s="197">
        <f t="shared" si="10"/>
        <v>0</v>
      </c>
      <c r="AD227" s="263" t="str">
        <f>IF(B227="", "", IF(COUNTIF(X227,"*独自*"),"数式を削除して手入力",IFERROR(INDEX(【参考】数式用!$O$3:'【参考】数式用'!$Q$452,MATCH(Q227&amp;V227,【参考】数式用!$N$3:'【参考】数式用'!$N$452,0),MATCH(VLOOKUP(X227,【参考】数式用!$R$2:$S$46,2,FALSE),【参考】数式用!$O$2:$Q$2,0)),10)))</f>
        <v/>
      </c>
      <c r="AE227" s="191"/>
    </row>
    <row r="228" spans="1:31" ht="49.95" customHeight="1">
      <c r="A228" s="158">
        <f t="shared" si="9"/>
        <v>189</v>
      </c>
      <c r="B228" s="496"/>
      <c r="C228" s="497"/>
      <c r="D228" s="497"/>
      <c r="E228" s="497"/>
      <c r="F228" s="497"/>
      <c r="G228" s="497"/>
      <c r="H228" s="497"/>
      <c r="I228" s="497"/>
      <c r="J228" s="497"/>
      <c r="K228" s="497"/>
      <c r="L228" s="490"/>
      <c r="M228" s="491"/>
      <c r="N228" s="491"/>
      <c r="O228" s="491"/>
      <c r="P228" s="492"/>
      <c r="Q228" s="482"/>
      <c r="R228" s="482"/>
      <c r="S228" s="482"/>
      <c r="T228" s="482"/>
      <c r="U228" s="482"/>
      <c r="V228" s="69"/>
      <c r="W228" s="69"/>
      <c r="X228" s="507"/>
      <c r="Y228" s="508"/>
      <c r="Z228" s="179" t="str">
        <f>IFERROR(VLOOKUP(X228, 【参考】数式用!$A$2:$B$46, 2, FALSE), "")</f>
        <v/>
      </c>
      <c r="AA228" s="195"/>
      <c r="AB228" s="196"/>
      <c r="AC228" s="197">
        <f t="shared" si="10"/>
        <v>0</v>
      </c>
      <c r="AD228" s="263" t="str">
        <f>IF(B228="", "", IF(COUNTIF(X228,"*独自*"),"数式を削除して手入力",IFERROR(INDEX(【参考】数式用!$O$3:'【参考】数式用'!$Q$452,MATCH(Q228&amp;V228,【参考】数式用!$N$3:'【参考】数式用'!$N$452,0),MATCH(VLOOKUP(X228,【参考】数式用!$R$2:$S$46,2,FALSE),【参考】数式用!$O$2:$Q$2,0)),10)))</f>
        <v/>
      </c>
      <c r="AE228" s="191"/>
    </row>
    <row r="229" spans="1:31" ht="49.95" customHeight="1">
      <c r="A229" s="158">
        <f t="shared" si="9"/>
        <v>190</v>
      </c>
      <c r="B229" s="496"/>
      <c r="C229" s="497"/>
      <c r="D229" s="497"/>
      <c r="E229" s="497"/>
      <c r="F229" s="497"/>
      <c r="G229" s="497"/>
      <c r="H229" s="497"/>
      <c r="I229" s="497"/>
      <c r="J229" s="497"/>
      <c r="K229" s="497"/>
      <c r="L229" s="490"/>
      <c r="M229" s="491"/>
      <c r="N229" s="491"/>
      <c r="O229" s="491"/>
      <c r="P229" s="492"/>
      <c r="Q229" s="482"/>
      <c r="R229" s="482"/>
      <c r="S229" s="482"/>
      <c r="T229" s="482"/>
      <c r="U229" s="482"/>
      <c r="V229" s="69"/>
      <c r="W229" s="69"/>
      <c r="X229" s="507"/>
      <c r="Y229" s="508"/>
      <c r="Z229" s="179" t="str">
        <f>IFERROR(VLOOKUP(X229, 【参考】数式用!$A$2:$B$46, 2, FALSE), "")</f>
        <v/>
      </c>
      <c r="AA229" s="195"/>
      <c r="AB229" s="196"/>
      <c r="AC229" s="197">
        <f t="shared" si="10"/>
        <v>0</v>
      </c>
      <c r="AD229" s="263" t="str">
        <f>IF(B229="", "", IF(COUNTIF(X229,"*独自*"),"数式を削除して手入力",IFERROR(INDEX(【参考】数式用!$O$3:'【参考】数式用'!$Q$452,MATCH(Q229&amp;V229,【参考】数式用!$N$3:'【参考】数式用'!$N$452,0),MATCH(VLOOKUP(X229,【参考】数式用!$R$2:$S$46,2,FALSE),【参考】数式用!$O$2:$Q$2,0)),10)))</f>
        <v/>
      </c>
      <c r="AE229" s="191"/>
    </row>
    <row r="230" spans="1:31" ht="49.95" customHeight="1">
      <c r="A230" s="158">
        <f t="shared" si="9"/>
        <v>191</v>
      </c>
      <c r="B230" s="496"/>
      <c r="C230" s="497"/>
      <c r="D230" s="497"/>
      <c r="E230" s="497"/>
      <c r="F230" s="497"/>
      <c r="G230" s="497"/>
      <c r="H230" s="497"/>
      <c r="I230" s="497"/>
      <c r="J230" s="497"/>
      <c r="K230" s="497"/>
      <c r="L230" s="490"/>
      <c r="M230" s="491"/>
      <c r="N230" s="491"/>
      <c r="O230" s="491"/>
      <c r="P230" s="492"/>
      <c r="Q230" s="482"/>
      <c r="R230" s="482"/>
      <c r="S230" s="482"/>
      <c r="T230" s="482"/>
      <c r="U230" s="482"/>
      <c r="V230" s="69"/>
      <c r="W230" s="69"/>
      <c r="X230" s="507"/>
      <c r="Y230" s="508"/>
      <c r="Z230" s="179" t="str">
        <f>IFERROR(VLOOKUP(X230, 【参考】数式用!$A$2:$B$46, 2, FALSE), "")</f>
        <v/>
      </c>
      <c r="AA230" s="195"/>
      <c r="AB230" s="196"/>
      <c r="AC230" s="197">
        <f t="shared" si="10"/>
        <v>0</v>
      </c>
      <c r="AD230" s="263" t="str">
        <f>IF(B230="", "", IF(COUNTIF(X230,"*独自*"),"数式を削除して手入力",IFERROR(INDEX(【参考】数式用!$O$3:'【参考】数式用'!$Q$452,MATCH(Q230&amp;V230,【参考】数式用!$N$3:'【参考】数式用'!$N$452,0),MATCH(VLOOKUP(X230,【参考】数式用!$R$2:$S$46,2,FALSE),【参考】数式用!$O$2:$Q$2,0)),10)))</f>
        <v/>
      </c>
      <c r="AE230" s="191"/>
    </row>
    <row r="231" spans="1:31" ht="49.95" customHeight="1">
      <c r="A231" s="158">
        <f t="shared" si="9"/>
        <v>192</v>
      </c>
      <c r="B231" s="496"/>
      <c r="C231" s="497"/>
      <c r="D231" s="497"/>
      <c r="E231" s="497"/>
      <c r="F231" s="497"/>
      <c r="G231" s="497"/>
      <c r="H231" s="497"/>
      <c r="I231" s="497"/>
      <c r="J231" s="497"/>
      <c r="K231" s="497"/>
      <c r="L231" s="490"/>
      <c r="M231" s="491"/>
      <c r="N231" s="491"/>
      <c r="O231" s="491"/>
      <c r="P231" s="492"/>
      <c r="Q231" s="482"/>
      <c r="R231" s="482"/>
      <c r="S231" s="482"/>
      <c r="T231" s="482"/>
      <c r="U231" s="482"/>
      <c r="V231" s="69"/>
      <c r="W231" s="69"/>
      <c r="X231" s="507"/>
      <c r="Y231" s="508"/>
      <c r="Z231" s="179" t="str">
        <f>IFERROR(VLOOKUP(X231, 【参考】数式用!$A$2:$B$46, 2, FALSE), "")</f>
        <v/>
      </c>
      <c r="AA231" s="195"/>
      <c r="AB231" s="196"/>
      <c r="AC231" s="197">
        <f t="shared" si="10"/>
        <v>0</v>
      </c>
      <c r="AD231" s="263" t="str">
        <f>IF(B231="", "", IF(COUNTIF(X231,"*独自*"),"数式を削除して手入力",IFERROR(INDEX(【参考】数式用!$O$3:'【参考】数式用'!$Q$452,MATCH(Q231&amp;V231,【参考】数式用!$N$3:'【参考】数式用'!$N$452,0),MATCH(VLOOKUP(X231,【参考】数式用!$R$2:$S$46,2,FALSE),【参考】数式用!$O$2:$Q$2,0)),10)))</f>
        <v/>
      </c>
      <c r="AE231" s="191"/>
    </row>
    <row r="232" spans="1:31" ht="49.95" customHeight="1">
      <c r="A232" s="158">
        <f t="shared" si="9"/>
        <v>193</v>
      </c>
      <c r="B232" s="496"/>
      <c r="C232" s="497"/>
      <c r="D232" s="497"/>
      <c r="E232" s="497"/>
      <c r="F232" s="497"/>
      <c r="G232" s="497"/>
      <c r="H232" s="497"/>
      <c r="I232" s="497"/>
      <c r="J232" s="497"/>
      <c r="K232" s="497"/>
      <c r="L232" s="490"/>
      <c r="M232" s="491"/>
      <c r="N232" s="491"/>
      <c r="O232" s="491"/>
      <c r="P232" s="492"/>
      <c r="Q232" s="482"/>
      <c r="R232" s="482"/>
      <c r="S232" s="482"/>
      <c r="T232" s="482"/>
      <c r="U232" s="482"/>
      <c r="V232" s="69"/>
      <c r="W232" s="69"/>
      <c r="X232" s="507"/>
      <c r="Y232" s="508"/>
      <c r="Z232" s="179" t="str">
        <f>IFERROR(VLOOKUP(X232, 【参考】数式用!$A$2:$B$46, 2, FALSE), "")</f>
        <v/>
      </c>
      <c r="AA232" s="195"/>
      <c r="AB232" s="196"/>
      <c r="AC232" s="197">
        <f t="shared" si="10"/>
        <v>0</v>
      </c>
      <c r="AD232" s="263" t="str">
        <f>IF(B232="", "", IF(COUNTIF(X232,"*独自*"),"数式を削除して手入力",IFERROR(INDEX(【参考】数式用!$O$3:'【参考】数式用'!$Q$452,MATCH(Q232&amp;V232,【参考】数式用!$N$3:'【参考】数式用'!$N$452,0),MATCH(VLOOKUP(X232,【参考】数式用!$R$2:$S$46,2,FALSE),【参考】数式用!$O$2:$Q$2,0)),10)))</f>
        <v/>
      </c>
      <c r="AE232" s="191"/>
    </row>
    <row r="233" spans="1:31" ht="49.95" customHeight="1">
      <c r="A233" s="158">
        <f t="shared" si="9"/>
        <v>194</v>
      </c>
      <c r="B233" s="496"/>
      <c r="C233" s="497"/>
      <c r="D233" s="497"/>
      <c r="E233" s="497"/>
      <c r="F233" s="497"/>
      <c r="G233" s="497"/>
      <c r="H233" s="497"/>
      <c r="I233" s="497"/>
      <c r="J233" s="497"/>
      <c r="K233" s="497"/>
      <c r="L233" s="490"/>
      <c r="M233" s="491"/>
      <c r="N233" s="491"/>
      <c r="O233" s="491"/>
      <c r="P233" s="492"/>
      <c r="Q233" s="482"/>
      <c r="R233" s="482"/>
      <c r="S233" s="482"/>
      <c r="T233" s="482"/>
      <c r="U233" s="482"/>
      <c r="V233" s="69"/>
      <c r="W233" s="69"/>
      <c r="X233" s="507"/>
      <c r="Y233" s="508"/>
      <c r="Z233" s="179" t="str">
        <f>IFERROR(VLOOKUP(X233, 【参考】数式用!$A$2:$B$46, 2, FALSE), "")</f>
        <v/>
      </c>
      <c r="AA233" s="195"/>
      <c r="AB233" s="196"/>
      <c r="AC233" s="197">
        <f t="shared" si="10"/>
        <v>0</v>
      </c>
      <c r="AD233" s="263" t="str">
        <f>IF(B233="", "", IF(COUNTIF(X233,"*独自*"),"数式を削除して手入力",IFERROR(INDEX(【参考】数式用!$O$3:'【参考】数式用'!$Q$452,MATCH(Q233&amp;V233,【参考】数式用!$N$3:'【参考】数式用'!$N$452,0),MATCH(VLOOKUP(X233,【参考】数式用!$R$2:$S$46,2,FALSE),【参考】数式用!$O$2:$Q$2,0)),10)))</f>
        <v/>
      </c>
      <c r="AE233" s="191"/>
    </row>
    <row r="234" spans="1:31" ht="49.95" customHeight="1">
      <c r="A234" s="158">
        <f t="shared" si="9"/>
        <v>195</v>
      </c>
      <c r="B234" s="496"/>
      <c r="C234" s="497"/>
      <c r="D234" s="497"/>
      <c r="E234" s="497"/>
      <c r="F234" s="497"/>
      <c r="G234" s="497"/>
      <c r="H234" s="497"/>
      <c r="I234" s="497"/>
      <c r="J234" s="497"/>
      <c r="K234" s="497"/>
      <c r="L234" s="490"/>
      <c r="M234" s="491"/>
      <c r="N234" s="491"/>
      <c r="O234" s="491"/>
      <c r="P234" s="492"/>
      <c r="Q234" s="482"/>
      <c r="R234" s="482"/>
      <c r="S234" s="482"/>
      <c r="T234" s="482"/>
      <c r="U234" s="482"/>
      <c r="V234" s="69"/>
      <c r="W234" s="69"/>
      <c r="X234" s="507"/>
      <c r="Y234" s="508"/>
      <c r="Z234" s="179" t="str">
        <f>IFERROR(VLOOKUP(X234, 【参考】数式用!$A$2:$B$46, 2, FALSE), "")</f>
        <v/>
      </c>
      <c r="AA234" s="195"/>
      <c r="AB234" s="196"/>
      <c r="AC234" s="197">
        <f t="shared" si="10"/>
        <v>0</v>
      </c>
      <c r="AD234" s="263" t="str">
        <f>IF(B234="", "", IF(COUNTIF(X234,"*独自*"),"数式を削除して手入力",IFERROR(INDEX(【参考】数式用!$O$3:'【参考】数式用'!$Q$452,MATCH(Q234&amp;V234,【参考】数式用!$N$3:'【参考】数式用'!$N$452,0),MATCH(VLOOKUP(X234,【参考】数式用!$R$2:$S$46,2,FALSE),【参考】数式用!$O$2:$Q$2,0)),10)))</f>
        <v/>
      </c>
      <c r="AE234" s="191"/>
    </row>
    <row r="235" spans="1:31" ht="49.95" customHeight="1">
      <c r="A235" s="158">
        <f t="shared" si="9"/>
        <v>196</v>
      </c>
      <c r="B235" s="496"/>
      <c r="C235" s="497"/>
      <c r="D235" s="497"/>
      <c r="E235" s="497"/>
      <c r="F235" s="497"/>
      <c r="G235" s="497"/>
      <c r="H235" s="497"/>
      <c r="I235" s="497"/>
      <c r="J235" s="497"/>
      <c r="K235" s="497"/>
      <c r="L235" s="490"/>
      <c r="M235" s="491"/>
      <c r="N235" s="491"/>
      <c r="O235" s="491"/>
      <c r="P235" s="492"/>
      <c r="Q235" s="482"/>
      <c r="R235" s="482"/>
      <c r="S235" s="482"/>
      <c r="T235" s="482"/>
      <c r="U235" s="482"/>
      <c r="V235" s="69"/>
      <c r="W235" s="69"/>
      <c r="X235" s="507"/>
      <c r="Y235" s="508"/>
      <c r="Z235" s="179" t="str">
        <f>IFERROR(VLOOKUP(X235, 【参考】数式用!$A$2:$B$46, 2, FALSE), "")</f>
        <v/>
      </c>
      <c r="AA235" s="195"/>
      <c r="AB235" s="196"/>
      <c r="AC235" s="197">
        <f t="shared" si="10"/>
        <v>0</v>
      </c>
      <c r="AD235" s="263" t="str">
        <f>IF(B235="", "", IF(COUNTIF(X235,"*独自*"),"数式を削除して手入力",IFERROR(INDEX(【参考】数式用!$O$3:'【参考】数式用'!$Q$452,MATCH(Q235&amp;V235,【参考】数式用!$N$3:'【参考】数式用'!$N$452,0),MATCH(VLOOKUP(X235,【参考】数式用!$R$2:$S$46,2,FALSE),【参考】数式用!$O$2:$Q$2,0)),10)))</f>
        <v/>
      </c>
      <c r="AE235" s="191"/>
    </row>
    <row r="236" spans="1:31" ht="49.95" customHeight="1">
      <c r="A236" s="158">
        <f t="shared" si="9"/>
        <v>197</v>
      </c>
      <c r="B236" s="496"/>
      <c r="C236" s="497"/>
      <c r="D236" s="497"/>
      <c r="E236" s="497"/>
      <c r="F236" s="497"/>
      <c r="G236" s="497"/>
      <c r="H236" s="497"/>
      <c r="I236" s="497"/>
      <c r="J236" s="497"/>
      <c r="K236" s="497"/>
      <c r="L236" s="490"/>
      <c r="M236" s="491"/>
      <c r="N236" s="491"/>
      <c r="O236" s="491"/>
      <c r="P236" s="492"/>
      <c r="Q236" s="482"/>
      <c r="R236" s="482"/>
      <c r="S236" s="482"/>
      <c r="T236" s="482"/>
      <c r="U236" s="482"/>
      <c r="V236" s="69"/>
      <c r="W236" s="69"/>
      <c r="X236" s="507"/>
      <c r="Y236" s="508"/>
      <c r="Z236" s="179" t="str">
        <f>IFERROR(VLOOKUP(X236, 【参考】数式用!$A$2:$B$46, 2, FALSE), "")</f>
        <v/>
      </c>
      <c r="AA236" s="195"/>
      <c r="AB236" s="196"/>
      <c r="AC236" s="197">
        <f t="shared" si="10"/>
        <v>0</v>
      </c>
      <c r="AD236" s="263" t="str">
        <f>IF(B236="", "", IF(COUNTIF(X236,"*独自*"),"数式を削除して手入力",IFERROR(INDEX(【参考】数式用!$O$3:'【参考】数式用'!$Q$452,MATCH(Q236&amp;V236,【参考】数式用!$N$3:'【参考】数式用'!$N$452,0),MATCH(VLOOKUP(X236,【参考】数式用!$R$2:$S$46,2,FALSE),【参考】数式用!$O$2:$Q$2,0)),10)))</f>
        <v/>
      </c>
      <c r="AE236" s="191"/>
    </row>
    <row r="237" spans="1:31" ht="49.95" customHeight="1">
      <c r="A237" s="158">
        <f t="shared" si="9"/>
        <v>198</v>
      </c>
      <c r="B237" s="496"/>
      <c r="C237" s="497"/>
      <c r="D237" s="497"/>
      <c r="E237" s="497"/>
      <c r="F237" s="497"/>
      <c r="G237" s="497"/>
      <c r="H237" s="497"/>
      <c r="I237" s="497"/>
      <c r="J237" s="497"/>
      <c r="K237" s="497"/>
      <c r="L237" s="490"/>
      <c r="M237" s="491"/>
      <c r="N237" s="491"/>
      <c r="O237" s="491"/>
      <c r="P237" s="492"/>
      <c r="Q237" s="482"/>
      <c r="R237" s="482"/>
      <c r="S237" s="482"/>
      <c r="T237" s="482"/>
      <c r="U237" s="482"/>
      <c r="V237" s="69"/>
      <c r="W237" s="69"/>
      <c r="X237" s="507"/>
      <c r="Y237" s="508"/>
      <c r="Z237" s="179" t="str">
        <f>IFERROR(VLOOKUP(X237, 【参考】数式用!$A$2:$B$46, 2, FALSE), "")</f>
        <v/>
      </c>
      <c r="AA237" s="195"/>
      <c r="AB237" s="196"/>
      <c r="AC237" s="197">
        <f t="shared" si="10"/>
        <v>0</v>
      </c>
      <c r="AD237" s="263" t="str">
        <f>IF(B237="", "", IF(COUNTIF(X237,"*独自*"),"数式を削除して手入力",IFERROR(INDEX(【参考】数式用!$O$3:'【参考】数式用'!$Q$452,MATCH(Q237&amp;V237,【参考】数式用!$N$3:'【参考】数式用'!$N$452,0),MATCH(VLOOKUP(X237,【参考】数式用!$R$2:$S$46,2,FALSE),【参考】数式用!$O$2:$Q$2,0)),10)))</f>
        <v/>
      </c>
      <c r="AE237" s="191"/>
    </row>
    <row r="238" spans="1:31" ht="49.95" customHeight="1">
      <c r="A238" s="158">
        <f t="shared" si="9"/>
        <v>199</v>
      </c>
      <c r="B238" s="496"/>
      <c r="C238" s="497"/>
      <c r="D238" s="497"/>
      <c r="E238" s="497"/>
      <c r="F238" s="497"/>
      <c r="G238" s="497"/>
      <c r="H238" s="497"/>
      <c r="I238" s="497"/>
      <c r="J238" s="497"/>
      <c r="K238" s="497"/>
      <c r="L238" s="490"/>
      <c r="M238" s="491"/>
      <c r="N238" s="491"/>
      <c r="O238" s="491"/>
      <c r="P238" s="492"/>
      <c r="Q238" s="482"/>
      <c r="R238" s="482"/>
      <c r="S238" s="482"/>
      <c r="T238" s="482"/>
      <c r="U238" s="482"/>
      <c r="V238" s="69"/>
      <c r="W238" s="69"/>
      <c r="X238" s="507"/>
      <c r="Y238" s="508"/>
      <c r="Z238" s="179" t="str">
        <f>IFERROR(VLOOKUP(X238, 【参考】数式用!$A$2:$B$46, 2, FALSE), "")</f>
        <v/>
      </c>
      <c r="AA238" s="195"/>
      <c r="AB238" s="196"/>
      <c r="AC238" s="197">
        <f t="shared" si="10"/>
        <v>0</v>
      </c>
      <c r="AD238" s="263" t="str">
        <f>IF(B238="", "", IF(COUNTIF(X238,"*独自*"),"数式を削除して手入力",IFERROR(INDEX(【参考】数式用!$O$3:'【参考】数式用'!$Q$452,MATCH(Q238&amp;V238,【参考】数式用!$N$3:'【参考】数式用'!$N$452,0),MATCH(VLOOKUP(X238,【参考】数式用!$R$2:$S$46,2,FALSE),【参考】数式用!$O$2:$Q$2,0)),10)))</f>
        <v/>
      </c>
      <c r="AE238" s="191"/>
    </row>
    <row r="239" spans="1:31" ht="49.95" customHeight="1">
      <c r="A239" s="158">
        <f t="shared" si="9"/>
        <v>200</v>
      </c>
      <c r="B239" s="496"/>
      <c r="C239" s="497"/>
      <c r="D239" s="497"/>
      <c r="E239" s="497"/>
      <c r="F239" s="497"/>
      <c r="G239" s="497"/>
      <c r="H239" s="497"/>
      <c r="I239" s="497"/>
      <c r="J239" s="497"/>
      <c r="K239" s="497"/>
      <c r="L239" s="490"/>
      <c r="M239" s="491"/>
      <c r="N239" s="491"/>
      <c r="O239" s="491"/>
      <c r="P239" s="492"/>
      <c r="Q239" s="482"/>
      <c r="R239" s="482"/>
      <c r="S239" s="482"/>
      <c r="T239" s="482"/>
      <c r="U239" s="482"/>
      <c r="V239" s="69"/>
      <c r="W239" s="69"/>
      <c r="X239" s="507"/>
      <c r="Y239" s="508"/>
      <c r="Z239" s="179" t="str">
        <f>IFERROR(VLOOKUP(X239, 【参考】数式用!$A$2:$B$46, 2, FALSE), "")</f>
        <v/>
      </c>
      <c r="AA239" s="195"/>
      <c r="AB239" s="196"/>
      <c r="AC239" s="197">
        <f t="shared" si="10"/>
        <v>0</v>
      </c>
      <c r="AD239" s="263" t="str">
        <f>IF(B239="", "", IF(COUNTIF(X239,"*独自*"),"数式を削除して手入力",IFERROR(INDEX(【参考】数式用!$O$3:'【参考】数式用'!$Q$452,MATCH(Q239&amp;V239,【参考】数式用!$N$3:'【参考】数式用'!$N$452,0),MATCH(VLOOKUP(X239,【参考】数式用!$R$2:$S$46,2,FALSE),【参考】数式用!$O$2:$Q$2,0)),10)))</f>
        <v/>
      </c>
      <c r="AE239" s="191"/>
    </row>
    <row r="240" spans="1:31" ht="49.95" customHeight="1">
      <c r="A240" s="158">
        <f t="shared" si="9"/>
        <v>201</v>
      </c>
      <c r="B240" s="496"/>
      <c r="C240" s="497"/>
      <c r="D240" s="497"/>
      <c r="E240" s="497"/>
      <c r="F240" s="497"/>
      <c r="G240" s="497"/>
      <c r="H240" s="497"/>
      <c r="I240" s="497"/>
      <c r="J240" s="497"/>
      <c r="K240" s="497"/>
      <c r="L240" s="490"/>
      <c r="M240" s="491"/>
      <c r="N240" s="491"/>
      <c r="O240" s="491"/>
      <c r="P240" s="492"/>
      <c r="Q240" s="482"/>
      <c r="R240" s="482"/>
      <c r="S240" s="482"/>
      <c r="T240" s="482"/>
      <c r="U240" s="482"/>
      <c r="V240" s="69"/>
      <c r="W240" s="69"/>
      <c r="X240" s="507"/>
      <c r="Y240" s="508"/>
      <c r="Z240" s="179" t="str">
        <f>IFERROR(VLOOKUP(X240, 【参考】数式用!$A$2:$B$46, 2, FALSE), "")</f>
        <v/>
      </c>
      <c r="AA240" s="195"/>
      <c r="AB240" s="196"/>
      <c r="AC240" s="197">
        <f t="shared" si="10"/>
        <v>0</v>
      </c>
      <c r="AD240" s="263" t="str">
        <f>IF(B240="", "", IF(COUNTIF(X240,"*独自*"),"数式を削除して手入力",IFERROR(INDEX(【参考】数式用!$O$3:'【参考】数式用'!$Q$452,MATCH(Q240&amp;V240,【参考】数式用!$N$3:'【参考】数式用'!$N$452,0),MATCH(VLOOKUP(X240,【参考】数式用!$R$2:$S$46,2,FALSE),【参考】数式用!$O$2:$Q$2,0)),10)))</f>
        <v/>
      </c>
      <c r="AE240" s="191"/>
    </row>
    <row r="241" spans="1:31" ht="49.95" customHeight="1">
      <c r="A241" s="158">
        <f t="shared" si="9"/>
        <v>202</v>
      </c>
      <c r="B241" s="496"/>
      <c r="C241" s="497"/>
      <c r="D241" s="497"/>
      <c r="E241" s="497"/>
      <c r="F241" s="497"/>
      <c r="G241" s="497"/>
      <c r="H241" s="497"/>
      <c r="I241" s="497"/>
      <c r="J241" s="497"/>
      <c r="K241" s="497"/>
      <c r="L241" s="490"/>
      <c r="M241" s="491"/>
      <c r="N241" s="491"/>
      <c r="O241" s="491"/>
      <c r="P241" s="492"/>
      <c r="Q241" s="482"/>
      <c r="R241" s="482"/>
      <c r="S241" s="482"/>
      <c r="T241" s="482"/>
      <c r="U241" s="482"/>
      <c r="V241" s="69"/>
      <c r="W241" s="69"/>
      <c r="X241" s="507"/>
      <c r="Y241" s="508"/>
      <c r="Z241" s="179" t="str">
        <f>IFERROR(VLOOKUP(X241, 【参考】数式用!$A$2:$B$46, 2, FALSE), "")</f>
        <v/>
      </c>
      <c r="AA241" s="195"/>
      <c r="AB241" s="196"/>
      <c r="AC241" s="197">
        <f t="shared" si="10"/>
        <v>0</v>
      </c>
      <c r="AD241" s="263" t="str">
        <f>IF(B241="", "", IF(COUNTIF(X241,"*独自*"),"数式を削除して手入力",IFERROR(INDEX(【参考】数式用!$O$3:'【参考】数式用'!$Q$452,MATCH(Q241&amp;V241,【参考】数式用!$N$3:'【参考】数式用'!$N$452,0),MATCH(VLOOKUP(X241,【参考】数式用!$R$2:$S$46,2,FALSE),【参考】数式用!$O$2:$Q$2,0)),10)))</f>
        <v/>
      </c>
      <c r="AE241" s="191"/>
    </row>
    <row r="242" spans="1:31" ht="49.95" customHeight="1">
      <c r="A242" s="158">
        <f t="shared" si="9"/>
        <v>203</v>
      </c>
      <c r="B242" s="496"/>
      <c r="C242" s="497"/>
      <c r="D242" s="497"/>
      <c r="E242" s="497"/>
      <c r="F242" s="497"/>
      <c r="G242" s="497"/>
      <c r="H242" s="497"/>
      <c r="I242" s="497"/>
      <c r="J242" s="497"/>
      <c r="K242" s="497"/>
      <c r="L242" s="490"/>
      <c r="M242" s="491"/>
      <c r="N242" s="491"/>
      <c r="O242" s="491"/>
      <c r="P242" s="492"/>
      <c r="Q242" s="482"/>
      <c r="R242" s="482"/>
      <c r="S242" s="482"/>
      <c r="T242" s="482"/>
      <c r="U242" s="482"/>
      <c r="V242" s="69"/>
      <c r="W242" s="69"/>
      <c r="X242" s="507"/>
      <c r="Y242" s="508"/>
      <c r="Z242" s="179" t="str">
        <f>IFERROR(VLOOKUP(X242, 【参考】数式用!$A$2:$B$46, 2, FALSE), "")</f>
        <v/>
      </c>
      <c r="AA242" s="195"/>
      <c r="AB242" s="196"/>
      <c r="AC242" s="197">
        <f t="shared" si="10"/>
        <v>0</v>
      </c>
      <c r="AD242" s="263" t="str">
        <f>IF(B242="", "", IF(COUNTIF(X242,"*独自*"),"数式を削除して手入力",IFERROR(INDEX(【参考】数式用!$O$3:'【参考】数式用'!$Q$452,MATCH(Q242&amp;V242,【参考】数式用!$N$3:'【参考】数式用'!$N$452,0),MATCH(VLOOKUP(X242,【参考】数式用!$R$2:$S$46,2,FALSE),【参考】数式用!$O$2:$Q$2,0)),10)))</f>
        <v/>
      </c>
      <c r="AE242" s="191"/>
    </row>
    <row r="243" spans="1:31" ht="49.95" customHeight="1">
      <c r="A243" s="158">
        <f t="shared" si="9"/>
        <v>204</v>
      </c>
      <c r="B243" s="496"/>
      <c r="C243" s="497"/>
      <c r="D243" s="497"/>
      <c r="E243" s="497"/>
      <c r="F243" s="497"/>
      <c r="G243" s="497"/>
      <c r="H243" s="497"/>
      <c r="I243" s="497"/>
      <c r="J243" s="497"/>
      <c r="K243" s="497"/>
      <c r="L243" s="490"/>
      <c r="M243" s="491"/>
      <c r="N243" s="491"/>
      <c r="O243" s="491"/>
      <c r="P243" s="492"/>
      <c r="Q243" s="482"/>
      <c r="R243" s="482"/>
      <c r="S243" s="482"/>
      <c r="T243" s="482"/>
      <c r="U243" s="482"/>
      <c r="V243" s="69"/>
      <c r="W243" s="69"/>
      <c r="X243" s="507"/>
      <c r="Y243" s="508"/>
      <c r="Z243" s="179" t="str">
        <f>IFERROR(VLOOKUP(X243, 【参考】数式用!$A$2:$B$46, 2, FALSE), "")</f>
        <v/>
      </c>
      <c r="AA243" s="195"/>
      <c r="AB243" s="196"/>
      <c r="AC243" s="197">
        <f t="shared" si="10"/>
        <v>0</v>
      </c>
      <c r="AD243" s="263" t="str">
        <f>IF(B243="", "", IF(COUNTIF(X243,"*独自*"),"数式を削除して手入力",IFERROR(INDEX(【参考】数式用!$O$3:'【参考】数式用'!$Q$452,MATCH(Q243&amp;V243,【参考】数式用!$N$3:'【参考】数式用'!$N$452,0),MATCH(VLOOKUP(X243,【参考】数式用!$R$2:$S$46,2,FALSE),【参考】数式用!$O$2:$Q$2,0)),10)))</f>
        <v/>
      </c>
      <c r="AE243" s="191"/>
    </row>
    <row r="244" spans="1:31" ht="49.95" customHeight="1">
      <c r="A244" s="158">
        <f t="shared" si="9"/>
        <v>205</v>
      </c>
      <c r="B244" s="496"/>
      <c r="C244" s="497"/>
      <c r="D244" s="497"/>
      <c r="E244" s="497"/>
      <c r="F244" s="497"/>
      <c r="G244" s="497"/>
      <c r="H244" s="497"/>
      <c r="I244" s="497"/>
      <c r="J244" s="497"/>
      <c r="K244" s="497"/>
      <c r="L244" s="490"/>
      <c r="M244" s="491"/>
      <c r="N244" s="491"/>
      <c r="O244" s="491"/>
      <c r="P244" s="492"/>
      <c r="Q244" s="482"/>
      <c r="R244" s="482"/>
      <c r="S244" s="482"/>
      <c r="T244" s="482"/>
      <c r="U244" s="482"/>
      <c r="V244" s="69"/>
      <c r="W244" s="69"/>
      <c r="X244" s="507"/>
      <c r="Y244" s="508"/>
      <c r="Z244" s="179" t="str">
        <f>IFERROR(VLOOKUP(X244, 【参考】数式用!$A$2:$B$46, 2, FALSE), "")</f>
        <v/>
      </c>
      <c r="AA244" s="195"/>
      <c r="AB244" s="196"/>
      <c r="AC244" s="197">
        <f t="shared" si="10"/>
        <v>0</v>
      </c>
      <c r="AD244" s="263" t="str">
        <f>IF(B244="", "", IF(COUNTIF(X244,"*独自*"),"数式を削除して手入力",IFERROR(INDEX(【参考】数式用!$O$3:'【参考】数式用'!$Q$452,MATCH(Q244&amp;V244,【参考】数式用!$N$3:'【参考】数式用'!$N$452,0),MATCH(VLOOKUP(X244,【参考】数式用!$R$2:$S$46,2,FALSE),【参考】数式用!$O$2:$Q$2,0)),10)))</f>
        <v/>
      </c>
      <c r="AE244" s="191"/>
    </row>
    <row r="245" spans="1:31" ht="49.95" customHeight="1">
      <c r="A245" s="158">
        <f t="shared" si="9"/>
        <v>206</v>
      </c>
      <c r="B245" s="496"/>
      <c r="C245" s="497"/>
      <c r="D245" s="497"/>
      <c r="E245" s="497"/>
      <c r="F245" s="497"/>
      <c r="G245" s="497"/>
      <c r="H245" s="497"/>
      <c r="I245" s="497"/>
      <c r="J245" s="497"/>
      <c r="K245" s="497"/>
      <c r="L245" s="490"/>
      <c r="M245" s="491"/>
      <c r="N245" s="491"/>
      <c r="O245" s="491"/>
      <c r="P245" s="492"/>
      <c r="Q245" s="482"/>
      <c r="R245" s="482"/>
      <c r="S245" s="482"/>
      <c r="T245" s="482"/>
      <c r="U245" s="482"/>
      <c r="V245" s="69"/>
      <c r="W245" s="69"/>
      <c r="X245" s="507"/>
      <c r="Y245" s="508"/>
      <c r="Z245" s="179" t="str">
        <f>IFERROR(VLOOKUP(X245, 【参考】数式用!$A$2:$B$46, 2, FALSE), "")</f>
        <v/>
      </c>
      <c r="AA245" s="195"/>
      <c r="AB245" s="196"/>
      <c r="AC245" s="197">
        <f t="shared" si="10"/>
        <v>0</v>
      </c>
      <c r="AD245" s="263" t="str">
        <f>IF(B245="", "", IF(COUNTIF(X245,"*独自*"),"数式を削除して手入力",IFERROR(INDEX(【参考】数式用!$O$3:'【参考】数式用'!$Q$452,MATCH(Q245&amp;V245,【参考】数式用!$N$3:'【参考】数式用'!$N$452,0),MATCH(VLOOKUP(X245,【参考】数式用!$R$2:$S$46,2,FALSE),【参考】数式用!$O$2:$Q$2,0)),10)))</f>
        <v/>
      </c>
      <c r="AE245" s="191"/>
    </row>
    <row r="246" spans="1:31" ht="49.95" customHeight="1">
      <c r="A246" s="158">
        <f t="shared" si="9"/>
        <v>207</v>
      </c>
      <c r="B246" s="496"/>
      <c r="C246" s="497"/>
      <c r="D246" s="497"/>
      <c r="E246" s="497"/>
      <c r="F246" s="497"/>
      <c r="G246" s="497"/>
      <c r="H246" s="497"/>
      <c r="I246" s="497"/>
      <c r="J246" s="497"/>
      <c r="K246" s="497"/>
      <c r="L246" s="490"/>
      <c r="M246" s="491"/>
      <c r="N246" s="491"/>
      <c r="O246" s="491"/>
      <c r="P246" s="492"/>
      <c r="Q246" s="482"/>
      <c r="R246" s="482"/>
      <c r="S246" s="482"/>
      <c r="T246" s="482"/>
      <c r="U246" s="482"/>
      <c r="V246" s="69"/>
      <c r="W246" s="69"/>
      <c r="X246" s="507"/>
      <c r="Y246" s="508"/>
      <c r="Z246" s="179" t="str">
        <f>IFERROR(VLOOKUP(X246, 【参考】数式用!$A$2:$B$46, 2, FALSE), "")</f>
        <v/>
      </c>
      <c r="AA246" s="195"/>
      <c r="AB246" s="196"/>
      <c r="AC246" s="197">
        <f t="shared" si="10"/>
        <v>0</v>
      </c>
      <c r="AD246" s="263" t="str">
        <f>IF(B246="", "", IF(COUNTIF(X246,"*独自*"),"数式を削除して手入力",IFERROR(INDEX(【参考】数式用!$O$3:'【参考】数式用'!$Q$452,MATCH(Q246&amp;V246,【参考】数式用!$N$3:'【参考】数式用'!$N$452,0),MATCH(VLOOKUP(X246,【参考】数式用!$R$2:$S$46,2,FALSE),【参考】数式用!$O$2:$Q$2,0)),10)))</f>
        <v/>
      </c>
      <c r="AE246" s="191"/>
    </row>
    <row r="247" spans="1:31" ht="49.95" customHeight="1">
      <c r="A247" s="158">
        <f t="shared" si="9"/>
        <v>208</v>
      </c>
      <c r="B247" s="496"/>
      <c r="C247" s="497"/>
      <c r="D247" s="497"/>
      <c r="E247" s="497"/>
      <c r="F247" s="497"/>
      <c r="G247" s="497"/>
      <c r="H247" s="497"/>
      <c r="I247" s="497"/>
      <c r="J247" s="497"/>
      <c r="K247" s="497"/>
      <c r="L247" s="490"/>
      <c r="M247" s="491"/>
      <c r="N247" s="491"/>
      <c r="O247" s="491"/>
      <c r="P247" s="492"/>
      <c r="Q247" s="482"/>
      <c r="R247" s="482"/>
      <c r="S247" s="482"/>
      <c r="T247" s="482"/>
      <c r="U247" s="482"/>
      <c r="V247" s="69"/>
      <c r="W247" s="69"/>
      <c r="X247" s="507"/>
      <c r="Y247" s="508"/>
      <c r="Z247" s="179" t="str">
        <f>IFERROR(VLOOKUP(X247, 【参考】数式用!$A$2:$B$46, 2, FALSE), "")</f>
        <v/>
      </c>
      <c r="AA247" s="195"/>
      <c r="AB247" s="196"/>
      <c r="AC247" s="197">
        <f t="shared" si="10"/>
        <v>0</v>
      </c>
      <c r="AD247" s="263" t="str">
        <f>IF(B247="", "", IF(COUNTIF(X247,"*独自*"),"数式を削除して手入力",IFERROR(INDEX(【参考】数式用!$O$3:'【参考】数式用'!$Q$452,MATCH(Q247&amp;V247,【参考】数式用!$N$3:'【参考】数式用'!$N$452,0),MATCH(VLOOKUP(X247,【参考】数式用!$R$2:$S$46,2,FALSE),【参考】数式用!$O$2:$Q$2,0)),10)))</f>
        <v/>
      </c>
      <c r="AE247" s="191"/>
    </row>
    <row r="248" spans="1:31" ht="49.95" customHeight="1">
      <c r="A248" s="158">
        <f t="shared" si="9"/>
        <v>209</v>
      </c>
      <c r="B248" s="496"/>
      <c r="C248" s="497"/>
      <c r="D248" s="497"/>
      <c r="E248" s="497"/>
      <c r="F248" s="497"/>
      <c r="G248" s="497"/>
      <c r="H248" s="497"/>
      <c r="I248" s="497"/>
      <c r="J248" s="497"/>
      <c r="K248" s="497"/>
      <c r="L248" s="490"/>
      <c r="M248" s="491"/>
      <c r="N248" s="491"/>
      <c r="O248" s="491"/>
      <c r="P248" s="492"/>
      <c r="Q248" s="482"/>
      <c r="R248" s="482"/>
      <c r="S248" s="482"/>
      <c r="T248" s="482"/>
      <c r="U248" s="482"/>
      <c r="V248" s="69"/>
      <c r="W248" s="69"/>
      <c r="X248" s="507"/>
      <c r="Y248" s="508"/>
      <c r="Z248" s="179" t="str">
        <f>IFERROR(VLOOKUP(X248, 【参考】数式用!$A$2:$B$46, 2, FALSE), "")</f>
        <v/>
      </c>
      <c r="AA248" s="195"/>
      <c r="AB248" s="196"/>
      <c r="AC248" s="197">
        <f t="shared" si="10"/>
        <v>0</v>
      </c>
      <c r="AD248" s="263" t="str">
        <f>IF(B248="", "", IF(COUNTIF(X248,"*独自*"),"数式を削除して手入力",IFERROR(INDEX(【参考】数式用!$O$3:'【参考】数式用'!$Q$452,MATCH(Q248&amp;V248,【参考】数式用!$N$3:'【参考】数式用'!$N$452,0),MATCH(VLOOKUP(X248,【参考】数式用!$R$2:$S$46,2,FALSE),【参考】数式用!$O$2:$Q$2,0)),10)))</f>
        <v/>
      </c>
      <c r="AE248" s="191"/>
    </row>
    <row r="249" spans="1:31" ht="49.95" customHeight="1">
      <c r="A249" s="158">
        <f t="shared" si="9"/>
        <v>210</v>
      </c>
      <c r="B249" s="496"/>
      <c r="C249" s="497"/>
      <c r="D249" s="497"/>
      <c r="E249" s="497"/>
      <c r="F249" s="497"/>
      <c r="G249" s="497"/>
      <c r="H249" s="497"/>
      <c r="I249" s="497"/>
      <c r="J249" s="497"/>
      <c r="K249" s="497"/>
      <c r="L249" s="490"/>
      <c r="M249" s="491"/>
      <c r="N249" s="491"/>
      <c r="O249" s="491"/>
      <c r="P249" s="492"/>
      <c r="Q249" s="482"/>
      <c r="R249" s="482"/>
      <c r="S249" s="482"/>
      <c r="T249" s="482"/>
      <c r="U249" s="482"/>
      <c r="V249" s="69"/>
      <c r="W249" s="69"/>
      <c r="X249" s="507"/>
      <c r="Y249" s="508"/>
      <c r="Z249" s="179" t="str">
        <f>IFERROR(VLOOKUP(X249, 【参考】数式用!$A$2:$B$46, 2, FALSE), "")</f>
        <v/>
      </c>
      <c r="AA249" s="195"/>
      <c r="AB249" s="196"/>
      <c r="AC249" s="197">
        <f t="shared" si="10"/>
        <v>0</v>
      </c>
      <c r="AD249" s="263" t="str">
        <f>IF(B249="", "", IF(COUNTIF(X249,"*独自*"),"数式を削除して手入力",IFERROR(INDEX(【参考】数式用!$O$3:'【参考】数式用'!$Q$452,MATCH(Q249&amp;V249,【参考】数式用!$N$3:'【参考】数式用'!$N$452,0),MATCH(VLOOKUP(X249,【参考】数式用!$R$2:$S$46,2,FALSE),【参考】数式用!$O$2:$Q$2,0)),10)))</f>
        <v/>
      </c>
      <c r="AE249" s="191"/>
    </row>
    <row r="250" spans="1:31" ht="49.95" customHeight="1">
      <c r="A250" s="158">
        <f t="shared" si="9"/>
        <v>211</v>
      </c>
      <c r="B250" s="496"/>
      <c r="C250" s="497"/>
      <c r="D250" s="497"/>
      <c r="E250" s="497"/>
      <c r="F250" s="497"/>
      <c r="G250" s="497"/>
      <c r="H250" s="497"/>
      <c r="I250" s="497"/>
      <c r="J250" s="497"/>
      <c r="K250" s="497"/>
      <c r="L250" s="490"/>
      <c r="M250" s="491"/>
      <c r="N250" s="491"/>
      <c r="O250" s="491"/>
      <c r="P250" s="492"/>
      <c r="Q250" s="482"/>
      <c r="R250" s="482"/>
      <c r="S250" s="482"/>
      <c r="T250" s="482"/>
      <c r="U250" s="482"/>
      <c r="V250" s="69"/>
      <c r="W250" s="69"/>
      <c r="X250" s="507"/>
      <c r="Y250" s="508"/>
      <c r="Z250" s="179" t="str">
        <f>IFERROR(VLOOKUP(X250, 【参考】数式用!$A$2:$B$46, 2, FALSE), "")</f>
        <v/>
      </c>
      <c r="AA250" s="195"/>
      <c r="AB250" s="196"/>
      <c r="AC250" s="197">
        <f t="shared" si="10"/>
        <v>0</v>
      </c>
      <c r="AD250" s="263" t="str">
        <f>IF(B250="", "", IF(COUNTIF(X250,"*独自*"),"数式を削除して手入力",IFERROR(INDEX(【参考】数式用!$O$3:'【参考】数式用'!$Q$452,MATCH(Q250&amp;V250,【参考】数式用!$N$3:'【参考】数式用'!$N$452,0),MATCH(VLOOKUP(X250,【参考】数式用!$R$2:$S$46,2,FALSE),【参考】数式用!$O$2:$Q$2,0)),10)))</f>
        <v/>
      </c>
      <c r="AE250" s="191"/>
    </row>
    <row r="251" spans="1:31" ht="49.95" customHeight="1">
      <c r="A251" s="158">
        <f t="shared" si="9"/>
        <v>212</v>
      </c>
      <c r="B251" s="496"/>
      <c r="C251" s="497"/>
      <c r="D251" s="497"/>
      <c r="E251" s="497"/>
      <c r="F251" s="497"/>
      <c r="G251" s="497"/>
      <c r="H251" s="497"/>
      <c r="I251" s="497"/>
      <c r="J251" s="497"/>
      <c r="K251" s="497"/>
      <c r="L251" s="490"/>
      <c r="M251" s="491"/>
      <c r="N251" s="491"/>
      <c r="O251" s="491"/>
      <c r="P251" s="492"/>
      <c r="Q251" s="482"/>
      <c r="R251" s="482"/>
      <c r="S251" s="482"/>
      <c r="T251" s="482"/>
      <c r="U251" s="482"/>
      <c r="V251" s="69"/>
      <c r="W251" s="69"/>
      <c r="X251" s="507"/>
      <c r="Y251" s="508"/>
      <c r="Z251" s="179" t="str">
        <f>IFERROR(VLOOKUP(X251, 【参考】数式用!$A$2:$B$46, 2, FALSE), "")</f>
        <v/>
      </c>
      <c r="AA251" s="195"/>
      <c r="AB251" s="196"/>
      <c r="AC251" s="197">
        <f t="shared" si="10"/>
        <v>0</v>
      </c>
      <c r="AD251" s="263" t="str">
        <f>IF(B251="", "", IF(COUNTIF(X251,"*独自*"),"数式を削除して手入力",IFERROR(INDEX(【参考】数式用!$O$3:'【参考】数式用'!$Q$452,MATCH(Q251&amp;V251,【参考】数式用!$N$3:'【参考】数式用'!$N$452,0),MATCH(VLOOKUP(X251,【参考】数式用!$R$2:$S$46,2,FALSE),【参考】数式用!$O$2:$Q$2,0)),10)))</f>
        <v/>
      </c>
      <c r="AE251" s="191"/>
    </row>
    <row r="252" spans="1:31" ht="49.95" customHeight="1">
      <c r="A252" s="158">
        <f t="shared" si="9"/>
        <v>213</v>
      </c>
      <c r="B252" s="496"/>
      <c r="C252" s="497"/>
      <c r="D252" s="497"/>
      <c r="E252" s="497"/>
      <c r="F252" s="497"/>
      <c r="G252" s="497"/>
      <c r="H252" s="497"/>
      <c r="I252" s="497"/>
      <c r="J252" s="497"/>
      <c r="K252" s="497"/>
      <c r="L252" s="490"/>
      <c r="M252" s="491"/>
      <c r="N252" s="491"/>
      <c r="O252" s="491"/>
      <c r="P252" s="492"/>
      <c r="Q252" s="482"/>
      <c r="R252" s="482"/>
      <c r="S252" s="482"/>
      <c r="T252" s="482"/>
      <c r="U252" s="482"/>
      <c r="V252" s="69"/>
      <c r="W252" s="69"/>
      <c r="X252" s="507"/>
      <c r="Y252" s="508"/>
      <c r="Z252" s="179" t="str">
        <f>IFERROR(VLOOKUP(X252, 【参考】数式用!$A$2:$B$46, 2, FALSE), "")</f>
        <v/>
      </c>
      <c r="AA252" s="195"/>
      <c r="AB252" s="196"/>
      <c r="AC252" s="197">
        <f t="shared" si="10"/>
        <v>0</v>
      </c>
      <c r="AD252" s="263" t="str">
        <f>IF(B252="", "", IF(COUNTIF(X252,"*独自*"),"数式を削除して手入力",IFERROR(INDEX(【参考】数式用!$O$3:'【参考】数式用'!$Q$452,MATCH(Q252&amp;V252,【参考】数式用!$N$3:'【参考】数式用'!$N$452,0),MATCH(VLOOKUP(X252,【参考】数式用!$R$2:$S$46,2,FALSE),【参考】数式用!$O$2:$Q$2,0)),10)))</f>
        <v/>
      </c>
      <c r="AE252" s="191"/>
    </row>
    <row r="253" spans="1:31" ht="49.95" customHeight="1">
      <c r="A253" s="158">
        <f t="shared" si="9"/>
        <v>214</v>
      </c>
      <c r="B253" s="496"/>
      <c r="C253" s="497"/>
      <c r="D253" s="497"/>
      <c r="E253" s="497"/>
      <c r="F253" s="497"/>
      <c r="G253" s="497"/>
      <c r="H253" s="497"/>
      <c r="I253" s="497"/>
      <c r="J253" s="497"/>
      <c r="K253" s="497"/>
      <c r="L253" s="490"/>
      <c r="M253" s="491"/>
      <c r="N253" s="491"/>
      <c r="O253" s="491"/>
      <c r="P253" s="492"/>
      <c r="Q253" s="482"/>
      <c r="R253" s="482"/>
      <c r="S253" s="482"/>
      <c r="T253" s="482"/>
      <c r="U253" s="482"/>
      <c r="V253" s="69"/>
      <c r="W253" s="69"/>
      <c r="X253" s="507"/>
      <c r="Y253" s="508"/>
      <c r="Z253" s="179" t="str">
        <f>IFERROR(VLOOKUP(X253, 【参考】数式用!$A$2:$B$46, 2, FALSE), "")</f>
        <v/>
      </c>
      <c r="AA253" s="195"/>
      <c r="AB253" s="196"/>
      <c r="AC253" s="197">
        <f t="shared" si="10"/>
        <v>0</v>
      </c>
      <c r="AD253" s="263" t="str">
        <f>IF(B253="", "", IF(COUNTIF(X253,"*独自*"),"数式を削除して手入力",IFERROR(INDEX(【参考】数式用!$O$3:'【参考】数式用'!$Q$452,MATCH(Q253&amp;V253,【参考】数式用!$N$3:'【参考】数式用'!$N$452,0),MATCH(VLOOKUP(X253,【参考】数式用!$R$2:$S$46,2,FALSE),【参考】数式用!$O$2:$Q$2,0)),10)))</f>
        <v/>
      </c>
      <c r="AE253" s="191"/>
    </row>
    <row r="254" spans="1:31" ht="49.95" customHeight="1">
      <c r="A254" s="158">
        <f t="shared" si="9"/>
        <v>215</v>
      </c>
      <c r="B254" s="496"/>
      <c r="C254" s="497"/>
      <c r="D254" s="497"/>
      <c r="E254" s="497"/>
      <c r="F254" s="497"/>
      <c r="G254" s="497"/>
      <c r="H254" s="497"/>
      <c r="I254" s="497"/>
      <c r="J254" s="497"/>
      <c r="K254" s="497"/>
      <c r="L254" s="490"/>
      <c r="M254" s="491"/>
      <c r="N254" s="491"/>
      <c r="O254" s="491"/>
      <c r="P254" s="492"/>
      <c r="Q254" s="482"/>
      <c r="R254" s="482"/>
      <c r="S254" s="482"/>
      <c r="T254" s="482"/>
      <c r="U254" s="482"/>
      <c r="V254" s="69"/>
      <c r="W254" s="69"/>
      <c r="X254" s="507"/>
      <c r="Y254" s="508"/>
      <c r="Z254" s="179" t="str">
        <f>IFERROR(VLOOKUP(X254, 【参考】数式用!$A$2:$B$46, 2, FALSE), "")</f>
        <v/>
      </c>
      <c r="AA254" s="195"/>
      <c r="AB254" s="196"/>
      <c r="AC254" s="197">
        <f t="shared" si="10"/>
        <v>0</v>
      </c>
      <c r="AD254" s="263" t="str">
        <f>IF(B254="", "", IF(COUNTIF(X254,"*独自*"),"数式を削除して手入力",IFERROR(INDEX(【参考】数式用!$O$3:'【参考】数式用'!$Q$452,MATCH(Q254&amp;V254,【参考】数式用!$N$3:'【参考】数式用'!$N$452,0),MATCH(VLOOKUP(X254,【参考】数式用!$R$2:$S$46,2,FALSE),【参考】数式用!$O$2:$Q$2,0)),10)))</f>
        <v/>
      </c>
      <c r="AE254" s="191"/>
    </row>
    <row r="255" spans="1:31" ht="49.95" customHeight="1">
      <c r="A255" s="158">
        <f t="shared" si="9"/>
        <v>216</v>
      </c>
      <c r="B255" s="496"/>
      <c r="C255" s="497"/>
      <c r="D255" s="497"/>
      <c r="E255" s="497"/>
      <c r="F255" s="497"/>
      <c r="G255" s="497"/>
      <c r="H255" s="497"/>
      <c r="I255" s="497"/>
      <c r="J255" s="497"/>
      <c r="K255" s="497"/>
      <c r="L255" s="490"/>
      <c r="M255" s="491"/>
      <c r="N255" s="491"/>
      <c r="O255" s="491"/>
      <c r="P255" s="492"/>
      <c r="Q255" s="482"/>
      <c r="R255" s="482"/>
      <c r="S255" s="482"/>
      <c r="T255" s="482"/>
      <c r="U255" s="482"/>
      <c r="V255" s="69"/>
      <c r="W255" s="69"/>
      <c r="X255" s="507"/>
      <c r="Y255" s="508"/>
      <c r="Z255" s="179" t="str">
        <f>IFERROR(VLOOKUP(X255, 【参考】数式用!$A$2:$B$46, 2, FALSE), "")</f>
        <v/>
      </c>
      <c r="AA255" s="195"/>
      <c r="AB255" s="196"/>
      <c r="AC255" s="197">
        <f t="shared" si="10"/>
        <v>0</v>
      </c>
      <c r="AD255" s="263" t="str">
        <f>IF(B255="", "", IF(COUNTIF(X255,"*独自*"),"数式を削除して手入力",IFERROR(INDEX(【参考】数式用!$O$3:'【参考】数式用'!$Q$452,MATCH(Q255&amp;V255,【参考】数式用!$N$3:'【参考】数式用'!$N$452,0),MATCH(VLOOKUP(X255,【参考】数式用!$R$2:$S$46,2,FALSE),【参考】数式用!$O$2:$Q$2,0)),10)))</f>
        <v/>
      </c>
      <c r="AE255" s="191"/>
    </row>
    <row r="256" spans="1:31" ht="49.95" customHeight="1">
      <c r="A256" s="158">
        <f t="shared" si="9"/>
        <v>217</v>
      </c>
      <c r="B256" s="496"/>
      <c r="C256" s="497"/>
      <c r="D256" s="497"/>
      <c r="E256" s="497"/>
      <c r="F256" s="497"/>
      <c r="G256" s="497"/>
      <c r="H256" s="497"/>
      <c r="I256" s="497"/>
      <c r="J256" s="497"/>
      <c r="K256" s="497"/>
      <c r="L256" s="490"/>
      <c r="M256" s="491"/>
      <c r="N256" s="491"/>
      <c r="O256" s="491"/>
      <c r="P256" s="492"/>
      <c r="Q256" s="482"/>
      <c r="R256" s="482"/>
      <c r="S256" s="482"/>
      <c r="T256" s="482"/>
      <c r="U256" s="482"/>
      <c r="V256" s="69"/>
      <c r="W256" s="69"/>
      <c r="X256" s="507"/>
      <c r="Y256" s="508"/>
      <c r="Z256" s="179" t="str">
        <f>IFERROR(VLOOKUP(X256, 【参考】数式用!$A$2:$B$46, 2, FALSE), "")</f>
        <v/>
      </c>
      <c r="AA256" s="195"/>
      <c r="AB256" s="196"/>
      <c r="AC256" s="197">
        <f t="shared" si="10"/>
        <v>0</v>
      </c>
      <c r="AD256" s="263" t="str">
        <f>IF(B256="", "", IF(COUNTIF(X256,"*独自*"),"数式を削除して手入力",IFERROR(INDEX(【参考】数式用!$O$3:'【参考】数式用'!$Q$452,MATCH(Q256&amp;V256,【参考】数式用!$N$3:'【参考】数式用'!$N$452,0),MATCH(VLOOKUP(X256,【参考】数式用!$R$2:$S$46,2,FALSE),【参考】数式用!$O$2:$Q$2,0)),10)))</f>
        <v/>
      </c>
      <c r="AE256" s="191"/>
    </row>
    <row r="257" spans="1:31" ht="49.95" customHeight="1">
      <c r="A257" s="158">
        <f t="shared" si="9"/>
        <v>218</v>
      </c>
      <c r="B257" s="496"/>
      <c r="C257" s="497"/>
      <c r="D257" s="497"/>
      <c r="E257" s="497"/>
      <c r="F257" s="497"/>
      <c r="G257" s="497"/>
      <c r="H257" s="497"/>
      <c r="I257" s="497"/>
      <c r="J257" s="497"/>
      <c r="K257" s="497"/>
      <c r="L257" s="490"/>
      <c r="M257" s="491"/>
      <c r="N257" s="491"/>
      <c r="O257" s="491"/>
      <c r="P257" s="492"/>
      <c r="Q257" s="482"/>
      <c r="R257" s="482"/>
      <c r="S257" s="482"/>
      <c r="T257" s="482"/>
      <c r="U257" s="482"/>
      <c r="V257" s="69"/>
      <c r="W257" s="69"/>
      <c r="X257" s="507"/>
      <c r="Y257" s="508"/>
      <c r="Z257" s="179" t="str">
        <f>IFERROR(VLOOKUP(X257, 【参考】数式用!$A$2:$B$46, 2, FALSE), "")</f>
        <v/>
      </c>
      <c r="AA257" s="195"/>
      <c r="AB257" s="196"/>
      <c r="AC257" s="197">
        <f t="shared" si="10"/>
        <v>0</v>
      </c>
      <c r="AD257" s="263" t="str">
        <f>IF(B257="", "", IF(COUNTIF(X257,"*独自*"),"数式を削除して手入力",IFERROR(INDEX(【参考】数式用!$O$3:'【参考】数式用'!$Q$452,MATCH(Q257&amp;V257,【参考】数式用!$N$3:'【参考】数式用'!$N$452,0),MATCH(VLOOKUP(X257,【参考】数式用!$R$2:$S$46,2,FALSE),【参考】数式用!$O$2:$Q$2,0)),10)))</f>
        <v/>
      </c>
      <c r="AE257" s="191"/>
    </row>
    <row r="258" spans="1:31" ht="49.95" customHeight="1">
      <c r="A258" s="158">
        <f t="shared" si="9"/>
        <v>219</v>
      </c>
      <c r="B258" s="496"/>
      <c r="C258" s="497"/>
      <c r="D258" s="497"/>
      <c r="E258" s="497"/>
      <c r="F258" s="497"/>
      <c r="G258" s="497"/>
      <c r="H258" s="497"/>
      <c r="I258" s="497"/>
      <c r="J258" s="497"/>
      <c r="K258" s="497"/>
      <c r="L258" s="490"/>
      <c r="M258" s="491"/>
      <c r="N258" s="491"/>
      <c r="O258" s="491"/>
      <c r="P258" s="492"/>
      <c r="Q258" s="482"/>
      <c r="R258" s="482"/>
      <c r="S258" s="482"/>
      <c r="T258" s="482"/>
      <c r="U258" s="482"/>
      <c r="V258" s="69"/>
      <c r="W258" s="69"/>
      <c r="X258" s="507"/>
      <c r="Y258" s="508"/>
      <c r="Z258" s="179" t="str">
        <f>IFERROR(VLOOKUP(X258, 【参考】数式用!$A$2:$B$46, 2, FALSE), "")</f>
        <v/>
      </c>
      <c r="AA258" s="195"/>
      <c r="AB258" s="196"/>
      <c r="AC258" s="197">
        <f t="shared" si="10"/>
        <v>0</v>
      </c>
      <c r="AD258" s="263" t="str">
        <f>IF(B258="", "", IF(COUNTIF(X258,"*独自*"),"数式を削除して手入力",IFERROR(INDEX(【参考】数式用!$O$3:'【参考】数式用'!$Q$452,MATCH(Q258&amp;V258,【参考】数式用!$N$3:'【参考】数式用'!$N$452,0),MATCH(VLOOKUP(X258,【参考】数式用!$R$2:$S$46,2,FALSE),【参考】数式用!$O$2:$Q$2,0)),10)))</f>
        <v/>
      </c>
      <c r="AE258" s="191"/>
    </row>
    <row r="259" spans="1:31" ht="49.95" customHeight="1">
      <c r="A259" s="158">
        <f t="shared" si="9"/>
        <v>220</v>
      </c>
      <c r="B259" s="496"/>
      <c r="C259" s="497"/>
      <c r="D259" s="497"/>
      <c r="E259" s="497"/>
      <c r="F259" s="497"/>
      <c r="G259" s="497"/>
      <c r="H259" s="497"/>
      <c r="I259" s="497"/>
      <c r="J259" s="497"/>
      <c r="K259" s="497"/>
      <c r="L259" s="490"/>
      <c r="M259" s="491"/>
      <c r="N259" s="491"/>
      <c r="O259" s="491"/>
      <c r="P259" s="492"/>
      <c r="Q259" s="482"/>
      <c r="R259" s="482"/>
      <c r="S259" s="482"/>
      <c r="T259" s="482"/>
      <c r="U259" s="482"/>
      <c r="V259" s="69"/>
      <c r="W259" s="69"/>
      <c r="X259" s="507"/>
      <c r="Y259" s="508"/>
      <c r="Z259" s="179" t="str">
        <f>IFERROR(VLOOKUP(X259, 【参考】数式用!$A$2:$B$46, 2, FALSE), "")</f>
        <v/>
      </c>
      <c r="AA259" s="195"/>
      <c r="AB259" s="196"/>
      <c r="AC259" s="197">
        <f t="shared" si="10"/>
        <v>0</v>
      </c>
      <c r="AD259" s="263" t="str">
        <f>IF(B259="", "", IF(COUNTIF(X259,"*独自*"),"数式を削除して手入力",IFERROR(INDEX(【参考】数式用!$O$3:'【参考】数式用'!$Q$452,MATCH(Q259&amp;V259,【参考】数式用!$N$3:'【参考】数式用'!$N$452,0),MATCH(VLOOKUP(X259,【参考】数式用!$R$2:$S$46,2,FALSE),【参考】数式用!$O$2:$Q$2,0)),10)))</f>
        <v/>
      </c>
      <c r="AE259" s="191"/>
    </row>
    <row r="260" spans="1:31" ht="49.95" customHeight="1">
      <c r="A260" s="158">
        <f t="shared" si="9"/>
        <v>221</v>
      </c>
      <c r="B260" s="496"/>
      <c r="C260" s="497"/>
      <c r="D260" s="497"/>
      <c r="E260" s="497"/>
      <c r="F260" s="497"/>
      <c r="G260" s="497"/>
      <c r="H260" s="497"/>
      <c r="I260" s="497"/>
      <c r="J260" s="497"/>
      <c r="K260" s="497"/>
      <c r="L260" s="490"/>
      <c r="M260" s="491"/>
      <c r="N260" s="491"/>
      <c r="O260" s="491"/>
      <c r="P260" s="492"/>
      <c r="Q260" s="482"/>
      <c r="R260" s="482"/>
      <c r="S260" s="482"/>
      <c r="T260" s="482"/>
      <c r="U260" s="482"/>
      <c r="V260" s="69"/>
      <c r="W260" s="69"/>
      <c r="X260" s="507"/>
      <c r="Y260" s="508"/>
      <c r="Z260" s="179" t="str">
        <f>IFERROR(VLOOKUP(X260, 【参考】数式用!$A$2:$B$46, 2, FALSE), "")</f>
        <v/>
      </c>
      <c r="AA260" s="195"/>
      <c r="AB260" s="196"/>
      <c r="AC260" s="197">
        <f t="shared" si="10"/>
        <v>0</v>
      </c>
      <c r="AD260" s="263" t="str">
        <f>IF(B260="", "", IF(COUNTIF(X260,"*独自*"),"数式を削除して手入力",IFERROR(INDEX(【参考】数式用!$O$3:'【参考】数式用'!$Q$452,MATCH(Q260&amp;V260,【参考】数式用!$N$3:'【参考】数式用'!$N$452,0),MATCH(VLOOKUP(X260,【参考】数式用!$R$2:$S$46,2,FALSE),【参考】数式用!$O$2:$Q$2,0)),10)))</f>
        <v/>
      </c>
      <c r="AE260" s="191"/>
    </row>
    <row r="261" spans="1:31" ht="49.95" customHeight="1">
      <c r="A261" s="158">
        <f t="shared" si="9"/>
        <v>222</v>
      </c>
      <c r="B261" s="496"/>
      <c r="C261" s="497"/>
      <c r="D261" s="497"/>
      <c r="E261" s="497"/>
      <c r="F261" s="497"/>
      <c r="G261" s="497"/>
      <c r="H261" s="497"/>
      <c r="I261" s="497"/>
      <c r="J261" s="497"/>
      <c r="K261" s="497"/>
      <c r="L261" s="490"/>
      <c r="M261" s="491"/>
      <c r="N261" s="491"/>
      <c r="O261" s="491"/>
      <c r="P261" s="492"/>
      <c r="Q261" s="482"/>
      <c r="R261" s="482"/>
      <c r="S261" s="482"/>
      <c r="T261" s="482"/>
      <c r="U261" s="482"/>
      <c r="V261" s="69"/>
      <c r="W261" s="69"/>
      <c r="X261" s="507"/>
      <c r="Y261" s="508"/>
      <c r="Z261" s="179" t="str">
        <f>IFERROR(VLOOKUP(X261, 【参考】数式用!$A$2:$B$46, 2, FALSE), "")</f>
        <v/>
      </c>
      <c r="AA261" s="195"/>
      <c r="AB261" s="196"/>
      <c r="AC261" s="197">
        <f t="shared" si="10"/>
        <v>0</v>
      </c>
      <c r="AD261" s="263" t="str">
        <f>IF(B261="", "", IF(COUNTIF(X261,"*独自*"),"数式を削除して手入力",IFERROR(INDEX(【参考】数式用!$O$3:'【参考】数式用'!$Q$452,MATCH(Q261&amp;V261,【参考】数式用!$N$3:'【参考】数式用'!$N$452,0),MATCH(VLOOKUP(X261,【参考】数式用!$R$2:$S$46,2,FALSE),【参考】数式用!$O$2:$Q$2,0)),10)))</f>
        <v/>
      </c>
      <c r="AE261" s="191"/>
    </row>
    <row r="262" spans="1:31" ht="49.95" customHeight="1">
      <c r="A262" s="158">
        <f t="shared" si="9"/>
        <v>223</v>
      </c>
      <c r="B262" s="496"/>
      <c r="C262" s="497"/>
      <c r="D262" s="497"/>
      <c r="E262" s="497"/>
      <c r="F262" s="497"/>
      <c r="G262" s="497"/>
      <c r="H262" s="497"/>
      <c r="I262" s="497"/>
      <c r="J262" s="497"/>
      <c r="K262" s="497"/>
      <c r="L262" s="490"/>
      <c r="M262" s="491"/>
      <c r="N262" s="491"/>
      <c r="O262" s="491"/>
      <c r="P262" s="492"/>
      <c r="Q262" s="482"/>
      <c r="R262" s="482"/>
      <c r="S262" s="482"/>
      <c r="T262" s="482"/>
      <c r="U262" s="482"/>
      <c r="V262" s="69"/>
      <c r="W262" s="69"/>
      <c r="X262" s="507"/>
      <c r="Y262" s="508"/>
      <c r="Z262" s="179" t="str">
        <f>IFERROR(VLOOKUP(X262, 【参考】数式用!$A$2:$B$46, 2, FALSE), "")</f>
        <v/>
      </c>
      <c r="AA262" s="195"/>
      <c r="AB262" s="196"/>
      <c r="AC262" s="197">
        <f t="shared" si="10"/>
        <v>0</v>
      </c>
      <c r="AD262" s="263" t="str">
        <f>IF(B262="", "", IF(COUNTIF(X262,"*独自*"),"数式を削除して手入力",IFERROR(INDEX(【参考】数式用!$O$3:'【参考】数式用'!$Q$452,MATCH(Q262&amp;V262,【参考】数式用!$N$3:'【参考】数式用'!$N$452,0),MATCH(VLOOKUP(X262,【参考】数式用!$R$2:$S$46,2,FALSE),【参考】数式用!$O$2:$Q$2,0)),10)))</f>
        <v/>
      </c>
      <c r="AE262" s="191"/>
    </row>
    <row r="263" spans="1:31" ht="49.95" customHeight="1">
      <c r="A263" s="158">
        <f t="shared" si="9"/>
        <v>224</v>
      </c>
      <c r="B263" s="496"/>
      <c r="C263" s="497"/>
      <c r="D263" s="497"/>
      <c r="E263" s="497"/>
      <c r="F263" s="497"/>
      <c r="G263" s="497"/>
      <c r="H263" s="497"/>
      <c r="I263" s="497"/>
      <c r="J263" s="497"/>
      <c r="K263" s="497"/>
      <c r="L263" s="490"/>
      <c r="M263" s="491"/>
      <c r="N263" s="491"/>
      <c r="O263" s="491"/>
      <c r="P263" s="492"/>
      <c r="Q263" s="482"/>
      <c r="R263" s="482"/>
      <c r="S263" s="482"/>
      <c r="T263" s="482"/>
      <c r="U263" s="482"/>
      <c r="V263" s="69"/>
      <c r="W263" s="69"/>
      <c r="X263" s="507"/>
      <c r="Y263" s="508"/>
      <c r="Z263" s="179" t="str">
        <f>IFERROR(VLOOKUP(X263, 【参考】数式用!$A$2:$B$46, 2, FALSE), "")</f>
        <v/>
      </c>
      <c r="AA263" s="195"/>
      <c r="AB263" s="196"/>
      <c r="AC263" s="197">
        <f t="shared" si="10"/>
        <v>0</v>
      </c>
      <c r="AD263" s="263" t="str">
        <f>IF(B263="", "", IF(COUNTIF(X263,"*独自*"),"数式を削除して手入力",IFERROR(INDEX(【参考】数式用!$O$3:'【参考】数式用'!$Q$452,MATCH(Q263&amp;V263,【参考】数式用!$N$3:'【参考】数式用'!$N$452,0),MATCH(VLOOKUP(X263,【参考】数式用!$R$2:$S$46,2,FALSE),【参考】数式用!$O$2:$Q$2,0)),10)))</f>
        <v/>
      </c>
      <c r="AE263" s="191"/>
    </row>
    <row r="264" spans="1:31" ht="49.95" customHeight="1">
      <c r="A264" s="158">
        <f t="shared" si="9"/>
        <v>225</v>
      </c>
      <c r="B264" s="496"/>
      <c r="C264" s="497"/>
      <c r="D264" s="497"/>
      <c r="E264" s="497"/>
      <c r="F264" s="497"/>
      <c r="G264" s="497"/>
      <c r="H264" s="497"/>
      <c r="I264" s="497"/>
      <c r="J264" s="497"/>
      <c r="K264" s="497"/>
      <c r="L264" s="490"/>
      <c r="M264" s="491"/>
      <c r="N264" s="491"/>
      <c r="O264" s="491"/>
      <c r="P264" s="492"/>
      <c r="Q264" s="482"/>
      <c r="R264" s="482"/>
      <c r="S264" s="482"/>
      <c r="T264" s="482"/>
      <c r="U264" s="482"/>
      <c r="V264" s="69"/>
      <c r="W264" s="69"/>
      <c r="X264" s="507"/>
      <c r="Y264" s="508"/>
      <c r="Z264" s="179" t="str">
        <f>IFERROR(VLOOKUP(X264, 【参考】数式用!$A$2:$B$46, 2, FALSE), "")</f>
        <v/>
      </c>
      <c r="AA264" s="195"/>
      <c r="AB264" s="196"/>
      <c r="AC264" s="197">
        <f t="shared" si="10"/>
        <v>0</v>
      </c>
      <c r="AD264" s="263" t="str">
        <f>IF(B264="", "", IF(COUNTIF(X264,"*独自*"),"数式を削除して手入力",IFERROR(INDEX(【参考】数式用!$O$3:'【参考】数式用'!$Q$452,MATCH(Q264&amp;V264,【参考】数式用!$N$3:'【参考】数式用'!$N$452,0),MATCH(VLOOKUP(X264,【参考】数式用!$R$2:$S$46,2,FALSE),【参考】数式用!$O$2:$Q$2,0)),10)))</f>
        <v/>
      </c>
      <c r="AE264" s="191"/>
    </row>
    <row r="265" spans="1:31" ht="49.95" customHeight="1">
      <c r="A265" s="158">
        <f t="shared" si="9"/>
        <v>226</v>
      </c>
      <c r="B265" s="496"/>
      <c r="C265" s="497"/>
      <c r="D265" s="497"/>
      <c r="E265" s="497"/>
      <c r="F265" s="497"/>
      <c r="G265" s="497"/>
      <c r="H265" s="497"/>
      <c r="I265" s="497"/>
      <c r="J265" s="497"/>
      <c r="K265" s="497"/>
      <c r="L265" s="490"/>
      <c r="M265" s="491"/>
      <c r="N265" s="491"/>
      <c r="O265" s="491"/>
      <c r="P265" s="492"/>
      <c r="Q265" s="482"/>
      <c r="R265" s="482"/>
      <c r="S265" s="482"/>
      <c r="T265" s="482"/>
      <c r="U265" s="482"/>
      <c r="V265" s="69"/>
      <c r="W265" s="69"/>
      <c r="X265" s="507"/>
      <c r="Y265" s="508"/>
      <c r="Z265" s="179" t="str">
        <f>IFERROR(VLOOKUP(X265, 【参考】数式用!$A$2:$B$46, 2, FALSE), "")</f>
        <v/>
      </c>
      <c r="AA265" s="195"/>
      <c r="AB265" s="196"/>
      <c r="AC265" s="197">
        <f t="shared" si="10"/>
        <v>0</v>
      </c>
      <c r="AD265" s="263" t="str">
        <f>IF(B265="", "", IF(COUNTIF(X265,"*独自*"),"数式を削除して手入力",IFERROR(INDEX(【参考】数式用!$O$3:'【参考】数式用'!$Q$452,MATCH(Q265&amp;V265,【参考】数式用!$N$3:'【参考】数式用'!$N$452,0),MATCH(VLOOKUP(X265,【参考】数式用!$R$2:$S$46,2,FALSE),【参考】数式用!$O$2:$Q$2,0)),10)))</f>
        <v/>
      </c>
      <c r="AE265" s="191"/>
    </row>
    <row r="266" spans="1:31" ht="49.95" customHeight="1">
      <c r="A266" s="158">
        <f t="shared" si="9"/>
        <v>227</v>
      </c>
      <c r="B266" s="496"/>
      <c r="C266" s="497"/>
      <c r="D266" s="497"/>
      <c r="E266" s="497"/>
      <c r="F266" s="497"/>
      <c r="G266" s="497"/>
      <c r="H266" s="497"/>
      <c r="I266" s="497"/>
      <c r="J266" s="497"/>
      <c r="K266" s="497"/>
      <c r="L266" s="490"/>
      <c r="M266" s="491"/>
      <c r="N266" s="491"/>
      <c r="O266" s="491"/>
      <c r="P266" s="492"/>
      <c r="Q266" s="482"/>
      <c r="R266" s="482"/>
      <c r="S266" s="482"/>
      <c r="T266" s="482"/>
      <c r="U266" s="482"/>
      <c r="V266" s="69"/>
      <c r="W266" s="69"/>
      <c r="X266" s="507"/>
      <c r="Y266" s="508"/>
      <c r="Z266" s="179" t="str">
        <f>IFERROR(VLOOKUP(X266, 【参考】数式用!$A$2:$B$46, 2, FALSE), "")</f>
        <v/>
      </c>
      <c r="AA266" s="195"/>
      <c r="AB266" s="196"/>
      <c r="AC266" s="197">
        <f t="shared" si="10"/>
        <v>0</v>
      </c>
      <c r="AD266" s="263" t="str">
        <f>IF(B266="", "", IF(COUNTIF(X266,"*独自*"),"数式を削除して手入力",IFERROR(INDEX(【参考】数式用!$O$3:'【参考】数式用'!$Q$452,MATCH(Q266&amp;V266,【参考】数式用!$N$3:'【参考】数式用'!$N$452,0),MATCH(VLOOKUP(X266,【参考】数式用!$R$2:$S$46,2,FALSE),【参考】数式用!$O$2:$Q$2,0)),10)))</f>
        <v/>
      </c>
      <c r="AE266" s="191"/>
    </row>
    <row r="267" spans="1:31" ht="49.95" customHeight="1">
      <c r="A267" s="158">
        <f t="shared" si="9"/>
        <v>228</v>
      </c>
      <c r="B267" s="496"/>
      <c r="C267" s="497"/>
      <c r="D267" s="497"/>
      <c r="E267" s="497"/>
      <c r="F267" s="497"/>
      <c r="G267" s="497"/>
      <c r="H267" s="497"/>
      <c r="I267" s="497"/>
      <c r="J267" s="497"/>
      <c r="K267" s="497"/>
      <c r="L267" s="490"/>
      <c r="M267" s="491"/>
      <c r="N267" s="491"/>
      <c r="O267" s="491"/>
      <c r="P267" s="492"/>
      <c r="Q267" s="482"/>
      <c r="R267" s="482"/>
      <c r="S267" s="482"/>
      <c r="T267" s="482"/>
      <c r="U267" s="482"/>
      <c r="V267" s="69"/>
      <c r="W267" s="69"/>
      <c r="X267" s="507"/>
      <c r="Y267" s="508"/>
      <c r="Z267" s="179" t="str">
        <f>IFERROR(VLOOKUP(X267, 【参考】数式用!$A$2:$B$46, 2, FALSE), "")</f>
        <v/>
      </c>
      <c r="AA267" s="195"/>
      <c r="AB267" s="196"/>
      <c r="AC267" s="197">
        <f t="shared" si="10"/>
        <v>0</v>
      </c>
      <c r="AD267" s="263" t="str">
        <f>IF(B267="", "", IF(COUNTIF(X267,"*独自*"),"数式を削除して手入力",IFERROR(INDEX(【参考】数式用!$O$3:'【参考】数式用'!$Q$452,MATCH(Q267&amp;V267,【参考】数式用!$N$3:'【参考】数式用'!$N$452,0),MATCH(VLOOKUP(X267,【参考】数式用!$R$2:$S$46,2,FALSE),【参考】数式用!$O$2:$Q$2,0)),10)))</f>
        <v/>
      </c>
      <c r="AE267" s="191"/>
    </row>
    <row r="268" spans="1:31" ht="49.95" customHeight="1">
      <c r="A268" s="158">
        <f t="shared" ref="A268:A331" si="11">A267+1</f>
        <v>229</v>
      </c>
      <c r="B268" s="496"/>
      <c r="C268" s="497"/>
      <c r="D268" s="497"/>
      <c r="E268" s="497"/>
      <c r="F268" s="497"/>
      <c r="G268" s="497"/>
      <c r="H268" s="497"/>
      <c r="I268" s="497"/>
      <c r="J268" s="497"/>
      <c r="K268" s="497"/>
      <c r="L268" s="490"/>
      <c r="M268" s="491"/>
      <c r="N268" s="491"/>
      <c r="O268" s="491"/>
      <c r="P268" s="492"/>
      <c r="Q268" s="482"/>
      <c r="R268" s="482"/>
      <c r="S268" s="482"/>
      <c r="T268" s="482"/>
      <c r="U268" s="482"/>
      <c r="V268" s="69"/>
      <c r="W268" s="69"/>
      <c r="X268" s="507"/>
      <c r="Y268" s="508"/>
      <c r="Z268" s="179" t="str">
        <f>IFERROR(VLOOKUP(X268, 【参考】数式用!$A$2:$B$46, 2, FALSE), "")</f>
        <v/>
      </c>
      <c r="AA268" s="195"/>
      <c r="AB268" s="196"/>
      <c r="AC268" s="197">
        <f t="shared" ref="AC268:AC331" si="12">AA268-AB268</f>
        <v>0</v>
      </c>
      <c r="AD268" s="263" t="str">
        <f>IF(B268="", "", IF(COUNTIF(X268,"*独自*"),"数式を削除して手入力",IFERROR(INDEX(【参考】数式用!$O$3:'【参考】数式用'!$Q$452,MATCH(Q268&amp;V268,【参考】数式用!$N$3:'【参考】数式用'!$N$452,0),MATCH(VLOOKUP(X268,【参考】数式用!$R$2:$S$46,2,FALSE),【参考】数式用!$O$2:$Q$2,0)),10)))</f>
        <v/>
      </c>
      <c r="AE268" s="191"/>
    </row>
    <row r="269" spans="1:31" ht="49.95" customHeight="1">
      <c r="A269" s="158">
        <f t="shared" si="11"/>
        <v>230</v>
      </c>
      <c r="B269" s="496"/>
      <c r="C269" s="497"/>
      <c r="D269" s="497"/>
      <c r="E269" s="497"/>
      <c r="F269" s="497"/>
      <c r="G269" s="497"/>
      <c r="H269" s="497"/>
      <c r="I269" s="497"/>
      <c r="J269" s="497"/>
      <c r="K269" s="497"/>
      <c r="L269" s="490"/>
      <c r="M269" s="491"/>
      <c r="N269" s="491"/>
      <c r="O269" s="491"/>
      <c r="P269" s="492"/>
      <c r="Q269" s="482"/>
      <c r="R269" s="482"/>
      <c r="S269" s="482"/>
      <c r="T269" s="482"/>
      <c r="U269" s="482"/>
      <c r="V269" s="69"/>
      <c r="W269" s="69"/>
      <c r="X269" s="507"/>
      <c r="Y269" s="508"/>
      <c r="Z269" s="179" t="str">
        <f>IFERROR(VLOOKUP(X269, 【参考】数式用!$A$2:$B$46, 2, FALSE), "")</f>
        <v/>
      </c>
      <c r="AA269" s="195"/>
      <c r="AB269" s="196"/>
      <c r="AC269" s="197">
        <f t="shared" si="12"/>
        <v>0</v>
      </c>
      <c r="AD269" s="263" t="str">
        <f>IF(B269="", "", IF(COUNTIF(X269,"*独自*"),"数式を削除して手入力",IFERROR(INDEX(【参考】数式用!$O$3:'【参考】数式用'!$Q$452,MATCH(Q269&amp;V269,【参考】数式用!$N$3:'【参考】数式用'!$N$452,0),MATCH(VLOOKUP(X269,【参考】数式用!$R$2:$S$46,2,FALSE),【参考】数式用!$O$2:$Q$2,0)),10)))</f>
        <v/>
      </c>
      <c r="AE269" s="191"/>
    </row>
    <row r="270" spans="1:31" ht="49.95" customHeight="1">
      <c r="A270" s="158">
        <f t="shared" si="11"/>
        <v>231</v>
      </c>
      <c r="B270" s="496"/>
      <c r="C270" s="497"/>
      <c r="D270" s="497"/>
      <c r="E270" s="497"/>
      <c r="F270" s="497"/>
      <c r="G270" s="497"/>
      <c r="H270" s="497"/>
      <c r="I270" s="497"/>
      <c r="J270" s="497"/>
      <c r="K270" s="497"/>
      <c r="L270" s="490"/>
      <c r="M270" s="491"/>
      <c r="N270" s="491"/>
      <c r="O270" s="491"/>
      <c r="P270" s="492"/>
      <c r="Q270" s="482"/>
      <c r="R270" s="482"/>
      <c r="S270" s="482"/>
      <c r="T270" s="482"/>
      <c r="U270" s="482"/>
      <c r="V270" s="69"/>
      <c r="W270" s="69"/>
      <c r="X270" s="507"/>
      <c r="Y270" s="508"/>
      <c r="Z270" s="179" t="str">
        <f>IFERROR(VLOOKUP(X270, 【参考】数式用!$A$2:$B$46, 2, FALSE), "")</f>
        <v/>
      </c>
      <c r="AA270" s="195"/>
      <c r="AB270" s="196"/>
      <c r="AC270" s="197">
        <f t="shared" si="12"/>
        <v>0</v>
      </c>
      <c r="AD270" s="263" t="str">
        <f>IF(B270="", "", IF(COUNTIF(X270,"*独自*"),"数式を削除して手入力",IFERROR(INDEX(【参考】数式用!$O$3:'【参考】数式用'!$Q$452,MATCH(Q270&amp;V270,【参考】数式用!$N$3:'【参考】数式用'!$N$452,0),MATCH(VLOOKUP(X270,【参考】数式用!$R$2:$S$46,2,FALSE),【参考】数式用!$O$2:$Q$2,0)),10)))</f>
        <v/>
      </c>
      <c r="AE270" s="191"/>
    </row>
    <row r="271" spans="1:31" ht="49.95" customHeight="1">
      <c r="A271" s="158">
        <f t="shared" si="11"/>
        <v>232</v>
      </c>
      <c r="B271" s="496"/>
      <c r="C271" s="497"/>
      <c r="D271" s="497"/>
      <c r="E271" s="497"/>
      <c r="F271" s="497"/>
      <c r="G271" s="497"/>
      <c r="H271" s="497"/>
      <c r="I271" s="497"/>
      <c r="J271" s="497"/>
      <c r="K271" s="497"/>
      <c r="L271" s="490"/>
      <c r="M271" s="491"/>
      <c r="N271" s="491"/>
      <c r="O271" s="491"/>
      <c r="P271" s="492"/>
      <c r="Q271" s="482"/>
      <c r="R271" s="482"/>
      <c r="S271" s="482"/>
      <c r="T271" s="482"/>
      <c r="U271" s="482"/>
      <c r="V271" s="69"/>
      <c r="W271" s="69"/>
      <c r="X271" s="507"/>
      <c r="Y271" s="508"/>
      <c r="Z271" s="179" t="str">
        <f>IFERROR(VLOOKUP(X271, 【参考】数式用!$A$2:$B$46, 2, FALSE), "")</f>
        <v/>
      </c>
      <c r="AA271" s="195"/>
      <c r="AB271" s="196"/>
      <c r="AC271" s="197">
        <f t="shared" si="12"/>
        <v>0</v>
      </c>
      <c r="AD271" s="263" t="str">
        <f>IF(B271="", "", IF(COUNTIF(X271,"*独自*"),"数式を削除して手入力",IFERROR(INDEX(【参考】数式用!$O$3:'【参考】数式用'!$Q$452,MATCH(Q271&amp;V271,【参考】数式用!$N$3:'【参考】数式用'!$N$452,0),MATCH(VLOOKUP(X271,【参考】数式用!$R$2:$S$46,2,FALSE),【参考】数式用!$O$2:$Q$2,0)),10)))</f>
        <v/>
      </c>
      <c r="AE271" s="191"/>
    </row>
    <row r="272" spans="1:31" ht="49.95" customHeight="1">
      <c r="A272" s="158">
        <f t="shared" si="11"/>
        <v>233</v>
      </c>
      <c r="B272" s="496"/>
      <c r="C272" s="497"/>
      <c r="D272" s="497"/>
      <c r="E272" s="497"/>
      <c r="F272" s="497"/>
      <c r="G272" s="497"/>
      <c r="H272" s="497"/>
      <c r="I272" s="497"/>
      <c r="J272" s="497"/>
      <c r="K272" s="497"/>
      <c r="L272" s="490"/>
      <c r="M272" s="491"/>
      <c r="N272" s="491"/>
      <c r="O272" s="491"/>
      <c r="P272" s="492"/>
      <c r="Q272" s="482"/>
      <c r="R272" s="482"/>
      <c r="S272" s="482"/>
      <c r="T272" s="482"/>
      <c r="U272" s="482"/>
      <c r="V272" s="69"/>
      <c r="W272" s="69"/>
      <c r="X272" s="507"/>
      <c r="Y272" s="508"/>
      <c r="Z272" s="179" t="str">
        <f>IFERROR(VLOOKUP(X272, 【参考】数式用!$A$2:$B$46, 2, FALSE), "")</f>
        <v/>
      </c>
      <c r="AA272" s="195"/>
      <c r="AB272" s="196"/>
      <c r="AC272" s="197">
        <f t="shared" si="12"/>
        <v>0</v>
      </c>
      <c r="AD272" s="263" t="str">
        <f>IF(B272="", "", IF(COUNTIF(X272,"*独自*"),"数式を削除して手入力",IFERROR(INDEX(【参考】数式用!$O$3:'【参考】数式用'!$Q$452,MATCH(Q272&amp;V272,【参考】数式用!$N$3:'【参考】数式用'!$N$452,0),MATCH(VLOOKUP(X272,【参考】数式用!$R$2:$S$46,2,FALSE),【参考】数式用!$O$2:$Q$2,0)),10)))</f>
        <v/>
      </c>
      <c r="AE272" s="191"/>
    </row>
    <row r="273" spans="1:31" ht="49.95" customHeight="1">
      <c r="A273" s="158">
        <f t="shared" si="11"/>
        <v>234</v>
      </c>
      <c r="B273" s="496"/>
      <c r="C273" s="497"/>
      <c r="D273" s="497"/>
      <c r="E273" s="497"/>
      <c r="F273" s="497"/>
      <c r="G273" s="497"/>
      <c r="H273" s="497"/>
      <c r="I273" s="497"/>
      <c r="J273" s="497"/>
      <c r="K273" s="497"/>
      <c r="L273" s="490"/>
      <c r="M273" s="491"/>
      <c r="N273" s="491"/>
      <c r="O273" s="491"/>
      <c r="P273" s="492"/>
      <c r="Q273" s="482"/>
      <c r="R273" s="482"/>
      <c r="S273" s="482"/>
      <c r="T273" s="482"/>
      <c r="U273" s="482"/>
      <c r="V273" s="69"/>
      <c r="W273" s="69"/>
      <c r="X273" s="507"/>
      <c r="Y273" s="508"/>
      <c r="Z273" s="179" t="str">
        <f>IFERROR(VLOOKUP(X273, 【参考】数式用!$A$2:$B$46, 2, FALSE), "")</f>
        <v/>
      </c>
      <c r="AA273" s="195"/>
      <c r="AB273" s="196"/>
      <c r="AC273" s="197">
        <f t="shared" si="12"/>
        <v>0</v>
      </c>
      <c r="AD273" s="263" t="str">
        <f>IF(B273="", "", IF(COUNTIF(X273,"*独自*"),"数式を削除して手入力",IFERROR(INDEX(【参考】数式用!$O$3:'【参考】数式用'!$Q$452,MATCH(Q273&amp;V273,【参考】数式用!$N$3:'【参考】数式用'!$N$452,0),MATCH(VLOOKUP(X273,【参考】数式用!$R$2:$S$46,2,FALSE),【参考】数式用!$O$2:$Q$2,0)),10)))</f>
        <v/>
      </c>
      <c r="AE273" s="191"/>
    </row>
    <row r="274" spans="1:31" ht="49.95" customHeight="1">
      <c r="A274" s="158">
        <f t="shared" si="11"/>
        <v>235</v>
      </c>
      <c r="B274" s="496"/>
      <c r="C274" s="497"/>
      <c r="D274" s="497"/>
      <c r="E274" s="497"/>
      <c r="F274" s="497"/>
      <c r="G274" s="497"/>
      <c r="H274" s="497"/>
      <c r="I274" s="497"/>
      <c r="J274" s="497"/>
      <c r="K274" s="497"/>
      <c r="L274" s="490"/>
      <c r="M274" s="491"/>
      <c r="N274" s="491"/>
      <c r="O274" s="491"/>
      <c r="P274" s="492"/>
      <c r="Q274" s="482"/>
      <c r="R274" s="482"/>
      <c r="S274" s="482"/>
      <c r="T274" s="482"/>
      <c r="U274" s="482"/>
      <c r="V274" s="69"/>
      <c r="W274" s="69"/>
      <c r="X274" s="507"/>
      <c r="Y274" s="508"/>
      <c r="Z274" s="179" t="str">
        <f>IFERROR(VLOOKUP(X274, 【参考】数式用!$A$2:$B$46, 2, FALSE), "")</f>
        <v/>
      </c>
      <c r="AA274" s="195"/>
      <c r="AB274" s="196"/>
      <c r="AC274" s="197">
        <f t="shared" si="12"/>
        <v>0</v>
      </c>
      <c r="AD274" s="263" t="str">
        <f>IF(B274="", "", IF(COUNTIF(X274,"*独自*"),"数式を削除して手入力",IFERROR(INDEX(【参考】数式用!$O$3:'【参考】数式用'!$Q$452,MATCH(Q274&amp;V274,【参考】数式用!$N$3:'【参考】数式用'!$N$452,0),MATCH(VLOOKUP(X274,【参考】数式用!$R$2:$S$46,2,FALSE),【参考】数式用!$O$2:$Q$2,0)),10)))</f>
        <v/>
      </c>
      <c r="AE274" s="191"/>
    </row>
    <row r="275" spans="1:31" ht="49.95" customHeight="1">
      <c r="A275" s="158">
        <f t="shared" si="11"/>
        <v>236</v>
      </c>
      <c r="B275" s="496"/>
      <c r="C275" s="497"/>
      <c r="D275" s="497"/>
      <c r="E275" s="497"/>
      <c r="F275" s="497"/>
      <c r="G275" s="497"/>
      <c r="H275" s="497"/>
      <c r="I275" s="497"/>
      <c r="J275" s="497"/>
      <c r="K275" s="497"/>
      <c r="L275" s="490"/>
      <c r="M275" s="491"/>
      <c r="N275" s="491"/>
      <c r="O275" s="491"/>
      <c r="P275" s="492"/>
      <c r="Q275" s="482"/>
      <c r="R275" s="482"/>
      <c r="S275" s="482"/>
      <c r="T275" s="482"/>
      <c r="U275" s="482"/>
      <c r="V275" s="69"/>
      <c r="W275" s="69"/>
      <c r="X275" s="507"/>
      <c r="Y275" s="508"/>
      <c r="Z275" s="179" t="str">
        <f>IFERROR(VLOOKUP(X275, 【参考】数式用!$A$2:$B$46, 2, FALSE), "")</f>
        <v/>
      </c>
      <c r="AA275" s="195"/>
      <c r="AB275" s="196"/>
      <c r="AC275" s="197">
        <f t="shared" si="12"/>
        <v>0</v>
      </c>
      <c r="AD275" s="263" t="str">
        <f>IF(B275="", "", IF(COUNTIF(X275,"*独自*"),"数式を削除して手入力",IFERROR(INDEX(【参考】数式用!$O$3:'【参考】数式用'!$Q$452,MATCH(Q275&amp;V275,【参考】数式用!$N$3:'【参考】数式用'!$N$452,0),MATCH(VLOOKUP(X275,【参考】数式用!$R$2:$S$46,2,FALSE),【参考】数式用!$O$2:$Q$2,0)),10)))</f>
        <v/>
      </c>
      <c r="AE275" s="191"/>
    </row>
    <row r="276" spans="1:31" ht="49.95" customHeight="1">
      <c r="A276" s="158">
        <f t="shared" si="11"/>
        <v>237</v>
      </c>
      <c r="B276" s="496"/>
      <c r="C276" s="497"/>
      <c r="D276" s="497"/>
      <c r="E276" s="497"/>
      <c r="F276" s="497"/>
      <c r="G276" s="497"/>
      <c r="H276" s="497"/>
      <c r="I276" s="497"/>
      <c r="J276" s="497"/>
      <c r="K276" s="497"/>
      <c r="L276" s="490"/>
      <c r="M276" s="491"/>
      <c r="N276" s="491"/>
      <c r="O276" s="491"/>
      <c r="P276" s="492"/>
      <c r="Q276" s="482"/>
      <c r="R276" s="482"/>
      <c r="S276" s="482"/>
      <c r="T276" s="482"/>
      <c r="U276" s="482"/>
      <c r="V276" s="69"/>
      <c r="W276" s="69"/>
      <c r="X276" s="507"/>
      <c r="Y276" s="508"/>
      <c r="Z276" s="179" t="str">
        <f>IFERROR(VLOOKUP(X276, 【参考】数式用!$A$2:$B$46, 2, FALSE), "")</f>
        <v/>
      </c>
      <c r="AA276" s="195"/>
      <c r="AB276" s="196"/>
      <c r="AC276" s="197">
        <f t="shared" si="12"/>
        <v>0</v>
      </c>
      <c r="AD276" s="263" t="str">
        <f>IF(B276="", "", IF(COUNTIF(X276,"*独自*"),"数式を削除して手入力",IFERROR(INDEX(【参考】数式用!$O$3:'【参考】数式用'!$Q$452,MATCH(Q276&amp;V276,【参考】数式用!$N$3:'【参考】数式用'!$N$452,0),MATCH(VLOOKUP(X276,【参考】数式用!$R$2:$S$46,2,FALSE),【参考】数式用!$O$2:$Q$2,0)),10)))</f>
        <v/>
      </c>
      <c r="AE276" s="191"/>
    </row>
    <row r="277" spans="1:31" ht="49.95" customHeight="1">
      <c r="A277" s="158">
        <f t="shared" si="11"/>
        <v>238</v>
      </c>
      <c r="B277" s="496"/>
      <c r="C277" s="497"/>
      <c r="D277" s="497"/>
      <c r="E277" s="497"/>
      <c r="F277" s="497"/>
      <c r="G277" s="497"/>
      <c r="H277" s="497"/>
      <c r="I277" s="497"/>
      <c r="J277" s="497"/>
      <c r="K277" s="497"/>
      <c r="L277" s="490"/>
      <c r="M277" s="491"/>
      <c r="N277" s="491"/>
      <c r="O277" s="491"/>
      <c r="P277" s="492"/>
      <c r="Q277" s="482"/>
      <c r="R277" s="482"/>
      <c r="S277" s="482"/>
      <c r="T277" s="482"/>
      <c r="U277" s="482"/>
      <c r="V277" s="69"/>
      <c r="W277" s="69"/>
      <c r="X277" s="507"/>
      <c r="Y277" s="508"/>
      <c r="Z277" s="179" t="str">
        <f>IFERROR(VLOOKUP(X277, 【参考】数式用!$A$2:$B$46, 2, FALSE), "")</f>
        <v/>
      </c>
      <c r="AA277" s="195"/>
      <c r="AB277" s="196"/>
      <c r="AC277" s="197">
        <f t="shared" si="12"/>
        <v>0</v>
      </c>
      <c r="AD277" s="263" t="str">
        <f>IF(B277="", "", IF(COUNTIF(X277,"*独自*"),"数式を削除して手入力",IFERROR(INDEX(【参考】数式用!$O$3:'【参考】数式用'!$Q$452,MATCH(Q277&amp;V277,【参考】数式用!$N$3:'【参考】数式用'!$N$452,0),MATCH(VLOOKUP(X277,【参考】数式用!$R$2:$S$46,2,FALSE),【参考】数式用!$O$2:$Q$2,0)),10)))</f>
        <v/>
      </c>
      <c r="AE277" s="191"/>
    </row>
    <row r="278" spans="1:31" ht="49.95" customHeight="1">
      <c r="A278" s="158">
        <f t="shared" si="11"/>
        <v>239</v>
      </c>
      <c r="B278" s="496"/>
      <c r="C278" s="497"/>
      <c r="D278" s="497"/>
      <c r="E278" s="497"/>
      <c r="F278" s="497"/>
      <c r="G278" s="497"/>
      <c r="H278" s="497"/>
      <c r="I278" s="497"/>
      <c r="J278" s="497"/>
      <c r="K278" s="497"/>
      <c r="L278" s="490"/>
      <c r="M278" s="491"/>
      <c r="N278" s="491"/>
      <c r="O278" s="491"/>
      <c r="P278" s="492"/>
      <c r="Q278" s="482"/>
      <c r="R278" s="482"/>
      <c r="S278" s="482"/>
      <c r="T278" s="482"/>
      <c r="U278" s="482"/>
      <c r="V278" s="69"/>
      <c r="W278" s="69"/>
      <c r="X278" s="507"/>
      <c r="Y278" s="508"/>
      <c r="Z278" s="179" t="str">
        <f>IFERROR(VLOOKUP(X278, 【参考】数式用!$A$2:$B$46, 2, FALSE), "")</f>
        <v/>
      </c>
      <c r="AA278" s="195"/>
      <c r="AB278" s="196"/>
      <c r="AC278" s="197">
        <f t="shared" si="12"/>
        <v>0</v>
      </c>
      <c r="AD278" s="263" t="str">
        <f>IF(B278="", "", IF(COUNTIF(X278,"*独自*"),"数式を削除して手入力",IFERROR(INDEX(【参考】数式用!$O$3:'【参考】数式用'!$Q$452,MATCH(Q278&amp;V278,【参考】数式用!$N$3:'【参考】数式用'!$N$452,0),MATCH(VLOOKUP(X278,【参考】数式用!$R$2:$S$46,2,FALSE),【参考】数式用!$O$2:$Q$2,0)),10)))</f>
        <v/>
      </c>
      <c r="AE278" s="191"/>
    </row>
    <row r="279" spans="1:31" ht="49.95" customHeight="1">
      <c r="A279" s="158">
        <f t="shared" si="11"/>
        <v>240</v>
      </c>
      <c r="B279" s="496"/>
      <c r="C279" s="497"/>
      <c r="D279" s="497"/>
      <c r="E279" s="497"/>
      <c r="F279" s="497"/>
      <c r="G279" s="497"/>
      <c r="H279" s="497"/>
      <c r="I279" s="497"/>
      <c r="J279" s="497"/>
      <c r="K279" s="497"/>
      <c r="L279" s="490"/>
      <c r="M279" s="491"/>
      <c r="N279" s="491"/>
      <c r="O279" s="491"/>
      <c r="P279" s="492"/>
      <c r="Q279" s="482"/>
      <c r="R279" s="482"/>
      <c r="S279" s="482"/>
      <c r="T279" s="482"/>
      <c r="U279" s="482"/>
      <c r="V279" s="69"/>
      <c r="W279" s="69"/>
      <c r="X279" s="507"/>
      <c r="Y279" s="508"/>
      <c r="Z279" s="179" t="str">
        <f>IFERROR(VLOOKUP(X279, 【参考】数式用!$A$2:$B$46, 2, FALSE), "")</f>
        <v/>
      </c>
      <c r="AA279" s="195"/>
      <c r="AB279" s="196"/>
      <c r="AC279" s="197">
        <f t="shared" si="12"/>
        <v>0</v>
      </c>
      <c r="AD279" s="263" t="str">
        <f>IF(B279="", "", IF(COUNTIF(X279,"*独自*"),"数式を削除して手入力",IFERROR(INDEX(【参考】数式用!$O$3:'【参考】数式用'!$Q$452,MATCH(Q279&amp;V279,【参考】数式用!$N$3:'【参考】数式用'!$N$452,0),MATCH(VLOOKUP(X279,【参考】数式用!$R$2:$S$46,2,FALSE),【参考】数式用!$O$2:$Q$2,0)),10)))</f>
        <v/>
      </c>
      <c r="AE279" s="191"/>
    </row>
    <row r="280" spans="1:31" ht="49.95" customHeight="1">
      <c r="A280" s="158">
        <f t="shared" si="11"/>
        <v>241</v>
      </c>
      <c r="B280" s="496"/>
      <c r="C280" s="497"/>
      <c r="D280" s="497"/>
      <c r="E280" s="497"/>
      <c r="F280" s="497"/>
      <c r="G280" s="497"/>
      <c r="H280" s="497"/>
      <c r="I280" s="497"/>
      <c r="J280" s="497"/>
      <c r="K280" s="497"/>
      <c r="L280" s="490"/>
      <c r="M280" s="491"/>
      <c r="N280" s="491"/>
      <c r="O280" s="491"/>
      <c r="P280" s="492"/>
      <c r="Q280" s="482"/>
      <c r="R280" s="482"/>
      <c r="S280" s="482"/>
      <c r="T280" s="482"/>
      <c r="U280" s="482"/>
      <c r="V280" s="69"/>
      <c r="W280" s="69"/>
      <c r="X280" s="507"/>
      <c r="Y280" s="508"/>
      <c r="Z280" s="179" t="str">
        <f>IFERROR(VLOOKUP(X280, 【参考】数式用!$A$2:$B$46, 2, FALSE), "")</f>
        <v/>
      </c>
      <c r="AA280" s="195"/>
      <c r="AB280" s="196"/>
      <c r="AC280" s="197">
        <f t="shared" si="12"/>
        <v>0</v>
      </c>
      <c r="AD280" s="263" t="str">
        <f>IF(B280="", "", IF(COUNTIF(X280,"*独自*"),"数式を削除して手入力",IFERROR(INDEX(【参考】数式用!$O$3:'【参考】数式用'!$Q$452,MATCH(Q280&amp;V280,【参考】数式用!$N$3:'【参考】数式用'!$N$452,0),MATCH(VLOOKUP(X280,【参考】数式用!$R$2:$S$46,2,FALSE),【参考】数式用!$O$2:$Q$2,0)),10)))</f>
        <v/>
      </c>
      <c r="AE280" s="191"/>
    </row>
    <row r="281" spans="1:31" ht="49.95" customHeight="1">
      <c r="A281" s="158">
        <f t="shared" si="11"/>
        <v>242</v>
      </c>
      <c r="B281" s="496"/>
      <c r="C281" s="497"/>
      <c r="D281" s="497"/>
      <c r="E281" s="497"/>
      <c r="F281" s="497"/>
      <c r="G281" s="497"/>
      <c r="H281" s="497"/>
      <c r="I281" s="497"/>
      <c r="J281" s="497"/>
      <c r="K281" s="497"/>
      <c r="L281" s="490"/>
      <c r="M281" s="491"/>
      <c r="N281" s="491"/>
      <c r="O281" s="491"/>
      <c r="P281" s="492"/>
      <c r="Q281" s="482"/>
      <c r="R281" s="482"/>
      <c r="S281" s="482"/>
      <c r="T281" s="482"/>
      <c r="U281" s="482"/>
      <c r="V281" s="69"/>
      <c r="W281" s="69"/>
      <c r="X281" s="507"/>
      <c r="Y281" s="508"/>
      <c r="Z281" s="179" t="str">
        <f>IFERROR(VLOOKUP(X281, 【参考】数式用!$A$2:$B$46, 2, FALSE), "")</f>
        <v/>
      </c>
      <c r="AA281" s="195"/>
      <c r="AB281" s="196"/>
      <c r="AC281" s="197">
        <f t="shared" si="12"/>
        <v>0</v>
      </c>
      <c r="AD281" s="263" t="str">
        <f>IF(B281="", "", IF(COUNTIF(X281,"*独自*"),"数式を削除して手入力",IFERROR(INDEX(【参考】数式用!$O$3:'【参考】数式用'!$Q$452,MATCH(Q281&amp;V281,【参考】数式用!$N$3:'【参考】数式用'!$N$452,0),MATCH(VLOOKUP(X281,【参考】数式用!$R$2:$S$46,2,FALSE),【参考】数式用!$O$2:$Q$2,0)),10)))</f>
        <v/>
      </c>
      <c r="AE281" s="191"/>
    </row>
    <row r="282" spans="1:31" ht="49.95" customHeight="1">
      <c r="A282" s="158">
        <f t="shared" si="11"/>
        <v>243</v>
      </c>
      <c r="B282" s="496"/>
      <c r="C282" s="497"/>
      <c r="D282" s="497"/>
      <c r="E282" s="497"/>
      <c r="F282" s="497"/>
      <c r="G282" s="497"/>
      <c r="H282" s="497"/>
      <c r="I282" s="497"/>
      <c r="J282" s="497"/>
      <c r="K282" s="497"/>
      <c r="L282" s="490"/>
      <c r="M282" s="491"/>
      <c r="N282" s="491"/>
      <c r="O282" s="491"/>
      <c r="P282" s="492"/>
      <c r="Q282" s="482"/>
      <c r="R282" s="482"/>
      <c r="S282" s="482"/>
      <c r="T282" s="482"/>
      <c r="U282" s="482"/>
      <c r="V282" s="69"/>
      <c r="W282" s="69"/>
      <c r="X282" s="507"/>
      <c r="Y282" s="508"/>
      <c r="Z282" s="179" t="str">
        <f>IFERROR(VLOOKUP(X282, 【参考】数式用!$A$2:$B$46, 2, FALSE), "")</f>
        <v/>
      </c>
      <c r="AA282" s="195"/>
      <c r="AB282" s="196"/>
      <c r="AC282" s="197">
        <f t="shared" si="12"/>
        <v>0</v>
      </c>
      <c r="AD282" s="263" t="str">
        <f>IF(B282="", "", IF(COUNTIF(X282,"*独自*"),"数式を削除して手入力",IFERROR(INDEX(【参考】数式用!$O$3:'【参考】数式用'!$Q$452,MATCH(Q282&amp;V282,【参考】数式用!$N$3:'【参考】数式用'!$N$452,0),MATCH(VLOOKUP(X282,【参考】数式用!$R$2:$S$46,2,FALSE),【参考】数式用!$O$2:$Q$2,0)),10)))</f>
        <v/>
      </c>
      <c r="AE282" s="191"/>
    </row>
    <row r="283" spans="1:31" ht="49.95" customHeight="1">
      <c r="A283" s="158">
        <f t="shared" si="11"/>
        <v>244</v>
      </c>
      <c r="B283" s="496"/>
      <c r="C283" s="497"/>
      <c r="D283" s="497"/>
      <c r="E283" s="497"/>
      <c r="F283" s="497"/>
      <c r="G283" s="497"/>
      <c r="H283" s="497"/>
      <c r="I283" s="497"/>
      <c r="J283" s="497"/>
      <c r="K283" s="497"/>
      <c r="L283" s="490"/>
      <c r="M283" s="491"/>
      <c r="N283" s="491"/>
      <c r="O283" s="491"/>
      <c r="P283" s="492"/>
      <c r="Q283" s="482"/>
      <c r="R283" s="482"/>
      <c r="S283" s="482"/>
      <c r="T283" s="482"/>
      <c r="U283" s="482"/>
      <c r="V283" s="69"/>
      <c r="W283" s="69"/>
      <c r="X283" s="507"/>
      <c r="Y283" s="508"/>
      <c r="Z283" s="179" t="str">
        <f>IFERROR(VLOOKUP(X283, 【参考】数式用!$A$2:$B$46, 2, FALSE), "")</f>
        <v/>
      </c>
      <c r="AA283" s="195"/>
      <c r="AB283" s="196"/>
      <c r="AC283" s="197">
        <f t="shared" si="12"/>
        <v>0</v>
      </c>
      <c r="AD283" s="263" t="str">
        <f>IF(B283="", "", IF(COUNTIF(X283,"*独自*"),"数式を削除して手入力",IFERROR(INDEX(【参考】数式用!$O$3:'【参考】数式用'!$Q$452,MATCH(Q283&amp;V283,【参考】数式用!$N$3:'【参考】数式用'!$N$452,0),MATCH(VLOOKUP(X283,【参考】数式用!$R$2:$S$46,2,FALSE),【参考】数式用!$O$2:$Q$2,0)),10)))</f>
        <v/>
      </c>
      <c r="AE283" s="191"/>
    </row>
    <row r="284" spans="1:31" ht="49.95" customHeight="1">
      <c r="A284" s="158">
        <f t="shared" si="11"/>
        <v>245</v>
      </c>
      <c r="B284" s="496"/>
      <c r="C284" s="497"/>
      <c r="D284" s="497"/>
      <c r="E284" s="497"/>
      <c r="F284" s="497"/>
      <c r="G284" s="497"/>
      <c r="H284" s="497"/>
      <c r="I284" s="497"/>
      <c r="J284" s="497"/>
      <c r="K284" s="497"/>
      <c r="L284" s="490"/>
      <c r="M284" s="491"/>
      <c r="N284" s="491"/>
      <c r="O284" s="491"/>
      <c r="P284" s="492"/>
      <c r="Q284" s="482"/>
      <c r="R284" s="482"/>
      <c r="S284" s="482"/>
      <c r="T284" s="482"/>
      <c r="U284" s="482"/>
      <c r="V284" s="69"/>
      <c r="W284" s="69"/>
      <c r="X284" s="507"/>
      <c r="Y284" s="508"/>
      <c r="Z284" s="179" t="str">
        <f>IFERROR(VLOOKUP(X284, 【参考】数式用!$A$2:$B$46, 2, FALSE), "")</f>
        <v/>
      </c>
      <c r="AA284" s="195"/>
      <c r="AB284" s="196"/>
      <c r="AC284" s="197">
        <f t="shared" si="12"/>
        <v>0</v>
      </c>
      <c r="AD284" s="263" t="str">
        <f>IF(B284="", "", IF(COUNTIF(X284,"*独自*"),"数式を削除して手入力",IFERROR(INDEX(【参考】数式用!$O$3:'【参考】数式用'!$Q$452,MATCH(Q284&amp;V284,【参考】数式用!$N$3:'【参考】数式用'!$N$452,0),MATCH(VLOOKUP(X284,【参考】数式用!$R$2:$S$46,2,FALSE),【参考】数式用!$O$2:$Q$2,0)),10)))</f>
        <v/>
      </c>
      <c r="AE284" s="191"/>
    </row>
    <row r="285" spans="1:31" ht="49.95" customHeight="1">
      <c r="A285" s="158">
        <f t="shared" si="11"/>
        <v>246</v>
      </c>
      <c r="B285" s="496"/>
      <c r="C285" s="497"/>
      <c r="D285" s="497"/>
      <c r="E285" s="497"/>
      <c r="F285" s="497"/>
      <c r="G285" s="497"/>
      <c r="H285" s="497"/>
      <c r="I285" s="497"/>
      <c r="J285" s="497"/>
      <c r="K285" s="497"/>
      <c r="L285" s="490"/>
      <c r="M285" s="491"/>
      <c r="N285" s="491"/>
      <c r="O285" s="491"/>
      <c r="P285" s="492"/>
      <c r="Q285" s="482"/>
      <c r="R285" s="482"/>
      <c r="S285" s="482"/>
      <c r="T285" s="482"/>
      <c r="U285" s="482"/>
      <c r="V285" s="69"/>
      <c r="W285" s="69"/>
      <c r="X285" s="507"/>
      <c r="Y285" s="508"/>
      <c r="Z285" s="179" t="str">
        <f>IFERROR(VLOOKUP(X285, 【参考】数式用!$A$2:$B$46, 2, FALSE), "")</f>
        <v/>
      </c>
      <c r="AA285" s="195"/>
      <c r="AB285" s="196"/>
      <c r="AC285" s="197">
        <f t="shared" si="12"/>
        <v>0</v>
      </c>
      <c r="AD285" s="263" t="str">
        <f>IF(B285="", "", IF(COUNTIF(X285,"*独自*"),"数式を削除して手入力",IFERROR(INDEX(【参考】数式用!$O$3:'【参考】数式用'!$Q$452,MATCH(Q285&amp;V285,【参考】数式用!$N$3:'【参考】数式用'!$N$452,0),MATCH(VLOOKUP(X285,【参考】数式用!$R$2:$S$46,2,FALSE),【参考】数式用!$O$2:$Q$2,0)),10)))</f>
        <v/>
      </c>
      <c r="AE285" s="191"/>
    </row>
    <row r="286" spans="1:31" ht="49.95" customHeight="1">
      <c r="A286" s="158">
        <f t="shared" si="11"/>
        <v>247</v>
      </c>
      <c r="B286" s="496"/>
      <c r="C286" s="497"/>
      <c r="D286" s="497"/>
      <c r="E286" s="497"/>
      <c r="F286" s="497"/>
      <c r="G286" s="497"/>
      <c r="H286" s="497"/>
      <c r="I286" s="497"/>
      <c r="J286" s="497"/>
      <c r="K286" s="497"/>
      <c r="L286" s="490"/>
      <c r="M286" s="491"/>
      <c r="N286" s="491"/>
      <c r="O286" s="491"/>
      <c r="P286" s="492"/>
      <c r="Q286" s="482"/>
      <c r="R286" s="482"/>
      <c r="S286" s="482"/>
      <c r="T286" s="482"/>
      <c r="U286" s="482"/>
      <c r="V286" s="69"/>
      <c r="W286" s="69"/>
      <c r="X286" s="507"/>
      <c r="Y286" s="508"/>
      <c r="Z286" s="179" t="str">
        <f>IFERROR(VLOOKUP(X286, 【参考】数式用!$A$2:$B$46, 2, FALSE), "")</f>
        <v/>
      </c>
      <c r="AA286" s="195"/>
      <c r="AB286" s="196"/>
      <c r="AC286" s="197">
        <f t="shared" si="12"/>
        <v>0</v>
      </c>
      <c r="AD286" s="263" t="str">
        <f>IF(B286="", "", IF(COUNTIF(X286,"*独自*"),"数式を削除して手入力",IFERROR(INDEX(【参考】数式用!$O$3:'【参考】数式用'!$Q$452,MATCH(Q286&amp;V286,【参考】数式用!$N$3:'【参考】数式用'!$N$452,0),MATCH(VLOOKUP(X286,【参考】数式用!$R$2:$S$46,2,FALSE),【参考】数式用!$O$2:$Q$2,0)),10)))</f>
        <v/>
      </c>
      <c r="AE286" s="191"/>
    </row>
    <row r="287" spans="1:31" ht="49.95" customHeight="1">
      <c r="A287" s="158">
        <f t="shared" si="11"/>
        <v>248</v>
      </c>
      <c r="B287" s="496"/>
      <c r="C287" s="497"/>
      <c r="D287" s="497"/>
      <c r="E287" s="497"/>
      <c r="F287" s="497"/>
      <c r="G287" s="497"/>
      <c r="H287" s="497"/>
      <c r="I287" s="497"/>
      <c r="J287" s="497"/>
      <c r="K287" s="497"/>
      <c r="L287" s="490"/>
      <c r="M287" s="491"/>
      <c r="N287" s="491"/>
      <c r="O287" s="491"/>
      <c r="P287" s="492"/>
      <c r="Q287" s="482"/>
      <c r="R287" s="482"/>
      <c r="S287" s="482"/>
      <c r="T287" s="482"/>
      <c r="U287" s="482"/>
      <c r="V287" s="69"/>
      <c r="W287" s="69"/>
      <c r="X287" s="507"/>
      <c r="Y287" s="508"/>
      <c r="Z287" s="179" t="str">
        <f>IFERROR(VLOOKUP(X287, 【参考】数式用!$A$2:$B$46, 2, FALSE), "")</f>
        <v/>
      </c>
      <c r="AA287" s="195"/>
      <c r="AB287" s="196"/>
      <c r="AC287" s="197">
        <f t="shared" si="12"/>
        <v>0</v>
      </c>
      <c r="AD287" s="263" t="str">
        <f>IF(B287="", "", IF(COUNTIF(X287,"*独自*"),"数式を削除して手入力",IFERROR(INDEX(【参考】数式用!$O$3:'【参考】数式用'!$Q$452,MATCH(Q287&amp;V287,【参考】数式用!$N$3:'【参考】数式用'!$N$452,0),MATCH(VLOOKUP(X287,【参考】数式用!$R$2:$S$46,2,FALSE),【参考】数式用!$O$2:$Q$2,0)),10)))</f>
        <v/>
      </c>
      <c r="AE287" s="191"/>
    </row>
    <row r="288" spans="1:31" ht="49.95" customHeight="1">
      <c r="A288" s="158">
        <f t="shared" si="11"/>
        <v>249</v>
      </c>
      <c r="B288" s="496"/>
      <c r="C288" s="497"/>
      <c r="D288" s="497"/>
      <c r="E288" s="497"/>
      <c r="F288" s="497"/>
      <c r="G288" s="497"/>
      <c r="H288" s="497"/>
      <c r="I288" s="497"/>
      <c r="J288" s="497"/>
      <c r="K288" s="497"/>
      <c r="L288" s="490"/>
      <c r="M288" s="491"/>
      <c r="N288" s="491"/>
      <c r="O288" s="491"/>
      <c r="P288" s="492"/>
      <c r="Q288" s="482"/>
      <c r="R288" s="482"/>
      <c r="S288" s="482"/>
      <c r="T288" s="482"/>
      <c r="U288" s="482"/>
      <c r="V288" s="69"/>
      <c r="W288" s="69"/>
      <c r="X288" s="507"/>
      <c r="Y288" s="508"/>
      <c r="Z288" s="179" t="str">
        <f>IFERROR(VLOOKUP(X288, 【参考】数式用!$A$2:$B$46, 2, FALSE), "")</f>
        <v/>
      </c>
      <c r="AA288" s="195"/>
      <c r="AB288" s="196"/>
      <c r="AC288" s="197">
        <f t="shared" si="12"/>
        <v>0</v>
      </c>
      <c r="AD288" s="263" t="str">
        <f>IF(B288="", "", IF(COUNTIF(X288,"*独自*"),"数式を削除して手入力",IFERROR(INDEX(【参考】数式用!$O$3:'【参考】数式用'!$Q$452,MATCH(Q288&amp;V288,【参考】数式用!$N$3:'【参考】数式用'!$N$452,0),MATCH(VLOOKUP(X288,【参考】数式用!$R$2:$S$46,2,FALSE),【参考】数式用!$O$2:$Q$2,0)),10)))</f>
        <v/>
      </c>
      <c r="AE288" s="191"/>
    </row>
    <row r="289" spans="1:31" ht="49.95" customHeight="1">
      <c r="A289" s="158">
        <f t="shared" si="11"/>
        <v>250</v>
      </c>
      <c r="B289" s="496"/>
      <c r="C289" s="497"/>
      <c r="D289" s="497"/>
      <c r="E289" s="497"/>
      <c r="F289" s="497"/>
      <c r="G289" s="497"/>
      <c r="H289" s="497"/>
      <c r="I289" s="497"/>
      <c r="J289" s="497"/>
      <c r="K289" s="497"/>
      <c r="L289" s="490"/>
      <c r="M289" s="491"/>
      <c r="N289" s="491"/>
      <c r="O289" s="491"/>
      <c r="P289" s="492"/>
      <c r="Q289" s="482"/>
      <c r="R289" s="482"/>
      <c r="S289" s="482"/>
      <c r="T289" s="482"/>
      <c r="U289" s="482"/>
      <c r="V289" s="69"/>
      <c r="W289" s="69"/>
      <c r="X289" s="507"/>
      <c r="Y289" s="508"/>
      <c r="Z289" s="179" t="str">
        <f>IFERROR(VLOOKUP(X289, 【参考】数式用!$A$2:$B$46, 2, FALSE), "")</f>
        <v/>
      </c>
      <c r="AA289" s="195"/>
      <c r="AB289" s="196"/>
      <c r="AC289" s="197">
        <f t="shared" si="12"/>
        <v>0</v>
      </c>
      <c r="AD289" s="263" t="str">
        <f>IF(B289="", "", IF(COUNTIF(X289,"*独自*"),"数式を削除して手入力",IFERROR(INDEX(【参考】数式用!$O$3:'【参考】数式用'!$Q$452,MATCH(Q289&amp;V289,【参考】数式用!$N$3:'【参考】数式用'!$N$452,0),MATCH(VLOOKUP(X289,【参考】数式用!$R$2:$S$46,2,FALSE),【参考】数式用!$O$2:$Q$2,0)),10)))</f>
        <v/>
      </c>
      <c r="AE289" s="191"/>
    </row>
    <row r="290" spans="1:31" ht="49.95" customHeight="1">
      <c r="A290" s="158">
        <f t="shared" si="11"/>
        <v>251</v>
      </c>
      <c r="B290" s="496"/>
      <c r="C290" s="497"/>
      <c r="D290" s="497"/>
      <c r="E290" s="497"/>
      <c r="F290" s="497"/>
      <c r="G290" s="497"/>
      <c r="H290" s="497"/>
      <c r="I290" s="497"/>
      <c r="J290" s="497"/>
      <c r="K290" s="497"/>
      <c r="L290" s="490"/>
      <c r="M290" s="491"/>
      <c r="N290" s="491"/>
      <c r="O290" s="491"/>
      <c r="P290" s="492"/>
      <c r="Q290" s="482"/>
      <c r="R290" s="482"/>
      <c r="S290" s="482"/>
      <c r="T290" s="482"/>
      <c r="U290" s="482"/>
      <c r="V290" s="69"/>
      <c r="W290" s="69"/>
      <c r="X290" s="507"/>
      <c r="Y290" s="508"/>
      <c r="Z290" s="179" t="str">
        <f>IFERROR(VLOOKUP(X290, 【参考】数式用!$A$2:$B$46, 2, FALSE), "")</f>
        <v/>
      </c>
      <c r="AA290" s="195"/>
      <c r="AB290" s="196"/>
      <c r="AC290" s="197">
        <f t="shared" si="12"/>
        <v>0</v>
      </c>
      <c r="AD290" s="263" t="str">
        <f>IF(B290="", "", IF(COUNTIF(X290,"*独自*"),"数式を削除して手入力",IFERROR(INDEX(【参考】数式用!$O$3:'【参考】数式用'!$Q$452,MATCH(Q290&amp;V290,【参考】数式用!$N$3:'【参考】数式用'!$N$452,0),MATCH(VLOOKUP(X290,【参考】数式用!$R$2:$S$46,2,FALSE),【参考】数式用!$O$2:$Q$2,0)),10)))</f>
        <v/>
      </c>
      <c r="AE290" s="191"/>
    </row>
    <row r="291" spans="1:31" ht="49.95" customHeight="1">
      <c r="A291" s="158">
        <f t="shared" si="11"/>
        <v>252</v>
      </c>
      <c r="B291" s="496"/>
      <c r="C291" s="497"/>
      <c r="D291" s="497"/>
      <c r="E291" s="497"/>
      <c r="F291" s="497"/>
      <c r="G291" s="497"/>
      <c r="H291" s="497"/>
      <c r="I291" s="497"/>
      <c r="J291" s="497"/>
      <c r="K291" s="497"/>
      <c r="L291" s="490"/>
      <c r="M291" s="491"/>
      <c r="N291" s="491"/>
      <c r="O291" s="491"/>
      <c r="P291" s="492"/>
      <c r="Q291" s="482"/>
      <c r="R291" s="482"/>
      <c r="S291" s="482"/>
      <c r="T291" s="482"/>
      <c r="U291" s="482"/>
      <c r="V291" s="69"/>
      <c r="W291" s="69"/>
      <c r="X291" s="507"/>
      <c r="Y291" s="508"/>
      <c r="Z291" s="179" t="str">
        <f>IFERROR(VLOOKUP(X291, 【参考】数式用!$A$2:$B$46, 2, FALSE), "")</f>
        <v/>
      </c>
      <c r="AA291" s="195"/>
      <c r="AB291" s="196"/>
      <c r="AC291" s="197">
        <f t="shared" si="12"/>
        <v>0</v>
      </c>
      <c r="AD291" s="263" t="str">
        <f>IF(B291="", "", IF(COUNTIF(X291,"*独自*"),"数式を削除して手入力",IFERROR(INDEX(【参考】数式用!$O$3:'【参考】数式用'!$Q$452,MATCH(Q291&amp;V291,【参考】数式用!$N$3:'【参考】数式用'!$N$452,0),MATCH(VLOOKUP(X291,【参考】数式用!$R$2:$S$46,2,FALSE),【参考】数式用!$O$2:$Q$2,0)),10)))</f>
        <v/>
      </c>
      <c r="AE291" s="191"/>
    </row>
    <row r="292" spans="1:31" ht="49.95" customHeight="1">
      <c r="A292" s="158">
        <f t="shared" si="11"/>
        <v>253</v>
      </c>
      <c r="B292" s="496"/>
      <c r="C292" s="497"/>
      <c r="D292" s="497"/>
      <c r="E292" s="497"/>
      <c r="F292" s="497"/>
      <c r="G292" s="497"/>
      <c r="H292" s="497"/>
      <c r="I292" s="497"/>
      <c r="J292" s="497"/>
      <c r="K292" s="497"/>
      <c r="L292" s="490"/>
      <c r="M292" s="491"/>
      <c r="N292" s="491"/>
      <c r="O292" s="491"/>
      <c r="P292" s="492"/>
      <c r="Q292" s="482"/>
      <c r="R292" s="482"/>
      <c r="S292" s="482"/>
      <c r="T292" s="482"/>
      <c r="U292" s="482"/>
      <c r="V292" s="69"/>
      <c r="W292" s="69"/>
      <c r="X292" s="507"/>
      <c r="Y292" s="508"/>
      <c r="Z292" s="179" t="str">
        <f>IFERROR(VLOOKUP(X292, 【参考】数式用!$A$2:$B$46, 2, FALSE), "")</f>
        <v/>
      </c>
      <c r="AA292" s="195"/>
      <c r="AB292" s="196"/>
      <c r="AC292" s="197">
        <f t="shared" si="12"/>
        <v>0</v>
      </c>
      <c r="AD292" s="263" t="str">
        <f>IF(B292="", "", IF(COUNTIF(X292,"*独自*"),"数式を削除して手入力",IFERROR(INDEX(【参考】数式用!$O$3:'【参考】数式用'!$Q$452,MATCH(Q292&amp;V292,【参考】数式用!$N$3:'【参考】数式用'!$N$452,0),MATCH(VLOOKUP(X292,【参考】数式用!$R$2:$S$46,2,FALSE),【参考】数式用!$O$2:$Q$2,0)),10)))</f>
        <v/>
      </c>
      <c r="AE292" s="191"/>
    </row>
    <row r="293" spans="1:31" ht="49.95" customHeight="1">
      <c r="A293" s="158">
        <f t="shared" si="11"/>
        <v>254</v>
      </c>
      <c r="B293" s="496"/>
      <c r="C293" s="497"/>
      <c r="D293" s="497"/>
      <c r="E293" s="497"/>
      <c r="F293" s="497"/>
      <c r="G293" s="497"/>
      <c r="H293" s="497"/>
      <c r="I293" s="497"/>
      <c r="J293" s="497"/>
      <c r="K293" s="497"/>
      <c r="L293" s="490"/>
      <c r="M293" s="491"/>
      <c r="N293" s="491"/>
      <c r="O293" s="491"/>
      <c r="P293" s="492"/>
      <c r="Q293" s="482"/>
      <c r="R293" s="482"/>
      <c r="S293" s="482"/>
      <c r="T293" s="482"/>
      <c r="U293" s="482"/>
      <c r="V293" s="69"/>
      <c r="W293" s="69"/>
      <c r="X293" s="507"/>
      <c r="Y293" s="508"/>
      <c r="Z293" s="179" t="str">
        <f>IFERROR(VLOOKUP(X293, 【参考】数式用!$A$2:$B$46, 2, FALSE), "")</f>
        <v/>
      </c>
      <c r="AA293" s="195"/>
      <c r="AB293" s="196"/>
      <c r="AC293" s="197">
        <f t="shared" si="12"/>
        <v>0</v>
      </c>
      <c r="AD293" s="263" t="str">
        <f>IF(B293="", "", IF(COUNTIF(X293,"*独自*"),"数式を削除して手入力",IFERROR(INDEX(【参考】数式用!$O$3:'【参考】数式用'!$Q$452,MATCH(Q293&amp;V293,【参考】数式用!$N$3:'【参考】数式用'!$N$452,0),MATCH(VLOOKUP(X293,【参考】数式用!$R$2:$S$46,2,FALSE),【参考】数式用!$O$2:$Q$2,0)),10)))</f>
        <v/>
      </c>
      <c r="AE293" s="191"/>
    </row>
    <row r="294" spans="1:31" ht="49.95" customHeight="1">
      <c r="A294" s="158">
        <f t="shared" si="11"/>
        <v>255</v>
      </c>
      <c r="B294" s="496"/>
      <c r="C294" s="497"/>
      <c r="D294" s="497"/>
      <c r="E294" s="497"/>
      <c r="F294" s="497"/>
      <c r="G294" s="497"/>
      <c r="H294" s="497"/>
      <c r="I294" s="497"/>
      <c r="J294" s="497"/>
      <c r="K294" s="497"/>
      <c r="L294" s="490"/>
      <c r="M294" s="491"/>
      <c r="N294" s="491"/>
      <c r="O294" s="491"/>
      <c r="P294" s="492"/>
      <c r="Q294" s="482"/>
      <c r="R294" s="482"/>
      <c r="S294" s="482"/>
      <c r="T294" s="482"/>
      <c r="U294" s="482"/>
      <c r="V294" s="69"/>
      <c r="W294" s="69"/>
      <c r="X294" s="507"/>
      <c r="Y294" s="508"/>
      <c r="Z294" s="179" t="str">
        <f>IFERROR(VLOOKUP(X294, 【参考】数式用!$A$2:$B$46, 2, FALSE), "")</f>
        <v/>
      </c>
      <c r="AA294" s="195"/>
      <c r="AB294" s="196"/>
      <c r="AC294" s="197">
        <f t="shared" si="12"/>
        <v>0</v>
      </c>
      <c r="AD294" s="263" t="str">
        <f>IF(B294="", "", IF(COUNTIF(X294,"*独自*"),"数式を削除して手入力",IFERROR(INDEX(【参考】数式用!$O$3:'【参考】数式用'!$Q$452,MATCH(Q294&amp;V294,【参考】数式用!$N$3:'【参考】数式用'!$N$452,0),MATCH(VLOOKUP(X294,【参考】数式用!$R$2:$S$46,2,FALSE),【参考】数式用!$O$2:$Q$2,0)),10)))</f>
        <v/>
      </c>
      <c r="AE294" s="191"/>
    </row>
    <row r="295" spans="1:31" ht="49.95" customHeight="1">
      <c r="A295" s="158">
        <f t="shared" si="11"/>
        <v>256</v>
      </c>
      <c r="B295" s="496"/>
      <c r="C295" s="497"/>
      <c r="D295" s="497"/>
      <c r="E295" s="497"/>
      <c r="F295" s="497"/>
      <c r="G295" s="497"/>
      <c r="H295" s="497"/>
      <c r="I295" s="497"/>
      <c r="J295" s="497"/>
      <c r="K295" s="497"/>
      <c r="L295" s="490"/>
      <c r="M295" s="491"/>
      <c r="N295" s="491"/>
      <c r="O295" s="491"/>
      <c r="P295" s="492"/>
      <c r="Q295" s="482"/>
      <c r="R295" s="482"/>
      <c r="S295" s="482"/>
      <c r="T295" s="482"/>
      <c r="U295" s="482"/>
      <c r="V295" s="69"/>
      <c r="W295" s="69"/>
      <c r="X295" s="507"/>
      <c r="Y295" s="508"/>
      <c r="Z295" s="179" t="str">
        <f>IFERROR(VLOOKUP(X295, 【参考】数式用!$A$2:$B$46, 2, FALSE), "")</f>
        <v/>
      </c>
      <c r="AA295" s="195"/>
      <c r="AB295" s="196"/>
      <c r="AC295" s="197">
        <f t="shared" si="12"/>
        <v>0</v>
      </c>
      <c r="AD295" s="263" t="str">
        <f>IF(B295="", "", IF(COUNTIF(X295,"*独自*"),"数式を削除して手入力",IFERROR(INDEX(【参考】数式用!$O$3:'【参考】数式用'!$Q$452,MATCH(Q295&amp;V295,【参考】数式用!$N$3:'【参考】数式用'!$N$452,0),MATCH(VLOOKUP(X295,【参考】数式用!$R$2:$S$46,2,FALSE),【参考】数式用!$O$2:$Q$2,0)),10)))</f>
        <v/>
      </c>
      <c r="AE295" s="191"/>
    </row>
    <row r="296" spans="1:31" ht="49.95" customHeight="1">
      <c r="A296" s="158">
        <f t="shared" si="11"/>
        <v>257</v>
      </c>
      <c r="B296" s="496"/>
      <c r="C296" s="497"/>
      <c r="D296" s="497"/>
      <c r="E296" s="497"/>
      <c r="F296" s="497"/>
      <c r="G296" s="497"/>
      <c r="H296" s="497"/>
      <c r="I296" s="497"/>
      <c r="J296" s="497"/>
      <c r="K296" s="497"/>
      <c r="L296" s="490"/>
      <c r="M296" s="491"/>
      <c r="N296" s="491"/>
      <c r="O296" s="491"/>
      <c r="P296" s="492"/>
      <c r="Q296" s="482"/>
      <c r="R296" s="482"/>
      <c r="S296" s="482"/>
      <c r="T296" s="482"/>
      <c r="U296" s="482"/>
      <c r="V296" s="69"/>
      <c r="W296" s="69"/>
      <c r="X296" s="507"/>
      <c r="Y296" s="508"/>
      <c r="Z296" s="179" t="str">
        <f>IFERROR(VLOOKUP(X296, 【参考】数式用!$A$2:$B$46, 2, FALSE), "")</f>
        <v/>
      </c>
      <c r="AA296" s="195"/>
      <c r="AB296" s="196"/>
      <c r="AC296" s="197">
        <f t="shared" si="12"/>
        <v>0</v>
      </c>
      <c r="AD296" s="263" t="str">
        <f>IF(B296="", "", IF(COUNTIF(X296,"*独自*"),"数式を削除して手入力",IFERROR(INDEX(【参考】数式用!$O$3:'【参考】数式用'!$Q$452,MATCH(Q296&amp;V296,【参考】数式用!$N$3:'【参考】数式用'!$N$452,0),MATCH(VLOOKUP(X296,【参考】数式用!$R$2:$S$46,2,FALSE),【参考】数式用!$O$2:$Q$2,0)),10)))</f>
        <v/>
      </c>
      <c r="AE296" s="191"/>
    </row>
    <row r="297" spans="1:31" ht="49.95" customHeight="1">
      <c r="A297" s="158">
        <f t="shared" si="11"/>
        <v>258</v>
      </c>
      <c r="B297" s="496"/>
      <c r="C297" s="497"/>
      <c r="D297" s="497"/>
      <c r="E297" s="497"/>
      <c r="F297" s="497"/>
      <c r="G297" s="497"/>
      <c r="H297" s="497"/>
      <c r="I297" s="497"/>
      <c r="J297" s="497"/>
      <c r="K297" s="497"/>
      <c r="L297" s="490"/>
      <c r="M297" s="491"/>
      <c r="N297" s="491"/>
      <c r="O297" s="491"/>
      <c r="P297" s="492"/>
      <c r="Q297" s="482"/>
      <c r="R297" s="482"/>
      <c r="S297" s="482"/>
      <c r="T297" s="482"/>
      <c r="U297" s="482"/>
      <c r="V297" s="69"/>
      <c r="W297" s="69"/>
      <c r="X297" s="507"/>
      <c r="Y297" s="508"/>
      <c r="Z297" s="179" t="str">
        <f>IFERROR(VLOOKUP(X297, 【参考】数式用!$A$2:$B$46, 2, FALSE), "")</f>
        <v/>
      </c>
      <c r="AA297" s="195"/>
      <c r="AB297" s="196"/>
      <c r="AC297" s="197">
        <f t="shared" si="12"/>
        <v>0</v>
      </c>
      <c r="AD297" s="263" t="str">
        <f>IF(B297="", "", IF(COUNTIF(X297,"*独自*"),"数式を削除して手入力",IFERROR(INDEX(【参考】数式用!$O$3:'【参考】数式用'!$Q$452,MATCH(Q297&amp;V297,【参考】数式用!$N$3:'【参考】数式用'!$N$452,0),MATCH(VLOOKUP(X297,【参考】数式用!$R$2:$S$46,2,FALSE),【参考】数式用!$O$2:$Q$2,0)),10)))</f>
        <v/>
      </c>
      <c r="AE297" s="191"/>
    </row>
    <row r="298" spans="1:31" ht="49.95" customHeight="1">
      <c r="A298" s="158">
        <f t="shared" si="11"/>
        <v>259</v>
      </c>
      <c r="B298" s="496"/>
      <c r="C298" s="497"/>
      <c r="D298" s="497"/>
      <c r="E298" s="497"/>
      <c r="F298" s="497"/>
      <c r="G298" s="497"/>
      <c r="H298" s="497"/>
      <c r="I298" s="497"/>
      <c r="J298" s="497"/>
      <c r="K298" s="497"/>
      <c r="L298" s="490"/>
      <c r="M298" s="491"/>
      <c r="N298" s="491"/>
      <c r="O298" s="491"/>
      <c r="P298" s="492"/>
      <c r="Q298" s="482"/>
      <c r="R298" s="482"/>
      <c r="S298" s="482"/>
      <c r="T298" s="482"/>
      <c r="U298" s="482"/>
      <c r="V298" s="69"/>
      <c r="W298" s="69"/>
      <c r="X298" s="507"/>
      <c r="Y298" s="508"/>
      <c r="Z298" s="179" t="str">
        <f>IFERROR(VLOOKUP(X298, 【参考】数式用!$A$2:$B$46, 2, FALSE), "")</f>
        <v/>
      </c>
      <c r="AA298" s="195"/>
      <c r="AB298" s="196"/>
      <c r="AC298" s="197">
        <f t="shared" si="12"/>
        <v>0</v>
      </c>
      <c r="AD298" s="263" t="str">
        <f>IF(B298="", "", IF(COUNTIF(X298,"*独自*"),"数式を削除して手入力",IFERROR(INDEX(【参考】数式用!$O$3:'【参考】数式用'!$Q$452,MATCH(Q298&amp;V298,【参考】数式用!$N$3:'【参考】数式用'!$N$452,0),MATCH(VLOOKUP(X298,【参考】数式用!$R$2:$S$46,2,FALSE),【参考】数式用!$O$2:$Q$2,0)),10)))</f>
        <v/>
      </c>
      <c r="AE298" s="191"/>
    </row>
    <row r="299" spans="1:31" ht="49.95" customHeight="1">
      <c r="A299" s="158">
        <f t="shared" si="11"/>
        <v>260</v>
      </c>
      <c r="B299" s="496"/>
      <c r="C299" s="497"/>
      <c r="D299" s="497"/>
      <c r="E299" s="497"/>
      <c r="F299" s="497"/>
      <c r="G299" s="497"/>
      <c r="H299" s="497"/>
      <c r="I299" s="497"/>
      <c r="J299" s="497"/>
      <c r="K299" s="497"/>
      <c r="L299" s="490"/>
      <c r="M299" s="491"/>
      <c r="N299" s="491"/>
      <c r="O299" s="491"/>
      <c r="P299" s="492"/>
      <c r="Q299" s="482"/>
      <c r="R299" s="482"/>
      <c r="S299" s="482"/>
      <c r="T299" s="482"/>
      <c r="U299" s="482"/>
      <c r="V299" s="69"/>
      <c r="W299" s="69"/>
      <c r="X299" s="507"/>
      <c r="Y299" s="508"/>
      <c r="Z299" s="179" t="str">
        <f>IFERROR(VLOOKUP(X299, 【参考】数式用!$A$2:$B$46, 2, FALSE), "")</f>
        <v/>
      </c>
      <c r="AA299" s="195"/>
      <c r="AB299" s="196"/>
      <c r="AC299" s="197">
        <f t="shared" si="12"/>
        <v>0</v>
      </c>
      <c r="AD299" s="263" t="str">
        <f>IF(B299="", "", IF(COUNTIF(X299,"*独自*"),"数式を削除して手入力",IFERROR(INDEX(【参考】数式用!$O$3:'【参考】数式用'!$Q$452,MATCH(Q299&amp;V299,【参考】数式用!$N$3:'【参考】数式用'!$N$452,0),MATCH(VLOOKUP(X299,【参考】数式用!$R$2:$S$46,2,FALSE),【参考】数式用!$O$2:$Q$2,0)),10)))</f>
        <v/>
      </c>
      <c r="AE299" s="191"/>
    </row>
    <row r="300" spans="1:31" ht="49.95" customHeight="1">
      <c r="A300" s="158">
        <f t="shared" si="11"/>
        <v>261</v>
      </c>
      <c r="B300" s="496"/>
      <c r="C300" s="497"/>
      <c r="D300" s="497"/>
      <c r="E300" s="497"/>
      <c r="F300" s="497"/>
      <c r="G300" s="497"/>
      <c r="H300" s="497"/>
      <c r="I300" s="497"/>
      <c r="J300" s="497"/>
      <c r="K300" s="497"/>
      <c r="L300" s="490"/>
      <c r="M300" s="491"/>
      <c r="N300" s="491"/>
      <c r="O300" s="491"/>
      <c r="P300" s="492"/>
      <c r="Q300" s="482"/>
      <c r="R300" s="482"/>
      <c r="S300" s="482"/>
      <c r="T300" s="482"/>
      <c r="U300" s="482"/>
      <c r="V300" s="69"/>
      <c r="W300" s="69"/>
      <c r="X300" s="507"/>
      <c r="Y300" s="508"/>
      <c r="Z300" s="179" t="str">
        <f>IFERROR(VLOOKUP(X300, 【参考】数式用!$A$2:$B$46, 2, FALSE), "")</f>
        <v/>
      </c>
      <c r="AA300" s="195"/>
      <c r="AB300" s="196"/>
      <c r="AC300" s="197">
        <f t="shared" si="12"/>
        <v>0</v>
      </c>
      <c r="AD300" s="263" t="str">
        <f>IF(B300="", "", IF(COUNTIF(X300,"*独自*"),"数式を削除して手入力",IFERROR(INDEX(【参考】数式用!$O$3:'【参考】数式用'!$Q$452,MATCH(Q300&amp;V300,【参考】数式用!$N$3:'【参考】数式用'!$N$452,0),MATCH(VLOOKUP(X300,【参考】数式用!$R$2:$S$46,2,FALSE),【参考】数式用!$O$2:$Q$2,0)),10)))</f>
        <v/>
      </c>
      <c r="AE300" s="191"/>
    </row>
    <row r="301" spans="1:31" ht="49.95" customHeight="1">
      <c r="A301" s="158">
        <f t="shared" si="11"/>
        <v>262</v>
      </c>
      <c r="B301" s="496"/>
      <c r="C301" s="497"/>
      <c r="D301" s="497"/>
      <c r="E301" s="497"/>
      <c r="F301" s="497"/>
      <c r="G301" s="497"/>
      <c r="H301" s="497"/>
      <c r="I301" s="497"/>
      <c r="J301" s="497"/>
      <c r="K301" s="497"/>
      <c r="L301" s="490"/>
      <c r="M301" s="491"/>
      <c r="N301" s="491"/>
      <c r="O301" s="491"/>
      <c r="P301" s="492"/>
      <c r="Q301" s="482"/>
      <c r="R301" s="482"/>
      <c r="S301" s="482"/>
      <c r="T301" s="482"/>
      <c r="U301" s="482"/>
      <c r="V301" s="69"/>
      <c r="W301" s="69"/>
      <c r="X301" s="507"/>
      <c r="Y301" s="508"/>
      <c r="Z301" s="179" t="str">
        <f>IFERROR(VLOOKUP(X301, 【参考】数式用!$A$2:$B$46, 2, FALSE), "")</f>
        <v/>
      </c>
      <c r="AA301" s="195"/>
      <c r="AB301" s="196"/>
      <c r="AC301" s="197">
        <f t="shared" si="12"/>
        <v>0</v>
      </c>
      <c r="AD301" s="263" t="str">
        <f>IF(B301="", "", IF(COUNTIF(X301,"*独自*"),"数式を削除して手入力",IFERROR(INDEX(【参考】数式用!$O$3:'【参考】数式用'!$Q$452,MATCH(Q301&amp;V301,【参考】数式用!$N$3:'【参考】数式用'!$N$452,0),MATCH(VLOOKUP(X301,【参考】数式用!$R$2:$S$46,2,FALSE),【参考】数式用!$O$2:$Q$2,0)),10)))</f>
        <v/>
      </c>
      <c r="AE301" s="191"/>
    </row>
    <row r="302" spans="1:31" ht="49.95" customHeight="1">
      <c r="A302" s="158">
        <f t="shared" si="11"/>
        <v>263</v>
      </c>
      <c r="B302" s="496"/>
      <c r="C302" s="497"/>
      <c r="D302" s="497"/>
      <c r="E302" s="497"/>
      <c r="F302" s="497"/>
      <c r="G302" s="497"/>
      <c r="H302" s="497"/>
      <c r="I302" s="497"/>
      <c r="J302" s="497"/>
      <c r="K302" s="497"/>
      <c r="L302" s="490"/>
      <c r="M302" s="491"/>
      <c r="N302" s="491"/>
      <c r="O302" s="491"/>
      <c r="P302" s="492"/>
      <c r="Q302" s="482"/>
      <c r="R302" s="482"/>
      <c r="S302" s="482"/>
      <c r="T302" s="482"/>
      <c r="U302" s="482"/>
      <c r="V302" s="69"/>
      <c r="W302" s="69"/>
      <c r="X302" s="507"/>
      <c r="Y302" s="508"/>
      <c r="Z302" s="179" t="str">
        <f>IFERROR(VLOOKUP(X302, 【参考】数式用!$A$2:$B$46, 2, FALSE), "")</f>
        <v/>
      </c>
      <c r="AA302" s="195"/>
      <c r="AB302" s="196"/>
      <c r="AC302" s="197">
        <f t="shared" si="12"/>
        <v>0</v>
      </c>
      <c r="AD302" s="263" t="str">
        <f>IF(B302="", "", IF(COUNTIF(X302,"*独自*"),"数式を削除して手入力",IFERROR(INDEX(【参考】数式用!$O$3:'【参考】数式用'!$Q$452,MATCH(Q302&amp;V302,【参考】数式用!$N$3:'【参考】数式用'!$N$452,0),MATCH(VLOOKUP(X302,【参考】数式用!$R$2:$S$46,2,FALSE),【参考】数式用!$O$2:$Q$2,0)),10)))</f>
        <v/>
      </c>
      <c r="AE302" s="191"/>
    </row>
    <row r="303" spans="1:31" ht="49.95" customHeight="1">
      <c r="A303" s="158">
        <f t="shared" si="11"/>
        <v>264</v>
      </c>
      <c r="B303" s="496"/>
      <c r="C303" s="497"/>
      <c r="D303" s="497"/>
      <c r="E303" s="497"/>
      <c r="F303" s="497"/>
      <c r="G303" s="497"/>
      <c r="H303" s="497"/>
      <c r="I303" s="497"/>
      <c r="J303" s="497"/>
      <c r="K303" s="497"/>
      <c r="L303" s="490"/>
      <c r="M303" s="491"/>
      <c r="N303" s="491"/>
      <c r="O303" s="491"/>
      <c r="P303" s="492"/>
      <c r="Q303" s="482"/>
      <c r="R303" s="482"/>
      <c r="S303" s="482"/>
      <c r="T303" s="482"/>
      <c r="U303" s="482"/>
      <c r="V303" s="69"/>
      <c r="W303" s="69"/>
      <c r="X303" s="507"/>
      <c r="Y303" s="508"/>
      <c r="Z303" s="179" t="str">
        <f>IFERROR(VLOOKUP(X303, 【参考】数式用!$A$2:$B$46, 2, FALSE), "")</f>
        <v/>
      </c>
      <c r="AA303" s="195"/>
      <c r="AB303" s="196"/>
      <c r="AC303" s="197">
        <f t="shared" si="12"/>
        <v>0</v>
      </c>
      <c r="AD303" s="263" t="str">
        <f>IF(B303="", "", IF(COUNTIF(X303,"*独自*"),"数式を削除して手入力",IFERROR(INDEX(【参考】数式用!$O$3:'【参考】数式用'!$Q$452,MATCH(Q303&amp;V303,【参考】数式用!$N$3:'【参考】数式用'!$N$452,0),MATCH(VLOOKUP(X303,【参考】数式用!$R$2:$S$46,2,FALSE),【参考】数式用!$O$2:$Q$2,0)),10)))</f>
        <v/>
      </c>
      <c r="AE303" s="191"/>
    </row>
    <row r="304" spans="1:31" ht="49.95" customHeight="1">
      <c r="A304" s="158">
        <f t="shared" si="11"/>
        <v>265</v>
      </c>
      <c r="B304" s="496"/>
      <c r="C304" s="497"/>
      <c r="D304" s="497"/>
      <c r="E304" s="497"/>
      <c r="F304" s="497"/>
      <c r="G304" s="497"/>
      <c r="H304" s="497"/>
      <c r="I304" s="497"/>
      <c r="J304" s="497"/>
      <c r="K304" s="497"/>
      <c r="L304" s="490"/>
      <c r="M304" s="491"/>
      <c r="N304" s="491"/>
      <c r="O304" s="491"/>
      <c r="P304" s="492"/>
      <c r="Q304" s="482"/>
      <c r="R304" s="482"/>
      <c r="S304" s="482"/>
      <c r="T304" s="482"/>
      <c r="U304" s="482"/>
      <c r="V304" s="69"/>
      <c r="W304" s="69"/>
      <c r="X304" s="507"/>
      <c r="Y304" s="508"/>
      <c r="Z304" s="179" t="str">
        <f>IFERROR(VLOOKUP(X304, 【参考】数式用!$A$2:$B$46, 2, FALSE), "")</f>
        <v/>
      </c>
      <c r="AA304" s="195"/>
      <c r="AB304" s="196"/>
      <c r="AC304" s="197">
        <f t="shared" si="12"/>
        <v>0</v>
      </c>
      <c r="AD304" s="263" t="str">
        <f>IF(B304="", "", IF(COUNTIF(X304,"*独自*"),"数式を削除して手入力",IFERROR(INDEX(【参考】数式用!$O$3:'【参考】数式用'!$Q$452,MATCH(Q304&amp;V304,【参考】数式用!$N$3:'【参考】数式用'!$N$452,0),MATCH(VLOOKUP(X304,【参考】数式用!$R$2:$S$46,2,FALSE),【参考】数式用!$O$2:$Q$2,0)),10)))</f>
        <v/>
      </c>
      <c r="AE304" s="191"/>
    </row>
    <row r="305" spans="1:31" ht="49.95" customHeight="1">
      <c r="A305" s="158">
        <f t="shared" si="11"/>
        <v>266</v>
      </c>
      <c r="B305" s="496"/>
      <c r="C305" s="497"/>
      <c r="D305" s="497"/>
      <c r="E305" s="497"/>
      <c r="F305" s="497"/>
      <c r="G305" s="497"/>
      <c r="H305" s="497"/>
      <c r="I305" s="497"/>
      <c r="J305" s="497"/>
      <c r="K305" s="497"/>
      <c r="L305" s="490"/>
      <c r="M305" s="491"/>
      <c r="N305" s="491"/>
      <c r="O305" s="491"/>
      <c r="P305" s="492"/>
      <c r="Q305" s="482"/>
      <c r="R305" s="482"/>
      <c r="S305" s="482"/>
      <c r="T305" s="482"/>
      <c r="U305" s="482"/>
      <c r="V305" s="69"/>
      <c r="W305" s="69"/>
      <c r="X305" s="507"/>
      <c r="Y305" s="508"/>
      <c r="Z305" s="179" t="str">
        <f>IFERROR(VLOOKUP(X305, 【参考】数式用!$A$2:$B$46, 2, FALSE), "")</f>
        <v/>
      </c>
      <c r="AA305" s="195"/>
      <c r="AB305" s="196"/>
      <c r="AC305" s="197">
        <f t="shared" si="12"/>
        <v>0</v>
      </c>
      <c r="AD305" s="263" t="str">
        <f>IF(B305="", "", IF(COUNTIF(X305,"*独自*"),"数式を削除して手入力",IFERROR(INDEX(【参考】数式用!$O$3:'【参考】数式用'!$Q$452,MATCH(Q305&amp;V305,【参考】数式用!$N$3:'【参考】数式用'!$N$452,0),MATCH(VLOOKUP(X305,【参考】数式用!$R$2:$S$46,2,FALSE),【参考】数式用!$O$2:$Q$2,0)),10)))</f>
        <v/>
      </c>
      <c r="AE305" s="191"/>
    </row>
    <row r="306" spans="1:31" ht="49.95" customHeight="1">
      <c r="A306" s="158">
        <f t="shared" si="11"/>
        <v>267</v>
      </c>
      <c r="B306" s="496"/>
      <c r="C306" s="497"/>
      <c r="D306" s="497"/>
      <c r="E306" s="497"/>
      <c r="F306" s="497"/>
      <c r="G306" s="497"/>
      <c r="H306" s="497"/>
      <c r="I306" s="497"/>
      <c r="J306" s="497"/>
      <c r="K306" s="497"/>
      <c r="L306" s="490"/>
      <c r="M306" s="491"/>
      <c r="N306" s="491"/>
      <c r="O306" s="491"/>
      <c r="P306" s="492"/>
      <c r="Q306" s="482"/>
      <c r="R306" s="482"/>
      <c r="S306" s="482"/>
      <c r="T306" s="482"/>
      <c r="U306" s="482"/>
      <c r="V306" s="69"/>
      <c r="W306" s="69"/>
      <c r="X306" s="507"/>
      <c r="Y306" s="508"/>
      <c r="Z306" s="179" t="str">
        <f>IFERROR(VLOOKUP(X306, 【参考】数式用!$A$2:$B$46, 2, FALSE), "")</f>
        <v/>
      </c>
      <c r="AA306" s="195"/>
      <c r="AB306" s="196"/>
      <c r="AC306" s="197">
        <f t="shared" si="12"/>
        <v>0</v>
      </c>
      <c r="AD306" s="263" t="str">
        <f>IF(B306="", "", IF(COUNTIF(X306,"*独自*"),"数式を削除して手入力",IFERROR(INDEX(【参考】数式用!$O$3:'【参考】数式用'!$Q$452,MATCH(Q306&amp;V306,【参考】数式用!$N$3:'【参考】数式用'!$N$452,0),MATCH(VLOOKUP(X306,【参考】数式用!$R$2:$S$46,2,FALSE),【参考】数式用!$O$2:$Q$2,0)),10)))</f>
        <v/>
      </c>
      <c r="AE306" s="191"/>
    </row>
    <row r="307" spans="1:31" ht="49.95" customHeight="1">
      <c r="A307" s="158">
        <f t="shared" si="11"/>
        <v>268</v>
      </c>
      <c r="B307" s="496"/>
      <c r="C307" s="497"/>
      <c r="D307" s="497"/>
      <c r="E307" s="497"/>
      <c r="F307" s="497"/>
      <c r="G307" s="497"/>
      <c r="H307" s="497"/>
      <c r="I307" s="497"/>
      <c r="J307" s="497"/>
      <c r="K307" s="497"/>
      <c r="L307" s="490"/>
      <c r="M307" s="491"/>
      <c r="N307" s="491"/>
      <c r="O307" s="491"/>
      <c r="P307" s="492"/>
      <c r="Q307" s="482"/>
      <c r="R307" s="482"/>
      <c r="S307" s="482"/>
      <c r="T307" s="482"/>
      <c r="U307" s="482"/>
      <c r="V307" s="69"/>
      <c r="W307" s="69"/>
      <c r="X307" s="507"/>
      <c r="Y307" s="508"/>
      <c r="Z307" s="179" t="str">
        <f>IFERROR(VLOOKUP(X307, 【参考】数式用!$A$2:$B$46, 2, FALSE), "")</f>
        <v/>
      </c>
      <c r="AA307" s="195"/>
      <c r="AB307" s="196"/>
      <c r="AC307" s="197">
        <f t="shared" si="12"/>
        <v>0</v>
      </c>
      <c r="AD307" s="263" t="str">
        <f>IF(B307="", "", IF(COUNTIF(X307,"*独自*"),"数式を削除して手入力",IFERROR(INDEX(【参考】数式用!$O$3:'【参考】数式用'!$Q$452,MATCH(Q307&amp;V307,【参考】数式用!$N$3:'【参考】数式用'!$N$452,0),MATCH(VLOOKUP(X307,【参考】数式用!$R$2:$S$46,2,FALSE),【参考】数式用!$O$2:$Q$2,0)),10)))</f>
        <v/>
      </c>
      <c r="AE307" s="191"/>
    </row>
    <row r="308" spans="1:31" ht="49.95" customHeight="1">
      <c r="A308" s="158">
        <f t="shared" si="11"/>
        <v>269</v>
      </c>
      <c r="B308" s="496"/>
      <c r="C308" s="497"/>
      <c r="D308" s="497"/>
      <c r="E308" s="497"/>
      <c r="F308" s="497"/>
      <c r="G308" s="497"/>
      <c r="H308" s="497"/>
      <c r="I308" s="497"/>
      <c r="J308" s="497"/>
      <c r="K308" s="497"/>
      <c r="L308" s="490"/>
      <c r="M308" s="491"/>
      <c r="N308" s="491"/>
      <c r="O308" s="491"/>
      <c r="P308" s="492"/>
      <c r="Q308" s="482"/>
      <c r="R308" s="482"/>
      <c r="S308" s="482"/>
      <c r="T308" s="482"/>
      <c r="U308" s="482"/>
      <c r="V308" s="69"/>
      <c r="W308" s="69"/>
      <c r="X308" s="507"/>
      <c r="Y308" s="508"/>
      <c r="Z308" s="179" t="str">
        <f>IFERROR(VLOOKUP(X308, 【参考】数式用!$A$2:$B$46, 2, FALSE), "")</f>
        <v/>
      </c>
      <c r="AA308" s="195"/>
      <c r="AB308" s="196"/>
      <c r="AC308" s="197">
        <f t="shared" si="12"/>
        <v>0</v>
      </c>
      <c r="AD308" s="263" t="str">
        <f>IF(B308="", "", IF(COUNTIF(X308,"*独自*"),"数式を削除して手入力",IFERROR(INDEX(【参考】数式用!$O$3:'【参考】数式用'!$Q$452,MATCH(Q308&amp;V308,【参考】数式用!$N$3:'【参考】数式用'!$N$452,0),MATCH(VLOOKUP(X308,【参考】数式用!$R$2:$S$46,2,FALSE),【参考】数式用!$O$2:$Q$2,0)),10)))</f>
        <v/>
      </c>
      <c r="AE308" s="191"/>
    </row>
    <row r="309" spans="1:31" ht="49.95" customHeight="1">
      <c r="A309" s="158">
        <f t="shared" si="11"/>
        <v>270</v>
      </c>
      <c r="B309" s="496"/>
      <c r="C309" s="497"/>
      <c r="D309" s="497"/>
      <c r="E309" s="497"/>
      <c r="F309" s="497"/>
      <c r="G309" s="497"/>
      <c r="H309" s="497"/>
      <c r="I309" s="497"/>
      <c r="J309" s="497"/>
      <c r="K309" s="497"/>
      <c r="L309" s="490"/>
      <c r="M309" s="491"/>
      <c r="N309" s="491"/>
      <c r="O309" s="491"/>
      <c r="P309" s="492"/>
      <c r="Q309" s="482"/>
      <c r="R309" s="482"/>
      <c r="S309" s="482"/>
      <c r="T309" s="482"/>
      <c r="U309" s="482"/>
      <c r="V309" s="69"/>
      <c r="W309" s="69"/>
      <c r="X309" s="507"/>
      <c r="Y309" s="508"/>
      <c r="Z309" s="179" t="str">
        <f>IFERROR(VLOOKUP(X309, 【参考】数式用!$A$2:$B$46, 2, FALSE), "")</f>
        <v/>
      </c>
      <c r="AA309" s="195"/>
      <c r="AB309" s="196"/>
      <c r="AC309" s="197">
        <f t="shared" si="12"/>
        <v>0</v>
      </c>
      <c r="AD309" s="263" t="str">
        <f>IF(B309="", "", IF(COUNTIF(X309,"*独自*"),"数式を削除して手入力",IFERROR(INDEX(【参考】数式用!$O$3:'【参考】数式用'!$Q$452,MATCH(Q309&amp;V309,【参考】数式用!$N$3:'【参考】数式用'!$N$452,0),MATCH(VLOOKUP(X309,【参考】数式用!$R$2:$S$46,2,FALSE),【参考】数式用!$O$2:$Q$2,0)),10)))</f>
        <v/>
      </c>
      <c r="AE309" s="191"/>
    </row>
    <row r="310" spans="1:31" ht="49.95" customHeight="1">
      <c r="A310" s="158">
        <f t="shared" si="11"/>
        <v>271</v>
      </c>
      <c r="B310" s="496"/>
      <c r="C310" s="497"/>
      <c r="D310" s="497"/>
      <c r="E310" s="497"/>
      <c r="F310" s="497"/>
      <c r="G310" s="497"/>
      <c r="H310" s="497"/>
      <c r="I310" s="497"/>
      <c r="J310" s="497"/>
      <c r="K310" s="497"/>
      <c r="L310" s="490"/>
      <c r="M310" s="491"/>
      <c r="N310" s="491"/>
      <c r="O310" s="491"/>
      <c r="P310" s="492"/>
      <c r="Q310" s="482"/>
      <c r="R310" s="482"/>
      <c r="S310" s="482"/>
      <c r="T310" s="482"/>
      <c r="U310" s="482"/>
      <c r="V310" s="69"/>
      <c r="W310" s="69"/>
      <c r="X310" s="507"/>
      <c r="Y310" s="508"/>
      <c r="Z310" s="179" t="str">
        <f>IFERROR(VLOOKUP(X310, 【参考】数式用!$A$2:$B$46, 2, FALSE), "")</f>
        <v/>
      </c>
      <c r="AA310" s="195"/>
      <c r="AB310" s="196"/>
      <c r="AC310" s="197">
        <f t="shared" si="12"/>
        <v>0</v>
      </c>
      <c r="AD310" s="263" t="str">
        <f>IF(B310="", "", IF(COUNTIF(X310,"*独自*"),"数式を削除して手入力",IFERROR(INDEX(【参考】数式用!$O$3:'【参考】数式用'!$Q$452,MATCH(Q310&amp;V310,【参考】数式用!$N$3:'【参考】数式用'!$N$452,0),MATCH(VLOOKUP(X310,【参考】数式用!$R$2:$S$46,2,FALSE),【参考】数式用!$O$2:$Q$2,0)),10)))</f>
        <v/>
      </c>
      <c r="AE310" s="191"/>
    </row>
    <row r="311" spans="1:31" ht="49.95" customHeight="1">
      <c r="A311" s="158">
        <f t="shared" si="11"/>
        <v>272</v>
      </c>
      <c r="B311" s="496"/>
      <c r="C311" s="497"/>
      <c r="D311" s="497"/>
      <c r="E311" s="497"/>
      <c r="F311" s="497"/>
      <c r="G311" s="497"/>
      <c r="H311" s="497"/>
      <c r="I311" s="497"/>
      <c r="J311" s="497"/>
      <c r="K311" s="497"/>
      <c r="L311" s="490"/>
      <c r="M311" s="491"/>
      <c r="N311" s="491"/>
      <c r="O311" s="491"/>
      <c r="P311" s="492"/>
      <c r="Q311" s="482"/>
      <c r="R311" s="482"/>
      <c r="S311" s="482"/>
      <c r="T311" s="482"/>
      <c r="U311" s="482"/>
      <c r="V311" s="69"/>
      <c r="W311" s="69"/>
      <c r="X311" s="507"/>
      <c r="Y311" s="508"/>
      <c r="Z311" s="179" t="str">
        <f>IFERROR(VLOOKUP(X311, 【参考】数式用!$A$2:$B$46, 2, FALSE), "")</f>
        <v/>
      </c>
      <c r="AA311" s="195"/>
      <c r="AB311" s="196"/>
      <c r="AC311" s="197">
        <f t="shared" si="12"/>
        <v>0</v>
      </c>
      <c r="AD311" s="263" t="str">
        <f>IF(B311="", "", IF(COUNTIF(X311,"*独自*"),"数式を削除して手入力",IFERROR(INDEX(【参考】数式用!$O$3:'【参考】数式用'!$Q$452,MATCH(Q311&amp;V311,【参考】数式用!$N$3:'【参考】数式用'!$N$452,0),MATCH(VLOOKUP(X311,【参考】数式用!$R$2:$S$46,2,FALSE),【参考】数式用!$O$2:$Q$2,0)),10)))</f>
        <v/>
      </c>
      <c r="AE311" s="191"/>
    </row>
    <row r="312" spans="1:31" ht="49.95" customHeight="1">
      <c r="A312" s="158">
        <f t="shared" si="11"/>
        <v>273</v>
      </c>
      <c r="B312" s="496"/>
      <c r="C312" s="497"/>
      <c r="D312" s="497"/>
      <c r="E312" s="497"/>
      <c r="F312" s="497"/>
      <c r="G312" s="497"/>
      <c r="H312" s="497"/>
      <c r="I312" s="497"/>
      <c r="J312" s="497"/>
      <c r="K312" s="497"/>
      <c r="L312" s="490"/>
      <c r="M312" s="491"/>
      <c r="N312" s="491"/>
      <c r="O312" s="491"/>
      <c r="P312" s="492"/>
      <c r="Q312" s="482"/>
      <c r="R312" s="482"/>
      <c r="S312" s="482"/>
      <c r="T312" s="482"/>
      <c r="U312" s="482"/>
      <c r="V312" s="69"/>
      <c r="W312" s="69"/>
      <c r="X312" s="507"/>
      <c r="Y312" s="508"/>
      <c r="Z312" s="179" t="str">
        <f>IFERROR(VLOOKUP(X312, 【参考】数式用!$A$2:$B$46, 2, FALSE), "")</f>
        <v/>
      </c>
      <c r="AA312" s="195"/>
      <c r="AB312" s="196"/>
      <c r="AC312" s="197">
        <f t="shared" si="12"/>
        <v>0</v>
      </c>
      <c r="AD312" s="263" t="str">
        <f>IF(B312="", "", IF(COUNTIF(X312,"*独自*"),"数式を削除して手入力",IFERROR(INDEX(【参考】数式用!$O$3:'【参考】数式用'!$Q$452,MATCH(Q312&amp;V312,【参考】数式用!$N$3:'【参考】数式用'!$N$452,0),MATCH(VLOOKUP(X312,【参考】数式用!$R$2:$S$46,2,FALSE),【参考】数式用!$O$2:$Q$2,0)),10)))</f>
        <v/>
      </c>
      <c r="AE312" s="191"/>
    </row>
    <row r="313" spans="1:31" ht="49.95" customHeight="1">
      <c r="A313" s="158">
        <f t="shared" si="11"/>
        <v>274</v>
      </c>
      <c r="B313" s="496"/>
      <c r="C313" s="497"/>
      <c r="D313" s="497"/>
      <c r="E313" s="497"/>
      <c r="F313" s="497"/>
      <c r="G313" s="497"/>
      <c r="H313" s="497"/>
      <c r="I313" s="497"/>
      <c r="J313" s="497"/>
      <c r="K313" s="497"/>
      <c r="L313" s="490"/>
      <c r="M313" s="491"/>
      <c r="N313" s="491"/>
      <c r="O313" s="491"/>
      <c r="P313" s="492"/>
      <c r="Q313" s="482"/>
      <c r="R313" s="482"/>
      <c r="S313" s="482"/>
      <c r="T313" s="482"/>
      <c r="U313" s="482"/>
      <c r="V313" s="69"/>
      <c r="W313" s="69"/>
      <c r="X313" s="507"/>
      <c r="Y313" s="508"/>
      <c r="Z313" s="179" t="str">
        <f>IFERROR(VLOOKUP(X313, 【参考】数式用!$A$2:$B$46, 2, FALSE), "")</f>
        <v/>
      </c>
      <c r="AA313" s="195"/>
      <c r="AB313" s="196"/>
      <c r="AC313" s="197">
        <f t="shared" si="12"/>
        <v>0</v>
      </c>
      <c r="AD313" s="263" t="str">
        <f>IF(B313="", "", IF(COUNTIF(X313,"*独自*"),"数式を削除して手入力",IFERROR(INDEX(【参考】数式用!$O$3:'【参考】数式用'!$Q$452,MATCH(Q313&amp;V313,【参考】数式用!$N$3:'【参考】数式用'!$N$452,0),MATCH(VLOOKUP(X313,【参考】数式用!$R$2:$S$46,2,FALSE),【参考】数式用!$O$2:$Q$2,0)),10)))</f>
        <v/>
      </c>
      <c r="AE313" s="191"/>
    </row>
    <row r="314" spans="1:31" ht="49.95" customHeight="1">
      <c r="A314" s="158">
        <f t="shared" si="11"/>
        <v>275</v>
      </c>
      <c r="B314" s="496"/>
      <c r="C314" s="497"/>
      <c r="D314" s="497"/>
      <c r="E314" s="497"/>
      <c r="F314" s="497"/>
      <c r="G314" s="497"/>
      <c r="H314" s="497"/>
      <c r="I314" s="497"/>
      <c r="J314" s="497"/>
      <c r="K314" s="497"/>
      <c r="L314" s="490"/>
      <c r="M314" s="491"/>
      <c r="N314" s="491"/>
      <c r="O314" s="491"/>
      <c r="P314" s="492"/>
      <c r="Q314" s="482"/>
      <c r="R314" s="482"/>
      <c r="S314" s="482"/>
      <c r="T314" s="482"/>
      <c r="U314" s="482"/>
      <c r="V314" s="69"/>
      <c r="W314" s="69"/>
      <c r="X314" s="507"/>
      <c r="Y314" s="508"/>
      <c r="Z314" s="179" t="str">
        <f>IFERROR(VLOOKUP(X314, 【参考】数式用!$A$2:$B$46, 2, FALSE), "")</f>
        <v/>
      </c>
      <c r="AA314" s="195"/>
      <c r="AB314" s="196"/>
      <c r="AC314" s="197">
        <f t="shared" si="12"/>
        <v>0</v>
      </c>
      <c r="AD314" s="263" t="str">
        <f>IF(B314="", "", IF(COUNTIF(X314,"*独自*"),"数式を削除して手入力",IFERROR(INDEX(【参考】数式用!$O$3:'【参考】数式用'!$Q$452,MATCH(Q314&amp;V314,【参考】数式用!$N$3:'【参考】数式用'!$N$452,0),MATCH(VLOOKUP(X314,【参考】数式用!$R$2:$S$46,2,FALSE),【参考】数式用!$O$2:$Q$2,0)),10)))</f>
        <v/>
      </c>
      <c r="AE314" s="191"/>
    </row>
    <row r="315" spans="1:31" ht="49.95" customHeight="1">
      <c r="A315" s="158">
        <f t="shared" si="11"/>
        <v>276</v>
      </c>
      <c r="B315" s="496"/>
      <c r="C315" s="497"/>
      <c r="D315" s="497"/>
      <c r="E315" s="497"/>
      <c r="F315" s="497"/>
      <c r="G315" s="497"/>
      <c r="H315" s="497"/>
      <c r="I315" s="497"/>
      <c r="J315" s="497"/>
      <c r="K315" s="497"/>
      <c r="L315" s="490"/>
      <c r="M315" s="491"/>
      <c r="N315" s="491"/>
      <c r="O315" s="491"/>
      <c r="P315" s="492"/>
      <c r="Q315" s="482"/>
      <c r="R315" s="482"/>
      <c r="S315" s="482"/>
      <c r="T315" s="482"/>
      <c r="U315" s="482"/>
      <c r="V315" s="69"/>
      <c r="W315" s="69"/>
      <c r="X315" s="507"/>
      <c r="Y315" s="508"/>
      <c r="Z315" s="179" t="str">
        <f>IFERROR(VLOOKUP(X315, 【参考】数式用!$A$2:$B$46, 2, FALSE), "")</f>
        <v/>
      </c>
      <c r="AA315" s="195"/>
      <c r="AB315" s="196"/>
      <c r="AC315" s="197">
        <f t="shared" si="12"/>
        <v>0</v>
      </c>
      <c r="AD315" s="263" t="str">
        <f>IF(B315="", "", IF(COUNTIF(X315,"*独自*"),"数式を削除して手入力",IFERROR(INDEX(【参考】数式用!$O$3:'【参考】数式用'!$Q$452,MATCH(Q315&amp;V315,【参考】数式用!$N$3:'【参考】数式用'!$N$452,0),MATCH(VLOOKUP(X315,【参考】数式用!$R$2:$S$46,2,FALSE),【参考】数式用!$O$2:$Q$2,0)),10)))</f>
        <v/>
      </c>
      <c r="AE315" s="191"/>
    </row>
    <row r="316" spans="1:31" ht="49.95" customHeight="1">
      <c r="A316" s="158">
        <f t="shared" si="11"/>
        <v>277</v>
      </c>
      <c r="B316" s="496"/>
      <c r="C316" s="497"/>
      <c r="D316" s="497"/>
      <c r="E316" s="497"/>
      <c r="F316" s="497"/>
      <c r="G316" s="497"/>
      <c r="H316" s="497"/>
      <c r="I316" s="497"/>
      <c r="J316" s="497"/>
      <c r="K316" s="497"/>
      <c r="L316" s="490"/>
      <c r="M316" s="491"/>
      <c r="N316" s="491"/>
      <c r="O316" s="491"/>
      <c r="P316" s="492"/>
      <c r="Q316" s="482"/>
      <c r="R316" s="482"/>
      <c r="S316" s="482"/>
      <c r="T316" s="482"/>
      <c r="U316" s="482"/>
      <c r="V316" s="69"/>
      <c r="W316" s="69"/>
      <c r="X316" s="507"/>
      <c r="Y316" s="508"/>
      <c r="Z316" s="179" t="str">
        <f>IFERROR(VLOOKUP(X316, 【参考】数式用!$A$2:$B$46, 2, FALSE), "")</f>
        <v/>
      </c>
      <c r="AA316" s="195"/>
      <c r="AB316" s="196"/>
      <c r="AC316" s="197">
        <f t="shared" si="12"/>
        <v>0</v>
      </c>
      <c r="AD316" s="263" t="str">
        <f>IF(B316="", "", IF(COUNTIF(X316,"*独自*"),"数式を削除して手入力",IFERROR(INDEX(【参考】数式用!$O$3:'【参考】数式用'!$Q$452,MATCH(Q316&amp;V316,【参考】数式用!$N$3:'【参考】数式用'!$N$452,0),MATCH(VLOOKUP(X316,【参考】数式用!$R$2:$S$46,2,FALSE),【参考】数式用!$O$2:$Q$2,0)),10)))</f>
        <v/>
      </c>
      <c r="AE316" s="191"/>
    </row>
    <row r="317" spans="1:31" ht="49.95" customHeight="1">
      <c r="A317" s="158">
        <f t="shared" si="11"/>
        <v>278</v>
      </c>
      <c r="B317" s="496"/>
      <c r="C317" s="497"/>
      <c r="D317" s="497"/>
      <c r="E317" s="497"/>
      <c r="F317" s="497"/>
      <c r="G317" s="497"/>
      <c r="H317" s="497"/>
      <c r="I317" s="497"/>
      <c r="J317" s="497"/>
      <c r="K317" s="497"/>
      <c r="L317" s="490"/>
      <c r="M317" s="491"/>
      <c r="N317" s="491"/>
      <c r="O317" s="491"/>
      <c r="P317" s="492"/>
      <c r="Q317" s="482"/>
      <c r="R317" s="482"/>
      <c r="S317" s="482"/>
      <c r="T317" s="482"/>
      <c r="U317" s="482"/>
      <c r="V317" s="69"/>
      <c r="W317" s="69"/>
      <c r="X317" s="507"/>
      <c r="Y317" s="508"/>
      <c r="Z317" s="179" t="str">
        <f>IFERROR(VLOOKUP(X317, 【参考】数式用!$A$2:$B$46, 2, FALSE), "")</f>
        <v/>
      </c>
      <c r="AA317" s="195"/>
      <c r="AB317" s="196"/>
      <c r="AC317" s="197">
        <f t="shared" si="12"/>
        <v>0</v>
      </c>
      <c r="AD317" s="263" t="str">
        <f>IF(B317="", "", IF(COUNTIF(X317,"*独自*"),"数式を削除して手入力",IFERROR(INDEX(【参考】数式用!$O$3:'【参考】数式用'!$Q$452,MATCH(Q317&amp;V317,【参考】数式用!$N$3:'【参考】数式用'!$N$452,0),MATCH(VLOOKUP(X317,【参考】数式用!$R$2:$S$46,2,FALSE),【参考】数式用!$O$2:$Q$2,0)),10)))</f>
        <v/>
      </c>
      <c r="AE317" s="191"/>
    </row>
    <row r="318" spans="1:31" ht="49.95" customHeight="1">
      <c r="A318" s="158">
        <f t="shared" si="11"/>
        <v>279</v>
      </c>
      <c r="B318" s="496"/>
      <c r="C318" s="497"/>
      <c r="D318" s="497"/>
      <c r="E318" s="497"/>
      <c r="F318" s="497"/>
      <c r="G318" s="497"/>
      <c r="H318" s="497"/>
      <c r="I318" s="497"/>
      <c r="J318" s="497"/>
      <c r="K318" s="497"/>
      <c r="L318" s="490"/>
      <c r="M318" s="491"/>
      <c r="N318" s="491"/>
      <c r="O318" s="491"/>
      <c r="P318" s="492"/>
      <c r="Q318" s="482"/>
      <c r="R318" s="482"/>
      <c r="S318" s="482"/>
      <c r="T318" s="482"/>
      <c r="U318" s="482"/>
      <c r="V318" s="69"/>
      <c r="W318" s="69"/>
      <c r="X318" s="507"/>
      <c r="Y318" s="508"/>
      <c r="Z318" s="179" t="str">
        <f>IFERROR(VLOOKUP(X318, 【参考】数式用!$A$2:$B$46, 2, FALSE), "")</f>
        <v/>
      </c>
      <c r="AA318" s="195"/>
      <c r="AB318" s="196"/>
      <c r="AC318" s="197">
        <f t="shared" si="12"/>
        <v>0</v>
      </c>
      <c r="AD318" s="263" t="str">
        <f>IF(B318="", "", IF(COUNTIF(X318,"*独自*"),"数式を削除して手入力",IFERROR(INDEX(【参考】数式用!$O$3:'【参考】数式用'!$Q$452,MATCH(Q318&amp;V318,【参考】数式用!$N$3:'【参考】数式用'!$N$452,0),MATCH(VLOOKUP(X318,【参考】数式用!$R$2:$S$46,2,FALSE),【参考】数式用!$O$2:$Q$2,0)),10)))</f>
        <v/>
      </c>
      <c r="AE318" s="191"/>
    </row>
    <row r="319" spans="1:31" ht="49.95" customHeight="1">
      <c r="A319" s="158">
        <f t="shared" si="11"/>
        <v>280</v>
      </c>
      <c r="B319" s="496"/>
      <c r="C319" s="497"/>
      <c r="D319" s="497"/>
      <c r="E319" s="497"/>
      <c r="F319" s="497"/>
      <c r="G319" s="497"/>
      <c r="H319" s="497"/>
      <c r="I319" s="497"/>
      <c r="J319" s="497"/>
      <c r="K319" s="497"/>
      <c r="L319" s="490"/>
      <c r="M319" s="491"/>
      <c r="N319" s="491"/>
      <c r="O319" s="491"/>
      <c r="P319" s="492"/>
      <c r="Q319" s="482"/>
      <c r="R319" s="482"/>
      <c r="S319" s="482"/>
      <c r="T319" s="482"/>
      <c r="U319" s="482"/>
      <c r="V319" s="69"/>
      <c r="W319" s="69"/>
      <c r="X319" s="507"/>
      <c r="Y319" s="508"/>
      <c r="Z319" s="179" t="str">
        <f>IFERROR(VLOOKUP(X319, 【参考】数式用!$A$2:$B$46, 2, FALSE), "")</f>
        <v/>
      </c>
      <c r="AA319" s="195"/>
      <c r="AB319" s="196"/>
      <c r="AC319" s="197">
        <f t="shared" si="12"/>
        <v>0</v>
      </c>
      <c r="AD319" s="263" t="str">
        <f>IF(B319="", "", IF(COUNTIF(X319,"*独自*"),"数式を削除して手入力",IFERROR(INDEX(【参考】数式用!$O$3:'【参考】数式用'!$Q$452,MATCH(Q319&amp;V319,【参考】数式用!$N$3:'【参考】数式用'!$N$452,0),MATCH(VLOOKUP(X319,【参考】数式用!$R$2:$S$46,2,FALSE),【参考】数式用!$O$2:$Q$2,0)),10)))</f>
        <v/>
      </c>
      <c r="AE319" s="191"/>
    </row>
    <row r="320" spans="1:31" ht="49.95" customHeight="1">
      <c r="A320" s="158">
        <f t="shared" si="11"/>
        <v>281</v>
      </c>
      <c r="B320" s="496"/>
      <c r="C320" s="497"/>
      <c r="D320" s="497"/>
      <c r="E320" s="497"/>
      <c r="F320" s="497"/>
      <c r="G320" s="497"/>
      <c r="H320" s="497"/>
      <c r="I320" s="497"/>
      <c r="J320" s="497"/>
      <c r="K320" s="497"/>
      <c r="L320" s="490"/>
      <c r="M320" s="491"/>
      <c r="N320" s="491"/>
      <c r="O320" s="491"/>
      <c r="P320" s="492"/>
      <c r="Q320" s="482"/>
      <c r="R320" s="482"/>
      <c r="S320" s="482"/>
      <c r="T320" s="482"/>
      <c r="U320" s="482"/>
      <c r="V320" s="69"/>
      <c r="W320" s="69"/>
      <c r="X320" s="507"/>
      <c r="Y320" s="508"/>
      <c r="Z320" s="179" t="str">
        <f>IFERROR(VLOOKUP(X320, 【参考】数式用!$A$2:$B$46, 2, FALSE), "")</f>
        <v/>
      </c>
      <c r="AA320" s="195"/>
      <c r="AB320" s="196"/>
      <c r="AC320" s="197">
        <f t="shared" si="12"/>
        <v>0</v>
      </c>
      <c r="AD320" s="263" t="str">
        <f>IF(B320="", "", IF(COUNTIF(X320,"*独自*"),"数式を削除して手入力",IFERROR(INDEX(【参考】数式用!$O$3:'【参考】数式用'!$Q$452,MATCH(Q320&amp;V320,【参考】数式用!$N$3:'【参考】数式用'!$N$452,0),MATCH(VLOOKUP(X320,【参考】数式用!$R$2:$S$46,2,FALSE),【参考】数式用!$O$2:$Q$2,0)),10)))</f>
        <v/>
      </c>
      <c r="AE320" s="191"/>
    </row>
    <row r="321" spans="1:31" ht="49.95" customHeight="1">
      <c r="A321" s="158">
        <f t="shared" si="11"/>
        <v>282</v>
      </c>
      <c r="B321" s="496"/>
      <c r="C321" s="497"/>
      <c r="D321" s="497"/>
      <c r="E321" s="497"/>
      <c r="F321" s="497"/>
      <c r="G321" s="497"/>
      <c r="H321" s="497"/>
      <c r="I321" s="497"/>
      <c r="J321" s="497"/>
      <c r="K321" s="497"/>
      <c r="L321" s="490"/>
      <c r="M321" s="491"/>
      <c r="N321" s="491"/>
      <c r="O321" s="491"/>
      <c r="P321" s="492"/>
      <c r="Q321" s="482"/>
      <c r="R321" s="482"/>
      <c r="S321" s="482"/>
      <c r="T321" s="482"/>
      <c r="U321" s="482"/>
      <c r="V321" s="69"/>
      <c r="W321" s="69"/>
      <c r="X321" s="507"/>
      <c r="Y321" s="508"/>
      <c r="Z321" s="179" t="str">
        <f>IFERROR(VLOOKUP(X321, 【参考】数式用!$A$2:$B$46, 2, FALSE), "")</f>
        <v/>
      </c>
      <c r="AA321" s="195"/>
      <c r="AB321" s="196"/>
      <c r="AC321" s="197">
        <f t="shared" si="12"/>
        <v>0</v>
      </c>
      <c r="AD321" s="263" t="str">
        <f>IF(B321="", "", IF(COUNTIF(X321,"*独自*"),"数式を削除して手入力",IFERROR(INDEX(【参考】数式用!$O$3:'【参考】数式用'!$Q$452,MATCH(Q321&amp;V321,【参考】数式用!$N$3:'【参考】数式用'!$N$452,0),MATCH(VLOOKUP(X321,【参考】数式用!$R$2:$S$46,2,FALSE),【参考】数式用!$O$2:$Q$2,0)),10)))</f>
        <v/>
      </c>
      <c r="AE321" s="191"/>
    </row>
    <row r="322" spans="1:31" ht="49.95" customHeight="1">
      <c r="A322" s="158">
        <f t="shared" si="11"/>
        <v>283</v>
      </c>
      <c r="B322" s="496"/>
      <c r="C322" s="497"/>
      <c r="D322" s="497"/>
      <c r="E322" s="497"/>
      <c r="F322" s="497"/>
      <c r="G322" s="497"/>
      <c r="H322" s="497"/>
      <c r="I322" s="497"/>
      <c r="J322" s="497"/>
      <c r="K322" s="497"/>
      <c r="L322" s="490"/>
      <c r="M322" s="491"/>
      <c r="N322" s="491"/>
      <c r="O322" s="491"/>
      <c r="P322" s="492"/>
      <c r="Q322" s="482"/>
      <c r="R322" s="482"/>
      <c r="S322" s="482"/>
      <c r="T322" s="482"/>
      <c r="U322" s="482"/>
      <c r="V322" s="69"/>
      <c r="W322" s="69"/>
      <c r="X322" s="507"/>
      <c r="Y322" s="508"/>
      <c r="Z322" s="179" t="str">
        <f>IFERROR(VLOOKUP(X322, 【参考】数式用!$A$2:$B$46, 2, FALSE), "")</f>
        <v/>
      </c>
      <c r="AA322" s="195"/>
      <c r="AB322" s="196"/>
      <c r="AC322" s="197">
        <f t="shared" si="12"/>
        <v>0</v>
      </c>
      <c r="AD322" s="263" t="str">
        <f>IF(B322="", "", IF(COUNTIF(X322,"*独自*"),"数式を削除して手入力",IFERROR(INDEX(【参考】数式用!$O$3:'【参考】数式用'!$Q$452,MATCH(Q322&amp;V322,【参考】数式用!$N$3:'【参考】数式用'!$N$452,0),MATCH(VLOOKUP(X322,【参考】数式用!$R$2:$S$46,2,FALSE),【参考】数式用!$O$2:$Q$2,0)),10)))</f>
        <v/>
      </c>
      <c r="AE322" s="191"/>
    </row>
    <row r="323" spans="1:31" ht="49.95" customHeight="1">
      <c r="A323" s="158">
        <f t="shared" si="11"/>
        <v>284</v>
      </c>
      <c r="B323" s="496"/>
      <c r="C323" s="497"/>
      <c r="D323" s="497"/>
      <c r="E323" s="497"/>
      <c r="F323" s="497"/>
      <c r="G323" s="497"/>
      <c r="H323" s="497"/>
      <c r="I323" s="497"/>
      <c r="J323" s="497"/>
      <c r="K323" s="497"/>
      <c r="L323" s="490"/>
      <c r="M323" s="491"/>
      <c r="N323" s="491"/>
      <c r="O323" s="491"/>
      <c r="P323" s="492"/>
      <c r="Q323" s="482"/>
      <c r="R323" s="482"/>
      <c r="S323" s="482"/>
      <c r="T323" s="482"/>
      <c r="U323" s="482"/>
      <c r="V323" s="69"/>
      <c r="W323" s="69"/>
      <c r="X323" s="507"/>
      <c r="Y323" s="508"/>
      <c r="Z323" s="179" t="str">
        <f>IFERROR(VLOOKUP(X323, 【参考】数式用!$A$2:$B$46, 2, FALSE), "")</f>
        <v/>
      </c>
      <c r="AA323" s="195"/>
      <c r="AB323" s="196"/>
      <c r="AC323" s="197">
        <f t="shared" si="12"/>
        <v>0</v>
      </c>
      <c r="AD323" s="263" t="str">
        <f>IF(B323="", "", IF(COUNTIF(X323,"*独自*"),"数式を削除して手入力",IFERROR(INDEX(【参考】数式用!$O$3:'【参考】数式用'!$Q$452,MATCH(Q323&amp;V323,【参考】数式用!$N$3:'【参考】数式用'!$N$452,0),MATCH(VLOOKUP(X323,【参考】数式用!$R$2:$S$46,2,FALSE),【参考】数式用!$O$2:$Q$2,0)),10)))</f>
        <v/>
      </c>
      <c r="AE323" s="191"/>
    </row>
    <row r="324" spans="1:31" ht="49.95" customHeight="1">
      <c r="A324" s="158">
        <f t="shared" si="11"/>
        <v>285</v>
      </c>
      <c r="B324" s="496"/>
      <c r="C324" s="497"/>
      <c r="D324" s="497"/>
      <c r="E324" s="497"/>
      <c r="F324" s="497"/>
      <c r="G324" s="497"/>
      <c r="H324" s="497"/>
      <c r="I324" s="497"/>
      <c r="J324" s="497"/>
      <c r="K324" s="497"/>
      <c r="L324" s="490"/>
      <c r="M324" s="491"/>
      <c r="N324" s="491"/>
      <c r="O324" s="491"/>
      <c r="P324" s="492"/>
      <c r="Q324" s="482"/>
      <c r="R324" s="482"/>
      <c r="S324" s="482"/>
      <c r="T324" s="482"/>
      <c r="U324" s="482"/>
      <c r="V324" s="69"/>
      <c r="W324" s="69"/>
      <c r="X324" s="507"/>
      <c r="Y324" s="508"/>
      <c r="Z324" s="179" t="str">
        <f>IFERROR(VLOOKUP(X324, 【参考】数式用!$A$2:$B$46, 2, FALSE), "")</f>
        <v/>
      </c>
      <c r="AA324" s="195"/>
      <c r="AB324" s="196"/>
      <c r="AC324" s="197">
        <f t="shared" si="12"/>
        <v>0</v>
      </c>
      <c r="AD324" s="263" t="str">
        <f>IF(B324="", "", IF(COUNTIF(X324,"*独自*"),"数式を削除して手入力",IFERROR(INDEX(【参考】数式用!$O$3:'【参考】数式用'!$Q$452,MATCH(Q324&amp;V324,【参考】数式用!$N$3:'【参考】数式用'!$N$452,0),MATCH(VLOOKUP(X324,【参考】数式用!$R$2:$S$46,2,FALSE),【参考】数式用!$O$2:$Q$2,0)),10)))</f>
        <v/>
      </c>
      <c r="AE324" s="191"/>
    </row>
    <row r="325" spans="1:31" ht="49.95" customHeight="1">
      <c r="A325" s="158">
        <f t="shared" si="11"/>
        <v>286</v>
      </c>
      <c r="B325" s="496"/>
      <c r="C325" s="497"/>
      <c r="D325" s="497"/>
      <c r="E325" s="497"/>
      <c r="F325" s="497"/>
      <c r="G325" s="497"/>
      <c r="H325" s="497"/>
      <c r="I325" s="497"/>
      <c r="J325" s="497"/>
      <c r="K325" s="497"/>
      <c r="L325" s="490"/>
      <c r="M325" s="491"/>
      <c r="N325" s="491"/>
      <c r="O325" s="491"/>
      <c r="P325" s="492"/>
      <c r="Q325" s="482"/>
      <c r="R325" s="482"/>
      <c r="S325" s="482"/>
      <c r="T325" s="482"/>
      <c r="U325" s="482"/>
      <c r="V325" s="69"/>
      <c r="W325" s="69"/>
      <c r="X325" s="507"/>
      <c r="Y325" s="508"/>
      <c r="Z325" s="179" t="str">
        <f>IFERROR(VLOOKUP(X325, 【参考】数式用!$A$2:$B$46, 2, FALSE), "")</f>
        <v/>
      </c>
      <c r="AA325" s="195"/>
      <c r="AB325" s="196"/>
      <c r="AC325" s="197">
        <f t="shared" si="12"/>
        <v>0</v>
      </c>
      <c r="AD325" s="263" t="str">
        <f>IF(B325="", "", IF(COUNTIF(X325,"*独自*"),"数式を削除して手入力",IFERROR(INDEX(【参考】数式用!$O$3:'【参考】数式用'!$Q$452,MATCH(Q325&amp;V325,【参考】数式用!$N$3:'【参考】数式用'!$N$452,0),MATCH(VLOOKUP(X325,【参考】数式用!$R$2:$S$46,2,FALSE),【参考】数式用!$O$2:$Q$2,0)),10)))</f>
        <v/>
      </c>
      <c r="AE325" s="191"/>
    </row>
    <row r="326" spans="1:31" ht="49.95" customHeight="1">
      <c r="A326" s="158">
        <f t="shared" si="11"/>
        <v>287</v>
      </c>
      <c r="B326" s="496"/>
      <c r="C326" s="497"/>
      <c r="D326" s="497"/>
      <c r="E326" s="497"/>
      <c r="F326" s="497"/>
      <c r="G326" s="497"/>
      <c r="H326" s="497"/>
      <c r="I326" s="497"/>
      <c r="J326" s="497"/>
      <c r="K326" s="497"/>
      <c r="L326" s="490"/>
      <c r="M326" s="491"/>
      <c r="N326" s="491"/>
      <c r="O326" s="491"/>
      <c r="P326" s="492"/>
      <c r="Q326" s="482"/>
      <c r="R326" s="482"/>
      <c r="S326" s="482"/>
      <c r="T326" s="482"/>
      <c r="U326" s="482"/>
      <c r="V326" s="69"/>
      <c r="W326" s="69"/>
      <c r="X326" s="507"/>
      <c r="Y326" s="508"/>
      <c r="Z326" s="179" t="str">
        <f>IFERROR(VLOOKUP(X326, 【参考】数式用!$A$2:$B$46, 2, FALSE), "")</f>
        <v/>
      </c>
      <c r="AA326" s="195"/>
      <c r="AB326" s="196"/>
      <c r="AC326" s="197">
        <f t="shared" si="12"/>
        <v>0</v>
      </c>
      <c r="AD326" s="263" t="str">
        <f>IF(B326="", "", IF(COUNTIF(X326,"*独自*"),"数式を削除して手入力",IFERROR(INDEX(【参考】数式用!$O$3:'【参考】数式用'!$Q$452,MATCH(Q326&amp;V326,【参考】数式用!$N$3:'【参考】数式用'!$N$452,0),MATCH(VLOOKUP(X326,【参考】数式用!$R$2:$S$46,2,FALSE),【参考】数式用!$O$2:$Q$2,0)),10)))</f>
        <v/>
      </c>
      <c r="AE326" s="191"/>
    </row>
    <row r="327" spans="1:31" ht="49.95" customHeight="1">
      <c r="A327" s="158">
        <f t="shared" si="11"/>
        <v>288</v>
      </c>
      <c r="B327" s="496"/>
      <c r="C327" s="497"/>
      <c r="D327" s="497"/>
      <c r="E327" s="497"/>
      <c r="F327" s="497"/>
      <c r="G327" s="497"/>
      <c r="H327" s="497"/>
      <c r="I327" s="497"/>
      <c r="J327" s="497"/>
      <c r="K327" s="497"/>
      <c r="L327" s="490"/>
      <c r="M327" s="491"/>
      <c r="N327" s="491"/>
      <c r="O327" s="491"/>
      <c r="P327" s="492"/>
      <c r="Q327" s="482"/>
      <c r="R327" s="482"/>
      <c r="S327" s="482"/>
      <c r="T327" s="482"/>
      <c r="U327" s="482"/>
      <c r="V327" s="69"/>
      <c r="W327" s="69"/>
      <c r="X327" s="507"/>
      <c r="Y327" s="508"/>
      <c r="Z327" s="179" t="str">
        <f>IFERROR(VLOOKUP(X327, 【参考】数式用!$A$2:$B$46, 2, FALSE), "")</f>
        <v/>
      </c>
      <c r="AA327" s="195"/>
      <c r="AB327" s="196"/>
      <c r="AC327" s="197">
        <f t="shared" si="12"/>
        <v>0</v>
      </c>
      <c r="AD327" s="263" t="str">
        <f>IF(B327="", "", IF(COUNTIF(X327,"*独自*"),"数式を削除して手入力",IFERROR(INDEX(【参考】数式用!$O$3:'【参考】数式用'!$Q$452,MATCH(Q327&amp;V327,【参考】数式用!$N$3:'【参考】数式用'!$N$452,0),MATCH(VLOOKUP(X327,【参考】数式用!$R$2:$S$46,2,FALSE),【参考】数式用!$O$2:$Q$2,0)),10)))</f>
        <v/>
      </c>
      <c r="AE327" s="191"/>
    </row>
    <row r="328" spans="1:31" ht="49.95" customHeight="1">
      <c r="A328" s="158">
        <f t="shared" si="11"/>
        <v>289</v>
      </c>
      <c r="B328" s="496"/>
      <c r="C328" s="497"/>
      <c r="D328" s="497"/>
      <c r="E328" s="497"/>
      <c r="F328" s="497"/>
      <c r="G328" s="497"/>
      <c r="H328" s="497"/>
      <c r="I328" s="497"/>
      <c r="J328" s="497"/>
      <c r="K328" s="497"/>
      <c r="L328" s="490"/>
      <c r="M328" s="491"/>
      <c r="N328" s="491"/>
      <c r="O328" s="491"/>
      <c r="P328" s="492"/>
      <c r="Q328" s="482"/>
      <c r="R328" s="482"/>
      <c r="S328" s="482"/>
      <c r="T328" s="482"/>
      <c r="U328" s="482"/>
      <c r="V328" s="69"/>
      <c r="W328" s="69"/>
      <c r="X328" s="507"/>
      <c r="Y328" s="508"/>
      <c r="Z328" s="179" t="str">
        <f>IFERROR(VLOOKUP(X328, 【参考】数式用!$A$2:$B$46, 2, FALSE), "")</f>
        <v/>
      </c>
      <c r="AA328" s="195"/>
      <c r="AB328" s="196"/>
      <c r="AC328" s="197">
        <f t="shared" si="12"/>
        <v>0</v>
      </c>
      <c r="AD328" s="263" t="str">
        <f>IF(B328="", "", IF(COUNTIF(X328,"*独自*"),"数式を削除して手入力",IFERROR(INDEX(【参考】数式用!$O$3:'【参考】数式用'!$Q$452,MATCH(Q328&amp;V328,【参考】数式用!$N$3:'【参考】数式用'!$N$452,0),MATCH(VLOOKUP(X328,【参考】数式用!$R$2:$S$46,2,FALSE),【参考】数式用!$O$2:$Q$2,0)),10)))</f>
        <v/>
      </c>
      <c r="AE328" s="191"/>
    </row>
    <row r="329" spans="1:31" ht="49.95" customHeight="1">
      <c r="A329" s="158">
        <f t="shared" si="11"/>
        <v>290</v>
      </c>
      <c r="B329" s="496"/>
      <c r="C329" s="497"/>
      <c r="D329" s="497"/>
      <c r="E329" s="497"/>
      <c r="F329" s="497"/>
      <c r="G329" s="497"/>
      <c r="H329" s="497"/>
      <c r="I329" s="497"/>
      <c r="J329" s="497"/>
      <c r="K329" s="497"/>
      <c r="L329" s="490"/>
      <c r="M329" s="491"/>
      <c r="N329" s="491"/>
      <c r="O329" s="491"/>
      <c r="P329" s="492"/>
      <c r="Q329" s="482"/>
      <c r="R329" s="482"/>
      <c r="S329" s="482"/>
      <c r="T329" s="482"/>
      <c r="U329" s="482"/>
      <c r="V329" s="69"/>
      <c r="W329" s="69"/>
      <c r="X329" s="507"/>
      <c r="Y329" s="508"/>
      <c r="Z329" s="179" t="str">
        <f>IFERROR(VLOOKUP(X329, 【参考】数式用!$A$2:$B$46, 2, FALSE), "")</f>
        <v/>
      </c>
      <c r="AA329" s="195"/>
      <c r="AB329" s="196"/>
      <c r="AC329" s="197">
        <f t="shared" si="12"/>
        <v>0</v>
      </c>
      <c r="AD329" s="263" t="str">
        <f>IF(B329="", "", IF(COUNTIF(X329,"*独自*"),"数式を削除して手入力",IFERROR(INDEX(【参考】数式用!$O$3:'【参考】数式用'!$Q$452,MATCH(Q329&amp;V329,【参考】数式用!$N$3:'【参考】数式用'!$N$452,0),MATCH(VLOOKUP(X329,【参考】数式用!$R$2:$S$46,2,FALSE),【参考】数式用!$O$2:$Q$2,0)),10)))</f>
        <v/>
      </c>
      <c r="AE329" s="191"/>
    </row>
    <row r="330" spans="1:31" ht="49.95" customHeight="1">
      <c r="A330" s="158">
        <f t="shared" si="11"/>
        <v>291</v>
      </c>
      <c r="B330" s="496"/>
      <c r="C330" s="497"/>
      <c r="D330" s="497"/>
      <c r="E330" s="497"/>
      <c r="F330" s="497"/>
      <c r="G330" s="497"/>
      <c r="H330" s="497"/>
      <c r="I330" s="497"/>
      <c r="J330" s="497"/>
      <c r="K330" s="497"/>
      <c r="L330" s="490"/>
      <c r="M330" s="491"/>
      <c r="N330" s="491"/>
      <c r="O330" s="491"/>
      <c r="P330" s="492"/>
      <c r="Q330" s="482"/>
      <c r="R330" s="482"/>
      <c r="S330" s="482"/>
      <c r="T330" s="482"/>
      <c r="U330" s="482"/>
      <c r="V330" s="69"/>
      <c r="W330" s="69"/>
      <c r="X330" s="507"/>
      <c r="Y330" s="508"/>
      <c r="Z330" s="179" t="str">
        <f>IFERROR(VLOOKUP(X330, 【参考】数式用!$A$2:$B$46, 2, FALSE), "")</f>
        <v/>
      </c>
      <c r="AA330" s="195"/>
      <c r="AB330" s="196"/>
      <c r="AC330" s="197">
        <f t="shared" si="12"/>
        <v>0</v>
      </c>
      <c r="AD330" s="263" t="str">
        <f>IF(B330="", "", IF(COUNTIF(X330,"*独自*"),"数式を削除して手入力",IFERROR(INDEX(【参考】数式用!$O$3:'【参考】数式用'!$Q$452,MATCH(Q330&amp;V330,【参考】数式用!$N$3:'【参考】数式用'!$N$452,0),MATCH(VLOOKUP(X330,【参考】数式用!$R$2:$S$46,2,FALSE),【参考】数式用!$O$2:$Q$2,0)),10)))</f>
        <v/>
      </c>
      <c r="AE330" s="191"/>
    </row>
    <row r="331" spans="1:31" ht="49.95" customHeight="1">
      <c r="A331" s="158">
        <f t="shared" si="11"/>
        <v>292</v>
      </c>
      <c r="B331" s="496"/>
      <c r="C331" s="497"/>
      <c r="D331" s="497"/>
      <c r="E331" s="497"/>
      <c r="F331" s="497"/>
      <c r="G331" s="497"/>
      <c r="H331" s="497"/>
      <c r="I331" s="497"/>
      <c r="J331" s="497"/>
      <c r="K331" s="497"/>
      <c r="L331" s="490"/>
      <c r="M331" s="491"/>
      <c r="N331" s="491"/>
      <c r="O331" s="491"/>
      <c r="P331" s="492"/>
      <c r="Q331" s="482"/>
      <c r="R331" s="482"/>
      <c r="S331" s="482"/>
      <c r="T331" s="482"/>
      <c r="U331" s="482"/>
      <c r="V331" s="69"/>
      <c r="W331" s="69"/>
      <c r="X331" s="507"/>
      <c r="Y331" s="508"/>
      <c r="Z331" s="179" t="str">
        <f>IFERROR(VLOOKUP(X331, 【参考】数式用!$A$2:$B$46, 2, FALSE), "")</f>
        <v/>
      </c>
      <c r="AA331" s="195"/>
      <c r="AB331" s="196"/>
      <c r="AC331" s="197">
        <f t="shared" si="12"/>
        <v>0</v>
      </c>
      <c r="AD331" s="263" t="str">
        <f>IF(B331="", "", IF(COUNTIF(X331,"*独自*"),"数式を削除して手入力",IFERROR(INDEX(【参考】数式用!$O$3:'【参考】数式用'!$Q$452,MATCH(Q331&amp;V331,【参考】数式用!$N$3:'【参考】数式用'!$N$452,0),MATCH(VLOOKUP(X331,【参考】数式用!$R$2:$S$46,2,FALSE),【参考】数式用!$O$2:$Q$2,0)),10)))</f>
        <v/>
      </c>
      <c r="AE331" s="191"/>
    </row>
    <row r="332" spans="1:31" ht="49.95" customHeight="1">
      <c r="A332" s="158">
        <f t="shared" ref="A332:A395" si="13">A331+1</f>
        <v>293</v>
      </c>
      <c r="B332" s="496"/>
      <c r="C332" s="497"/>
      <c r="D332" s="497"/>
      <c r="E332" s="497"/>
      <c r="F332" s="497"/>
      <c r="G332" s="497"/>
      <c r="H332" s="497"/>
      <c r="I332" s="497"/>
      <c r="J332" s="497"/>
      <c r="K332" s="497"/>
      <c r="L332" s="490"/>
      <c r="M332" s="491"/>
      <c r="N332" s="491"/>
      <c r="O332" s="491"/>
      <c r="P332" s="492"/>
      <c r="Q332" s="482"/>
      <c r="R332" s="482"/>
      <c r="S332" s="482"/>
      <c r="T332" s="482"/>
      <c r="U332" s="482"/>
      <c r="V332" s="69"/>
      <c r="W332" s="69"/>
      <c r="X332" s="507"/>
      <c r="Y332" s="508"/>
      <c r="Z332" s="179" t="str">
        <f>IFERROR(VLOOKUP(X332, 【参考】数式用!$A$2:$B$46, 2, FALSE), "")</f>
        <v/>
      </c>
      <c r="AA332" s="195"/>
      <c r="AB332" s="196"/>
      <c r="AC332" s="197">
        <f t="shared" ref="AC332:AC395" si="14">AA332-AB332</f>
        <v>0</v>
      </c>
      <c r="AD332" s="263" t="str">
        <f>IF(B332="", "", IF(COUNTIF(X332,"*独自*"),"数式を削除して手入力",IFERROR(INDEX(【参考】数式用!$O$3:'【参考】数式用'!$Q$452,MATCH(Q332&amp;V332,【参考】数式用!$N$3:'【参考】数式用'!$N$452,0),MATCH(VLOOKUP(X332,【参考】数式用!$R$2:$S$46,2,FALSE),【参考】数式用!$O$2:$Q$2,0)),10)))</f>
        <v/>
      </c>
      <c r="AE332" s="191"/>
    </row>
    <row r="333" spans="1:31" ht="49.95" customHeight="1">
      <c r="A333" s="158">
        <f t="shared" si="13"/>
        <v>294</v>
      </c>
      <c r="B333" s="496"/>
      <c r="C333" s="497"/>
      <c r="D333" s="497"/>
      <c r="E333" s="497"/>
      <c r="F333" s="497"/>
      <c r="G333" s="497"/>
      <c r="H333" s="497"/>
      <c r="I333" s="497"/>
      <c r="J333" s="497"/>
      <c r="K333" s="497"/>
      <c r="L333" s="490"/>
      <c r="M333" s="491"/>
      <c r="N333" s="491"/>
      <c r="O333" s="491"/>
      <c r="P333" s="492"/>
      <c r="Q333" s="482"/>
      <c r="R333" s="482"/>
      <c r="S333" s="482"/>
      <c r="T333" s="482"/>
      <c r="U333" s="482"/>
      <c r="V333" s="69"/>
      <c r="W333" s="69"/>
      <c r="X333" s="507"/>
      <c r="Y333" s="508"/>
      <c r="Z333" s="179" t="str">
        <f>IFERROR(VLOOKUP(X333, 【参考】数式用!$A$2:$B$46, 2, FALSE), "")</f>
        <v/>
      </c>
      <c r="AA333" s="195"/>
      <c r="AB333" s="196"/>
      <c r="AC333" s="197">
        <f t="shared" si="14"/>
        <v>0</v>
      </c>
      <c r="AD333" s="263" t="str">
        <f>IF(B333="", "", IF(COUNTIF(X333,"*独自*"),"数式を削除して手入力",IFERROR(INDEX(【参考】数式用!$O$3:'【参考】数式用'!$Q$452,MATCH(Q333&amp;V333,【参考】数式用!$N$3:'【参考】数式用'!$N$452,0),MATCH(VLOOKUP(X333,【参考】数式用!$R$2:$S$46,2,FALSE),【参考】数式用!$O$2:$Q$2,0)),10)))</f>
        <v/>
      </c>
      <c r="AE333" s="191"/>
    </row>
    <row r="334" spans="1:31" ht="49.95" customHeight="1">
      <c r="A334" s="158">
        <f t="shared" si="13"/>
        <v>295</v>
      </c>
      <c r="B334" s="496"/>
      <c r="C334" s="497"/>
      <c r="D334" s="497"/>
      <c r="E334" s="497"/>
      <c r="F334" s="497"/>
      <c r="G334" s="497"/>
      <c r="H334" s="497"/>
      <c r="I334" s="497"/>
      <c r="J334" s="497"/>
      <c r="K334" s="497"/>
      <c r="L334" s="490"/>
      <c r="M334" s="491"/>
      <c r="N334" s="491"/>
      <c r="O334" s="491"/>
      <c r="P334" s="492"/>
      <c r="Q334" s="482"/>
      <c r="R334" s="482"/>
      <c r="S334" s="482"/>
      <c r="T334" s="482"/>
      <c r="U334" s="482"/>
      <c r="V334" s="69"/>
      <c r="W334" s="69"/>
      <c r="X334" s="507"/>
      <c r="Y334" s="508"/>
      <c r="Z334" s="179" t="str">
        <f>IFERROR(VLOOKUP(X334, 【参考】数式用!$A$2:$B$46, 2, FALSE), "")</f>
        <v/>
      </c>
      <c r="AA334" s="195"/>
      <c r="AB334" s="196"/>
      <c r="AC334" s="197">
        <f t="shared" si="14"/>
        <v>0</v>
      </c>
      <c r="AD334" s="263" t="str">
        <f>IF(B334="", "", IF(COUNTIF(X334,"*独自*"),"数式を削除して手入力",IFERROR(INDEX(【参考】数式用!$O$3:'【参考】数式用'!$Q$452,MATCH(Q334&amp;V334,【参考】数式用!$N$3:'【参考】数式用'!$N$452,0),MATCH(VLOOKUP(X334,【参考】数式用!$R$2:$S$46,2,FALSE),【参考】数式用!$O$2:$Q$2,0)),10)))</f>
        <v/>
      </c>
      <c r="AE334" s="191"/>
    </row>
    <row r="335" spans="1:31" ht="49.95" customHeight="1">
      <c r="A335" s="158">
        <f t="shared" si="13"/>
        <v>296</v>
      </c>
      <c r="B335" s="496"/>
      <c r="C335" s="497"/>
      <c r="D335" s="497"/>
      <c r="E335" s="497"/>
      <c r="F335" s="497"/>
      <c r="G335" s="497"/>
      <c r="H335" s="497"/>
      <c r="I335" s="497"/>
      <c r="J335" s="497"/>
      <c r="K335" s="497"/>
      <c r="L335" s="490"/>
      <c r="M335" s="491"/>
      <c r="N335" s="491"/>
      <c r="O335" s="491"/>
      <c r="P335" s="492"/>
      <c r="Q335" s="482"/>
      <c r="R335" s="482"/>
      <c r="S335" s="482"/>
      <c r="T335" s="482"/>
      <c r="U335" s="482"/>
      <c r="V335" s="69"/>
      <c r="W335" s="69"/>
      <c r="X335" s="507"/>
      <c r="Y335" s="508"/>
      <c r="Z335" s="179" t="str">
        <f>IFERROR(VLOOKUP(X335, 【参考】数式用!$A$2:$B$46, 2, FALSE), "")</f>
        <v/>
      </c>
      <c r="AA335" s="195"/>
      <c r="AB335" s="196"/>
      <c r="AC335" s="197">
        <f t="shared" si="14"/>
        <v>0</v>
      </c>
      <c r="AD335" s="263" t="str">
        <f>IF(B335="", "", IF(COUNTIF(X335,"*独自*"),"数式を削除して手入力",IFERROR(INDEX(【参考】数式用!$O$3:'【参考】数式用'!$Q$452,MATCH(Q335&amp;V335,【参考】数式用!$N$3:'【参考】数式用'!$N$452,0),MATCH(VLOOKUP(X335,【参考】数式用!$R$2:$S$46,2,FALSE),【参考】数式用!$O$2:$Q$2,0)),10)))</f>
        <v/>
      </c>
      <c r="AE335" s="191"/>
    </row>
    <row r="336" spans="1:31" ht="49.95" customHeight="1">
      <c r="A336" s="158">
        <f t="shared" si="13"/>
        <v>297</v>
      </c>
      <c r="B336" s="496"/>
      <c r="C336" s="497"/>
      <c r="D336" s="497"/>
      <c r="E336" s="497"/>
      <c r="F336" s="497"/>
      <c r="G336" s="497"/>
      <c r="H336" s="497"/>
      <c r="I336" s="497"/>
      <c r="J336" s="497"/>
      <c r="K336" s="497"/>
      <c r="L336" s="490"/>
      <c r="M336" s="491"/>
      <c r="N336" s="491"/>
      <c r="O336" s="491"/>
      <c r="P336" s="492"/>
      <c r="Q336" s="482"/>
      <c r="R336" s="482"/>
      <c r="S336" s="482"/>
      <c r="T336" s="482"/>
      <c r="U336" s="482"/>
      <c r="V336" s="69"/>
      <c r="W336" s="69"/>
      <c r="X336" s="507"/>
      <c r="Y336" s="508"/>
      <c r="Z336" s="179" t="str">
        <f>IFERROR(VLOOKUP(X336, 【参考】数式用!$A$2:$B$46, 2, FALSE), "")</f>
        <v/>
      </c>
      <c r="AA336" s="195"/>
      <c r="AB336" s="196"/>
      <c r="AC336" s="197">
        <f t="shared" si="14"/>
        <v>0</v>
      </c>
      <c r="AD336" s="263" t="str">
        <f>IF(B336="", "", IF(COUNTIF(X336,"*独自*"),"数式を削除して手入力",IFERROR(INDEX(【参考】数式用!$O$3:'【参考】数式用'!$Q$452,MATCH(Q336&amp;V336,【参考】数式用!$N$3:'【参考】数式用'!$N$452,0),MATCH(VLOOKUP(X336,【参考】数式用!$R$2:$S$46,2,FALSE),【参考】数式用!$O$2:$Q$2,0)),10)))</f>
        <v/>
      </c>
      <c r="AE336" s="191"/>
    </row>
    <row r="337" spans="1:31" ht="49.95" customHeight="1">
      <c r="A337" s="158">
        <f t="shared" si="13"/>
        <v>298</v>
      </c>
      <c r="B337" s="496"/>
      <c r="C337" s="497"/>
      <c r="D337" s="497"/>
      <c r="E337" s="497"/>
      <c r="F337" s="497"/>
      <c r="G337" s="497"/>
      <c r="H337" s="497"/>
      <c r="I337" s="497"/>
      <c r="J337" s="497"/>
      <c r="K337" s="497"/>
      <c r="L337" s="490"/>
      <c r="M337" s="491"/>
      <c r="N337" s="491"/>
      <c r="O337" s="491"/>
      <c r="P337" s="492"/>
      <c r="Q337" s="482"/>
      <c r="R337" s="482"/>
      <c r="S337" s="482"/>
      <c r="T337" s="482"/>
      <c r="U337" s="482"/>
      <c r="V337" s="69"/>
      <c r="W337" s="69"/>
      <c r="X337" s="507"/>
      <c r="Y337" s="508"/>
      <c r="Z337" s="179" t="str">
        <f>IFERROR(VLOOKUP(X337, 【参考】数式用!$A$2:$B$46, 2, FALSE), "")</f>
        <v/>
      </c>
      <c r="AA337" s="195"/>
      <c r="AB337" s="196"/>
      <c r="AC337" s="197">
        <f t="shared" si="14"/>
        <v>0</v>
      </c>
      <c r="AD337" s="263" t="str">
        <f>IF(B337="", "", IF(COUNTIF(X337,"*独自*"),"数式を削除して手入力",IFERROR(INDEX(【参考】数式用!$O$3:'【参考】数式用'!$Q$452,MATCH(Q337&amp;V337,【参考】数式用!$N$3:'【参考】数式用'!$N$452,0),MATCH(VLOOKUP(X337,【参考】数式用!$R$2:$S$46,2,FALSE),【参考】数式用!$O$2:$Q$2,0)),10)))</f>
        <v/>
      </c>
      <c r="AE337" s="191"/>
    </row>
    <row r="338" spans="1:31" ht="49.95" customHeight="1">
      <c r="A338" s="158">
        <f t="shared" si="13"/>
        <v>299</v>
      </c>
      <c r="B338" s="496"/>
      <c r="C338" s="497"/>
      <c r="D338" s="497"/>
      <c r="E338" s="497"/>
      <c r="F338" s="497"/>
      <c r="G338" s="497"/>
      <c r="H338" s="497"/>
      <c r="I338" s="497"/>
      <c r="J338" s="497"/>
      <c r="K338" s="497"/>
      <c r="L338" s="490"/>
      <c r="M338" s="491"/>
      <c r="N338" s="491"/>
      <c r="O338" s="491"/>
      <c r="P338" s="492"/>
      <c r="Q338" s="482"/>
      <c r="R338" s="482"/>
      <c r="S338" s="482"/>
      <c r="T338" s="482"/>
      <c r="U338" s="482"/>
      <c r="V338" s="69"/>
      <c r="W338" s="69"/>
      <c r="X338" s="507"/>
      <c r="Y338" s="508"/>
      <c r="Z338" s="179" t="str">
        <f>IFERROR(VLOOKUP(X338, 【参考】数式用!$A$2:$B$46, 2, FALSE), "")</f>
        <v/>
      </c>
      <c r="AA338" s="195"/>
      <c r="AB338" s="196"/>
      <c r="AC338" s="197">
        <f t="shared" si="14"/>
        <v>0</v>
      </c>
      <c r="AD338" s="263" t="str">
        <f>IF(B338="", "", IF(COUNTIF(X338,"*独自*"),"数式を削除して手入力",IFERROR(INDEX(【参考】数式用!$O$3:'【参考】数式用'!$Q$452,MATCH(Q338&amp;V338,【参考】数式用!$N$3:'【参考】数式用'!$N$452,0),MATCH(VLOOKUP(X338,【参考】数式用!$R$2:$S$46,2,FALSE),【参考】数式用!$O$2:$Q$2,0)),10)))</f>
        <v/>
      </c>
      <c r="AE338" s="191"/>
    </row>
    <row r="339" spans="1:31" ht="49.95" customHeight="1">
      <c r="A339" s="158">
        <f t="shared" si="13"/>
        <v>300</v>
      </c>
      <c r="B339" s="496"/>
      <c r="C339" s="497"/>
      <c r="D339" s="497"/>
      <c r="E339" s="497"/>
      <c r="F339" s="497"/>
      <c r="G339" s="497"/>
      <c r="H339" s="497"/>
      <c r="I339" s="497"/>
      <c r="J339" s="497"/>
      <c r="K339" s="497"/>
      <c r="L339" s="490"/>
      <c r="M339" s="491"/>
      <c r="N339" s="491"/>
      <c r="O339" s="491"/>
      <c r="P339" s="492"/>
      <c r="Q339" s="482"/>
      <c r="R339" s="482"/>
      <c r="S339" s="482"/>
      <c r="T339" s="482"/>
      <c r="U339" s="482"/>
      <c r="V339" s="69"/>
      <c r="W339" s="69"/>
      <c r="X339" s="507"/>
      <c r="Y339" s="508"/>
      <c r="Z339" s="179" t="str">
        <f>IFERROR(VLOOKUP(X339, 【参考】数式用!$A$2:$B$46, 2, FALSE), "")</f>
        <v/>
      </c>
      <c r="AA339" s="195"/>
      <c r="AB339" s="196"/>
      <c r="AC339" s="197">
        <f t="shared" si="14"/>
        <v>0</v>
      </c>
      <c r="AD339" s="263" t="str">
        <f>IF(B339="", "", IF(COUNTIF(X339,"*独自*"),"数式を削除して手入力",IFERROR(INDEX(【参考】数式用!$O$3:'【参考】数式用'!$Q$452,MATCH(Q339&amp;V339,【参考】数式用!$N$3:'【参考】数式用'!$N$452,0),MATCH(VLOOKUP(X339,【参考】数式用!$R$2:$S$46,2,FALSE),【参考】数式用!$O$2:$Q$2,0)),10)))</f>
        <v/>
      </c>
      <c r="AE339" s="191"/>
    </row>
    <row r="340" spans="1:31" ht="49.95" customHeight="1">
      <c r="A340" s="158">
        <f t="shared" si="13"/>
        <v>301</v>
      </c>
      <c r="B340" s="496"/>
      <c r="C340" s="497"/>
      <c r="D340" s="497"/>
      <c r="E340" s="497"/>
      <c r="F340" s="497"/>
      <c r="G340" s="497"/>
      <c r="H340" s="497"/>
      <c r="I340" s="497"/>
      <c r="J340" s="497"/>
      <c r="K340" s="497"/>
      <c r="L340" s="490"/>
      <c r="M340" s="491"/>
      <c r="N340" s="491"/>
      <c r="O340" s="491"/>
      <c r="P340" s="492"/>
      <c r="Q340" s="482"/>
      <c r="R340" s="482"/>
      <c r="S340" s="482"/>
      <c r="T340" s="482"/>
      <c r="U340" s="482"/>
      <c r="V340" s="69"/>
      <c r="W340" s="69"/>
      <c r="X340" s="507"/>
      <c r="Y340" s="508"/>
      <c r="Z340" s="179" t="str">
        <f>IFERROR(VLOOKUP(X340, 【参考】数式用!$A$2:$B$46, 2, FALSE), "")</f>
        <v/>
      </c>
      <c r="AA340" s="195"/>
      <c r="AB340" s="196"/>
      <c r="AC340" s="197">
        <f t="shared" si="14"/>
        <v>0</v>
      </c>
      <c r="AD340" s="263" t="str">
        <f>IF(B340="", "", IF(COUNTIF(X340,"*独自*"),"数式を削除して手入力",IFERROR(INDEX(【参考】数式用!$O$3:'【参考】数式用'!$Q$452,MATCH(Q340&amp;V340,【参考】数式用!$N$3:'【参考】数式用'!$N$452,0),MATCH(VLOOKUP(X340,【参考】数式用!$R$2:$S$46,2,FALSE),【参考】数式用!$O$2:$Q$2,0)),10)))</f>
        <v/>
      </c>
      <c r="AE340" s="191"/>
    </row>
    <row r="341" spans="1:31" ht="49.95" customHeight="1">
      <c r="A341" s="158">
        <f t="shared" si="13"/>
        <v>302</v>
      </c>
      <c r="B341" s="496"/>
      <c r="C341" s="497"/>
      <c r="D341" s="497"/>
      <c r="E341" s="497"/>
      <c r="F341" s="497"/>
      <c r="G341" s="497"/>
      <c r="H341" s="497"/>
      <c r="I341" s="497"/>
      <c r="J341" s="497"/>
      <c r="K341" s="497"/>
      <c r="L341" s="490"/>
      <c r="M341" s="491"/>
      <c r="N341" s="491"/>
      <c r="O341" s="491"/>
      <c r="P341" s="492"/>
      <c r="Q341" s="482"/>
      <c r="R341" s="482"/>
      <c r="S341" s="482"/>
      <c r="T341" s="482"/>
      <c r="U341" s="482"/>
      <c r="V341" s="69"/>
      <c r="W341" s="69"/>
      <c r="X341" s="507"/>
      <c r="Y341" s="508"/>
      <c r="Z341" s="179" t="str">
        <f>IFERROR(VLOOKUP(X341, 【参考】数式用!$A$2:$B$46, 2, FALSE), "")</f>
        <v/>
      </c>
      <c r="AA341" s="195"/>
      <c r="AB341" s="196"/>
      <c r="AC341" s="197">
        <f t="shared" si="14"/>
        <v>0</v>
      </c>
      <c r="AD341" s="263" t="str">
        <f>IF(B341="", "", IF(COUNTIF(X341,"*独自*"),"数式を削除して手入力",IFERROR(INDEX(【参考】数式用!$O$3:'【参考】数式用'!$Q$452,MATCH(Q341&amp;V341,【参考】数式用!$N$3:'【参考】数式用'!$N$452,0),MATCH(VLOOKUP(X341,【参考】数式用!$R$2:$S$46,2,FALSE),【参考】数式用!$O$2:$Q$2,0)),10)))</f>
        <v/>
      </c>
      <c r="AE341" s="191"/>
    </row>
    <row r="342" spans="1:31" ht="49.95" customHeight="1">
      <c r="A342" s="158">
        <f t="shared" si="13"/>
        <v>303</v>
      </c>
      <c r="B342" s="496"/>
      <c r="C342" s="497"/>
      <c r="D342" s="497"/>
      <c r="E342" s="497"/>
      <c r="F342" s="497"/>
      <c r="G342" s="497"/>
      <c r="H342" s="497"/>
      <c r="I342" s="497"/>
      <c r="J342" s="497"/>
      <c r="K342" s="497"/>
      <c r="L342" s="490"/>
      <c r="M342" s="491"/>
      <c r="N342" s="491"/>
      <c r="O342" s="491"/>
      <c r="P342" s="492"/>
      <c r="Q342" s="482"/>
      <c r="R342" s="482"/>
      <c r="S342" s="482"/>
      <c r="T342" s="482"/>
      <c r="U342" s="482"/>
      <c r="V342" s="69"/>
      <c r="W342" s="69"/>
      <c r="X342" s="507"/>
      <c r="Y342" s="508"/>
      <c r="Z342" s="179" t="str">
        <f>IFERROR(VLOOKUP(X342, 【参考】数式用!$A$2:$B$46, 2, FALSE), "")</f>
        <v/>
      </c>
      <c r="AA342" s="195"/>
      <c r="AB342" s="196"/>
      <c r="AC342" s="197">
        <f t="shared" si="14"/>
        <v>0</v>
      </c>
      <c r="AD342" s="263" t="str">
        <f>IF(B342="", "", IF(COUNTIF(X342,"*独自*"),"数式を削除して手入力",IFERROR(INDEX(【参考】数式用!$O$3:'【参考】数式用'!$Q$452,MATCH(Q342&amp;V342,【参考】数式用!$N$3:'【参考】数式用'!$N$452,0),MATCH(VLOOKUP(X342,【参考】数式用!$R$2:$S$46,2,FALSE),【参考】数式用!$O$2:$Q$2,0)),10)))</f>
        <v/>
      </c>
      <c r="AE342" s="191"/>
    </row>
    <row r="343" spans="1:31" ht="49.95" customHeight="1">
      <c r="A343" s="158">
        <f t="shared" si="13"/>
        <v>304</v>
      </c>
      <c r="B343" s="496"/>
      <c r="C343" s="497"/>
      <c r="D343" s="497"/>
      <c r="E343" s="497"/>
      <c r="F343" s="497"/>
      <c r="G343" s="497"/>
      <c r="H343" s="497"/>
      <c r="I343" s="497"/>
      <c r="J343" s="497"/>
      <c r="K343" s="497"/>
      <c r="L343" s="490"/>
      <c r="M343" s="491"/>
      <c r="N343" s="491"/>
      <c r="O343" s="491"/>
      <c r="P343" s="492"/>
      <c r="Q343" s="482"/>
      <c r="R343" s="482"/>
      <c r="S343" s="482"/>
      <c r="T343" s="482"/>
      <c r="U343" s="482"/>
      <c r="V343" s="69"/>
      <c r="W343" s="69"/>
      <c r="X343" s="507"/>
      <c r="Y343" s="508"/>
      <c r="Z343" s="179" t="str">
        <f>IFERROR(VLOOKUP(X343, 【参考】数式用!$A$2:$B$46, 2, FALSE), "")</f>
        <v/>
      </c>
      <c r="AA343" s="195"/>
      <c r="AB343" s="196"/>
      <c r="AC343" s="197">
        <f t="shared" si="14"/>
        <v>0</v>
      </c>
      <c r="AD343" s="263" t="str">
        <f>IF(B343="", "", IF(COUNTIF(X343,"*独自*"),"数式を削除して手入力",IFERROR(INDEX(【参考】数式用!$O$3:'【参考】数式用'!$Q$452,MATCH(Q343&amp;V343,【参考】数式用!$N$3:'【参考】数式用'!$N$452,0),MATCH(VLOOKUP(X343,【参考】数式用!$R$2:$S$46,2,FALSE),【参考】数式用!$O$2:$Q$2,0)),10)))</f>
        <v/>
      </c>
      <c r="AE343" s="191"/>
    </row>
    <row r="344" spans="1:31" ht="49.95" customHeight="1">
      <c r="A344" s="158">
        <f t="shared" si="13"/>
        <v>305</v>
      </c>
      <c r="B344" s="496"/>
      <c r="C344" s="497"/>
      <c r="D344" s="497"/>
      <c r="E344" s="497"/>
      <c r="F344" s="497"/>
      <c r="G344" s="497"/>
      <c r="H344" s="497"/>
      <c r="I344" s="497"/>
      <c r="J344" s="497"/>
      <c r="K344" s="497"/>
      <c r="L344" s="490"/>
      <c r="M344" s="491"/>
      <c r="N344" s="491"/>
      <c r="O344" s="491"/>
      <c r="P344" s="492"/>
      <c r="Q344" s="482"/>
      <c r="R344" s="482"/>
      <c r="S344" s="482"/>
      <c r="T344" s="482"/>
      <c r="U344" s="482"/>
      <c r="V344" s="69"/>
      <c r="W344" s="69"/>
      <c r="X344" s="507"/>
      <c r="Y344" s="508"/>
      <c r="Z344" s="179" t="str">
        <f>IFERROR(VLOOKUP(X344, 【参考】数式用!$A$2:$B$46, 2, FALSE), "")</f>
        <v/>
      </c>
      <c r="AA344" s="195"/>
      <c r="AB344" s="196"/>
      <c r="AC344" s="197">
        <f t="shared" si="14"/>
        <v>0</v>
      </c>
      <c r="AD344" s="263" t="str">
        <f>IF(B344="", "", IF(COUNTIF(X344,"*独自*"),"数式を削除して手入力",IFERROR(INDEX(【参考】数式用!$O$3:'【参考】数式用'!$Q$452,MATCH(Q344&amp;V344,【参考】数式用!$N$3:'【参考】数式用'!$N$452,0),MATCH(VLOOKUP(X344,【参考】数式用!$R$2:$S$46,2,FALSE),【参考】数式用!$O$2:$Q$2,0)),10)))</f>
        <v/>
      </c>
      <c r="AE344" s="191"/>
    </row>
    <row r="345" spans="1:31" ht="49.95" customHeight="1">
      <c r="A345" s="158">
        <f t="shared" si="13"/>
        <v>306</v>
      </c>
      <c r="B345" s="496"/>
      <c r="C345" s="497"/>
      <c r="D345" s="497"/>
      <c r="E345" s="497"/>
      <c r="F345" s="497"/>
      <c r="G345" s="497"/>
      <c r="H345" s="497"/>
      <c r="I345" s="497"/>
      <c r="J345" s="497"/>
      <c r="K345" s="497"/>
      <c r="L345" s="490"/>
      <c r="M345" s="491"/>
      <c r="N345" s="491"/>
      <c r="O345" s="491"/>
      <c r="P345" s="492"/>
      <c r="Q345" s="482"/>
      <c r="R345" s="482"/>
      <c r="S345" s="482"/>
      <c r="T345" s="482"/>
      <c r="U345" s="482"/>
      <c r="V345" s="69"/>
      <c r="W345" s="69"/>
      <c r="X345" s="507"/>
      <c r="Y345" s="508"/>
      <c r="Z345" s="179" t="str">
        <f>IFERROR(VLOOKUP(X345, 【参考】数式用!$A$2:$B$46, 2, FALSE), "")</f>
        <v/>
      </c>
      <c r="AA345" s="195"/>
      <c r="AB345" s="196"/>
      <c r="AC345" s="197">
        <f t="shared" si="14"/>
        <v>0</v>
      </c>
      <c r="AD345" s="263" t="str">
        <f>IF(B345="", "", IF(COUNTIF(X345,"*独自*"),"数式を削除して手入力",IFERROR(INDEX(【参考】数式用!$O$3:'【参考】数式用'!$Q$452,MATCH(Q345&amp;V345,【参考】数式用!$N$3:'【参考】数式用'!$N$452,0),MATCH(VLOOKUP(X345,【参考】数式用!$R$2:$S$46,2,FALSE),【参考】数式用!$O$2:$Q$2,0)),10)))</f>
        <v/>
      </c>
      <c r="AE345" s="191"/>
    </row>
    <row r="346" spans="1:31" ht="49.95" customHeight="1">
      <c r="A346" s="158">
        <f t="shared" si="13"/>
        <v>307</v>
      </c>
      <c r="B346" s="496"/>
      <c r="C346" s="497"/>
      <c r="D346" s="497"/>
      <c r="E346" s="497"/>
      <c r="F346" s="497"/>
      <c r="G346" s="497"/>
      <c r="H346" s="497"/>
      <c r="I346" s="497"/>
      <c r="J346" s="497"/>
      <c r="K346" s="497"/>
      <c r="L346" s="490"/>
      <c r="M346" s="491"/>
      <c r="N346" s="491"/>
      <c r="O346" s="491"/>
      <c r="P346" s="492"/>
      <c r="Q346" s="482"/>
      <c r="R346" s="482"/>
      <c r="S346" s="482"/>
      <c r="T346" s="482"/>
      <c r="U346" s="482"/>
      <c r="V346" s="69"/>
      <c r="W346" s="69"/>
      <c r="X346" s="507"/>
      <c r="Y346" s="508"/>
      <c r="Z346" s="179" t="str">
        <f>IFERROR(VLOOKUP(X346, 【参考】数式用!$A$2:$B$46, 2, FALSE), "")</f>
        <v/>
      </c>
      <c r="AA346" s="195"/>
      <c r="AB346" s="196"/>
      <c r="AC346" s="197">
        <f t="shared" si="14"/>
        <v>0</v>
      </c>
      <c r="AD346" s="263" t="str">
        <f>IF(B346="", "", IF(COUNTIF(X346,"*独自*"),"数式を削除して手入力",IFERROR(INDEX(【参考】数式用!$O$3:'【参考】数式用'!$Q$452,MATCH(Q346&amp;V346,【参考】数式用!$N$3:'【参考】数式用'!$N$452,0),MATCH(VLOOKUP(X346,【参考】数式用!$R$2:$S$46,2,FALSE),【参考】数式用!$O$2:$Q$2,0)),10)))</f>
        <v/>
      </c>
      <c r="AE346" s="191"/>
    </row>
    <row r="347" spans="1:31" ht="49.95" customHeight="1">
      <c r="A347" s="158">
        <f t="shared" si="13"/>
        <v>308</v>
      </c>
      <c r="B347" s="496"/>
      <c r="C347" s="497"/>
      <c r="D347" s="497"/>
      <c r="E347" s="497"/>
      <c r="F347" s="497"/>
      <c r="G347" s="497"/>
      <c r="H347" s="497"/>
      <c r="I347" s="497"/>
      <c r="J347" s="497"/>
      <c r="K347" s="497"/>
      <c r="L347" s="490"/>
      <c r="M347" s="491"/>
      <c r="N347" s="491"/>
      <c r="O347" s="491"/>
      <c r="P347" s="492"/>
      <c r="Q347" s="482"/>
      <c r="R347" s="482"/>
      <c r="S347" s="482"/>
      <c r="T347" s="482"/>
      <c r="U347" s="482"/>
      <c r="V347" s="69"/>
      <c r="W347" s="69"/>
      <c r="X347" s="507"/>
      <c r="Y347" s="508"/>
      <c r="Z347" s="179" t="str">
        <f>IFERROR(VLOOKUP(X347, 【参考】数式用!$A$2:$B$46, 2, FALSE), "")</f>
        <v/>
      </c>
      <c r="AA347" s="195"/>
      <c r="AB347" s="196"/>
      <c r="AC347" s="197">
        <f t="shared" si="14"/>
        <v>0</v>
      </c>
      <c r="AD347" s="263" t="str">
        <f>IF(B347="", "", IF(COUNTIF(X347,"*独自*"),"数式を削除して手入力",IFERROR(INDEX(【参考】数式用!$O$3:'【参考】数式用'!$Q$452,MATCH(Q347&amp;V347,【参考】数式用!$N$3:'【参考】数式用'!$N$452,0),MATCH(VLOOKUP(X347,【参考】数式用!$R$2:$S$46,2,FALSE),【参考】数式用!$O$2:$Q$2,0)),10)))</f>
        <v/>
      </c>
      <c r="AE347" s="191"/>
    </row>
    <row r="348" spans="1:31" ht="49.95" customHeight="1">
      <c r="A348" s="158">
        <f t="shared" si="13"/>
        <v>309</v>
      </c>
      <c r="B348" s="496"/>
      <c r="C348" s="497"/>
      <c r="D348" s="497"/>
      <c r="E348" s="497"/>
      <c r="F348" s="497"/>
      <c r="G348" s="497"/>
      <c r="H348" s="497"/>
      <c r="I348" s="497"/>
      <c r="J348" s="497"/>
      <c r="K348" s="497"/>
      <c r="L348" s="490"/>
      <c r="M348" s="491"/>
      <c r="N348" s="491"/>
      <c r="O348" s="491"/>
      <c r="P348" s="492"/>
      <c r="Q348" s="482"/>
      <c r="R348" s="482"/>
      <c r="S348" s="482"/>
      <c r="T348" s="482"/>
      <c r="U348" s="482"/>
      <c r="V348" s="69"/>
      <c r="W348" s="69"/>
      <c r="X348" s="507"/>
      <c r="Y348" s="508"/>
      <c r="Z348" s="179" t="str">
        <f>IFERROR(VLOOKUP(X348, 【参考】数式用!$A$2:$B$46, 2, FALSE), "")</f>
        <v/>
      </c>
      <c r="AA348" s="195"/>
      <c r="AB348" s="196"/>
      <c r="AC348" s="197">
        <f t="shared" si="14"/>
        <v>0</v>
      </c>
      <c r="AD348" s="263" t="str">
        <f>IF(B348="", "", IF(COUNTIF(X348,"*独自*"),"数式を削除して手入力",IFERROR(INDEX(【参考】数式用!$O$3:'【参考】数式用'!$Q$452,MATCH(Q348&amp;V348,【参考】数式用!$N$3:'【参考】数式用'!$N$452,0),MATCH(VLOOKUP(X348,【参考】数式用!$R$2:$S$46,2,FALSE),【参考】数式用!$O$2:$Q$2,0)),10)))</f>
        <v/>
      </c>
      <c r="AE348" s="191"/>
    </row>
    <row r="349" spans="1:31" ht="49.95" customHeight="1">
      <c r="A349" s="158">
        <f t="shared" si="13"/>
        <v>310</v>
      </c>
      <c r="B349" s="496"/>
      <c r="C349" s="497"/>
      <c r="D349" s="497"/>
      <c r="E349" s="497"/>
      <c r="F349" s="497"/>
      <c r="G349" s="497"/>
      <c r="H349" s="497"/>
      <c r="I349" s="497"/>
      <c r="J349" s="497"/>
      <c r="K349" s="497"/>
      <c r="L349" s="490"/>
      <c r="M349" s="491"/>
      <c r="N349" s="491"/>
      <c r="O349" s="491"/>
      <c r="P349" s="492"/>
      <c r="Q349" s="482"/>
      <c r="R349" s="482"/>
      <c r="S349" s="482"/>
      <c r="T349" s="482"/>
      <c r="U349" s="482"/>
      <c r="V349" s="69"/>
      <c r="W349" s="69"/>
      <c r="X349" s="507"/>
      <c r="Y349" s="508"/>
      <c r="Z349" s="179" t="str">
        <f>IFERROR(VLOOKUP(X349, 【参考】数式用!$A$2:$B$46, 2, FALSE), "")</f>
        <v/>
      </c>
      <c r="AA349" s="195"/>
      <c r="AB349" s="196"/>
      <c r="AC349" s="197">
        <f t="shared" si="14"/>
        <v>0</v>
      </c>
      <c r="AD349" s="263" t="str">
        <f>IF(B349="", "", IF(COUNTIF(X349,"*独自*"),"数式を削除して手入力",IFERROR(INDEX(【参考】数式用!$O$3:'【参考】数式用'!$Q$452,MATCH(Q349&amp;V349,【参考】数式用!$N$3:'【参考】数式用'!$N$452,0),MATCH(VLOOKUP(X349,【参考】数式用!$R$2:$S$46,2,FALSE),【参考】数式用!$O$2:$Q$2,0)),10)))</f>
        <v/>
      </c>
      <c r="AE349" s="191"/>
    </row>
    <row r="350" spans="1:31" ht="49.95" customHeight="1">
      <c r="A350" s="158">
        <f t="shared" si="13"/>
        <v>311</v>
      </c>
      <c r="B350" s="496"/>
      <c r="C350" s="497"/>
      <c r="D350" s="497"/>
      <c r="E350" s="497"/>
      <c r="F350" s="497"/>
      <c r="G350" s="497"/>
      <c r="H350" s="497"/>
      <c r="I350" s="497"/>
      <c r="J350" s="497"/>
      <c r="K350" s="497"/>
      <c r="L350" s="490"/>
      <c r="M350" s="491"/>
      <c r="N350" s="491"/>
      <c r="O350" s="491"/>
      <c r="P350" s="492"/>
      <c r="Q350" s="482"/>
      <c r="R350" s="482"/>
      <c r="S350" s="482"/>
      <c r="T350" s="482"/>
      <c r="U350" s="482"/>
      <c r="V350" s="69"/>
      <c r="W350" s="69"/>
      <c r="X350" s="507"/>
      <c r="Y350" s="508"/>
      <c r="Z350" s="179" t="str">
        <f>IFERROR(VLOOKUP(X350, 【参考】数式用!$A$2:$B$46, 2, FALSE), "")</f>
        <v/>
      </c>
      <c r="AA350" s="195"/>
      <c r="AB350" s="196"/>
      <c r="AC350" s="197">
        <f t="shared" si="14"/>
        <v>0</v>
      </c>
      <c r="AD350" s="263" t="str">
        <f>IF(B350="", "", IF(COUNTIF(X350,"*独自*"),"数式を削除して手入力",IFERROR(INDEX(【参考】数式用!$O$3:'【参考】数式用'!$Q$452,MATCH(Q350&amp;V350,【参考】数式用!$N$3:'【参考】数式用'!$N$452,0),MATCH(VLOOKUP(X350,【参考】数式用!$R$2:$S$46,2,FALSE),【参考】数式用!$O$2:$Q$2,0)),10)))</f>
        <v/>
      </c>
      <c r="AE350" s="191"/>
    </row>
    <row r="351" spans="1:31" ht="49.95" customHeight="1">
      <c r="A351" s="158">
        <f t="shared" si="13"/>
        <v>312</v>
      </c>
      <c r="B351" s="496"/>
      <c r="C351" s="497"/>
      <c r="D351" s="497"/>
      <c r="E351" s="497"/>
      <c r="F351" s="497"/>
      <c r="G351" s="497"/>
      <c r="H351" s="497"/>
      <c r="I351" s="497"/>
      <c r="J351" s="497"/>
      <c r="K351" s="497"/>
      <c r="L351" s="490"/>
      <c r="M351" s="491"/>
      <c r="N351" s="491"/>
      <c r="O351" s="491"/>
      <c r="P351" s="492"/>
      <c r="Q351" s="482"/>
      <c r="R351" s="482"/>
      <c r="S351" s="482"/>
      <c r="T351" s="482"/>
      <c r="U351" s="482"/>
      <c r="V351" s="69"/>
      <c r="W351" s="69"/>
      <c r="X351" s="507"/>
      <c r="Y351" s="508"/>
      <c r="Z351" s="179" t="str">
        <f>IFERROR(VLOOKUP(X351, 【参考】数式用!$A$2:$B$46, 2, FALSE), "")</f>
        <v/>
      </c>
      <c r="AA351" s="195"/>
      <c r="AB351" s="196"/>
      <c r="AC351" s="197">
        <f t="shared" si="14"/>
        <v>0</v>
      </c>
      <c r="AD351" s="263" t="str">
        <f>IF(B351="", "", IF(COUNTIF(X351,"*独自*"),"数式を削除して手入力",IFERROR(INDEX(【参考】数式用!$O$3:'【参考】数式用'!$Q$452,MATCH(Q351&amp;V351,【参考】数式用!$N$3:'【参考】数式用'!$N$452,0),MATCH(VLOOKUP(X351,【参考】数式用!$R$2:$S$46,2,FALSE),【参考】数式用!$O$2:$Q$2,0)),10)))</f>
        <v/>
      </c>
      <c r="AE351" s="191"/>
    </row>
    <row r="352" spans="1:31" ht="49.95" customHeight="1">
      <c r="A352" s="158">
        <f t="shared" si="13"/>
        <v>313</v>
      </c>
      <c r="B352" s="496"/>
      <c r="C352" s="497"/>
      <c r="D352" s="497"/>
      <c r="E352" s="497"/>
      <c r="F352" s="497"/>
      <c r="G352" s="497"/>
      <c r="H352" s="497"/>
      <c r="I352" s="497"/>
      <c r="J352" s="497"/>
      <c r="K352" s="497"/>
      <c r="L352" s="490"/>
      <c r="M352" s="491"/>
      <c r="N352" s="491"/>
      <c r="O352" s="491"/>
      <c r="P352" s="492"/>
      <c r="Q352" s="482"/>
      <c r="R352" s="482"/>
      <c r="S352" s="482"/>
      <c r="T352" s="482"/>
      <c r="U352" s="482"/>
      <c r="V352" s="69"/>
      <c r="W352" s="69"/>
      <c r="X352" s="507"/>
      <c r="Y352" s="508"/>
      <c r="Z352" s="179" t="str">
        <f>IFERROR(VLOOKUP(X352, 【参考】数式用!$A$2:$B$46, 2, FALSE), "")</f>
        <v/>
      </c>
      <c r="AA352" s="195"/>
      <c r="AB352" s="196"/>
      <c r="AC352" s="197">
        <f t="shared" si="14"/>
        <v>0</v>
      </c>
      <c r="AD352" s="263" t="str">
        <f>IF(B352="", "", IF(COUNTIF(X352,"*独自*"),"数式を削除して手入力",IFERROR(INDEX(【参考】数式用!$O$3:'【参考】数式用'!$Q$452,MATCH(Q352&amp;V352,【参考】数式用!$N$3:'【参考】数式用'!$N$452,0),MATCH(VLOOKUP(X352,【参考】数式用!$R$2:$S$46,2,FALSE),【参考】数式用!$O$2:$Q$2,0)),10)))</f>
        <v/>
      </c>
      <c r="AE352" s="191"/>
    </row>
    <row r="353" spans="1:31" ht="49.95" customHeight="1">
      <c r="A353" s="158">
        <f t="shared" si="13"/>
        <v>314</v>
      </c>
      <c r="B353" s="496"/>
      <c r="C353" s="497"/>
      <c r="D353" s="497"/>
      <c r="E353" s="497"/>
      <c r="F353" s="497"/>
      <c r="G353" s="497"/>
      <c r="H353" s="497"/>
      <c r="I353" s="497"/>
      <c r="J353" s="497"/>
      <c r="K353" s="497"/>
      <c r="L353" s="490"/>
      <c r="M353" s="491"/>
      <c r="N353" s="491"/>
      <c r="O353" s="491"/>
      <c r="P353" s="492"/>
      <c r="Q353" s="482"/>
      <c r="R353" s="482"/>
      <c r="S353" s="482"/>
      <c r="T353" s="482"/>
      <c r="U353" s="482"/>
      <c r="V353" s="69"/>
      <c r="W353" s="69"/>
      <c r="X353" s="507"/>
      <c r="Y353" s="508"/>
      <c r="Z353" s="179" t="str">
        <f>IFERROR(VLOOKUP(X353, 【参考】数式用!$A$2:$B$46, 2, FALSE), "")</f>
        <v/>
      </c>
      <c r="AA353" s="195"/>
      <c r="AB353" s="196"/>
      <c r="AC353" s="197">
        <f t="shared" si="14"/>
        <v>0</v>
      </c>
      <c r="AD353" s="263" t="str">
        <f>IF(B353="", "", IF(COUNTIF(X353,"*独自*"),"数式を削除して手入力",IFERROR(INDEX(【参考】数式用!$O$3:'【参考】数式用'!$Q$452,MATCH(Q353&amp;V353,【参考】数式用!$N$3:'【参考】数式用'!$N$452,0),MATCH(VLOOKUP(X353,【参考】数式用!$R$2:$S$46,2,FALSE),【参考】数式用!$O$2:$Q$2,0)),10)))</f>
        <v/>
      </c>
      <c r="AE353" s="191"/>
    </row>
    <row r="354" spans="1:31" ht="49.95" customHeight="1">
      <c r="A354" s="158">
        <f t="shared" si="13"/>
        <v>315</v>
      </c>
      <c r="B354" s="496"/>
      <c r="C354" s="497"/>
      <c r="D354" s="497"/>
      <c r="E354" s="497"/>
      <c r="F354" s="497"/>
      <c r="G354" s="497"/>
      <c r="H354" s="497"/>
      <c r="I354" s="497"/>
      <c r="J354" s="497"/>
      <c r="K354" s="497"/>
      <c r="L354" s="490"/>
      <c r="M354" s="491"/>
      <c r="N354" s="491"/>
      <c r="O354" s="491"/>
      <c r="P354" s="492"/>
      <c r="Q354" s="482"/>
      <c r="R354" s="482"/>
      <c r="S354" s="482"/>
      <c r="T354" s="482"/>
      <c r="U354" s="482"/>
      <c r="V354" s="69"/>
      <c r="W354" s="69"/>
      <c r="X354" s="507"/>
      <c r="Y354" s="508"/>
      <c r="Z354" s="179" t="str">
        <f>IFERROR(VLOOKUP(X354, 【参考】数式用!$A$2:$B$46, 2, FALSE), "")</f>
        <v/>
      </c>
      <c r="AA354" s="195"/>
      <c r="AB354" s="196"/>
      <c r="AC354" s="197">
        <f t="shared" si="14"/>
        <v>0</v>
      </c>
      <c r="AD354" s="263" t="str">
        <f>IF(B354="", "", IF(COUNTIF(X354,"*独自*"),"数式を削除して手入力",IFERROR(INDEX(【参考】数式用!$O$3:'【参考】数式用'!$Q$452,MATCH(Q354&amp;V354,【参考】数式用!$N$3:'【参考】数式用'!$N$452,0),MATCH(VLOOKUP(X354,【参考】数式用!$R$2:$S$46,2,FALSE),【参考】数式用!$O$2:$Q$2,0)),10)))</f>
        <v/>
      </c>
      <c r="AE354" s="191"/>
    </row>
    <row r="355" spans="1:31" ht="49.95" customHeight="1">
      <c r="A355" s="158">
        <f t="shared" si="13"/>
        <v>316</v>
      </c>
      <c r="B355" s="496"/>
      <c r="C355" s="497"/>
      <c r="D355" s="497"/>
      <c r="E355" s="497"/>
      <c r="F355" s="497"/>
      <c r="G355" s="497"/>
      <c r="H355" s="497"/>
      <c r="I355" s="497"/>
      <c r="J355" s="497"/>
      <c r="K355" s="497"/>
      <c r="L355" s="490"/>
      <c r="M355" s="491"/>
      <c r="N355" s="491"/>
      <c r="O355" s="491"/>
      <c r="P355" s="492"/>
      <c r="Q355" s="482"/>
      <c r="R355" s="482"/>
      <c r="S355" s="482"/>
      <c r="T355" s="482"/>
      <c r="U355" s="482"/>
      <c r="V355" s="69"/>
      <c r="W355" s="69"/>
      <c r="X355" s="507"/>
      <c r="Y355" s="508"/>
      <c r="Z355" s="179" t="str">
        <f>IFERROR(VLOOKUP(X355, 【参考】数式用!$A$2:$B$46, 2, FALSE), "")</f>
        <v/>
      </c>
      <c r="AA355" s="195"/>
      <c r="AB355" s="196"/>
      <c r="AC355" s="197">
        <f t="shared" si="14"/>
        <v>0</v>
      </c>
      <c r="AD355" s="263" t="str">
        <f>IF(B355="", "", IF(COUNTIF(X355,"*独自*"),"数式を削除して手入力",IFERROR(INDEX(【参考】数式用!$O$3:'【参考】数式用'!$Q$452,MATCH(Q355&amp;V355,【参考】数式用!$N$3:'【参考】数式用'!$N$452,0),MATCH(VLOOKUP(X355,【参考】数式用!$R$2:$S$46,2,FALSE),【参考】数式用!$O$2:$Q$2,0)),10)))</f>
        <v/>
      </c>
      <c r="AE355" s="191"/>
    </row>
    <row r="356" spans="1:31" ht="49.95" customHeight="1">
      <c r="A356" s="158">
        <f t="shared" si="13"/>
        <v>317</v>
      </c>
      <c r="B356" s="496"/>
      <c r="C356" s="497"/>
      <c r="D356" s="497"/>
      <c r="E356" s="497"/>
      <c r="F356" s="497"/>
      <c r="G356" s="497"/>
      <c r="H356" s="497"/>
      <c r="I356" s="497"/>
      <c r="J356" s="497"/>
      <c r="K356" s="497"/>
      <c r="L356" s="490"/>
      <c r="M356" s="491"/>
      <c r="N356" s="491"/>
      <c r="O356" s="491"/>
      <c r="P356" s="492"/>
      <c r="Q356" s="482"/>
      <c r="R356" s="482"/>
      <c r="S356" s="482"/>
      <c r="T356" s="482"/>
      <c r="U356" s="482"/>
      <c r="V356" s="69"/>
      <c r="W356" s="69"/>
      <c r="X356" s="507"/>
      <c r="Y356" s="508"/>
      <c r="Z356" s="179" t="str">
        <f>IFERROR(VLOOKUP(X356, 【参考】数式用!$A$2:$B$46, 2, FALSE), "")</f>
        <v/>
      </c>
      <c r="AA356" s="195"/>
      <c r="AB356" s="196"/>
      <c r="AC356" s="197">
        <f t="shared" si="14"/>
        <v>0</v>
      </c>
      <c r="AD356" s="263" t="str">
        <f>IF(B356="", "", IF(COUNTIF(X356,"*独自*"),"数式を削除して手入力",IFERROR(INDEX(【参考】数式用!$O$3:'【参考】数式用'!$Q$452,MATCH(Q356&amp;V356,【参考】数式用!$N$3:'【参考】数式用'!$N$452,0),MATCH(VLOOKUP(X356,【参考】数式用!$R$2:$S$46,2,FALSE),【参考】数式用!$O$2:$Q$2,0)),10)))</f>
        <v/>
      </c>
      <c r="AE356" s="191"/>
    </row>
    <row r="357" spans="1:31" ht="49.95" customHeight="1">
      <c r="A357" s="158">
        <f t="shared" si="13"/>
        <v>318</v>
      </c>
      <c r="B357" s="496"/>
      <c r="C357" s="497"/>
      <c r="D357" s="497"/>
      <c r="E357" s="497"/>
      <c r="F357" s="497"/>
      <c r="G357" s="497"/>
      <c r="H357" s="497"/>
      <c r="I357" s="497"/>
      <c r="J357" s="497"/>
      <c r="K357" s="497"/>
      <c r="L357" s="490"/>
      <c r="M357" s="491"/>
      <c r="N357" s="491"/>
      <c r="O357" s="491"/>
      <c r="P357" s="492"/>
      <c r="Q357" s="482"/>
      <c r="R357" s="482"/>
      <c r="S357" s="482"/>
      <c r="T357" s="482"/>
      <c r="U357" s="482"/>
      <c r="V357" s="69"/>
      <c r="W357" s="69"/>
      <c r="X357" s="507"/>
      <c r="Y357" s="508"/>
      <c r="Z357" s="179" t="str">
        <f>IFERROR(VLOOKUP(X357, 【参考】数式用!$A$2:$B$46, 2, FALSE), "")</f>
        <v/>
      </c>
      <c r="AA357" s="195"/>
      <c r="AB357" s="196"/>
      <c r="AC357" s="197">
        <f t="shared" si="14"/>
        <v>0</v>
      </c>
      <c r="AD357" s="263" t="str">
        <f>IF(B357="", "", IF(COUNTIF(X357,"*独自*"),"数式を削除して手入力",IFERROR(INDEX(【参考】数式用!$O$3:'【参考】数式用'!$Q$452,MATCH(Q357&amp;V357,【参考】数式用!$N$3:'【参考】数式用'!$N$452,0),MATCH(VLOOKUP(X357,【参考】数式用!$R$2:$S$46,2,FALSE),【参考】数式用!$O$2:$Q$2,0)),10)))</f>
        <v/>
      </c>
      <c r="AE357" s="191"/>
    </row>
    <row r="358" spans="1:31" ht="49.95" customHeight="1">
      <c r="A358" s="158">
        <f t="shared" si="13"/>
        <v>319</v>
      </c>
      <c r="B358" s="496"/>
      <c r="C358" s="497"/>
      <c r="D358" s="497"/>
      <c r="E358" s="497"/>
      <c r="F358" s="497"/>
      <c r="G358" s="497"/>
      <c r="H358" s="497"/>
      <c r="I358" s="497"/>
      <c r="J358" s="497"/>
      <c r="K358" s="497"/>
      <c r="L358" s="490"/>
      <c r="M358" s="491"/>
      <c r="N358" s="491"/>
      <c r="O358" s="491"/>
      <c r="P358" s="492"/>
      <c r="Q358" s="482"/>
      <c r="R358" s="482"/>
      <c r="S358" s="482"/>
      <c r="T358" s="482"/>
      <c r="U358" s="482"/>
      <c r="V358" s="69"/>
      <c r="W358" s="69"/>
      <c r="X358" s="507"/>
      <c r="Y358" s="508"/>
      <c r="Z358" s="179" t="str">
        <f>IFERROR(VLOOKUP(X358, 【参考】数式用!$A$2:$B$46, 2, FALSE), "")</f>
        <v/>
      </c>
      <c r="AA358" s="195"/>
      <c r="AB358" s="196"/>
      <c r="AC358" s="197">
        <f t="shared" si="14"/>
        <v>0</v>
      </c>
      <c r="AD358" s="263" t="str">
        <f>IF(B358="", "", IF(COUNTIF(X358,"*独自*"),"数式を削除して手入力",IFERROR(INDEX(【参考】数式用!$O$3:'【参考】数式用'!$Q$452,MATCH(Q358&amp;V358,【参考】数式用!$N$3:'【参考】数式用'!$N$452,0),MATCH(VLOOKUP(X358,【参考】数式用!$R$2:$S$46,2,FALSE),【参考】数式用!$O$2:$Q$2,0)),10)))</f>
        <v/>
      </c>
      <c r="AE358" s="191"/>
    </row>
    <row r="359" spans="1:31" ht="49.95" customHeight="1">
      <c r="A359" s="158">
        <f t="shared" si="13"/>
        <v>320</v>
      </c>
      <c r="B359" s="496"/>
      <c r="C359" s="497"/>
      <c r="D359" s="497"/>
      <c r="E359" s="497"/>
      <c r="F359" s="497"/>
      <c r="G359" s="497"/>
      <c r="H359" s="497"/>
      <c r="I359" s="497"/>
      <c r="J359" s="497"/>
      <c r="K359" s="497"/>
      <c r="L359" s="490"/>
      <c r="M359" s="491"/>
      <c r="N359" s="491"/>
      <c r="O359" s="491"/>
      <c r="P359" s="492"/>
      <c r="Q359" s="482"/>
      <c r="R359" s="482"/>
      <c r="S359" s="482"/>
      <c r="T359" s="482"/>
      <c r="U359" s="482"/>
      <c r="V359" s="69"/>
      <c r="W359" s="69"/>
      <c r="X359" s="507"/>
      <c r="Y359" s="508"/>
      <c r="Z359" s="179" t="str">
        <f>IFERROR(VLOOKUP(X359, 【参考】数式用!$A$2:$B$46, 2, FALSE), "")</f>
        <v/>
      </c>
      <c r="AA359" s="195"/>
      <c r="AB359" s="196"/>
      <c r="AC359" s="197">
        <f t="shared" si="14"/>
        <v>0</v>
      </c>
      <c r="AD359" s="263" t="str">
        <f>IF(B359="", "", IF(COUNTIF(X359,"*独自*"),"数式を削除して手入力",IFERROR(INDEX(【参考】数式用!$O$3:'【参考】数式用'!$Q$452,MATCH(Q359&amp;V359,【参考】数式用!$N$3:'【参考】数式用'!$N$452,0),MATCH(VLOOKUP(X359,【参考】数式用!$R$2:$S$46,2,FALSE),【参考】数式用!$O$2:$Q$2,0)),10)))</f>
        <v/>
      </c>
      <c r="AE359" s="191"/>
    </row>
    <row r="360" spans="1:31" ht="49.95" customHeight="1">
      <c r="A360" s="158">
        <f t="shared" si="13"/>
        <v>321</v>
      </c>
      <c r="B360" s="496"/>
      <c r="C360" s="497"/>
      <c r="D360" s="497"/>
      <c r="E360" s="497"/>
      <c r="F360" s="497"/>
      <c r="G360" s="497"/>
      <c r="H360" s="497"/>
      <c r="I360" s="497"/>
      <c r="J360" s="497"/>
      <c r="K360" s="497"/>
      <c r="L360" s="490"/>
      <c r="M360" s="491"/>
      <c r="N360" s="491"/>
      <c r="O360" s="491"/>
      <c r="P360" s="492"/>
      <c r="Q360" s="482"/>
      <c r="R360" s="482"/>
      <c r="S360" s="482"/>
      <c r="T360" s="482"/>
      <c r="U360" s="482"/>
      <c r="V360" s="69"/>
      <c r="W360" s="69"/>
      <c r="X360" s="507"/>
      <c r="Y360" s="508"/>
      <c r="Z360" s="179" t="str">
        <f>IFERROR(VLOOKUP(X360, 【参考】数式用!$A$2:$B$46, 2, FALSE), "")</f>
        <v/>
      </c>
      <c r="AA360" s="195"/>
      <c r="AB360" s="196"/>
      <c r="AC360" s="197">
        <f t="shared" si="14"/>
        <v>0</v>
      </c>
      <c r="AD360" s="263" t="str">
        <f>IF(B360="", "", IF(COUNTIF(X360,"*独自*"),"数式を削除して手入力",IFERROR(INDEX(【参考】数式用!$O$3:'【参考】数式用'!$Q$452,MATCH(Q360&amp;V360,【参考】数式用!$N$3:'【参考】数式用'!$N$452,0),MATCH(VLOOKUP(X360,【参考】数式用!$R$2:$S$46,2,FALSE),【参考】数式用!$O$2:$Q$2,0)),10)))</f>
        <v/>
      </c>
      <c r="AE360" s="191"/>
    </row>
    <row r="361" spans="1:31" ht="49.95" customHeight="1">
      <c r="A361" s="158">
        <f t="shared" si="13"/>
        <v>322</v>
      </c>
      <c r="B361" s="496"/>
      <c r="C361" s="497"/>
      <c r="D361" s="497"/>
      <c r="E361" s="497"/>
      <c r="F361" s="497"/>
      <c r="G361" s="497"/>
      <c r="H361" s="497"/>
      <c r="I361" s="497"/>
      <c r="J361" s="497"/>
      <c r="K361" s="497"/>
      <c r="L361" s="490"/>
      <c r="M361" s="491"/>
      <c r="N361" s="491"/>
      <c r="O361" s="491"/>
      <c r="P361" s="492"/>
      <c r="Q361" s="482"/>
      <c r="R361" s="482"/>
      <c r="S361" s="482"/>
      <c r="T361" s="482"/>
      <c r="U361" s="482"/>
      <c r="V361" s="69"/>
      <c r="W361" s="69"/>
      <c r="X361" s="507"/>
      <c r="Y361" s="508"/>
      <c r="Z361" s="179" t="str">
        <f>IFERROR(VLOOKUP(X361, 【参考】数式用!$A$2:$B$46, 2, FALSE), "")</f>
        <v/>
      </c>
      <c r="AA361" s="195"/>
      <c r="AB361" s="196"/>
      <c r="AC361" s="197">
        <f t="shared" si="14"/>
        <v>0</v>
      </c>
      <c r="AD361" s="263" t="str">
        <f>IF(B361="", "", IF(COUNTIF(X361,"*独自*"),"数式を削除して手入力",IFERROR(INDEX(【参考】数式用!$O$3:'【参考】数式用'!$Q$452,MATCH(Q361&amp;V361,【参考】数式用!$N$3:'【参考】数式用'!$N$452,0),MATCH(VLOOKUP(X361,【参考】数式用!$R$2:$S$46,2,FALSE),【参考】数式用!$O$2:$Q$2,0)),10)))</f>
        <v/>
      </c>
      <c r="AE361" s="191"/>
    </row>
    <row r="362" spans="1:31" ht="49.95" customHeight="1">
      <c r="A362" s="158">
        <f t="shared" si="13"/>
        <v>323</v>
      </c>
      <c r="B362" s="496"/>
      <c r="C362" s="497"/>
      <c r="D362" s="497"/>
      <c r="E362" s="497"/>
      <c r="F362" s="497"/>
      <c r="G362" s="497"/>
      <c r="H362" s="497"/>
      <c r="I362" s="497"/>
      <c r="J362" s="497"/>
      <c r="K362" s="497"/>
      <c r="L362" s="490"/>
      <c r="M362" s="491"/>
      <c r="N362" s="491"/>
      <c r="O362" s="491"/>
      <c r="P362" s="492"/>
      <c r="Q362" s="482"/>
      <c r="R362" s="482"/>
      <c r="S362" s="482"/>
      <c r="T362" s="482"/>
      <c r="U362" s="482"/>
      <c r="V362" s="69"/>
      <c r="W362" s="69"/>
      <c r="X362" s="507"/>
      <c r="Y362" s="508"/>
      <c r="Z362" s="179" t="str">
        <f>IFERROR(VLOOKUP(X362, 【参考】数式用!$A$2:$B$46, 2, FALSE), "")</f>
        <v/>
      </c>
      <c r="AA362" s="195"/>
      <c r="AB362" s="196"/>
      <c r="AC362" s="197">
        <f t="shared" si="14"/>
        <v>0</v>
      </c>
      <c r="AD362" s="263" t="str">
        <f>IF(B362="", "", IF(COUNTIF(X362,"*独自*"),"数式を削除して手入力",IFERROR(INDEX(【参考】数式用!$O$3:'【参考】数式用'!$Q$452,MATCH(Q362&amp;V362,【参考】数式用!$N$3:'【参考】数式用'!$N$452,0),MATCH(VLOOKUP(X362,【参考】数式用!$R$2:$S$46,2,FALSE),【参考】数式用!$O$2:$Q$2,0)),10)))</f>
        <v/>
      </c>
      <c r="AE362" s="191"/>
    </row>
    <row r="363" spans="1:31" ht="49.95" customHeight="1">
      <c r="A363" s="158">
        <f t="shared" si="13"/>
        <v>324</v>
      </c>
      <c r="B363" s="496"/>
      <c r="C363" s="497"/>
      <c r="D363" s="497"/>
      <c r="E363" s="497"/>
      <c r="F363" s="497"/>
      <c r="G363" s="497"/>
      <c r="H363" s="497"/>
      <c r="I363" s="497"/>
      <c r="J363" s="497"/>
      <c r="K363" s="497"/>
      <c r="L363" s="490"/>
      <c r="M363" s="491"/>
      <c r="N363" s="491"/>
      <c r="O363" s="491"/>
      <c r="P363" s="492"/>
      <c r="Q363" s="482"/>
      <c r="R363" s="482"/>
      <c r="S363" s="482"/>
      <c r="T363" s="482"/>
      <c r="U363" s="482"/>
      <c r="V363" s="69"/>
      <c r="W363" s="69"/>
      <c r="X363" s="507"/>
      <c r="Y363" s="508"/>
      <c r="Z363" s="179" t="str">
        <f>IFERROR(VLOOKUP(X363, 【参考】数式用!$A$2:$B$46, 2, FALSE), "")</f>
        <v/>
      </c>
      <c r="AA363" s="195"/>
      <c r="AB363" s="196"/>
      <c r="AC363" s="197">
        <f t="shared" si="14"/>
        <v>0</v>
      </c>
      <c r="AD363" s="263" t="str">
        <f>IF(B363="", "", IF(COUNTIF(X363,"*独自*"),"数式を削除して手入力",IFERROR(INDEX(【参考】数式用!$O$3:'【参考】数式用'!$Q$452,MATCH(Q363&amp;V363,【参考】数式用!$N$3:'【参考】数式用'!$N$452,0),MATCH(VLOOKUP(X363,【参考】数式用!$R$2:$S$46,2,FALSE),【参考】数式用!$O$2:$Q$2,0)),10)))</f>
        <v/>
      </c>
      <c r="AE363" s="191"/>
    </row>
    <row r="364" spans="1:31" ht="49.95" customHeight="1">
      <c r="A364" s="158">
        <f t="shared" si="13"/>
        <v>325</v>
      </c>
      <c r="B364" s="496"/>
      <c r="C364" s="497"/>
      <c r="D364" s="497"/>
      <c r="E364" s="497"/>
      <c r="F364" s="497"/>
      <c r="G364" s="497"/>
      <c r="H364" s="497"/>
      <c r="I364" s="497"/>
      <c r="J364" s="497"/>
      <c r="K364" s="497"/>
      <c r="L364" s="490"/>
      <c r="M364" s="491"/>
      <c r="N364" s="491"/>
      <c r="O364" s="491"/>
      <c r="P364" s="492"/>
      <c r="Q364" s="482"/>
      <c r="R364" s="482"/>
      <c r="S364" s="482"/>
      <c r="T364" s="482"/>
      <c r="U364" s="482"/>
      <c r="V364" s="69"/>
      <c r="W364" s="69"/>
      <c r="X364" s="507"/>
      <c r="Y364" s="508"/>
      <c r="Z364" s="179" t="str">
        <f>IFERROR(VLOOKUP(X364, 【参考】数式用!$A$2:$B$46, 2, FALSE), "")</f>
        <v/>
      </c>
      <c r="AA364" s="195"/>
      <c r="AB364" s="196"/>
      <c r="AC364" s="197">
        <f t="shared" si="14"/>
        <v>0</v>
      </c>
      <c r="AD364" s="263" t="str">
        <f>IF(B364="", "", IF(COUNTIF(X364,"*独自*"),"数式を削除して手入力",IFERROR(INDEX(【参考】数式用!$O$3:'【参考】数式用'!$Q$452,MATCH(Q364&amp;V364,【参考】数式用!$N$3:'【参考】数式用'!$N$452,0),MATCH(VLOOKUP(X364,【参考】数式用!$R$2:$S$46,2,FALSE),【参考】数式用!$O$2:$Q$2,0)),10)))</f>
        <v/>
      </c>
      <c r="AE364" s="191"/>
    </row>
    <row r="365" spans="1:31" ht="49.95" customHeight="1">
      <c r="A365" s="158">
        <f t="shared" si="13"/>
        <v>326</v>
      </c>
      <c r="B365" s="496"/>
      <c r="C365" s="497"/>
      <c r="D365" s="497"/>
      <c r="E365" s="497"/>
      <c r="F365" s="497"/>
      <c r="G365" s="497"/>
      <c r="H365" s="497"/>
      <c r="I365" s="497"/>
      <c r="J365" s="497"/>
      <c r="K365" s="497"/>
      <c r="L365" s="490"/>
      <c r="M365" s="491"/>
      <c r="N365" s="491"/>
      <c r="O365" s="491"/>
      <c r="P365" s="492"/>
      <c r="Q365" s="482"/>
      <c r="R365" s="482"/>
      <c r="S365" s="482"/>
      <c r="T365" s="482"/>
      <c r="U365" s="482"/>
      <c r="V365" s="69"/>
      <c r="W365" s="69"/>
      <c r="X365" s="507"/>
      <c r="Y365" s="508"/>
      <c r="Z365" s="179" t="str">
        <f>IFERROR(VLOOKUP(X365, 【参考】数式用!$A$2:$B$46, 2, FALSE), "")</f>
        <v/>
      </c>
      <c r="AA365" s="195"/>
      <c r="AB365" s="196"/>
      <c r="AC365" s="197">
        <f t="shared" si="14"/>
        <v>0</v>
      </c>
      <c r="AD365" s="263" t="str">
        <f>IF(B365="", "", IF(COUNTIF(X365,"*独自*"),"数式を削除して手入力",IFERROR(INDEX(【参考】数式用!$O$3:'【参考】数式用'!$Q$452,MATCH(Q365&amp;V365,【参考】数式用!$N$3:'【参考】数式用'!$N$452,0),MATCH(VLOOKUP(X365,【参考】数式用!$R$2:$S$46,2,FALSE),【参考】数式用!$O$2:$Q$2,0)),10)))</f>
        <v/>
      </c>
      <c r="AE365" s="191"/>
    </row>
    <row r="366" spans="1:31" ht="49.95" customHeight="1">
      <c r="A366" s="158">
        <f t="shared" si="13"/>
        <v>327</v>
      </c>
      <c r="B366" s="496"/>
      <c r="C366" s="497"/>
      <c r="D366" s="497"/>
      <c r="E366" s="497"/>
      <c r="F366" s="497"/>
      <c r="G366" s="497"/>
      <c r="H366" s="497"/>
      <c r="I366" s="497"/>
      <c r="J366" s="497"/>
      <c r="K366" s="497"/>
      <c r="L366" s="490"/>
      <c r="M366" s="491"/>
      <c r="N366" s="491"/>
      <c r="O366" s="491"/>
      <c r="P366" s="492"/>
      <c r="Q366" s="482"/>
      <c r="R366" s="482"/>
      <c r="S366" s="482"/>
      <c r="T366" s="482"/>
      <c r="U366" s="482"/>
      <c r="V366" s="69"/>
      <c r="W366" s="69"/>
      <c r="X366" s="507"/>
      <c r="Y366" s="508"/>
      <c r="Z366" s="179" t="str">
        <f>IFERROR(VLOOKUP(X366, 【参考】数式用!$A$2:$B$46, 2, FALSE), "")</f>
        <v/>
      </c>
      <c r="AA366" s="195"/>
      <c r="AB366" s="196"/>
      <c r="AC366" s="197">
        <f t="shared" si="14"/>
        <v>0</v>
      </c>
      <c r="AD366" s="263" t="str">
        <f>IF(B366="", "", IF(COUNTIF(X366,"*独自*"),"数式を削除して手入力",IFERROR(INDEX(【参考】数式用!$O$3:'【参考】数式用'!$Q$452,MATCH(Q366&amp;V366,【参考】数式用!$N$3:'【参考】数式用'!$N$452,0),MATCH(VLOOKUP(X366,【参考】数式用!$R$2:$S$46,2,FALSE),【参考】数式用!$O$2:$Q$2,0)),10)))</f>
        <v/>
      </c>
      <c r="AE366" s="191"/>
    </row>
    <row r="367" spans="1:31" ht="49.95" customHeight="1">
      <c r="A367" s="158">
        <f t="shared" si="13"/>
        <v>328</v>
      </c>
      <c r="B367" s="496"/>
      <c r="C367" s="497"/>
      <c r="D367" s="497"/>
      <c r="E367" s="497"/>
      <c r="F367" s="497"/>
      <c r="G367" s="497"/>
      <c r="H367" s="497"/>
      <c r="I367" s="497"/>
      <c r="J367" s="497"/>
      <c r="K367" s="497"/>
      <c r="L367" s="490"/>
      <c r="M367" s="491"/>
      <c r="N367" s="491"/>
      <c r="O367" s="491"/>
      <c r="P367" s="492"/>
      <c r="Q367" s="482"/>
      <c r="R367" s="482"/>
      <c r="S367" s="482"/>
      <c r="T367" s="482"/>
      <c r="U367" s="482"/>
      <c r="V367" s="69"/>
      <c r="W367" s="69"/>
      <c r="X367" s="507"/>
      <c r="Y367" s="508"/>
      <c r="Z367" s="179" t="str">
        <f>IFERROR(VLOOKUP(X367, 【参考】数式用!$A$2:$B$46, 2, FALSE), "")</f>
        <v/>
      </c>
      <c r="AA367" s="195"/>
      <c r="AB367" s="196"/>
      <c r="AC367" s="197">
        <f t="shared" si="14"/>
        <v>0</v>
      </c>
      <c r="AD367" s="263" t="str">
        <f>IF(B367="", "", IF(COUNTIF(X367,"*独自*"),"数式を削除して手入力",IFERROR(INDEX(【参考】数式用!$O$3:'【参考】数式用'!$Q$452,MATCH(Q367&amp;V367,【参考】数式用!$N$3:'【参考】数式用'!$N$452,0),MATCH(VLOOKUP(X367,【参考】数式用!$R$2:$S$46,2,FALSE),【参考】数式用!$O$2:$Q$2,0)),10)))</f>
        <v/>
      </c>
      <c r="AE367" s="191"/>
    </row>
    <row r="368" spans="1:31" ht="49.95" customHeight="1">
      <c r="A368" s="158">
        <f t="shared" si="13"/>
        <v>329</v>
      </c>
      <c r="B368" s="496"/>
      <c r="C368" s="497"/>
      <c r="D368" s="497"/>
      <c r="E368" s="497"/>
      <c r="F368" s="497"/>
      <c r="G368" s="497"/>
      <c r="H368" s="497"/>
      <c r="I368" s="497"/>
      <c r="J368" s="497"/>
      <c r="K368" s="497"/>
      <c r="L368" s="490"/>
      <c r="M368" s="491"/>
      <c r="N368" s="491"/>
      <c r="O368" s="491"/>
      <c r="P368" s="492"/>
      <c r="Q368" s="482"/>
      <c r="R368" s="482"/>
      <c r="S368" s="482"/>
      <c r="T368" s="482"/>
      <c r="U368" s="482"/>
      <c r="V368" s="69"/>
      <c r="W368" s="69"/>
      <c r="X368" s="507"/>
      <c r="Y368" s="508"/>
      <c r="Z368" s="179" t="str">
        <f>IFERROR(VLOOKUP(X368, 【参考】数式用!$A$2:$B$46, 2, FALSE), "")</f>
        <v/>
      </c>
      <c r="AA368" s="195"/>
      <c r="AB368" s="196"/>
      <c r="AC368" s="197">
        <f t="shared" si="14"/>
        <v>0</v>
      </c>
      <c r="AD368" s="263" t="str">
        <f>IF(B368="", "", IF(COUNTIF(X368,"*独自*"),"数式を削除して手入力",IFERROR(INDEX(【参考】数式用!$O$3:'【参考】数式用'!$Q$452,MATCH(Q368&amp;V368,【参考】数式用!$N$3:'【参考】数式用'!$N$452,0),MATCH(VLOOKUP(X368,【参考】数式用!$R$2:$S$46,2,FALSE),【参考】数式用!$O$2:$Q$2,0)),10)))</f>
        <v/>
      </c>
      <c r="AE368" s="191"/>
    </row>
    <row r="369" spans="1:31" ht="49.95" customHeight="1">
      <c r="A369" s="158">
        <f t="shared" si="13"/>
        <v>330</v>
      </c>
      <c r="B369" s="496"/>
      <c r="C369" s="497"/>
      <c r="D369" s="497"/>
      <c r="E369" s="497"/>
      <c r="F369" s="497"/>
      <c r="G369" s="497"/>
      <c r="H369" s="497"/>
      <c r="I369" s="497"/>
      <c r="J369" s="497"/>
      <c r="K369" s="497"/>
      <c r="L369" s="490"/>
      <c r="M369" s="491"/>
      <c r="N369" s="491"/>
      <c r="O369" s="491"/>
      <c r="P369" s="492"/>
      <c r="Q369" s="482"/>
      <c r="R369" s="482"/>
      <c r="S369" s="482"/>
      <c r="T369" s="482"/>
      <c r="U369" s="482"/>
      <c r="V369" s="69"/>
      <c r="W369" s="69"/>
      <c r="X369" s="507"/>
      <c r="Y369" s="508"/>
      <c r="Z369" s="179" t="str">
        <f>IFERROR(VLOOKUP(X369, 【参考】数式用!$A$2:$B$46, 2, FALSE), "")</f>
        <v/>
      </c>
      <c r="AA369" s="195"/>
      <c r="AB369" s="196"/>
      <c r="AC369" s="197">
        <f t="shared" si="14"/>
        <v>0</v>
      </c>
      <c r="AD369" s="263" t="str">
        <f>IF(B369="", "", IF(COUNTIF(X369,"*独自*"),"数式を削除して手入力",IFERROR(INDEX(【参考】数式用!$O$3:'【参考】数式用'!$Q$452,MATCH(Q369&amp;V369,【参考】数式用!$N$3:'【参考】数式用'!$N$452,0),MATCH(VLOOKUP(X369,【参考】数式用!$R$2:$S$46,2,FALSE),【参考】数式用!$O$2:$Q$2,0)),10)))</f>
        <v/>
      </c>
      <c r="AE369" s="191"/>
    </row>
    <row r="370" spans="1:31" ht="49.95" customHeight="1">
      <c r="A370" s="158">
        <f t="shared" si="13"/>
        <v>331</v>
      </c>
      <c r="B370" s="496"/>
      <c r="C370" s="497"/>
      <c r="D370" s="497"/>
      <c r="E370" s="497"/>
      <c r="F370" s="497"/>
      <c r="G370" s="497"/>
      <c r="H370" s="497"/>
      <c r="I370" s="497"/>
      <c r="J370" s="497"/>
      <c r="K370" s="497"/>
      <c r="L370" s="490"/>
      <c r="M370" s="491"/>
      <c r="N370" s="491"/>
      <c r="O370" s="491"/>
      <c r="P370" s="492"/>
      <c r="Q370" s="482"/>
      <c r="R370" s="482"/>
      <c r="S370" s="482"/>
      <c r="T370" s="482"/>
      <c r="U370" s="482"/>
      <c r="V370" s="69"/>
      <c r="W370" s="69"/>
      <c r="X370" s="507"/>
      <c r="Y370" s="508"/>
      <c r="Z370" s="179" t="str">
        <f>IFERROR(VLOOKUP(X370, 【参考】数式用!$A$2:$B$46, 2, FALSE), "")</f>
        <v/>
      </c>
      <c r="AA370" s="195"/>
      <c r="AB370" s="196"/>
      <c r="AC370" s="197">
        <f t="shared" si="14"/>
        <v>0</v>
      </c>
      <c r="AD370" s="263" t="str">
        <f>IF(B370="", "", IF(COUNTIF(X370,"*独自*"),"数式を削除して手入力",IFERROR(INDEX(【参考】数式用!$O$3:'【参考】数式用'!$Q$452,MATCH(Q370&amp;V370,【参考】数式用!$N$3:'【参考】数式用'!$N$452,0),MATCH(VLOOKUP(X370,【参考】数式用!$R$2:$S$46,2,FALSE),【参考】数式用!$O$2:$Q$2,0)),10)))</f>
        <v/>
      </c>
      <c r="AE370" s="191"/>
    </row>
    <row r="371" spans="1:31" ht="49.95" customHeight="1">
      <c r="A371" s="158">
        <f t="shared" si="13"/>
        <v>332</v>
      </c>
      <c r="B371" s="496"/>
      <c r="C371" s="497"/>
      <c r="D371" s="497"/>
      <c r="E371" s="497"/>
      <c r="F371" s="497"/>
      <c r="G371" s="497"/>
      <c r="H371" s="497"/>
      <c r="I371" s="497"/>
      <c r="J371" s="497"/>
      <c r="K371" s="497"/>
      <c r="L371" s="490"/>
      <c r="M371" s="491"/>
      <c r="N371" s="491"/>
      <c r="O371" s="491"/>
      <c r="P371" s="492"/>
      <c r="Q371" s="482"/>
      <c r="R371" s="482"/>
      <c r="S371" s="482"/>
      <c r="T371" s="482"/>
      <c r="U371" s="482"/>
      <c r="V371" s="69"/>
      <c r="W371" s="69"/>
      <c r="X371" s="507"/>
      <c r="Y371" s="508"/>
      <c r="Z371" s="179" t="str">
        <f>IFERROR(VLOOKUP(X371, 【参考】数式用!$A$2:$B$46, 2, FALSE), "")</f>
        <v/>
      </c>
      <c r="AA371" s="195"/>
      <c r="AB371" s="196"/>
      <c r="AC371" s="197">
        <f t="shared" si="14"/>
        <v>0</v>
      </c>
      <c r="AD371" s="263" t="str">
        <f>IF(B371="", "", IF(COUNTIF(X371,"*独自*"),"数式を削除して手入力",IFERROR(INDEX(【参考】数式用!$O$3:'【参考】数式用'!$Q$452,MATCH(Q371&amp;V371,【参考】数式用!$N$3:'【参考】数式用'!$N$452,0),MATCH(VLOOKUP(X371,【参考】数式用!$R$2:$S$46,2,FALSE),【参考】数式用!$O$2:$Q$2,0)),10)))</f>
        <v/>
      </c>
      <c r="AE371" s="191"/>
    </row>
    <row r="372" spans="1:31" ht="49.95" customHeight="1">
      <c r="A372" s="158">
        <f t="shared" si="13"/>
        <v>333</v>
      </c>
      <c r="B372" s="496"/>
      <c r="C372" s="497"/>
      <c r="D372" s="497"/>
      <c r="E372" s="497"/>
      <c r="F372" s="497"/>
      <c r="G372" s="497"/>
      <c r="H372" s="497"/>
      <c r="I372" s="497"/>
      <c r="J372" s="497"/>
      <c r="K372" s="497"/>
      <c r="L372" s="490"/>
      <c r="M372" s="491"/>
      <c r="N372" s="491"/>
      <c r="O372" s="491"/>
      <c r="P372" s="492"/>
      <c r="Q372" s="482"/>
      <c r="R372" s="482"/>
      <c r="S372" s="482"/>
      <c r="T372" s="482"/>
      <c r="U372" s="482"/>
      <c r="V372" s="69"/>
      <c r="W372" s="69"/>
      <c r="X372" s="507"/>
      <c r="Y372" s="508"/>
      <c r="Z372" s="179" t="str">
        <f>IFERROR(VLOOKUP(X372, 【参考】数式用!$A$2:$B$46, 2, FALSE), "")</f>
        <v/>
      </c>
      <c r="AA372" s="195"/>
      <c r="AB372" s="196"/>
      <c r="AC372" s="197">
        <f t="shared" si="14"/>
        <v>0</v>
      </c>
      <c r="AD372" s="263" t="str">
        <f>IF(B372="", "", IF(COUNTIF(X372,"*独自*"),"数式を削除して手入力",IFERROR(INDEX(【参考】数式用!$O$3:'【参考】数式用'!$Q$452,MATCH(Q372&amp;V372,【参考】数式用!$N$3:'【参考】数式用'!$N$452,0),MATCH(VLOOKUP(X372,【参考】数式用!$R$2:$S$46,2,FALSE),【参考】数式用!$O$2:$Q$2,0)),10)))</f>
        <v/>
      </c>
      <c r="AE372" s="191"/>
    </row>
    <row r="373" spans="1:31" ht="49.95" customHeight="1">
      <c r="A373" s="158">
        <f t="shared" si="13"/>
        <v>334</v>
      </c>
      <c r="B373" s="496"/>
      <c r="C373" s="497"/>
      <c r="D373" s="497"/>
      <c r="E373" s="497"/>
      <c r="F373" s="497"/>
      <c r="G373" s="497"/>
      <c r="H373" s="497"/>
      <c r="I373" s="497"/>
      <c r="J373" s="497"/>
      <c r="K373" s="497"/>
      <c r="L373" s="490"/>
      <c r="M373" s="491"/>
      <c r="N373" s="491"/>
      <c r="O373" s="491"/>
      <c r="P373" s="492"/>
      <c r="Q373" s="482"/>
      <c r="R373" s="482"/>
      <c r="S373" s="482"/>
      <c r="T373" s="482"/>
      <c r="U373" s="482"/>
      <c r="V373" s="69"/>
      <c r="W373" s="69"/>
      <c r="X373" s="507"/>
      <c r="Y373" s="508"/>
      <c r="Z373" s="179" t="str">
        <f>IFERROR(VLOOKUP(X373, 【参考】数式用!$A$2:$B$46, 2, FALSE), "")</f>
        <v/>
      </c>
      <c r="AA373" s="195"/>
      <c r="AB373" s="196"/>
      <c r="AC373" s="197">
        <f t="shared" si="14"/>
        <v>0</v>
      </c>
      <c r="AD373" s="263" t="str">
        <f>IF(B373="", "", IF(COUNTIF(X373,"*独自*"),"数式を削除して手入力",IFERROR(INDEX(【参考】数式用!$O$3:'【参考】数式用'!$Q$452,MATCH(Q373&amp;V373,【参考】数式用!$N$3:'【参考】数式用'!$N$452,0),MATCH(VLOOKUP(X373,【参考】数式用!$R$2:$S$46,2,FALSE),【参考】数式用!$O$2:$Q$2,0)),10)))</f>
        <v/>
      </c>
      <c r="AE373" s="191"/>
    </row>
    <row r="374" spans="1:31" ht="49.95" customHeight="1">
      <c r="A374" s="158">
        <f t="shared" si="13"/>
        <v>335</v>
      </c>
      <c r="B374" s="496"/>
      <c r="C374" s="497"/>
      <c r="D374" s="497"/>
      <c r="E374" s="497"/>
      <c r="F374" s="497"/>
      <c r="G374" s="497"/>
      <c r="H374" s="497"/>
      <c r="I374" s="497"/>
      <c r="J374" s="497"/>
      <c r="K374" s="497"/>
      <c r="L374" s="490"/>
      <c r="M374" s="491"/>
      <c r="N374" s="491"/>
      <c r="O374" s="491"/>
      <c r="P374" s="492"/>
      <c r="Q374" s="482"/>
      <c r="R374" s="482"/>
      <c r="S374" s="482"/>
      <c r="T374" s="482"/>
      <c r="U374" s="482"/>
      <c r="V374" s="69"/>
      <c r="W374" s="69"/>
      <c r="X374" s="507"/>
      <c r="Y374" s="508"/>
      <c r="Z374" s="179" t="str">
        <f>IFERROR(VLOOKUP(X374, 【参考】数式用!$A$2:$B$46, 2, FALSE), "")</f>
        <v/>
      </c>
      <c r="AA374" s="195"/>
      <c r="AB374" s="196"/>
      <c r="AC374" s="197">
        <f t="shared" si="14"/>
        <v>0</v>
      </c>
      <c r="AD374" s="263" t="str">
        <f>IF(B374="", "", IF(COUNTIF(X374,"*独自*"),"数式を削除して手入力",IFERROR(INDEX(【参考】数式用!$O$3:'【参考】数式用'!$Q$452,MATCH(Q374&amp;V374,【参考】数式用!$N$3:'【参考】数式用'!$N$452,0),MATCH(VLOOKUP(X374,【参考】数式用!$R$2:$S$46,2,FALSE),【参考】数式用!$O$2:$Q$2,0)),10)))</f>
        <v/>
      </c>
      <c r="AE374" s="191"/>
    </row>
    <row r="375" spans="1:31" ht="49.95" customHeight="1">
      <c r="A375" s="158">
        <f t="shared" si="13"/>
        <v>336</v>
      </c>
      <c r="B375" s="496"/>
      <c r="C375" s="497"/>
      <c r="D375" s="497"/>
      <c r="E375" s="497"/>
      <c r="F375" s="497"/>
      <c r="G375" s="497"/>
      <c r="H375" s="497"/>
      <c r="I375" s="497"/>
      <c r="J375" s="497"/>
      <c r="K375" s="497"/>
      <c r="L375" s="490"/>
      <c r="M375" s="491"/>
      <c r="N375" s="491"/>
      <c r="O375" s="491"/>
      <c r="P375" s="492"/>
      <c r="Q375" s="482"/>
      <c r="R375" s="482"/>
      <c r="S375" s="482"/>
      <c r="T375" s="482"/>
      <c r="U375" s="482"/>
      <c r="V375" s="69"/>
      <c r="W375" s="69"/>
      <c r="X375" s="507"/>
      <c r="Y375" s="508"/>
      <c r="Z375" s="179" t="str">
        <f>IFERROR(VLOOKUP(X375, 【参考】数式用!$A$2:$B$46, 2, FALSE), "")</f>
        <v/>
      </c>
      <c r="AA375" s="195"/>
      <c r="AB375" s="196"/>
      <c r="AC375" s="197">
        <f t="shared" si="14"/>
        <v>0</v>
      </c>
      <c r="AD375" s="263" t="str">
        <f>IF(B375="", "", IF(COUNTIF(X375,"*独自*"),"数式を削除して手入力",IFERROR(INDEX(【参考】数式用!$O$3:'【参考】数式用'!$Q$452,MATCH(Q375&amp;V375,【参考】数式用!$N$3:'【参考】数式用'!$N$452,0),MATCH(VLOOKUP(X375,【参考】数式用!$R$2:$S$46,2,FALSE),【参考】数式用!$O$2:$Q$2,0)),10)))</f>
        <v/>
      </c>
      <c r="AE375" s="191"/>
    </row>
    <row r="376" spans="1:31" ht="49.95" customHeight="1">
      <c r="A376" s="158">
        <f t="shared" si="13"/>
        <v>337</v>
      </c>
      <c r="B376" s="496"/>
      <c r="C376" s="497"/>
      <c r="D376" s="497"/>
      <c r="E376" s="497"/>
      <c r="F376" s="497"/>
      <c r="G376" s="497"/>
      <c r="H376" s="497"/>
      <c r="I376" s="497"/>
      <c r="J376" s="497"/>
      <c r="K376" s="497"/>
      <c r="L376" s="490"/>
      <c r="M376" s="491"/>
      <c r="N376" s="491"/>
      <c r="O376" s="491"/>
      <c r="P376" s="492"/>
      <c r="Q376" s="482"/>
      <c r="R376" s="482"/>
      <c r="S376" s="482"/>
      <c r="T376" s="482"/>
      <c r="U376" s="482"/>
      <c r="V376" s="69"/>
      <c r="W376" s="69"/>
      <c r="X376" s="507"/>
      <c r="Y376" s="508"/>
      <c r="Z376" s="179" t="str">
        <f>IFERROR(VLOOKUP(X376, 【参考】数式用!$A$2:$B$46, 2, FALSE), "")</f>
        <v/>
      </c>
      <c r="AA376" s="195"/>
      <c r="AB376" s="196"/>
      <c r="AC376" s="197">
        <f t="shared" si="14"/>
        <v>0</v>
      </c>
      <c r="AD376" s="263" t="str">
        <f>IF(B376="", "", IF(COUNTIF(X376,"*独自*"),"数式を削除して手入力",IFERROR(INDEX(【参考】数式用!$O$3:'【参考】数式用'!$Q$452,MATCH(Q376&amp;V376,【参考】数式用!$N$3:'【参考】数式用'!$N$452,0),MATCH(VLOOKUP(X376,【参考】数式用!$R$2:$S$46,2,FALSE),【参考】数式用!$O$2:$Q$2,0)),10)))</f>
        <v/>
      </c>
      <c r="AE376" s="191"/>
    </row>
    <row r="377" spans="1:31" ht="49.95" customHeight="1">
      <c r="A377" s="158">
        <f t="shared" si="13"/>
        <v>338</v>
      </c>
      <c r="B377" s="496"/>
      <c r="C377" s="497"/>
      <c r="D377" s="497"/>
      <c r="E377" s="497"/>
      <c r="F377" s="497"/>
      <c r="G377" s="497"/>
      <c r="H377" s="497"/>
      <c r="I377" s="497"/>
      <c r="J377" s="497"/>
      <c r="K377" s="497"/>
      <c r="L377" s="490"/>
      <c r="M377" s="491"/>
      <c r="N377" s="491"/>
      <c r="O377" s="491"/>
      <c r="P377" s="492"/>
      <c r="Q377" s="482"/>
      <c r="R377" s="482"/>
      <c r="S377" s="482"/>
      <c r="T377" s="482"/>
      <c r="U377" s="482"/>
      <c r="V377" s="69"/>
      <c r="W377" s="69"/>
      <c r="X377" s="507"/>
      <c r="Y377" s="508"/>
      <c r="Z377" s="179" t="str">
        <f>IFERROR(VLOOKUP(X377, 【参考】数式用!$A$2:$B$46, 2, FALSE), "")</f>
        <v/>
      </c>
      <c r="AA377" s="195"/>
      <c r="AB377" s="196"/>
      <c r="AC377" s="197">
        <f t="shared" si="14"/>
        <v>0</v>
      </c>
      <c r="AD377" s="263" t="str">
        <f>IF(B377="", "", IF(COUNTIF(X377,"*独自*"),"数式を削除して手入力",IFERROR(INDEX(【参考】数式用!$O$3:'【参考】数式用'!$Q$452,MATCH(Q377&amp;V377,【参考】数式用!$N$3:'【参考】数式用'!$N$452,0),MATCH(VLOOKUP(X377,【参考】数式用!$R$2:$S$46,2,FALSE),【参考】数式用!$O$2:$Q$2,0)),10)))</f>
        <v/>
      </c>
      <c r="AE377" s="191"/>
    </row>
    <row r="378" spans="1:31" ht="49.95" customHeight="1">
      <c r="A378" s="158">
        <f t="shared" si="13"/>
        <v>339</v>
      </c>
      <c r="B378" s="496"/>
      <c r="C378" s="497"/>
      <c r="D378" s="497"/>
      <c r="E378" s="497"/>
      <c r="F378" s="497"/>
      <c r="G378" s="497"/>
      <c r="H378" s="497"/>
      <c r="I378" s="497"/>
      <c r="J378" s="497"/>
      <c r="K378" s="497"/>
      <c r="L378" s="490"/>
      <c r="M378" s="491"/>
      <c r="N378" s="491"/>
      <c r="O378" s="491"/>
      <c r="P378" s="492"/>
      <c r="Q378" s="482"/>
      <c r="R378" s="482"/>
      <c r="S378" s="482"/>
      <c r="T378" s="482"/>
      <c r="U378" s="482"/>
      <c r="V378" s="69"/>
      <c r="W378" s="69"/>
      <c r="X378" s="507"/>
      <c r="Y378" s="508"/>
      <c r="Z378" s="179" t="str">
        <f>IFERROR(VLOOKUP(X378, 【参考】数式用!$A$2:$B$46, 2, FALSE), "")</f>
        <v/>
      </c>
      <c r="AA378" s="195"/>
      <c r="AB378" s="196"/>
      <c r="AC378" s="197">
        <f t="shared" si="14"/>
        <v>0</v>
      </c>
      <c r="AD378" s="263" t="str">
        <f>IF(B378="", "", IF(COUNTIF(X378,"*独自*"),"数式を削除して手入力",IFERROR(INDEX(【参考】数式用!$O$3:'【参考】数式用'!$Q$452,MATCH(Q378&amp;V378,【参考】数式用!$N$3:'【参考】数式用'!$N$452,0),MATCH(VLOOKUP(X378,【参考】数式用!$R$2:$S$46,2,FALSE),【参考】数式用!$O$2:$Q$2,0)),10)))</f>
        <v/>
      </c>
      <c r="AE378" s="191"/>
    </row>
    <row r="379" spans="1:31" ht="49.95" customHeight="1">
      <c r="A379" s="158">
        <f t="shared" si="13"/>
        <v>340</v>
      </c>
      <c r="B379" s="496"/>
      <c r="C379" s="497"/>
      <c r="D379" s="497"/>
      <c r="E379" s="497"/>
      <c r="F379" s="497"/>
      <c r="G379" s="497"/>
      <c r="H379" s="497"/>
      <c r="I379" s="497"/>
      <c r="J379" s="497"/>
      <c r="K379" s="497"/>
      <c r="L379" s="490"/>
      <c r="M379" s="491"/>
      <c r="N379" s="491"/>
      <c r="O379" s="491"/>
      <c r="P379" s="492"/>
      <c r="Q379" s="482"/>
      <c r="R379" s="482"/>
      <c r="S379" s="482"/>
      <c r="T379" s="482"/>
      <c r="U379" s="482"/>
      <c r="V379" s="69"/>
      <c r="W379" s="69"/>
      <c r="X379" s="507"/>
      <c r="Y379" s="508"/>
      <c r="Z379" s="179" t="str">
        <f>IFERROR(VLOOKUP(X379, 【参考】数式用!$A$2:$B$46, 2, FALSE), "")</f>
        <v/>
      </c>
      <c r="AA379" s="195"/>
      <c r="AB379" s="196"/>
      <c r="AC379" s="197">
        <f t="shared" si="14"/>
        <v>0</v>
      </c>
      <c r="AD379" s="263" t="str">
        <f>IF(B379="", "", IF(COUNTIF(X379,"*独自*"),"数式を削除して手入力",IFERROR(INDEX(【参考】数式用!$O$3:'【参考】数式用'!$Q$452,MATCH(Q379&amp;V379,【参考】数式用!$N$3:'【参考】数式用'!$N$452,0),MATCH(VLOOKUP(X379,【参考】数式用!$R$2:$S$46,2,FALSE),【参考】数式用!$O$2:$Q$2,0)),10)))</f>
        <v/>
      </c>
      <c r="AE379" s="191"/>
    </row>
    <row r="380" spans="1:31" ht="49.95" customHeight="1">
      <c r="A380" s="158">
        <f t="shared" si="13"/>
        <v>341</v>
      </c>
      <c r="B380" s="496"/>
      <c r="C380" s="497"/>
      <c r="D380" s="497"/>
      <c r="E380" s="497"/>
      <c r="F380" s="497"/>
      <c r="G380" s="497"/>
      <c r="H380" s="497"/>
      <c r="I380" s="497"/>
      <c r="J380" s="497"/>
      <c r="K380" s="497"/>
      <c r="L380" s="490"/>
      <c r="M380" s="491"/>
      <c r="N380" s="491"/>
      <c r="O380" s="491"/>
      <c r="P380" s="492"/>
      <c r="Q380" s="482"/>
      <c r="R380" s="482"/>
      <c r="S380" s="482"/>
      <c r="T380" s="482"/>
      <c r="U380" s="482"/>
      <c r="V380" s="69"/>
      <c r="W380" s="69"/>
      <c r="X380" s="507"/>
      <c r="Y380" s="508"/>
      <c r="Z380" s="179" t="str">
        <f>IFERROR(VLOOKUP(X380, 【参考】数式用!$A$2:$B$46, 2, FALSE), "")</f>
        <v/>
      </c>
      <c r="AA380" s="195"/>
      <c r="AB380" s="196"/>
      <c r="AC380" s="197">
        <f t="shared" si="14"/>
        <v>0</v>
      </c>
      <c r="AD380" s="263" t="str">
        <f>IF(B380="", "", IF(COUNTIF(X380,"*独自*"),"数式を削除して手入力",IFERROR(INDEX(【参考】数式用!$O$3:'【参考】数式用'!$Q$452,MATCH(Q380&amp;V380,【参考】数式用!$N$3:'【参考】数式用'!$N$452,0),MATCH(VLOOKUP(X380,【参考】数式用!$R$2:$S$46,2,FALSE),【参考】数式用!$O$2:$Q$2,0)),10)))</f>
        <v/>
      </c>
      <c r="AE380" s="191"/>
    </row>
    <row r="381" spans="1:31" ht="49.95" customHeight="1">
      <c r="A381" s="158">
        <f t="shared" si="13"/>
        <v>342</v>
      </c>
      <c r="B381" s="496"/>
      <c r="C381" s="497"/>
      <c r="D381" s="497"/>
      <c r="E381" s="497"/>
      <c r="F381" s="497"/>
      <c r="G381" s="497"/>
      <c r="H381" s="497"/>
      <c r="I381" s="497"/>
      <c r="J381" s="497"/>
      <c r="K381" s="497"/>
      <c r="L381" s="490"/>
      <c r="M381" s="491"/>
      <c r="N381" s="491"/>
      <c r="O381" s="491"/>
      <c r="P381" s="492"/>
      <c r="Q381" s="482"/>
      <c r="R381" s="482"/>
      <c r="S381" s="482"/>
      <c r="T381" s="482"/>
      <c r="U381" s="482"/>
      <c r="V381" s="69"/>
      <c r="W381" s="69"/>
      <c r="X381" s="507"/>
      <c r="Y381" s="508"/>
      <c r="Z381" s="179" t="str">
        <f>IFERROR(VLOOKUP(X381, 【参考】数式用!$A$2:$B$46, 2, FALSE), "")</f>
        <v/>
      </c>
      <c r="AA381" s="195"/>
      <c r="AB381" s="196"/>
      <c r="AC381" s="197">
        <f t="shared" si="14"/>
        <v>0</v>
      </c>
      <c r="AD381" s="263" t="str">
        <f>IF(B381="", "", IF(COUNTIF(X381,"*独自*"),"数式を削除して手入力",IFERROR(INDEX(【参考】数式用!$O$3:'【参考】数式用'!$Q$452,MATCH(Q381&amp;V381,【参考】数式用!$N$3:'【参考】数式用'!$N$452,0),MATCH(VLOOKUP(X381,【参考】数式用!$R$2:$S$46,2,FALSE),【参考】数式用!$O$2:$Q$2,0)),10)))</f>
        <v/>
      </c>
      <c r="AE381" s="191"/>
    </row>
    <row r="382" spans="1:31" ht="49.95" customHeight="1">
      <c r="A382" s="158">
        <f t="shared" si="13"/>
        <v>343</v>
      </c>
      <c r="B382" s="496"/>
      <c r="C382" s="497"/>
      <c r="D382" s="497"/>
      <c r="E382" s="497"/>
      <c r="F382" s="497"/>
      <c r="G382" s="497"/>
      <c r="H382" s="497"/>
      <c r="I382" s="497"/>
      <c r="J382" s="497"/>
      <c r="K382" s="497"/>
      <c r="L382" s="490"/>
      <c r="M382" s="491"/>
      <c r="N382" s="491"/>
      <c r="O382" s="491"/>
      <c r="P382" s="492"/>
      <c r="Q382" s="482"/>
      <c r="R382" s="482"/>
      <c r="S382" s="482"/>
      <c r="T382" s="482"/>
      <c r="U382" s="482"/>
      <c r="V382" s="69"/>
      <c r="W382" s="69"/>
      <c r="X382" s="507"/>
      <c r="Y382" s="508"/>
      <c r="Z382" s="179" t="str">
        <f>IFERROR(VLOOKUP(X382, 【参考】数式用!$A$2:$B$46, 2, FALSE), "")</f>
        <v/>
      </c>
      <c r="AA382" s="195"/>
      <c r="AB382" s="196"/>
      <c r="AC382" s="197">
        <f t="shared" si="14"/>
        <v>0</v>
      </c>
      <c r="AD382" s="263" t="str">
        <f>IF(B382="", "", IF(COUNTIF(X382,"*独自*"),"数式を削除して手入力",IFERROR(INDEX(【参考】数式用!$O$3:'【参考】数式用'!$Q$452,MATCH(Q382&amp;V382,【参考】数式用!$N$3:'【参考】数式用'!$N$452,0),MATCH(VLOOKUP(X382,【参考】数式用!$R$2:$S$46,2,FALSE),【参考】数式用!$O$2:$Q$2,0)),10)))</f>
        <v/>
      </c>
      <c r="AE382" s="191"/>
    </row>
    <row r="383" spans="1:31" ht="49.95" customHeight="1">
      <c r="A383" s="158">
        <f t="shared" si="13"/>
        <v>344</v>
      </c>
      <c r="B383" s="496"/>
      <c r="C383" s="497"/>
      <c r="D383" s="497"/>
      <c r="E383" s="497"/>
      <c r="F383" s="497"/>
      <c r="G383" s="497"/>
      <c r="H383" s="497"/>
      <c r="I383" s="497"/>
      <c r="J383" s="497"/>
      <c r="K383" s="497"/>
      <c r="L383" s="490"/>
      <c r="M383" s="491"/>
      <c r="N383" s="491"/>
      <c r="O383" s="491"/>
      <c r="P383" s="492"/>
      <c r="Q383" s="482"/>
      <c r="R383" s="482"/>
      <c r="S383" s="482"/>
      <c r="T383" s="482"/>
      <c r="U383" s="482"/>
      <c r="V383" s="69"/>
      <c r="W383" s="69"/>
      <c r="X383" s="507"/>
      <c r="Y383" s="508"/>
      <c r="Z383" s="179" t="str">
        <f>IFERROR(VLOOKUP(X383, 【参考】数式用!$A$2:$B$46, 2, FALSE), "")</f>
        <v/>
      </c>
      <c r="AA383" s="195"/>
      <c r="AB383" s="196"/>
      <c r="AC383" s="197">
        <f t="shared" si="14"/>
        <v>0</v>
      </c>
      <c r="AD383" s="263" t="str">
        <f>IF(B383="", "", IF(COUNTIF(X383,"*独自*"),"数式を削除して手入力",IFERROR(INDEX(【参考】数式用!$O$3:'【参考】数式用'!$Q$452,MATCH(Q383&amp;V383,【参考】数式用!$N$3:'【参考】数式用'!$N$452,0),MATCH(VLOOKUP(X383,【参考】数式用!$R$2:$S$46,2,FALSE),【参考】数式用!$O$2:$Q$2,0)),10)))</f>
        <v/>
      </c>
      <c r="AE383" s="191"/>
    </row>
    <row r="384" spans="1:31" ht="49.95" customHeight="1">
      <c r="A384" s="158">
        <f t="shared" si="13"/>
        <v>345</v>
      </c>
      <c r="B384" s="496"/>
      <c r="C384" s="497"/>
      <c r="D384" s="497"/>
      <c r="E384" s="497"/>
      <c r="F384" s="497"/>
      <c r="G384" s="497"/>
      <c r="H384" s="497"/>
      <c r="I384" s="497"/>
      <c r="J384" s="497"/>
      <c r="K384" s="497"/>
      <c r="L384" s="490"/>
      <c r="M384" s="491"/>
      <c r="N384" s="491"/>
      <c r="O384" s="491"/>
      <c r="P384" s="492"/>
      <c r="Q384" s="482"/>
      <c r="R384" s="482"/>
      <c r="S384" s="482"/>
      <c r="T384" s="482"/>
      <c r="U384" s="482"/>
      <c r="V384" s="69"/>
      <c r="W384" s="69"/>
      <c r="X384" s="507"/>
      <c r="Y384" s="508"/>
      <c r="Z384" s="179" t="str">
        <f>IFERROR(VLOOKUP(X384, 【参考】数式用!$A$2:$B$46, 2, FALSE), "")</f>
        <v/>
      </c>
      <c r="AA384" s="195"/>
      <c r="AB384" s="196"/>
      <c r="AC384" s="197">
        <f t="shared" si="14"/>
        <v>0</v>
      </c>
      <c r="AD384" s="263" t="str">
        <f>IF(B384="", "", IF(COUNTIF(X384,"*独自*"),"数式を削除して手入力",IFERROR(INDEX(【参考】数式用!$O$3:'【参考】数式用'!$Q$452,MATCH(Q384&amp;V384,【参考】数式用!$N$3:'【参考】数式用'!$N$452,0),MATCH(VLOOKUP(X384,【参考】数式用!$R$2:$S$46,2,FALSE),【参考】数式用!$O$2:$Q$2,0)),10)))</f>
        <v/>
      </c>
      <c r="AE384" s="191"/>
    </row>
    <row r="385" spans="1:31" ht="49.95" customHeight="1">
      <c r="A385" s="158">
        <f t="shared" si="13"/>
        <v>346</v>
      </c>
      <c r="B385" s="496"/>
      <c r="C385" s="497"/>
      <c r="D385" s="497"/>
      <c r="E385" s="497"/>
      <c r="F385" s="497"/>
      <c r="G385" s="497"/>
      <c r="H385" s="497"/>
      <c r="I385" s="497"/>
      <c r="J385" s="497"/>
      <c r="K385" s="497"/>
      <c r="L385" s="490"/>
      <c r="M385" s="491"/>
      <c r="N385" s="491"/>
      <c r="O385" s="491"/>
      <c r="P385" s="492"/>
      <c r="Q385" s="482"/>
      <c r="R385" s="482"/>
      <c r="S385" s="482"/>
      <c r="T385" s="482"/>
      <c r="U385" s="482"/>
      <c r="V385" s="69"/>
      <c r="W385" s="69"/>
      <c r="X385" s="507"/>
      <c r="Y385" s="508"/>
      <c r="Z385" s="179" t="str">
        <f>IFERROR(VLOOKUP(X385, 【参考】数式用!$A$2:$B$46, 2, FALSE), "")</f>
        <v/>
      </c>
      <c r="AA385" s="195"/>
      <c r="AB385" s="196"/>
      <c r="AC385" s="197">
        <f t="shared" si="14"/>
        <v>0</v>
      </c>
      <c r="AD385" s="263" t="str">
        <f>IF(B385="", "", IF(COUNTIF(X385,"*独自*"),"数式を削除して手入力",IFERROR(INDEX(【参考】数式用!$O$3:'【参考】数式用'!$Q$452,MATCH(Q385&amp;V385,【参考】数式用!$N$3:'【参考】数式用'!$N$452,0),MATCH(VLOOKUP(X385,【参考】数式用!$R$2:$S$46,2,FALSE),【参考】数式用!$O$2:$Q$2,0)),10)))</f>
        <v/>
      </c>
      <c r="AE385" s="191"/>
    </row>
    <row r="386" spans="1:31" ht="49.95" customHeight="1">
      <c r="A386" s="158">
        <f t="shared" si="13"/>
        <v>347</v>
      </c>
      <c r="B386" s="496"/>
      <c r="C386" s="497"/>
      <c r="D386" s="497"/>
      <c r="E386" s="497"/>
      <c r="F386" s="497"/>
      <c r="G386" s="497"/>
      <c r="H386" s="497"/>
      <c r="I386" s="497"/>
      <c r="J386" s="497"/>
      <c r="K386" s="497"/>
      <c r="L386" s="490"/>
      <c r="M386" s="491"/>
      <c r="N386" s="491"/>
      <c r="O386" s="491"/>
      <c r="P386" s="492"/>
      <c r="Q386" s="482"/>
      <c r="R386" s="482"/>
      <c r="S386" s="482"/>
      <c r="T386" s="482"/>
      <c r="U386" s="482"/>
      <c r="V386" s="69"/>
      <c r="W386" s="69"/>
      <c r="X386" s="507"/>
      <c r="Y386" s="508"/>
      <c r="Z386" s="179" t="str">
        <f>IFERROR(VLOOKUP(X386, 【参考】数式用!$A$2:$B$46, 2, FALSE), "")</f>
        <v/>
      </c>
      <c r="AA386" s="195"/>
      <c r="AB386" s="196"/>
      <c r="AC386" s="197">
        <f t="shared" si="14"/>
        <v>0</v>
      </c>
      <c r="AD386" s="263" t="str">
        <f>IF(B386="", "", IF(COUNTIF(X386,"*独自*"),"数式を削除して手入力",IFERROR(INDEX(【参考】数式用!$O$3:'【参考】数式用'!$Q$452,MATCH(Q386&amp;V386,【参考】数式用!$N$3:'【参考】数式用'!$N$452,0),MATCH(VLOOKUP(X386,【参考】数式用!$R$2:$S$46,2,FALSE),【参考】数式用!$O$2:$Q$2,0)),10)))</f>
        <v/>
      </c>
      <c r="AE386" s="191"/>
    </row>
    <row r="387" spans="1:31" ht="49.95" customHeight="1">
      <c r="A387" s="158">
        <f t="shared" si="13"/>
        <v>348</v>
      </c>
      <c r="B387" s="496"/>
      <c r="C387" s="497"/>
      <c r="D387" s="497"/>
      <c r="E387" s="497"/>
      <c r="F387" s="497"/>
      <c r="G387" s="497"/>
      <c r="H387" s="497"/>
      <c r="I387" s="497"/>
      <c r="J387" s="497"/>
      <c r="K387" s="497"/>
      <c r="L387" s="490"/>
      <c r="M387" s="491"/>
      <c r="N387" s="491"/>
      <c r="O387" s="491"/>
      <c r="P387" s="492"/>
      <c r="Q387" s="482"/>
      <c r="R387" s="482"/>
      <c r="S387" s="482"/>
      <c r="T387" s="482"/>
      <c r="U387" s="482"/>
      <c r="V387" s="69"/>
      <c r="W387" s="69"/>
      <c r="X387" s="507"/>
      <c r="Y387" s="508"/>
      <c r="Z387" s="179" t="str">
        <f>IFERROR(VLOOKUP(X387, 【参考】数式用!$A$2:$B$46, 2, FALSE), "")</f>
        <v/>
      </c>
      <c r="AA387" s="195"/>
      <c r="AB387" s="196"/>
      <c r="AC387" s="197">
        <f t="shared" si="14"/>
        <v>0</v>
      </c>
      <c r="AD387" s="263" t="str">
        <f>IF(B387="", "", IF(COUNTIF(X387,"*独自*"),"数式を削除して手入力",IFERROR(INDEX(【参考】数式用!$O$3:'【参考】数式用'!$Q$452,MATCH(Q387&amp;V387,【参考】数式用!$N$3:'【参考】数式用'!$N$452,0),MATCH(VLOOKUP(X387,【参考】数式用!$R$2:$S$46,2,FALSE),【参考】数式用!$O$2:$Q$2,0)),10)))</f>
        <v/>
      </c>
      <c r="AE387" s="191"/>
    </row>
    <row r="388" spans="1:31" ht="49.95" customHeight="1">
      <c r="A388" s="158">
        <f t="shared" si="13"/>
        <v>349</v>
      </c>
      <c r="B388" s="496"/>
      <c r="C388" s="497"/>
      <c r="D388" s="497"/>
      <c r="E388" s="497"/>
      <c r="F388" s="497"/>
      <c r="G388" s="497"/>
      <c r="H388" s="497"/>
      <c r="I388" s="497"/>
      <c r="J388" s="497"/>
      <c r="K388" s="497"/>
      <c r="L388" s="490"/>
      <c r="M388" s="491"/>
      <c r="N388" s="491"/>
      <c r="O388" s="491"/>
      <c r="P388" s="492"/>
      <c r="Q388" s="482"/>
      <c r="R388" s="482"/>
      <c r="S388" s="482"/>
      <c r="T388" s="482"/>
      <c r="U388" s="482"/>
      <c r="V388" s="69"/>
      <c r="W388" s="69"/>
      <c r="X388" s="507"/>
      <c r="Y388" s="508"/>
      <c r="Z388" s="179" t="str">
        <f>IFERROR(VLOOKUP(X388, 【参考】数式用!$A$2:$B$46, 2, FALSE), "")</f>
        <v/>
      </c>
      <c r="AA388" s="195"/>
      <c r="AB388" s="196"/>
      <c r="AC388" s="197">
        <f t="shared" si="14"/>
        <v>0</v>
      </c>
      <c r="AD388" s="263" t="str">
        <f>IF(B388="", "", IF(COUNTIF(X388,"*独自*"),"数式を削除して手入力",IFERROR(INDEX(【参考】数式用!$O$3:'【参考】数式用'!$Q$452,MATCH(Q388&amp;V388,【参考】数式用!$N$3:'【参考】数式用'!$N$452,0),MATCH(VLOOKUP(X388,【参考】数式用!$R$2:$S$46,2,FALSE),【参考】数式用!$O$2:$Q$2,0)),10)))</f>
        <v/>
      </c>
      <c r="AE388" s="191"/>
    </row>
    <row r="389" spans="1:31" ht="49.95" customHeight="1">
      <c r="A389" s="158">
        <f t="shared" si="13"/>
        <v>350</v>
      </c>
      <c r="B389" s="496"/>
      <c r="C389" s="497"/>
      <c r="D389" s="497"/>
      <c r="E389" s="497"/>
      <c r="F389" s="497"/>
      <c r="G389" s="497"/>
      <c r="H389" s="497"/>
      <c r="I389" s="497"/>
      <c r="J389" s="497"/>
      <c r="K389" s="497"/>
      <c r="L389" s="490"/>
      <c r="M389" s="491"/>
      <c r="N389" s="491"/>
      <c r="O389" s="491"/>
      <c r="P389" s="492"/>
      <c r="Q389" s="482"/>
      <c r="R389" s="482"/>
      <c r="S389" s="482"/>
      <c r="T389" s="482"/>
      <c r="U389" s="482"/>
      <c r="V389" s="69"/>
      <c r="W389" s="69"/>
      <c r="X389" s="507"/>
      <c r="Y389" s="508"/>
      <c r="Z389" s="179" t="str">
        <f>IFERROR(VLOOKUP(X389, 【参考】数式用!$A$2:$B$46, 2, FALSE), "")</f>
        <v/>
      </c>
      <c r="AA389" s="195"/>
      <c r="AB389" s="196"/>
      <c r="AC389" s="197">
        <f t="shared" si="14"/>
        <v>0</v>
      </c>
      <c r="AD389" s="263" t="str">
        <f>IF(B389="", "", IF(COUNTIF(X389,"*独自*"),"数式を削除して手入力",IFERROR(INDEX(【参考】数式用!$O$3:'【参考】数式用'!$Q$452,MATCH(Q389&amp;V389,【参考】数式用!$N$3:'【参考】数式用'!$N$452,0),MATCH(VLOOKUP(X389,【参考】数式用!$R$2:$S$46,2,FALSE),【参考】数式用!$O$2:$Q$2,0)),10)))</f>
        <v/>
      </c>
      <c r="AE389" s="191"/>
    </row>
    <row r="390" spans="1:31" ht="49.95" customHeight="1">
      <c r="A390" s="158">
        <f t="shared" si="13"/>
        <v>351</v>
      </c>
      <c r="B390" s="496"/>
      <c r="C390" s="497"/>
      <c r="D390" s="497"/>
      <c r="E390" s="497"/>
      <c r="F390" s="497"/>
      <c r="G390" s="497"/>
      <c r="H390" s="497"/>
      <c r="I390" s="497"/>
      <c r="J390" s="497"/>
      <c r="K390" s="497"/>
      <c r="L390" s="490"/>
      <c r="M390" s="491"/>
      <c r="N390" s="491"/>
      <c r="O390" s="491"/>
      <c r="P390" s="492"/>
      <c r="Q390" s="482"/>
      <c r="R390" s="482"/>
      <c r="S390" s="482"/>
      <c r="T390" s="482"/>
      <c r="U390" s="482"/>
      <c r="V390" s="69"/>
      <c r="W390" s="69"/>
      <c r="X390" s="507"/>
      <c r="Y390" s="508"/>
      <c r="Z390" s="179" t="str">
        <f>IFERROR(VLOOKUP(X390, 【参考】数式用!$A$2:$B$46, 2, FALSE), "")</f>
        <v/>
      </c>
      <c r="AA390" s="195"/>
      <c r="AB390" s="196"/>
      <c r="AC390" s="197">
        <f t="shared" si="14"/>
        <v>0</v>
      </c>
      <c r="AD390" s="263" t="str">
        <f>IF(B390="", "", IF(COUNTIF(X390,"*独自*"),"数式を削除して手入力",IFERROR(INDEX(【参考】数式用!$O$3:'【参考】数式用'!$Q$452,MATCH(Q390&amp;V390,【参考】数式用!$N$3:'【参考】数式用'!$N$452,0),MATCH(VLOOKUP(X390,【参考】数式用!$R$2:$S$46,2,FALSE),【参考】数式用!$O$2:$Q$2,0)),10)))</f>
        <v/>
      </c>
      <c r="AE390" s="191"/>
    </row>
    <row r="391" spans="1:31" ht="49.95" customHeight="1">
      <c r="A391" s="158">
        <f t="shared" si="13"/>
        <v>352</v>
      </c>
      <c r="B391" s="496"/>
      <c r="C391" s="497"/>
      <c r="D391" s="497"/>
      <c r="E391" s="497"/>
      <c r="F391" s="497"/>
      <c r="G391" s="497"/>
      <c r="H391" s="497"/>
      <c r="I391" s="497"/>
      <c r="J391" s="497"/>
      <c r="K391" s="497"/>
      <c r="L391" s="490"/>
      <c r="M391" s="491"/>
      <c r="N391" s="491"/>
      <c r="O391" s="491"/>
      <c r="P391" s="492"/>
      <c r="Q391" s="482"/>
      <c r="R391" s="482"/>
      <c r="S391" s="482"/>
      <c r="T391" s="482"/>
      <c r="U391" s="482"/>
      <c r="V391" s="69"/>
      <c r="W391" s="69"/>
      <c r="X391" s="507"/>
      <c r="Y391" s="508"/>
      <c r="Z391" s="179" t="str">
        <f>IFERROR(VLOOKUP(X391, 【参考】数式用!$A$2:$B$46, 2, FALSE), "")</f>
        <v/>
      </c>
      <c r="AA391" s="195"/>
      <c r="AB391" s="196"/>
      <c r="AC391" s="197">
        <f t="shared" si="14"/>
        <v>0</v>
      </c>
      <c r="AD391" s="263" t="str">
        <f>IF(B391="", "", IF(COUNTIF(X391,"*独自*"),"数式を削除して手入力",IFERROR(INDEX(【参考】数式用!$O$3:'【参考】数式用'!$Q$452,MATCH(Q391&amp;V391,【参考】数式用!$N$3:'【参考】数式用'!$N$452,0),MATCH(VLOOKUP(X391,【参考】数式用!$R$2:$S$46,2,FALSE),【参考】数式用!$O$2:$Q$2,0)),10)))</f>
        <v/>
      </c>
      <c r="AE391" s="191"/>
    </row>
    <row r="392" spans="1:31" ht="49.95" customHeight="1">
      <c r="A392" s="158">
        <f t="shared" si="13"/>
        <v>353</v>
      </c>
      <c r="B392" s="496"/>
      <c r="C392" s="497"/>
      <c r="D392" s="497"/>
      <c r="E392" s="497"/>
      <c r="F392" s="497"/>
      <c r="G392" s="497"/>
      <c r="H392" s="497"/>
      <c r="I392" s="497"/>
      <c r="J392" s="497"/>
      <c r="K392" s="497"/>
      <c r="L392" s="490"/>
      <c r="M392" s="491"/>
      <c r="N392" s="491"/>
      <c r="O392" s="491"/>
      <c r="P392" s="492"/>
      <c r="Q392" s="482"/>
      <c r="R392" s="482"/>
      <c r="S392" s="482"/>
      <c r="T392" s="482"/>
      <c r="U392" s="482"/>
      <c r="V392" s="69"/>
      <c r="W392" s="69"/>
      <c r="X392" s="507"/>
      <c r="Y392" s="508"/>
      <c r="Z392" s="179" t="str">
        <f>IFERROR(VLOOKUP(X392, 【参考】数式用!$A$2:$B$46, 2, FALSE), "")</f>
        <v/>
      </c>
      <c r="AA392" s="195"/>
      <c r="AB392" s="196"/>
      <c r="AC392" s="197">
        <f t="shared" si="14"/>
        <v>0</v>
      </c>
      <c r="AD392" s="263" t="str">
        <f>IF(B392="", "", IF(COUNTIF(X392,"*独自*"),"数式を削除して手入力",IFERROR(INDEX(【参考】数式用!$O$3:'【参考】数式用'!$Q$452,MATCH(Q392&amp;V392,【参考】数式用!$N$3:'【参考】数式用'!$N$452,0),MATCH(VLOOKUP(X392,【参考】数式用!$R$2:$S$46,2,FALSE),【参考】数式用!$O$2:$Q$2,0)),10)))</f>
        <v/>
      </c>
      <c r="AE392" s="191"/>
    </row>
    <row r="393" spans="1:31" ht="49.95" customHeight="1">
      <c r="A393" s="158">
        <f t="shared" si="13"/>
        <v>354</v>
      </c>
      <c r="B393" s="496"/>
      <c r="C393" s="497"/>
      <c r="D393" s="497"/>
      <c r="E393" s="497"/>
      <c r="F393" s="497"/>
      <c r="G393" s="497"/>
      <c r="H393" s="497"/>
      <c r="I393" s="497"/>
      <c r="J393" s="497"/>
      <c r="K393" s="497"/>
      <c r="L393" s="490"/>
      <c r="M393" s="491"/>
      <c r="N393" s="491"/>
      <c r="O393" s="491"/>
      <c r="P393" s="492"/>
      <c r="Q393" s="482"/>
      <c r="R393" s="482"/>
      <c r="S393" s="482"/>
      <c r="T393" s="482"/>
      <c r="U393" s="482"/>
      <c r="V393" s="69"/>
      <c r="W393" s="69"/>
      <c r="X393" s="507"/>
      <c r="Y393" s="508"/>
      <c r="Z393" s="179" t="str">
        <f>IFERROR(VLOOKUP(X393, 【参考】数式用!$A$2:$B$46, 2, FALSE), "")</f>
        <v/>
      </c>
      <c r="AA393" s="195"/>
      <c r="AB393" s="196"/>
      <c r="AC393" s="197">
        <f t="shared" si="14"/>
        <v>0</v>
      </c>
      <c r="AD393" s="263" t="str">
        <f>IF(B393="", "", IF(COUNTIF(X393,"*独自*"),"数式を削除して手入力",IFERROR(INDEX(【参考】数式用!$O$3:'【参考】数式用'!$Q$452,MATCH(Q393&amp;V393,【参考】数式用!$N$3:'【参考】数式用'!$N$452,0),MATCH(VLOOKUP(X393,【参考】数式用!$R$2:$S$46,2,FALSE),【参考】数式用!$O$2:$Q$2,0)),10)))</f>
        <v/>
      </c>
      <c r="AE393" s="191"/>
    </row>
    <row r="394" spans="1:31" ht="49.95" customHeight="1">
      <c r="A394" s="158">
        <f t="shared" si="13"/>
        <v>355</v>
      </c>
      <c r="B394" s="496"/>
      <c r="C394" s="497"/>
      <c r="D394" s="497"/>
      <c r="E394" s="497"/>
      <c r="F394" s="497"/>
      <c r="G394" s="497"/>
      <c r="H394" s="497"/>
      <c r="I394" s="497"/>
      <c r="J394" s="497"/>
      <c r="K394" s="497"/>
      <c r="L394" s="490"/>
      <c r="M394" s="491"/>
      <c r="N394" s="491"/>
      <c r="O394" s="491"/>
      <c r="P394" s="492"/>
      <c r="Q394" s="482"/>
      <c r="R394" s="482"/>
      <c r="S394" s="482"/>
      <c r="T394" s="482"/>
      <c r="U394" s="482"/>
      <c r="V394" s="69"/>
      <c r="W394" s="69"/>
      <c r="X394" s="507"/>
      <c r="Y394" s="508"/>
      <c r="Z394" s="179" t="str">
        <f>IFERROR(VLOOKUP(X394, 【参考】数式用!$A$2:$B$46, 2, FALSE), "")</f>
        <v/>
      </c>
      <c r="AA394" s="195"/>
      <c r="AB394" s="196"/>
      <c r="AC394" s="197">
        <f t="shared" si="14"/>
        <v>0</v>
      </c>
      <c r="AD394" s="263" t="str">
        <f>IF(B394="", "", IF(COUNTIF(X394,"*独自*"),"数式を削除して手入力",IFERROR(INDEX(【参考】数式用!$O$3:'【参考】数式用'!$Q$452,MATCH(Q394&amp;V394,【参考】数式用!$N$3:'【参考】数式用'!$N$452,0),MATCH(VLOOKUP(X394,【参考】数式用!$R$2:$S$46,2,FALSE),【参考】数式用!$O$2:$Q$2,0)),10)))</f>
        <v/>
      </c>
      <c r="AE394" s="191"/>
    </row>
    <row r="395" spans="1:31" ht="49.95" customHeight="1">
      <c r="A395" s="158">
        <f t="shared" si="13"/>
        <v>356</v>
      </c>
      <c r="B395" s="496"/>
      <c r="C395" s="497"/>
      <c r="D395" s="497"/>
      <c r="E395" s="497"/>
      <c r="F395" s="497"/>
      <c r="G395" s="497"/>
      <c r="H395" s="497"/>
      <c r="I395" s="497"/>
      <c r="J395" s="497"/>
      <c r="K395" s="497"/>
      <c r="L395" s="490"/>
      <c r="M395" s="491"/>
      <c r="N395" s="491"/>
      <c r="O395" s="491"/>
      <c r="P395" s="492"/>
      <c r="Q395" s="482"/>
      <c r="R395" s="482"/>
      <c r="S395" s="482"/>
      <c r="T395" s="482"/>
      <c r="U395" s="482"/>
      <c r="V395" s="69"/>
      <c r="W395" s="69"/>
      <c r="X395" s="507"/>
      <c r="Y395" s="508"/>
      <c r="Z395" s="179" t="str">
        <f>IFERROR(VLOOKUP(X395, 【参考】数式用!$A$2:$B$46, 2, FALSE), "")</f>
        <v/>
      </c>
      <c r="AA395" s="195"/>
      <c r="AB395" s="196"/>
      <c r="AC395" s="197">
        <f t="shared" si="14"/>
        <v>0</v>
      </c>
      <c r="AD395" s="263" t="str">
        <f>IF(B395="", "", IF(COUNTIF(X395,"*独自*"),"数式を削除して手入力",IFERROR(INDEX(【参考】数式用!$O$3:'【参考】数式用'!$Q$452,MATCH(Q395&amp;V395,【参考】数式用!$N$3:'【参考】数式用'!$N$452,0),MATCH(VLOOKUP(X395,【参考】数式用!$R$2:$S$46,2,FALSE),【参考】数式用!$O$2:$Q$2,0)),10)))</f>
        <v/>
      </c>
      <c r="AE395" s="191"/>
    </row>
    <row r="396" spans="1:31" ht="49.95" customHeight="1">
      <c r="A396" s="158">
        <f t="shared" ref="A396:A459" si="15">A395+1</f>
        <v>357</v>
      </c>
      <c r="B396" s="496"/>
      <c r="C396" s="497"/>
      <c r="D396" s="497"/>
      <c r="E396" s="497"/>
      <c r="F396" s="497"/>
      <c r="G396" s="497"/>
      <c r="H396" s="497"/>
      <c r="I396" s="497"/>
      <c r="J396" s="497"/>
      <c r="K396" s="497"/>
      <c r="L396" s="490"/>
      <c r="M396" s="491"/>
      <c r="N396" s="491"/>
      <c r="O396" s="491"/>
      <c r="P396" s="492"/>
      <c r="Q396" s="482"/>
      <c r="R396" s="482"/>
      <c r="S396" s="482"/>
      <c r="T396" s="482"/>
      <c r="U396" s="482"/>
      <c r="V396" s="69"/>
      <c r="W396" s="69"/>
      <c r="X396" s="507"/>
      <c r="Y396" s="508"/>
      <c r="Z396" s="179" t="str">
        <f>IFERROR(VLOOKUP(X396, 【参考】数式用!$A$2:$B$46, 2, FALSE), "")</f>
        <v/>
      </c>
      <c r="AA396" s="195"/>
      <c r="AB396" s="196"/>
      <c r="AC396" s="197">
        <f t="shared" ref="AC396:AC459" si="16">AA396-AB396</f>
        <v>0</v>
      </c>
      <c r="AD396" s="263" t="str">
        <f>IF(B396="", "", IF(COUNTIF(X396,"*独自*"),"数式を削除して手入力",IFERROR(INDEX(【参考】数式用!$O$3:'【参考】数式用'!$Q$452,MATCH(Q396&amp;V396,【参考】数式用!$N$3:'【参考】数式用'!$N$452,0),MATCH(VLOOKUP(X396,【参考】数式用!$R$2:$S$46,2,FALSE),【参考】数式用!$O$2:$Q$2,0)),10)))</f>
        <v/>
      </c>
      <c r="AE396" s="191"/>
    </row>
    <row r="397" spans="1:31" ht="49.95" customHeight="1">
      <c r="A397" s="158">
        <f t="shared" si="15"/>
        <v>358</v>
      </c>
      <c r="B397" s="496"/>
      <c r="C397" s="497"/>
      <c r="D397" s="497"/>
      <c r="E397" s="497"/>
      <c r="F397" s="497"/>
      <c r="G397" s="497"/>
      <c r="H397" s="497"/>
      <c r="I397" s="497"/>
      <c r="J397" s="497"/>
      <c r="K397" s="497"/>
      <c r="L397" s="490"/>
      <c r="M397" s="491"/>
      <c r="N397" s="491"/>
      <c r="O397" s="491"/>
      <c r="P397" s="492"/>
      <c r="Q397" s="482"/>
      <c r="R397" s="482"/>
      <c r="S397" s="482"/>
      <c r="T397" s="482"/>
      <c r="U397" s="482"/>
      <c r="V397" s="69"/>
      <c r="W397" s="69"/>
      <c r="X397" s="507"/>
      <c r="Y397" s="508"/>
      <c r="Z397" s="179" t="str">
        <f>IFERROR(VLOOKUP(X397, 【参考】数式用!$A$2:$B$46, 2, FALSE), "")</f>
        <v/>
      </c>
      <c r="AA397" s="195"/>
      <c r="AB397" s="196"/>
      <c r="AC397" s="197">
        <f t="shared" si="16"/>
        <v>0</v>
      </c>
      <c r="AD397" s="263" t="str">
        <f>IF(B397="", "", IF(COUNTIF(X397,"*独自*"),"数式を削除して手入力",IFERROR(INDEX(【参考】数式用!$O$3:'【参考】数式用'!$Q$452,MATCH(Q397&amp;V397,【参考】数式用!$N$3:'【参考】数式用'!$N$452,0),MATCH(VLOOKUP(X397,【参考】数式用!$R$2:$S$46,2,FALSE),【参考】数式用!$O$2:$Q$2,0)),10)))</f>
        <v/>
      </c>
      <c r="AE397" s="191"/>
    </row>
    <row r="398" spans="1:31" ht="49.95" customHeight="1">
      <c r="A398" s="158">
        <f t="shared" si="15"/>
        <v>359</v>
      </c>
      <c r="B398" s="496"/>
      <c r="C398" s="497"/>
      <c r="D398" s="497"/>
      <c r="E398" s="497"/>
      <c r="F398" s="497"/>
      <c r="G398" s="497"/>
      <c r="H398" s="497"/>
      <c r="I398" s="497"/>
      <c r="J398" s="497"/>
      <c r="K398" s="497"/>
      <c r="L398" s="490"/>
      <c r="M398" s="491"/>
      <c r="N398" s="491"/>
      <c r="O398" s="491"/>
      <c r="P398" s="492"/>
      <c r="Q398" s="482"/>
      <c r="R398" s="482"/>
      <c r="S398" s="482"/>
      <c r="T398" s="482"/>
      <c r="U398" s="482"/>
      <c r="V398" s="69"/>
      <c r="W398" s="69"/>
      <c r="X398" s="507"/>
      <c r="Y398" s="508"/>
      <c r="Z398" s="179" t="str">
        <f>IFERROR(VLOOKUP(X398, 【参考】数式用!$A$2:$B$46, 2, FALSE), "")</f>
        <v/>
      </c>
      <c r="AA398" s="195"/>
      <c r="AB398" s="196"/>
      <c r="AC398" s="197">
        <f t="shared" si="16"/>
        <v>0</v>
      </c>
      <c r="AD398" s="263" t="str">
        <f>IF(B398="", "", IF(COUNTIF(X398,"*独自*"),"数式を削除して手入力",IFERROR(INDEX(【参考】数式用!$O$3:'【参考】数式用'!$Q$452,MATCH(Q398&amp;V398,【参考】数式用!$N$3:'【参考】数式用'!$N$452,0),MATCH(VLOOKUP(X398,【参考】数式用!$R$2:$S$46,2,FALSE),【参考】数式用!$O$2:$Q$2,0)),10)))</f>
        <v/>
      </c>
      <c r="AE398" s="191"/>
    </row>
    <row r="399" spans="1:31" ht="49.95" customHeight="1">
      <c r="A399" s="158">
        <f t="shared" si="15"/>
        <v>360</v>
      </c>
      <c r="B399" s="496"/>
      <c r="C399" s="497"/>
      <c r="D399" s="497"/>
      <c r="E399" s="497"/>
      <c r="F399" s="497"/>
      <c r="G399" s="497"/>
      <c r="H399" s="497"/>
      <c r="I399" s="497"/>
      <c r="J399" s="497"/>
      <c r="K399" s="497"/>
      <c r="L399" s="490"/>
      <c r="M399" s="491"/>
      <c r="N399" s="491"/>
      <c r="O399" s="491"/>
      <c r="P399" s="492"/>
      <c r="Q399" s="482"/>
      <c r="R399" s="482"/>
      <c r="S399" s="482"/>
      <c r="T399" s="482"/>
      <c r="U399" s="482"/>
      <c r="V399" s="69"/>
      <c r="W399" s="69"/>
      <c r="X399" s="507"/>
      <c r="Y399" s="508"/>
      <c r="Z399" s="179" t="str">
        <f>IFERROR(VLOOKUP(X399, 【参考】数式用!$A$2:$B$46, 2, FALSE), "")</f>
        <v/>
      </c>
      <c r="AA399" s="195"/>
      <c r="AB399" s="196"/>
      <c r="AC399" s="197">
        <f t="shared" si="16"/>
        <v>0</v>
      </c>
      <c r="AD399" s="263" t="str">
        <f>IF(B399="", "", IF(COUNTIF(X399,"*独自*"),"数式を削除して手入力",IFERROR(INDEX(【参考】数式用!$O$3:'【参考】数式用'!$Q$452,MATCH(Q399&amp;V399,【参考】数式用!$N$3:'【参考】数式用'!$N$452,0),MATCH(VLOOKUP(X399,【参考】数式用!$R$2:$S$46,2,FALSE),【参考】数式用!$O$2:$Q$2,0)),10)))</f>
        <v/>
      </c>
      <c r="AE399" s="191"/>
    </row>
    <row r="400" spans="1:31" ht="49.95" customHeight="1">
      <c r="A400" s="158">
        <f t="shared" si="15"/>
        <v>361</v>
      </c>
      <c r="B400" s="496"/>
      <c r="C400" s="497"/>
      <c r="D400" s="497"/>
      <c r="E400" s="497"/>
      <c r="F400" s="497"/>
      <c r="G400" s="497"/>
      <c r="H400" s="497"/>
      <c r="I400" s="497"/>
      <c r="J400" s="497"/>
      <c r="K400" s="497"/>
      <c r="L400" s="490"/>
      <c r="M400" s="491"/>
      <c r="N400" s="491"/>
      <c r="O400" s="491"/>
      <c r="P400" s="492"/>
      <c r="Q400" s="482"/>
      <c r="R400" s="482"/>
      <c r="S400" s="482"/>
      <c r="T400" s="482"/>
      <c r="U400" s="482"/>
      <c r="V400" s="69"/>
      <c r="W400" s="69"/>
      <c r="X400" s="507"/>
      <c r="Y400" s="508"/>
      <c r="Z400" s="179" t="str">
        <f>IFERROR(VLOOKUP(X400, 【参考】数式用!$A$2:$B$46, 2, FALSE), "")</f>
        <v/>
      </c>
      <c r="AA400" s="195"/>
      <c r="AB400" s="196"/>
      <c r="AC400" s="197">
        <f t="shared" si="16"/>
        <v>0</v>
      </c>
      <c r="AD400" s="263" t="str">
        <f>IF(B400="", "", IF(COUNTIF(X400,"*独自*"),"数式を削除して手入力",IFERROR(INDEX(【参考】数式用!$O$3:'【参考】数式用'!$Q$452,MATCH(Q400&amp;V400,【参考】数式用!$N$3:'【参考】数式用'!$N$452,0),MATCH(VLOOKUP(X400,【参考】数式用!$R$2:$S$46,2,FALSE),【参考】数式用!$O$2:$Q$2,0)),10)))</f>
        <v/>
      </c>
      <c r="AE400" s="191"/>
    </row>
    <row r="401" spans="1:31" ht="49.95" customHeight="1">
      <c r="A401" s="158">
        <f t="shared" si="15"/>
        <v>362</v>
      </c>
      <c r="B401" s="496"/>
      <c r="C401" s="497"/>
      <c r="D401" s="497"/>
      <c r="E401" s="497"/>
      <c r="F401" s="497"/>
      <c r="G401" s="497"/>
      <c r="H401" s="497"/>
      <c r="I401" s="497"/>
      <c r="J401" s="497"/>
      <c r="K401" s="497"/>
      <c r="L401" s="490"/>
      <c r="M401" s="491"/>
      <c r="N401" s="491"/>
      <c r="O401" s="491"/>
      <c r="P401" s="492"/>
      <c r="Q401" s="482"/>
      <c r="R401" s="482"/>
      <c r="S401" s="482"/>
      <c r="T401" s="482"/>
      <c r="U401" s="482"/>
      <c r="V401" s="69"/>
      <c r="W401" s="69"/>
      <c r="X401" s="507"/>
      <c r="Y401" s="508"/>
      <c r="Z401" s="179" t="str">
        <f>IFERROR(VLOOKUP(X401, 【参考】数式用!$A$2:$B$46, 2, FALSE), "")</f>
        <v/>
      </c>
      <c r="AA401" s="195"/>
      <c r="AB401" s="196"/>
      <c r="AC401" s="197">
        <f t="shared" si="16"/>
        <v>0</v>
      </c>
      <c r="AD401" s="263" t="str">
        <f>IF(B401="", "", IF(COUNTIF(X401,"*独自*"),"数式を削除して手入力",IFERROR(INDEX(【参考】数式用!$O$3:'【参考】数式用'!$Q$452,MATCH(Q401&amp;V401,【参考】数式用!$N$3:'【参考】数式用'!$N$452,0),MATCH(VLOOKUP(X401,【参考】数式用!$R$2:$S$46,2,FALSE),【参考】数式用!$O$2:$Q$2,0)),10)))</f>
        <v/>
      </c>
      <c r="AE401" s="191"/>
    </row>
    <row r="402" spans="1:31" ht="49.95" customHeight="1">
      <c r="A402" s="158">
        <f t="shared" si="15"/>
        <v>363</v>
      </c>
      <c r="B402" s="496"/>
      <c r="C402" s="497"/>
      <c r="D402" s="497"/>
      <c r="E402" s="497"/>
      <c r="F402" s="497"/>
      <c r="G402" s="497"/>
      <c r="H402" s="497"/>
      <c r="I402" s="497"/>
      <c r="J402" s="497"/>
      <c r="K402" s="497"/>
      <c r="L402" s="490"/>
      <c r="M402" s="491"/>
      <c r="N402" s="491"/>
      <c r="O402" s="491"/>
      <c r="P402" s="492"/>
      <c r="Q402" s="482"/>
      <c r="R402" s="482"/>
      <c r="S402" s="482"/>
      <c r="T402" s="482"/>
      <c r="U402" s="482"/>
      <c r="V402" s="69"/>
      <c r="W402" s="69"/>
      <c r="X402" s="507"/>
      <c r="Y402" s="508"/>
      <c r="Z402" s="179" t="str">
        <f>IFERROR(VLOOKUP(X402, 【参考】数式用!$A$2:$B$46, 2, FALSE), "")</f>
        <v/>
      </c>
      <c r="AA402" s="195"/>
      <c r="AB402" s="196"/>
      <c r="AC402" s="197">
        <f t="shared" si="16"/>
        <v>0</v>
      </c>
      <c r="AD402" s="263" t="str">
        <f>IF(B402="", "", IF(COUNTIF(X402,"*独自*"),"数式を削除して手入力",IFERROR(INDEX(【参考】数式用!$O$3:'【参考】数式用'!$Q$452,MATCH(Q402&amp;V402,【参考】数式用!$N$3:'【参考】数式用'!$N$452,0),MATCH(VLOOKUP(X402,【参考】数式用!$R$2:$S$46,2,FALSE),【参考】数式用!$O$2:$Q$2,0)),10)))</f>
        <v/>
      </c>
      <c r="AE402" s="191"/>
    </row>
    <row r="403" spans="1:31" ht="49.95" customHeight="1">
      <c r="A403" s="158">
        <f t="shared" si="15"/>
        <v>364</v>
      </c>
      <c r="B403" s="496"/>
      <c r="C403" s="497"/>
      <c r="D403" s="497"/>
      <c r="E403" s="497"/>
      <c r="F403" s="497"/>
      <c r="G403" s="497"/>
      <c r="H403" s="497"/>
      <c r="I403" s="497"/>
      <c r="J403" s="497"/>
      <c r="K403" s="497"/>
      <c r="L403" s="490"/>
      <c r="M403" s="491"/>
      <c r="N403" s="491"/>
      <c r="O403" s="491"/>
      <c r="P403" s="492"/>
      <c r="Q403" s="482"/>
      <c r="R403" s="482"/>
      <c r="S403" s="482"/>
      <c r="T403" s="482"/>
      <c r="U403" s="482"/>
      <c r="V403" s="69"/>
      <c r="W403" s="69"/>
      <c r="X403" s="507"/>
      <c r="Y403" s="508"/>
      <c r="Z403" s="179" t="str">
        <f>IFERROR(VLOOKUP(X403, 【参考】数式用!$A$2:$B$46, 2, FALSE), "")</f>
        <v/>
      </c>
      <c r="AA403" s="195"/>
      <c r="AB403" s="196"/>
      <c r="AC403" s="197">
        <f t="shared" si="16"/>
        <v>0</v>
      </c>
      <c r="AD403" s="263" t="str">
        <f>IF(B403="", "", IF(COUNTIF(X403,"*独自*"),"数式を削除して手入力",IFERROR(INDEX(【参考】数式用!$O$3:'【参考】数式用'!$Q$452,MATCH(Q403&amp;V403,【参考】数式用!$N$3:'【参考】数式用'!$N$452,0),MATCH(VLOOKUP(X403,【参考】数式用!$R$2:$S$46,2,FALSE),【参考】数式用!$O$2:$Q$2,0)),10)))</f>
        <v/>
      </c>
      <c r="AE403" s="191"/>
    </row>
    <row r="404" spans="1:31" ht="49.95" customHeight="1">
      <c r="A404" s="158">
        <f t="shared" si="15"/>
        <v>365</v>
      </c>
      <c r="B404" s="496"/>
      <c r="C404" s="497"/>
      <c r="D404" s="497"/>
      <c r="E404" s="497"/>
      <c r="F404" s="497"/>
      <c r="G404" s="497"/>
      <c r="H404" s="497"/>
      <c r="I404" s="497"/>
      <c r="J404" s="497"/>
      <c r="K404" s="497"/>
      <c r="L404" s="490"/>
      <c r="M404" s="491"/>
      <c r="N404" s="491"/>
      <c r="O404" s="491"/>
      <c r="P404" s="492"/>
      <c r="Q404" s="482"/>
      <c r="R404" s="482"/>
      <c r="S404" s="482"/>
      <c r="T404" s="482"/>
      <c r="U404" s="482"/>
      <c r="V404" s="69"/>
      <c r="W404" s="69"/>
      <c r="X404" s="507"/>
      <c r="Y404" s="508"/>
      <c r="Z404" s="179" t="str">
        <f>IFERROR(VLOOKUP(X404, 【参考】数式用!$A$2:$B$46, 2, FALSE), "")</f>
        <v/>
      </c>
      <c r="AA404" s="195"/>
      <c r="AB404" s="196"/>
      <c r="AC404" s="197">
        <f t="shared" si="16"/>
        <v>0</v>
      </c>
      <c r="AD404" s="263" t="str">
        <f>IF(B404="", "", IF(COUNTIF(X404,"*独自*"),"数式を削除して手入力",IFERROR(INDEX(【参考】数式用!$O$3:'【参考】数式用'!$Q$452,MATCH(Q404&amp;V404,【参考】数式用!$N$3:'【参考】数式用'!$N$452,0),MATCH(VLOOKUP(X404,【参考】数式用!$R$2:$S$46,2,FALSE),【参考】数式用!$O$2:$Q$2,0)),10)))</f>
        <v/>
      </c>
      <c r="AE404" s="191"/>
    </row>
    <row r="405" spans="1:31" ht="49.95" customHeight="1">
      <c r="A405" s="158">
        <f t="shared" si="15"/>
        <v>366</v>
      </c>
      <c r="B405" s="496"/>
      <c r="C405" s="497"/>
      <c r="D405" s="497"/>
      <c r="E405" s="497"/>
      <c r="F405" s="497"/>
      <c r="G405" s="497"/>
      <c r="H405" s="497"/>
      <c r="I405" s="497"/>
      <c r="J405" s="497"/>
      <c r="K405" s="497"/>
      <c r="L405" s="490"/>
      <c r="M405" s="491"/>
      <c r="N405" s="491"/>
      <c r="O405" s="491"/>
      <c r="P405" s="492"/>
      <c r="Q405" s="482"/>
      <c r="R405" s="482"/>
      <c r="S405" s="482"/>
      <c r="T405" s="482"/>
      <c r="U405" s="482"/>
      <c r="V405" s="69"/>
      <c r="W405" s="69"/>
      <c r="X405" s="507"/>
      <c r="Y405" s="508"/>
      <c r="Z405" s="179" t="str">
        <f>IFERROR(VLOOKUP(X405, 【参考】数式用!$A$2:$B$46, 2, FALSE), "")</f>
        <v/>
      </c>
      <c r="AA405" s="195"/>
      <c r="AB405" s="196"/>
      <c r="AC405" s="197">
        <f t="shared" si="16"/>
        <v>0</v>
      </c>
      <c r="AD405" s="263" t="str">
        <f>IF(B405="", "", IF(COUNTIF(X405,"*独自*"),"数式を削除して手入力",IFERROR(INDEX(【参考】数式用!$O$3:'【参考】数式用'!$Q$452,MATCH(Q405&amp;V405,【参考】数式用!$N$3:'【参考】数式用'!$N$452,0),MATCH(VLOOKUP(X405,【参考】数式用!$R$2:$S$46,2,FALSE),【参考】数式用!$O$2:$Q$2,0)),10)))</f>
        <v/>
      </c>
      <c r="AE405" s="191"/>
    </row>
    <row r="406" spans="1:31" ht="49.95" customHeight="1">
      <c r="A406" s="158">
        <f t="shared" si="15"/>
        <v>367</v>
      </c>
      <c r="B406" s="496"/>
      <c r="C406" s="497"/>
      <c r="D406" s="497"/>
      <c r="E406" s="497"/>
      <c r="F406" s="497"/>
      <c r="G406" s="497"/>
      <c r="H406" s="497"/>
      <c r="I406" s="497"/>
      <c r="J406" s="497"/>
      <c r="K406" s="497"/>
      <c r="L406" s="490"/>
      <c r="M406" s="491"/>
      <c r="N406" s="491"/>
      <c r="O406" s="491"/>
      <c r="P406" s="492"/>
      <c r="Q406" s="482"/>
      <c r="R406" s="482"/>
      <c r="S406" s="482"/>
      <c r="T406" s="482"/>
      <c r="U406" s="482"/>
      <c r="V406" s="69"/>
      <c r="W406" s="69"/>
      <c r="X406" s="507"/>
      <c r="Y406" s="508"/>
      <c r="Z406" s="179" t="str">
        <f>IFERROR(VLOOKUP(X406, 【参考】数式用!$A$2:$B$46, 2, FALSE), "")</f>
        <v/>
      </c>
      <c r="AA406" s="195"/>
      <c r="AB406" s="196"/>
      <c r="AC406" s="197">
        <f t="shared" si="16"/>
        <v>0</v>
      </c>
      <c r="AD406" s="263" t="str">
        <f>IF(B406="", "", IF(COUNTIF(X406,"*独自*"),"数式を削除して手入力",IFERROR(INDEX(【参考】数式用!$O$3:'【参考】数式用'!$Q$452,MATCH(Q406&amp;V406,【参考】数式用!$N$3:'【参考】数式用'!$N$452,0),MATCH(VLOOKUP(X406,【参考】数式用!$R$2:$S$46,2,FALSE),【参考】数式用!$O$2:$Q$2,0)),10)))</f>
        <v/>
      </c>
      <c r="AE406" s="191"/>
    </row>
    <row r="407" spans="1:31" ht="49.95" customHeight="1">
      <c r="A407" s="158">
        <f t="shared" si="15"/>
        <v>368</v>
      </c>
      <c r="B407" s="496"/>
      <c r="C407" s="497"/>
      <c r="D407" s="497"/>
      <c r="E407" s="497"/>
      <c r="F407" s="497"/>
      <c r="G407" s="497"/>
      <c r="H407" s="497"/>
      <c r="I407" s="497"/>
      <c r="J407" s="497"/>
      <c r="K407" s="497"/>
      <c r="L407" s="490"/>
      <c r="M407" s="491"/>
      <c r="N407" s="491"/>
      <c r="O407" s="491"/>
      <c r="P407" s="492"/>
      <c r="Q407" s="482"/>
      <c r="R407" s="482"/>
      <c r="S407" s="482"/>
      <c r="T407" s="482"/>
      <c r="U407" s="482"/>
      <c r="V407" s="69"/>
      <c r="W407" s="69"/>
      <c r="X407" s="507"/>
      <c r="Y407" s="508"/>
      <c r="Z407" s="179" t="str">
        <f>IFERROR(VLOOKUP(X407, 【参考】数式用!$A$2:$B$46, 2, FALSE), "")</f>
        <v/>
      </c>
      <c r="AA407" s="195"/>
      <c r="AB407" s="196"/>
      <c r="AC407" s="197">
        <f t="shared" si="16"/>
        <v>0</v>
      </c>
      <c r="AD407" s="263" t="str">
        <f>IF(B407="", "", IF(COUNTIF(X407,"*独自*"),"数式を削除して手入力",IFERROR(INDEX(【参考】数式用!$O$3:'【参考】数式用'!$Q$452,MATCH(Q407&amp;V407,【参考】数式用!$N$3:'【参考】数式用'!$N$452,0),MATCH(VLOOKUP(X407,【参考】数式用!$R$2:$S$46,2,FALSE),【参考】数式用!$O$2:$Q$2,0)),10)))</f>
        <v/>
      </c>
      <c r="AE407" s="191"/>
    </row>
    <row r="408" spans="1:31" ht="49.95" customHeight="1">
      <c r="A408" s="158">
        <f t="shared" si="15"/>
        <v>369</v>
      </c>
      <c r="B408" s="496"/>
      <c r="C408" s="497"/>
      <c r="D408" s="497"/>
      <c r="E408" s="497"/>
      <c r="F408" s="497"/>
      <c r="G408" s="497"/>
      <c r="H408" s="497"/>
      <c r="I408" s="497"/>
      <c r="J408" s="497"/>
      <c r="K408" s="497"/>
      <c r="L408" s="490"/>
      <c r="M408" s="491"/>
      <c r="N408" s="491"/>
      <c r="O408" s="491"/>
      <c r="P408" s="492"/>
      <c r="Q408" s="482"/>
      <c r="R408" s="482"/>
      <c r="S408" s="482"/>
      <c r="T408" s="482"/>
      <c r="U408" s="482"/>
      <c r="V408" s="69"/>
      <c r="W408" s="69"/>
      <c r="X408" s="507"/>
      <c r="Y408" s="508"/>
      <c r="Z408" s="179" t="str">
        <f>IFERROR(VLOOKUP(X408, 【参考】数式用!$A$2:$B$46, 2, FALSE), "")</f>
        <v/>
      </c>
      <c r="AA408" s="195"/>
      <c r="AB408" s="196"/>
      <c r="AC408" s="197">
        <f t="shared" si="16"/>
        <v>0</v>
      </c>
      <c r="AD408" s="263" t="str">
        <f>IF(B408="", "", IF(COUNTIF(X408,"*独自*"),"数式を削除して手入力",IFERROR(INDEX(【参考】数式用!$O$3:'【参考】数式用'!$Q$452,MATCH(Q408&amp;V408,【参考】数式用!$N$3:'【参考】数式用'!$N$452,0),MATCH(VLOOKUP(X408,【参考】数式用!$R$2:$S$46,2,FALSE),【参考】数式用!$O$2:$Q$2,0)),10)))</f>
        <v/>
      </c>
      <c r="AE408" s="191"/>
    </row>
    <row r="409" spans="1:31" ht="49.95" customHeight="1">
      <c r="A409" s="158">
        <f t="shared" si="15"/>
        <v>370</v>
      </c>
      <c r="B409" s="496"/>
      <c r="C409" s="497"/>
      <c r="D409" s="497"/>
      <c r="E409" s="497"/>
      <c r="F409" s="497"/>
      <c r="G409" s="497"/>
      <c r="H409" s="497"/>
      <c r="I409" s="497"/>
      <c r="J409" s="497"/>
      <c r="K409" s="497"/>
      <c r="L409" s="490"/>
      <c r="M409" s="491"/>
      <c r="N409" s="491"/>
      <c r="O409" s="491"/>
      <c r="P409" s="492"/>
      <c r="Q409" s="482"/>
      <c r="R409" s="482"/>
      <c r="S409" s="482"/>
      <c r="T409" s="482"/>
      <c r="U409" s="482"/>
      <c r="V409" s="69"/>
      <c r="W409" s="69"/>
      <c r="X409" s="507"/>
      <c r="Y409" s="508"/>
      <c r="Z409" s="179" t="str">
        <f>IFERROR(VLOOKUP(X409, 【参考】数式用!$A$2:$B$46, 2, FALSE), "")</f>
        <v/>
      </c>
      <c r="AA409" s="195"/>
      <c r="AB409" s="196"/>
      <c r="AC409" s="197">
        <f t="shared" si="16"/>
        <v>0</v>
      </c>
      <c r="AD409" s="263" t="str">
        <f>IF(B409="", "", IF(COUNTIF(X409,"*独自*"),"数式を削除して手入力",IFERROR(INDEX(【参考】数式用!$O$3:'【参考】数式用'!$Q$452,MATCH(Q409&amp;V409,【参考】数式用!$N$3:'【参考】数式用'!$N$452,0),MATCH(VLOOKUP(X409,【参考】数式用!$R$2:$S$46,2,FALSE),【参考】数式用!$O$2:$Q$2,0)),10)))</f>
        <v/>
      </c>
      <c r="AE409" s="191"/>
    </row>
    <row r="410" spans="1:31" ht="49.95" customHeight="1">
      <c r="A410" s="158">
        <f t="shared" si="15"/>
        <v>371</v>
      </c>
      <c r="B410" s="496"/>
      <c r="C410" s="497"/>
      <c r="D410" s="497"/>
      <c r="E410" s="497"/>
      <c r="F410" s="497"/>
      <c r="G410" s="497"/>
      <c r="H410" s="497"/>
      <c r="I410" s="497"/>
      <c r="J410" s="497"/>
      <c r="K410" s="497"/>
      <c r="L410" s="490"/>
      <c r="M410" s="491"/>
      <c r="N410" s="491"/>
      <c r="O410" s="491"/>
      <c r="P410" s="492"/>
      <c r="Q410" s="482"/>
      <c r="R410" s="482"/>
      <c r="S410" s="482"/>
      <c r="T410" s="482"/>
      <c r="U410" s="482"/>
      <c r="V410" s="69"/>
      <c r="W410" s="69"/>
      <c r="X410" s="507"/>
      <c r="Y410" s="508"/>
      <c r="Z410" s="179" t="str">
        <f>IFERROR(VLOOKUP(X410, 【参考】数式用!$A$2:$B$46, 2, FALSE), "")</f>
        <v/>
      </c>
      <c r="AA410" s="195"/>
      <c r="AB410" s="196"/>
      <c r="AC410" s="197">
        <f t="shared" si="16"/>
        <v>0</v>
      </c>
      <c r="AD410" s="263" t="str">
        <f>IF(B410="", "", IF(COUNTIF(X410,"*独自*"),"数式を削除して手入力",IFERROR(INDEX(【参考】数式用!$O$3:'【参考】数式用'!$Q$452,MATCH(Q410&amp;V410,【参考】数式用!$N$3:'【参考】数式用'!$N$452,0),MATCH(VLOOKUP(X410,【参考】数式用!$R$2:$S$46,2,FALSE),【参考】数式用!$O$2:$Q$2,0)),10)))</f>
        <v/>
      </c>
      <c r="AE410" s="191"/>
    </row>
    <row r="411" spans="1:31" ht="49.95" customHeight="1">
      <c r="A411" s="158">
        <f t="shared" si="15"/>
        <v>372</v>
      </c>
      <c r="B411" s="496"/>
      <c r="C411" s="497"/>
      <c r="D411" s="497"/>
      <c r="E411" s="497"/>
      <c r="F411" s="497"/>
      <c r="G411" s="497"/>
      <c r="H411" s="497"/>
      <c r="I411" s="497"/>
      <c r="J411" s="497"/>
      <c r="K411" s="497"/>
      <c r="L411" s="490"/>
      <c r="M411" s="491"/>
      <c r="N411" s="491"/>
      <c r="O411" s="491"/>
      <c r="P411" s="492"/>
      <c r="Q411" s="482"/>
      <c r="R411" s="482"/>
      <c r="S411" s="482"/>
      <c r="T411" s="482"/>
      <c r="U411" s="482"/>
      <c r="V411" s="69"/>
      <c r="W411" s="69"/>
      <c r="X411" s="507"/>
      <c r="Y411" s="508"/>
      <c r="Z411" s="179" t="str">
        <f>IFERROR(VLOOKUP(X411, 【参考】数式用!$A$2:$B$46, 2, FALSE), "")</f>
        <v/>
      </c>
      <c r="AA411" s="195"/>
      <c r="AB411" s="196"/>
      <c r="AC411" s="197">
        <f t="shared" si="16"/>
        <v>0</v>
      </c>
      <c r="AD411" s="263" t="str">
        <f>IF(B411="", "", IF(COUNTIF(X411,"*独自*"),"数式を削除して手入力",IFERROR(INDEX(【参考】数式用!$O$3:'【参考】数式用'!$Q$452,MATCH(Q411&amp;V411,【参考】数式用!$N$3:'【参考】数式用'!$N$452,0),MATCH(VLOOKUP(X411,【参考】数式用!$R$2:$S$46,2,FALSE),【参考】数式用!$O$2:$Q$2,0)),10)))</f>
        <v/>
      </c>
      <c r="AE411" s="191"/>
    </row>
    <row r="412" spans="1:31" ht="49.95" customHeight="1">
      <c r="A412" s="158">
        <f t="shared" si="15"/>
        <v>373</v>
      </c>
      <c r="B412" s="496"/>
      <c r="C412" s="497"/>
      <c r="D412" s="497"/>
      <c r="E412" s="497"/>
      <c r="F412" s="497"/>
      <c r="G412" s="497"/>
      <c r="H412" s="497"/>
      <c r="I412" s="497"/>
      <c r="J412" s="497"/>
      <c r="K412" s="497"/>
      <c r="L412" s="490"/>
      <c r="M412" s="491"/>
      <c r="N412" s="491"/>
      <c r="O412" s="491"/>
      <c r="P412" s="492"/>
      <c r="Q412" s="482"/>
      <c r="R412" s="482"/>
      <c r="S412" s="482"/>
      <c r="T412" s="482"/>
      <c r="U412" s="482"/>
      <c r="V412" s="69"/>
      <c r="W412" s="69"/>
      <c r="X412" s="507"/>
      <c r="Y412" s="508"/>
      <c r="Z412" s="179" t="str">
        <f>IFERROR(VLOOKUP(X412, 【参考】数式用!$A$2:$B$46, 2, FALSE), "")</f>
        <v/>
      </c>
      <c r="AA412" s="195"/>
      <c r="AB412" s="196"/>
      <c r="AC412" s="197">
        <f t="shared" si="16"/>
        <v>0</v>
      </c>
      <c r="AD412" s="263" t="str">
        <f>IF(B412="", "", IF(COUNTIF(X412,"*独自*"),"数式を削除して手入力",IFERROR(INDEX(【参考】数式用!$O$3:'【参考】数式用'!$Q$452,MATCH(Q412&amp;V412,【参考】数式用!$N$3:'【参考】数式用'!$N$452,0),MATCH(VLOOKUP(X412,【参考】数式用!$R$2:$S$46,2,FALSE),【参考】数式用!$O$2:$Q$2,0)),10)))</f>
        <v/>
      </c>
      <c r="AE412" s="191"/>
    </row>
    <row r="413" spans="1:31" ht="49.95" customHeight="1">
      <c r="A413" s="158">
        <f t="shared" si="15"/>
        <v>374</v>
      </c>
      <c r="B413" s="496"/>
      <c r="C413" s="497"/>
      <c r="D413" s="497"/>
      <c r="E413" s="497"/>
      <c r="F413" s="497"/>
      <c r="G413" s="497"/>
      <c r="H413" s="497"/>
      <c r="I413" s="497"/>
      <c r="J413" s="497"/>
      <c r="K413" s="497"/>
      <c r="L413" s="490"/>
      <c r="M413" s="491"/>
      <c r="N413" s="491"/>
      <c r="O413" s="491"/>
      <c r="P413" s="492"/>
      <c r="Q413" s="482"/>
      <c r="R413" s="482"/>
      <c r="S413" s="482"/>
      <c r="T413" s="482"/>
      <c r="U413" s="482"/>
      <c r="V413" s="69"/>
      <c r="W413" s="69"/>
      <c r="X413" s="507"/>
      <c r="Y413" s="508"/>
      <c r="Z413" s="179" t="str">
        <f>IFERROR(VLOOKUP(X413, 【参考】数式用!$A$2:$B$46, 2, FALSE), "")</f>
        <v/>
      </c>
      <c r="AA413" s="195"/>
      <c r="AB413" s="196"/>
      <c r="AC413" s="197">
        <f t="shared" si="16"/>
        <v>0</v>
      </c>
      <c r="AD413" s="263" t="str">
        <f>IF(B413="", "", IF(COUNTIF(X413,"*独自*"),"数式を削除して手入力",IFERROR(INDEX(【参考】数式用!$O$3:'【参考】数式用'!$Q$452,MATCH(Q413&amp;V413,【参考】数式用!$N$3:'【参考】数式用'!$N$452,0),MATCH(VLOOKUP(X413,【参考】数式用!$R$2:$S$46,2,FALSE),【参考】数式用!$O$2:$Q$2,0)),10)))</f>
        <v/>
      </c>
      <c r="AE413" s="191"/>
    </row>
    <row r="414" spans="1:31" ht="49.95" customHeight="1">
      <c r="A414" s="158">
        <f t="shared" si="15"/>
        <v>375</v>
      </c>
      <c r="B414" s="496"/>
      <c r="C414" s="497"/>
      <c r="D414" s="497"/>
      <c r="E414" s="497"/>
      <c r="F414" s="497"/>
      <c r="G414" s="497"/>
      <c r="H414" s="497"/>
      <c r="I414" s="497"/>
      <c r="J414" s="497"/>
      <c r="K414" s="497"/>
      <c r="L414" s="490"/>
      <c r="M414" s="491"/>
      <c r="N414" s="491"/>
      <c r="O414" s="491"/>
      <c r="P414" s="492"/>
      <c r="Q414" s="482"/>
      <c r="R414" s="482"/>
      <c r="S414" s="482"/>
      <c r="T414" s="482"/>
      <c r="U414" s="482"/>
      <c r="V414" s="69"/>
      <c r="W414" s="69"/>
      <c r="X414" s="507"/>
      <c r="Y414" s="508"/>
      <c r="Z414" s="179" t="str">
        <f>IFERROR(VLOOKUP(X414, 【参考】数式用!$A$2:$B$46, 2, FALSE), "")</f>
        <v/>
      </c>
      <c r="AA414" s="195"/>
      <c r="AB414" s="196"/>
      <c r="AC414" s="197">
        <f t="shared" si="16"/>
        <v>0</v>
      </c>
      <c r="AD414" s="263" t="str">
        <f>IF(B414="", "", IF(COUNTIF(X414,"*独自*"),"数式を削除して手入力",IFERROR(INDEX(【参考】数式用!$O$3:'【参考】数式用'!$Q$452,MATCH(Q414&amp;V414,【参考】数式用!$N$3:'【参考】数式用'!$N$452,0),MATCH(VLOOKUP(X414,【参考】数式用!$R$2:$S$46,2,FALSE),【参考】数式用!$O$2:$Q$2,0)),10)))</f>
        <v/>
      </c>
      <c r="AE414" s="191"/>
    </row>
    <row r="415" spans="1:31" ht="49.95" customHeight="1">
      <c r="A415" s="158">
        <f t="shared" si="15"/>
        <v>376</v>
      </c>
      <c r="B415" s="496"/>
      <c r="C415" s="497"/>
      <c r="D415" s="497"/>
      <c r="E415" s="497"/>
      <c r="F415" s="497"/>
      <c r="G415" s="497"/>
      <c r="H415" s="497"/>
      <c r="I415" s="497"/>
      <c r="J415" s="497"/>
      <c r="K415" s="497"/>
      <c r="L415" s="490"/>
      <c r="M415" s="491"/>
      <c r="N415" s="491"/>
      <c r="O415" s="491"/>
      <c r="P415" s="492"/>
      <c r="Q415" s="482"/>
      <c r="R415" s="482"/>
      <c r="S415" s="482"/>
      <c r="T415" s="482"/>
      <c r="U415" s="482"/>
      <c r="V415" s="69"/>
      <c r="W415" s="69"/>
      <c r="X415" s="507"/>
      <c r="Y415" s="508"/>
      <c r="Z415" s="179" t="str">
        <f>IFERROR(VLOOKUP(X415, 【参考】数式用!$A$2:$B$46, 2, FALSE), "")</f>
        <v/>
      </c>
      <c r="AA415" s="195"/>
      <c r="AB415" s="196"/>
      <c r="AC415" s="197">
        <f t="shared" si="16"/>
        <v>0</v>
      </c>
      <c r="AD415" s="263" t="str">
        <f>IF(B415="", "", IF(COUNTIF(X415,"*独自*"),"数式を削除して手入力",IFERROR(INDEX(【参考】数式用!$O$3:'【参考】数式用'!$Q$452,MATCH(Q415&amp;V415,【参考】数式用!$N$3:'【参考】数式用'!$N$452,0),MATCH(VLOOKUP(X415,【参考】数式用!$R$2:$S$46,2,FALSE),【参考】数式用!$O$2:$Q$2,0)),10)))</f>
        <v/>
      </c>
      <c r="AE415" s="191"/>
    </row>
    <row r="416" spans="1:31" ht="49.95" customHeight="1">
      <c r="A416" s="158">
        <f t="shared" si="15"/>
        <v>377</v>
      </c>
      <c r="B416" s="496"/>
      <c r="C416" s="497"/>
      <c r="D416" s="497"/>
      <c r="E416" s="497"/>
      <c r="F416" s="497"/>
      <c r="G416" s="497"/>
      <c r="H416" s="497"/>
      <c r="I416" s="497"/>
      <c r="J416" s="497"/>
      <c r="K416" s="497"/>
      <c r="L416" s="490"/>
      <c r="M416" s="491"/>
      <c r="N416" s="491"/>
      <c r="O416" s="491"/>
      <c r="P416" s="492"/>
      <c r="Q416" s="482"/>
      <c r="R416" s="482"/>
      <c r="S416" s="482"/>
      <c r="T416" s="482"/>
      <c r="U416" s="482"/>
      <c r="V416" s="69"/>
      <c r="W416" s="69"/>
      <c r="X416" s="507"/>
      <c r="Y416" s="508"/>
      <c r="Z416" s="179" t="str">
        <f>IFERROR(VLOOKUP(X416, 【参考】数式用!$A$2:$B$46, 2, FALSE), "")</f>
        <v/>
      </c>
      <c r="AA416" s="195"/>
      <c r="AB416" s="196"/>
      <c r="AC416" s="197">
        <f t="shared" si="16"/>
        <v>0</v>
      </c>
      <c r="AD416" s="263" t="str">
        <f>IF(B416="", "", IF(COUNTIF(X416,"*独自*"),"数式を削除して手入力",IFERROR(INDEX(【参考】数式用!$O$3:'【参考】数式用'!$Q$452,MATCH(Q416&amp;V416,【参考】数式用!$N$3:'【参考】数式用'!$N$452,0),MATCH(VLOOKUP(X416,【参考】数式用!$R$2:$S$46,2,FALSE),【参考】数式用!$O$2:$Q$2,0)),10)))</f>
        <v/>
      </c>
      <c r="AE416" s="191"/>
    </row>
    <row r="417" spans="1:31" ht="49.95" customHeight="1">
      <c r="A417" s="158">
        <f t="shared" si="15"/>
        <v>378</v>
      </c>
      <c r="B417" s="496"/>
      <c r="C417" s="497"/>
      <c r="D417" s="497"/>
      <c r="E417" s="497"/>
      <c r="F417" s="497"/>
      <c r="G417" s="497"/>
      <c r="H417" s="497"/>
      <c r="I417" s="497"/>
      <c r="J417" s="497"/>
      <c r="K417" s="497"/>
      <c r="L417" s="490"/>
      <c r="M417" s="491"/>
      <c r="N417" s="491"/>
      <c r="O417" s="491"/>
      <c r="P417" s="492"/>
      <c r="Q417" s="482"/>
      <c r="R417" s="482"/>
      <c r="S417" s="482"/>
      <c r="T417" s="482"/>
      <c r="U417" s="482"/>
      <c r="V417" s="69"/>
      <c r="W417" s="69"/>
      <c r="X417" s="507"/>
      <c r="Y417" s="508"/>
      <c r="Z417" s="179" t="str">
        <f>IFERROR(VLOOKUP(X417, 【参考】数式用!$A$2:$B$46, 2, FALSE), "")</f>
        <v/>
      </c>
      <c r="AA417" s="195"/>
      <c r="AB417" s="196"/>
      <c r="AC417" s="197">
        <f t="shared" si="16"/>
        <v>0</v>
      </c>
      <c r="AD417" s="263" t="str">
        <f>IF(B417="", "", IF(COUNTIF(X417,"*独自*"),"数式を削除して手入力",IFERROR(INDEX(【参考】数式用!$O$3:'【参考】数式用'!$Q$452,MATCH(Q417&amp;V417,【参考】数式用!$N$3:'【参考】数式用'!$N$452,0),MATCH(VLOOKUP(X417,【参考】数式用!$R$2:$S$46,2,FALSE),【参考】数式用!$O$2:$Q$2,0)),10)))</f>
        <v/>
      </c>
      <c r="AE417" s="191"/>
    </row>
    <row r="418" spans="1:31" ht="49.95" customHeight="1">
      <c r="A418" s="158">
        <f t="shared" si="15"/>
        <v>379</v>
      </c>
      <c r="B418" s="496"/>
      <c r="C418" s="497"/>
      <c r="D418" s="497"/>
      <c r="E418" s="497"/>
      <c r="F418" s="497"/>
      <c r="G418" s="497"/>
      <c r="H418" s="497"/>
      <c r="I418" s="497"/>
      <c r="J418" s="497"/>
      <c r="K418" s="497"/>
      <c r="L418" s="490"/>
      <c r="M418" s="491"/>
      <c r="N418" s="491"/>
      <c r="O418" s="491"/>
      <c r="P418" s="492"/>
      <c r="Q418" s="482"/>
      <c r="R418" s="482"/>
      <c r="S418" s="482"/>
      <c r="T418" s="482"/>
      <c r="U418" s="482"/>
      <c r="V418" s="69"/>
      <c r="W418" s="69"/>
      <c r="X418" s="507"/>
      <c r="Y418" s="508"/>
      <c r="Z418" s="179" t="str">
        <f>IFERROR(VLOOKUP(X418, 【参考】数式用!$A$2:$B$46, 2, FALSE), "")</f>
        <v/>
      </c>
      <c r="AA418" s="195"/>
      <c r="AB418" s="196"/>
      <c r="AC418" s="197">
        <f t="shared" si="16"/>
        <v>0</v>
      </c>
      <c r="AD418" s="263" t="str">
        <f>IF(B418="", "", IF(COUNTIF(X418,"*独自*"),"数式を削除して手入力",IFERROR(INDEX(【参考】数式用!$O$3:'【参考】数式用'!$Q$452,MATCH(Q418&amp;V418,【参考】数式用!$N$3:'【参考】数式用'!$N$452,0),MATCH(VLOOKUP(X418,【参考】数式用!$R$2:$S$46,2,FALSE),【参考】数式用!$O$2:$Q$2,0)),10)))</f>
        <v/>
      </c>
      <c r="AE418" s="191"/>
    </row>
    <row r="419" spans="1:31" ht="49.95" customHeight="1">
      <c r="A419" s="158">
        <f t="shared" si="15"/>
        <v>380</v>
      </c>
      <c r="B419" s="496"/>
      <c r="C419" s="497"/>
      <c r="D419" s="497"/>
      <c r="E419" s="497"/>
      <c r="F419" s="497"/>
      <c r="G419" s="497"/>
      <c r="H419" s="497"/>
      <c r="I419" s="497"/>
      <c r="J419" s="497"/>
      <c r="K419" s="497"/>
      <c r="L419" s="490"/>
      <c r="M419" s="491"/>
      <c r="N419" s="491"/>
      <c r="O419" s="491"/>
      <c r="P419" s="492"/>
      <c r="Q419" s="482"/>
      <c r="R419" s="482"/>
      <c r="S419" s="482"/>
      <c r="T419" s="482"/>
      <c r="U419" s="482"/>
      <c r="V419" s="69"/>
      <c r="W419" s="69"/>
      <c r="X419" s="507"/>
      <c r="Y419" s="508"/>
      <c r="Z419" s="179" t="str">
        <f>IFERROR(VLOOKUP(X419, 【参考】数式用!$A$2:$B$46, 2, FALSE), "")</f>
        <v/>
      </c>
      <c r="AA419" s="195"/>
      <c r="AB419" s="196"/>
      <c r="AC419" s="197">
        <f t="shared" si="16"/>
        <v>0</v>
      </c>
      <c r="AD419" s="263" t="str">
        <f>IF(B419="", "", IF(COUNTIF(X419,"*独自*"),"数式を削除して手入力",IFERROR(INDEX(【参考】数式用!$O$3:'【参考】数式用'!$Q$452,MATCH(Q419&amp;V419,【参考】数式用!$N$3:'【参考】数式用'!$N$452,0),MATCH(VLOOKUP(X419,【参考】数式用!$R$2:$S$46,2,FALSE),【参考】数式用!$O$2:$Q$2,0)),10)))</f>
        <v/>
      </c>
      <c r="AE419" s="191"/>
    </row>
    <row r="420" spans="1:31" ht="49.95" customHeight="1">
      <c r="A420" s="158">
        <f t="shared" si="15"/>
        <v>381</v>
      </c>
      <c r="B420" s="496"/>
      <c r="C420" s="497"/>
      <c r="D420" s="497"/>
      <c r="E420" s="497"/>
      <c r="F420" s="497"/>
      <c r="G420" s="497"/>
      <c r="H420" s="497"/>
      <c r="I420" s="497"/>
      <c r="J420" s="497"/>
      <c r="K420" s="497"/>
      <c r="L420" s="490"/>
      <c r="M420" s="491"/>
      <c r="N420" s="491"/>
      <c r="O420" s="491"/>
      <c r="P420" s="492"/>
      <c r="Q420" s="482"/>
      <c r="R420" s="482"/>
      <c r="S420" s="482"/>
      <c r="T420" s="482"/>
      <c r="U420" s="482"/>
      <c r="V420" s="69"/>
      <c r="W420" s="69"/>
      <c r="X420" s="507"/>
      <c r="Y420" s="508"/>
      <c r="Z420" s="179" t="str">
        <f>IFERROR(VLOOKUP(X420, 【参考】数式用!$A$2:$B$46, 2, FALSE), "")</f>
        <v/>
      </c>
      <c r="AA420" s="195"/>
      <c r="AB420" s="196"/>
      <c r="AC420" s="197">
        <f t="shared" si="16"/>
        <v>0</v>
      </c>
      <c r="AD420" s="263" t="str">
        <f>IF(B420="", "", IF(COUNTIF(X420,"*独自*"),"数式を削除して手入力",IFERROR(INDEX(【参考】数式用!$O$3:'【参考】数式用'!$Q$452,MATCH(Q420&amp;V420,【参考】数式用!$N$3:'【参考】数式用'!$N$452,0),MATCH(VLOOKUP(X420,【参考】数式用!$R$2:$S$46,2,FALSE),【参考】数式用!$O$2:$Q$2,0)),10)))</f>
        <v/>
      </c>
      <c r="AE420" s="191"/>
    </row>
    <row r="421" spans="1:31" ht="49.95" customHeight="1">
      <c r="A421" s="158">
        <f t="shared" si="15"/>
        <v>382</v>
      </c>
      <c r="B421" s="496"/>
      <c r="C421" s="497"/>
      <c r="D421" s="497"/>
      <c r="E421" s="497"/>
      <c r="F421" s="497"/>
      <c r="G421" s="497"/>
      <c r="H421" s="497"/>
      <c r="I421" s="497"/>
      <c r="J421" s="497"/>
      <c r="K421" s="497"/>
      <c r="L421" s="490"/>
      <c r="M421" s="491"/>
      <c r="N421" s="491"/>
      <c r="O421" s="491"/>
      <c r="P421" s="492"/>
      <c r="Q421" s="482"/>
      <c r="R421" s="482"/>
      <c r="S421" s="482"/>
      <c r="T421" s="482"/>
      <c r="U421" s="482"/>
      <c r="V421" s="69"/>
      <c r="W421" s="69"/>
      <c r="X421" s="507"/>
      <c r="Y421" s="508"/>
      <c r="Z421" s="179" t="str">
        <f>IFERROR(VLOOKUP(X421, 【参考】数式用!$A$2:$B$46, 2, FALSE), "")</f>
        <v/>
      </c>
      <c r="AA421" s="195"/>
      <c r="AB421" s="196"/>
      <c r="AC421" s="197">
        <f t="shared" si="16"/>
        <v>0</v>
      </c>
      <c r="AD421" s="263" t="str">
        <f>IF(B421="", "", IF(COUNTIF(X421,"*独自*"),"数式を削除して手入力",IFERROR(INDEX(【参考】数式用!$O$3:'【参考】数式用'!$Q$452,MATCH(Q421&amp;V421,【参考】数式用!$N$3:'【参考】数式用'!$N$452,0),MATCH(VLOOKUP(X421,【参考】数式用!$R$2:$S$46,2,FALSE),【参考】数式用!$O$2:$Q$2,0)),10)))</f>
        <v/>
      </c>
      <c r="AE421" s="191"/>
    </row>
    <row r="422" spans="1:31" ht="49.95" customHeight="1">
      <c r="A422" s="158">
        <f t="shared" si="15"/>
        <v>383</v>
      </c>
      <c r="B422" s="496"/>
      <c r="C422" s="497"/>
      <c r="D422" s="497"/>
      <c r="E422" s="497"/>
      <c r="F422" s="497"/>
      <c r="G422" s="497"/>
      <c r="H422" s="497"/>
      <c r="I422" s="497"/>
      <c r="J422" s="497"/>
      <c r="K422" s="497"/>
      <c r="L422" s="490"/>
      <c r="M422" s="491"/>
      <c r="N422" s="491"/>
      <c r="O422" s="491"/>
      <c r="P422" s="492"/>
      <c r="Q422" s="482"/>
      <c r="R422" s="482"/>
      <c r="S422" s="482"/>
      <c r="T422" s="482"/>
      <c r="U422" s="482"/>
      <c r="V422" s="69"/>
      <c r="W422" s="69"/>
      <c r="X422" s="507"/>
      <c r="Y422" s="508"/>
      <c r="Z422" s="179" t="str">
        <f>IFERROR(VLOOKUP(X422, 【参考】数式用!$A$2:$B$46, 2, FALSE), "")</f>
        <v/>
      </c>
      <c r="AA422" s="195"/>
      <c r="AB422" s="196"/>
      <c r="AC422" s="197">
        <f t="shared" si="16"/>
        <v>0</v>
      </c>
      <c r="AD422" s="263" t="str">
        <f>IF(B422="", "", IF(COUNTIF(X422,"*独自*"),"数式を削除して手入力",IFERROR(INDEX(【参考】数式用!$O$3:'【参考】数式用'!$Q$452,MATCH(Q422&amp;V422,【参考】数式用!$N$3:'【参考】数式用'!$N$452,0),MATCH(VLOOKUP(X422,【参考】数式用!$R$2:$S$46,2,FALSE),【参考】数式用!$O$2:$Q$2,0)),10)))</f>
        <v/>
      </c>
      <c r="AE422" s="191"/>
    </row>
    <row r="423" spans="1:31" ht="49.95" customHeight="1">
      <c r="A423" s="158">
        <f t="shared" si="15"/>
        <v>384</v>
      </c>
      <c r="B423" s="496"/>
      <c r="C423" s="497"/>
      <c r="D423" s="497"/>
      <c r="E423" s="497"/>
      <c r="F423" s="497"/>
      <c r="G423" s="497"/>
      <c r="H423" s="497"/>
      <c r="I423" s="497"/>
      <c r="J423" s="497"/>
      <c r="K423" s="497"/>
      <c r="L423" s="490"/>
      <c r="M423" s="491"/>
      <c r="N423" s="491"/>
      <c r="O423" s="491"/>
      <c r="P423" s="492"/>
      <c r="Q423" s="482"/>
      <c r="R423" s="482"/>
      <c r="S423" s="482"/>
      <c r="T423" s="482"/>
      <c r="U423" s="482"/>
      <c r="V423" s="69"/>
      <c r="W423" s="69"/>
      <c r="X423" s="507"/>
      <c r="Y423" s="508"/>
      <c r="Z423" s="179" t="str">
        <f>IFERROR(VLOOKUP(X423, 【参考】数式用!$A$2:$B$46, 2, FALSE), "")</f>
        <v/>
      </c>
      <c r="AA423" s="195"/>
      <c r="AB423" s="196"/>
      <c r="AC423" s="197">
        <f t="shared" si="16"/>
        <v>0</v>
      </c>
      <c r="AD423" s="263" t="str">
        <f>IF(B423="", "", IF(COUNTIF(X423,"*独自*"),"数式を削除して手入力",IFERROR(INDEX(【参考】数式用!$O$3:'【参考】数式用'!$Q$452,MATCH(Q423&amp;V423,【参考】数式用!$N$3:'【参考】数式用'!$N$452,0),MATCH(VLOOKUP(X423,【参考】数式用!$R$2:$S$46,2,FALSE),【参考】数式用!$O$2:$Q$2,0)),10)))</f>
        <v/>
      </c>
      <c r="AE423" s="191"/>
    </row>
    <row r="424" spans="1:31" ht="49.95" customHeight="1">
      <c r="A424" s="158">
        <f t="shared" si="15"/>
        <v>385</v>
      </c>
      <c r="B424" s="496"/>
      <c r="C424" s="497"/>
      <c r="D424" s="497"/>
      <c r="E424" s="497"/>
      <c r="F424" s="497"/>
      <c r="G424" s="497"/>
      <c r="H424" s="497"/>
      <c r="I424" s="497"/>
      <c r="J424" s="497"/>
      <c r="K424" s="497"/>
      <c r="L424" s="490"/>
      <c r="M424" s="491"/>
      <c r="N424" s="491"/>
      <c r="O424" s="491"/>
      <c r="P424" s="492"/>
      <c r="Q424" s="482"/>
      <c r="R424" s="482"/>
      <c r="S424" s="482"/>
      <c r="T424" s="482"/>
      <c r="U424" s="482"/>
      <c r="V424" s="69"/>
      <c r="W424" s="69"/>
      <c r="X424" s="507"/>
      <c r="Y424" s="508"/>
      <c r="Z424" s="179" t="str">
        <f>IFERROR(VLOOKUP(X424, 【参考】数式用!$A$2:$B$46, 2, FALSE), "")</f>
        <v/>
      </c>
      <c r="AA424" s="195"/>
      <c r="AB424" s="196"/>
      <c r="AC424" s="197">
        <f t="shared" si="16"/>
        <v>0</v>
      </c>
      <c r="AD424" s="263" t="str">
        <f>IF(B424="", "", IF(COUNTIF(X424,"*独自*"),"数式を削除して手入力",IFERROR(INDEX(【参考】数式用!$O$3:'【参考】数式用'!$Q$452,MATCH(Q424&amp;V424,【参考】数式用!$N$3:'【参考】数式用'!$N$452,0),MATCH(VLOOKUP(X424,【参考】数式用!$R$2:$S$46,2,FALSE),【参考】数式用!$O$2:$Q$2,0)),10)))</f>
        <v/>
      </c>
      <c r="AE424" s="191"/>
    </row>
    <row r="425" spans="1:31" ht="49.95" customHeight="1">
      <c r="A425" s="158">
        <f t="shared" si="15"/>
        <v>386</v>
      </c>
      <c r="B425" s="496"/>
      <c r="C425" s="497"/>
      <c r="D425" s="497"/>
      <c r="E425" s="497"/>
      <c r="F425" s="497"/>
      <c r="G425" s="497"/>
      <c r="H425" s="497"/>
      <c r="I425" s="497"/>
      <c r="J425" s="497"/>
      <c r="K425" s="497"/>
      <c r="L425" s="490"/>
      <c r="M425" s="491"/>
      <c r="N425" s="491"/>
      <c r="O425" s="491"/>
      <c r="P425" s="492"/>
      <c r="Q425" s="482"/>
      <c r="R425" s="482"/>
      <c r="S425" s="482"/>
      <c r="T425" s="482"/>
      <c r="U425" s="482"/>
      <c r="V425" s="69"/>
      <c r="W425" s="69"/>
      <c r="X425" s="507"/>
      <c r="Y425" s="508"/>
      <c r="Z425" s="179" t="str">
        <f>IFERROR(VLOOKUP(X425, 【参考】数式用!$A$2:$B$46, 2, FALSE), "")</f>
        <v/>
      </c>
      <c r="AA425" s="195"/>
      <c r="AB425" s="196"/>
      <c r="AC425" s="197">
        <f t="shared" si="16"/>
        <v>0</v>
      </c>
      <c r="AD425" s="263" t="str">
        <f>IF(B425="", "", IF(COUNTIF(X425,"*独自*"),"数式を削除して手入力",IFERROR(INDEX(【参考】数式用!$O$3:'【参考】数式用'!$Q$452,MATCH(Q425&amp;V425,【参考】数式用!$N$3:'【参考】数式用'!$N$452,0),MATCH(VLOOKUP(X425,【参考】数式用!$R$2:$S$46,2,FALSE),【参考】数式用!$O$2:$Q$2,0)),10)))</f>
        <v/>
      </c>
      <c r="AE425" s="191"/>
    </row>
    <row r="426" spans="1:31" ht="49.95" customHeight="1">
      <c r="A426" s="158">
        <f t="shared" si="15"/>
        <v>387</v>
      </c>
      <c r="B426" s="496"/>
      <c r="C426" s="497"/>
      <c r="D426" s="497"/>
      <c r="E426" s="497"/>
      <c r="F426" s="497"/>
      <c r="G426" s="497"/>
      <c r="H426" s="497"/>
      <c r="I426" s="497"/>
      <c r="J426" s="497"/>
      <c r="K426" s="497"/>
      <c r="L426" s="490"/>
      <c r="M426" s="491"/>
      <c r="N426" s="491"/>
      <c r="O426" s="491"/>
      <c r="P426" s="492"/>
      <c r="Q426" s="482"/>
      <c r="R426" s="482"/>
      <c r="S426" s="482"/>
      <c r="T426" s="482"/>
      <c r="U426" s="482"/>
      <c r="V426" s="69"/>
      <c r="W426" s="69"/>
      <c r="X426" s="507"/>
      <c r="Y426" s="508"/>
      <c r="Z426" s="179" t="str">
        <f>IFERROR(VLOOKUP(X426, 【参考】数式用!$A$2:$B$46, 2, FALSE), "")</f>
        <v/>
      </c>
      <c r="AA426" s="195"/>
      <c r="AB426" s="196"/>
      <c r="AC426" s="197">
        <f t="shared" si="16"/>
        <v>0</v>
      </c>
      <c r="AD426" s="263" t="str">
        <f>IF(B426="", "", IF(COUNTIF(X426,"*独自*"),"数式を削除して手入力",IFERROR(INDEX(【参考】数式用!$O$3:'【参考】数式用'!$Q$452,MATCH(Q426&amp;V426,【参考】数式用!$N$3:'【参考】数式用'!$N$452,0),MATCH(VLOOKUP(X426,【参考】数式用!$R$2:$S$46,2,FALSE),【参考】数式用!$O$2:$Q$2,0)),10)))</f>
        <v/>
      </c>
      <c r="AE426" s="191"/>
    </row>
    <row r="427" spans="1:31" ht="49.95" customHeight="1">
      <c r="A427" s="158">
        <f t="shared" si="15"/>
        <v>388</v>
      </c>
      <c r="B427" s="496"/>
      <c r="C427" s="497"/>
      <c r="D427" s="497"/>
      <c r="E427" s="497"/>
      <c r="F427" s="497"/>
      <c r="G427" s="497"/>
      <c r="H427" s="497"/>
      <c r="I427" s="497"/>
      <c r="J427" s="497"/>
      <c r="K427" s="497"/>
      <c r="L427" s="490"/>
      <c r="M427" s="491"/>
      <c r="N427" s="491"/>
      <c r="O427" s="491"/>
      <c r="P427" s="492"/>
      <c r="Q427" s="482"/>
      <c r="R427" s="482"/>
      <c r="S427" s="482"/>
      <c r="T427" s="482"/>
      <c r="U427" s="482"/>
      <c r="V427" s="69"/>
      <c r="W427" s="69"/>
      <c r="X427" s="507"/>
      <c r="Y427" s="508"/>
      <c r="Z427" s="179" t="str">
        <f>IFERROR(VLOOKUP(X427, 【参考】数式用!$A$2:$B$46, 2, FALSE), "")</f>
        <v/>
      </c>
      <c r="AA427" s="195"/>
      <c r="AB427" s="196"/>
      <c r="AC427" s="197">
        <f t="shared" si="16"/>
        <v>0</v>
      </c>
      <c r="AD427" s="263" t="str">
        <f>IF(B427="", "", IF(COUNTIF(X427,"*独自*"),"数式を削除して手入力",IFERROR(INDEX(【参考】数式用!$O$3:'【参考】数式用'!$Q$452,MATCH(Q427&amp;V427,【参考】数式用!$N$3:'【参考】数式用'!$N$452,0),MATCH(VLOOKUP(X427,【参考】数式用!$R$2:$S$46,2,FALSE),【参考】数式用!$O$2:$Q$2,0)),10)))</f>
        <v/>
      </c>
      <c r="AE427" s="191"/>
    </row>
    <row r="428" spans="1:31" ht="49.95" customHeight="1">
      <c r="A428" s="158">
        <f t="shared" si="15"/>
        <v>389</v>
      </c>
      <c r="B428" s="496"/>
      <c r="C428" s="497"/>
      <c r="D428" s="497"/>
      <c r="E428" s="497"/>
      <c r="F428" s="497"/>
      <c r="G428" s="497"/>
      <c r="H428" s="497"/>
      <c r="I428" s="497"/>
      <c r="J428" s="497"/>
      <c r="K428" s="497"/>
      <c r="L428" s="490"/>
      <c r="M428" s="491"/>
      <c r="N428" s="491"/>
      <c r="O428" s="491"/>
      <c r="P428" s="492"/>
      <c r="Q428" s="482"/>
      <c r="R428" s="482"/>
      <c r="S428" s="482"/>
      <c r="T428" s="482"/>
      <c r="U428" s="482"/>
      <c r="V428" s="69"/>
      <c r="W428" s="69"/>
      <c r="X428" s="507"/>
      <c r="Y428" s="508"/>
      <c r="Z428" s="179" t="str">
        <f>IFERROR(VLOOKUP(X428, 【参考】数式用!$A$2:$B$46, 2, FALSE), "")</f>
        <v/>
      </c>
      <c r="AA428" s="195"/>
      <c r="AB428" s="196"/>
      <c r="AC428" s="197">
        <f t="shared" si="16"/>
        <v>0</v>
      </c>
      <c r="AD428" s="263" t="str">
        <f>IF(B428="", "", IF(COUNTIF(X428,"*独自*"),"数式を削除して手入力",IFERROR(INDEX(【参考】数式用!$O$3:'【参考】数式用'!$Q$452,MATCH(Q428&amp;V428,【参考】数式用!$N$3:'【参考】数式用'!$N$452,0),MATCH(VLOOKUP(X428,【参考】数式用!$R$2:$S$46,2,FALSE),【参考】数式用!$O$2:$Q$2,0)),10)))</f>
        <v/>
      </c>
      <c r="AE428" s="191"/>
    </row>
    <row r="429" spans="1:31" ht="49.95" customHeight="1">
      <c r="A429" s="158">
        <f t="shared" si="15"/>
        <v>390</v>
      </c>
      <c r="B429" s="496"/>
      <c r="C429" s="497"/>
      <c r="D429" s="497"/>
      <c r="E429" s="497"/>
      <c r="F429" s="497"/>
      <c r="G429" s="497"/>
      <c r="H429" s="497"/>
      <c r="I429" s="497"/>
      <c r="J429" s="497"/>
      <c r="K429" s="497"/>
      <c r="L429" s="490"/>
      <c r="M429" s="491"/>
      <c r="N429" s="491"/>
      <c r="O429" s="491"/>
      <c r="P429" s="492"/>
      <c r="Q429" s="482"/>
      <c r="R429" s="482"/>
      <c r="S429" s="482"/>
      <c r="T429" s="482"/>
      <c r="U429" s="482"/>
      <c r="V429" s="69"/>
      <c r="W429" s="69"/>
      <c r="X429" s="507"/>
      <c r="Y429" s="508"/>
      <c r="Z429" s="179" t="str">
        <f>IFERROR(VLOOKUP(X429, 【参考】数式用!$A$2:$B$46, 2, FALSE), "")</f>
        <v/>
      </c>
      <c r="AA429" s="195"/>
      <c r="AB429" s="196"/>
      <c r="AC429" s="197">
        <f t="shared" si="16"/>
        <v>0</v>
      </c>
      <c r="AD429" s="263" t="str">
        <f>IF(B429="", "", IF(COUNTIF(X429,"*独自*"),"数式を削除して手入力",IFERROR(INDEX(【参考】数式用!$O$3:'【参考】数式用'!$Q$452,MATCH(Q429&amp;V429,【参考】数式用!$N$3:'【参考】数式用'!$N$452,0),MATCH(VLOOKUP(X429,【参考】数式用!$R$2:$S$46,2,FALSE),【参考】数式用!$O$2:$Q$2,0)),10)))</f>
        <v/>
      </c>
      <c r="AE429" s="191"/>
    </row>
    <row r="430" spans="1:31" ht="49.95" customHeight="1">
      <c r="A430" s="158">
        <f t="shared" si="15"/>
        <v>391</v>
      </c>
      <c r="B430" s="496"/>
      <c r="C430" s="497"/>
      <c r="D430" s="497"/>
      <c r="E430" s="497"/>
      <c r="F430" s="497"/>
      <c r="G430" s="497"/>
      <c r="H430" s="497"/>
      <c r="I430" s="497"/>
      <c r="J430" s="497"/>
      <c r="K430" s="497"/>
      <c r="L430" s="490"/>
      <c r="M430" s="491"/>
      <c r="N430" s="491"/>
      <c r="O430" s="491"/>
      <c r="P430" s="492"/>
      <c r="Q430" s="482"/>
      <c r="R430" s="482"/>
      <c r="S430" s="482"/>
      <c r="T430" s="482"/>
      <c r="U430" s="482"/>
      <c r="V430" s="69"/>
      <c r="W430" s="69"/>
      <c r="X430" s="507"/>
      <c r="Y430" s="508"/>
      <c r="Z430" s="179" t="str">
        <f>IFERROR(VLOOKUP(X430, 【参考】数式用!$A$2:$B$46, 2, FALSE), "")</f>
        <v/>
      </c>
      <c r="AA430" s="195"/>
      <c r="AB430" s="196"/>
      <c r="AC430" s="197">
        <f t="shared" si="16"/>
        <v>0</v>
      </c>
      <c r="AD430" s="263" t="str">
        <f>IF(B430="", "", IF(COUNTIF(X430,"*独自*"),"数式を削除して手入力",IFERROR(INDEX(【参考】数式用!$O$3:'【参考】数式用'!$Q$452,MATCH(Q430&amp;V430,【参考】数式用!$N$3:'【参考】数式用'!$N$452,0),MATCH(VLOOKUP(X430,【参考】数式用!$R$2:$S$46,2,FALSE),【参考】数式用!$O$2:$Q$2,0)),10)))</f>
        <v/>
      </c>
      <c r="AE430" s="191"/>
    </row>
    <row r="431" spans="1:31" ht="49.95" customHeight="1">
      <c r="A431" s="158">
        <f t="shared" si="15"/>
        <v>392</v>
      </c>
      <c r="B431" s="496"/>
      <c r="C431" s="497"/>
      <c r="D431" s="497"/>
      <c r="E431" s="497"/>
      <c r="F431" s="497"/>
      <c r="G431" s="497"/>
      <c r="H431" s="497"/>
      <c r="I431" s="497"/>
      <c r="J431" s="497"/>
      <c r="K431" s="497"/>
      <c r="L431" s="490"/>
      <c r="M431" s="491"/>
      <c r="N431" s="491"/>
      <c r="O431" s="491"/>
      <c r="P431" s="492"/>
      <c r="Q431" s="482"/>
      <c r="R431" s="482"/>
      <c r="S431" s="482"/>
      <c r="T431" s="482"/>
      <c r="U431" s="482"/>
      <c r="V431" s="69"/>
      <c r="W431" s="69"/>
      <c r="X431" s="507"/>
      <c r="Y431" s="508"/>
      <c r="Z431" s="179" t="str">
        <f>IFERROR(VLOOKUP(X431, 【参考】数式用!$A$2:$B$46, 2, FALSE), "")</f>
        <v/>
      </c>
      <c r="AA431" s="195"/>
      <c r="AB431" s="196"/>
      <c r="AC431" s="197">
        <f t="shared" si="16"/>
        <v>0</v>
      </c>
      <c r="AD431" s="263" t="str">
        <f>IF(B431="", "", IF(COUNTIF(X431,"*独自*"),"数式を削除して手入力",IFERROR(INDEX(【参考】数式用!$O$3:'【参考】数式用'!$Q$452,MATCH(Q431&amp;V431,【参考】数式用!$N$3:'【参考】数式用'!$N$452,0),MATCH(VLOOKUP(X431,【参考】数式用!$R$2:$S$46,2,FALSE),【参考】数式用!$O$2:$Q$2,0)),10)))</f>
        <v/>
      </c>
      <c r="AE431" s="191"/>
    </row>
    <row r="432" spans="1:31" ht="49.95" customHeight="1">
      <c r="A432" s="158">
        <f t="shared" si="15"/>
        <v>393</v>
      </c>
      <c r="B432" s="496"/>
      <c r="C432" s="497"/>
      <c r="D432" s="497"/>
      <c r="E432" s="497"/>
      <c r="F432" s="497"/>
      <c r="G432" s="497"/>
      <c r="H432" s="497"/>
      <c r="I432" s="497"/>
      <c r="J432" s="497"/>
      <c r="K432" s="497"/>
      <c r="L432" s="490"/>
      <c r="M432" s="491"/>
      <c r="N432" s="491"/>
      <c r="O432" s="491"/>
      <c r="P432" s="492"/>
      <c r="Q432" s="482"/>
      <c r="R432" s="482"/>
      <c r="S432" s="482"/>
      <c r="T432" s="482"/>
      <c r="U432" s="482"/>
      <c r="V432" s="69"/>
      <c r="W432" s="69"/>
      <c r="X432" s="507"/>
      <c r="Y432" s="508"/>
      <c r="Z432" s="179" t="str">
        <f>IFERROR(VLOOKUP(X432, 【参考】数式用!$A$2:$B$46, 2, FALSE), "")</f>
        <v/>
      </c>
      <c r="AA432" s="195"/>
      <c r="AB432" s="196"/>
      <c r="AC432" s="197">
        <f t="shared" si="16"/>
        <v>0</v>
      </c>
      <c r="AD432" s="263" t="str">
        <f>IF(B432="", "", IF(COUNTIF(X432,"*独自*"),"数式を削除して手入力",IFERROR(INDEX(【参考】数式用!$O$3:'【参考】数式用'!$Q$452,MATCH(Q432&amp;V432,【参考】数式用!$N$3:'【参考】数式用'!$N$452,0),MATCH(VLOOKUP(X432,【参考】数式用!$R$2:$S$46,2,FALSE),【参考】数式用!$O$2:$Q$2,0)),10)))</f>
        <v/>
      </c>
      <c r="AE432" s="191"/>
    </row>
    <row r="433" spans="1:31" ht="49.95" customHeight="1">
      <c r="A433" s="158">
        <f t="shared" si="15"/>
        <v>394</v>
      </c>
      <c r="B433" s="496"/>
      <c r="C433" s="497"/>
      <c r="D433" s="497"/>
      <c r="E433" s="497"/>
      <c r="F433" s="497"/>
      <c r="G433" s="497"/>
      <c r="H433" s="497"/>
      <c r="I433" s="497"/>
      <c r="J433" s="497"/>
      <c r="K433" s="497"/>
      <c r="L433" s="490"/>
      <c r="M433" s="491"/>
      <c r="N433" s="491"/>
      <c r="O433" s="491"/>
      <c r="P433" s="492"/>
      <c r="Q433" s="482"/>
      <c r="R433" s="482"/>
      <c r="S433" s="482"/>
      <c r="T433" s="482"/>
      <c r="U433" s="482"/>
      <c r="V433" s="69"/>
      <c r="W433" s="69"/>
      <c r="X433" s="507"/>
      <c r="Y433" s="508"/>
      <c r="Z433" s="179" t="str">
        <f>IFERROR(VLOOKUP(X433, 【参考】数式用!$A$2:$B$46, 2, FALSE), "")</f>
        <v/>
      </c>
      <c r="AA433" s="195"/>
      <c r="AB433" s="196"/>
      <c r="AC433" s="197">
        <f t="shared" si="16"/>
        <v>0</v>
      </c>
      <c r="AD433" s="263" t="str">
        <f>IF(B433="", "", IF(COUNTIF(X433,"*独自*"),"数式を削除して手入力",IFERROR(INDEX(【参考】数式用!$O$3:'【参考】数式用'!$Q$452,MATCH(Q433&amp;V433,【参考】数式用!$N$3:'【参考】数式用'!$N$452,0),MATCH(VLOOKUP(X433,【参考】数式用!$R$2:$S$46,2,FALSE),【参考】数式用!$O$2:$Q$2,0)),10)))</f>
        <v/>
      </c>
      <c r="AE433" s="191"/>
    </row>
    <row r="434" spans="1:31" ht="49.95" customHeight="1">
      <c r="A434" s="158">
        <f t="shared" si="15"/>
        <v>395</v>
      </c>
      <c r="B434" s="496"/>
      <c r="C434" s="497"/>
      <c r="D434" s="497"/>
      <c r="E434" s="497"/>
      <c r="F434" s="497"/>
      <c r="G434" s="497"/>
      <c r="H434" s="497"/>
      <c r="I434" s="497"/>
      <c r="J434" s="497"/>
      <c r="K434" s="497"/>
      <c r="L434" s="490"/>
      <c r="M434" s="491"/>
      <c r="N434" s="491"/>
      <c r="O434" s="491"/>
      <c r="P434" s="492"/>
      <c r="Q434" s="482"/>
      <c r="R434" s="482"/>
      <c r="S434" s="482"/>
      <c r="T434" s="482"/>
      <c r="U434" s="482"/>
      <c r="V434" s="69"/>
      <c r="W434" s="69"/>
      <c r="X434" s="507"/>
      <c r="Y434" s="508"/>
      <c r="Z434" s="179" t="str">
        <f>IFERROR(VLOOKUP(X434, 【参考】数式用!$A$2:$B$46, 2, FALSE), "")</f>
        <v/>
      </c>
      <c r="AA434" s="195"/>
      <c r="AB434" s="196"/>
      <c r="AC434" s="197">
        <f t="shared" si="16"/>
        <v>0</v>
      </c>
      <c r="AD434" s="263" t="str">
        <f>IF(B434="", "", IF(COUNTIF(X434,"*独自*"),"数式を削除して手入力",IFERROR(INDEX(【参考】数式用!$O$3:'【参考】数式用'!$Q$452,MATCH(Q434&amp;V434,【参考】数式用!$N$3:'【参考】数式用'!$N$452,0),MATCH(VLOOKUP(X434,【参考】数式用!$R$2:$S$46,2,FALSE),【参考】数式用!$O$2:$Q$2,0)),10)))</f>
        <v/>
      </c>
      <c r="AE434" s="191"/>
    </row>
    <row r="435" spans="1:31" ht="49.95" customHeight="1">
      <c r="A435" s="158">
        <f t="shared" si="15"/>
        <v>396</v>
      </c>
      <c r="B435" s="496"/>
      <c r="C435" s="497"/>
      <c r="D435" s="497"/>
      <c r="E435" s="497"/>
      <c r="F435" s="497"/>
      <c r="G435" s="497"/>
      <c r="H435" s="497"/>
      <c r="I435" s="497"/>
      <c r="J435" s="497"/>
      <c r="K435" s="497"/>
      <c r="L435" s="490"/>
      <c r="M435" s="491"/>
      <c r="N435" s="491"/>
      <c r="O435" s="491"/>
      <c r="P435" s="492"/>
      <c r="Q435" s="482"/>
      <c r="R435" s="482"/>
      <c r="S435" s="482"/>
      <c r="T435" s="482"/>
      <c r="U435" s="482"/>
      <c r="V435" s="69"/>
      <c r="W435" s="69"/>
      <c r="X435" s="507"/>
      <c r="Y435" s="508"/>
      <c r="Z435" s="179" t="str">
        <f>IFERROR(VLOOKUP(X435, 【参考】数式用!$A$2:$B$46, 2, FALSE), "")</f>
        <v/>
      </c>
      <c r="AA435" s="195"/>
      <c r="AB435" s="196"/>
      <c r="AC435" s="197">
        <f t="shared" si="16"/>
        <v>0</v>
      </c>
      <c r="AD435" s="263" t="str">
        <f>IF(B435="", "", IF(COUNTIF(X435,"*独自*"),"数式を削除して手入力",IFERROR(INDEX(【参考】数式用!$O$3:'【参考】数式用'!$Q$452,MATCH(Q435&amp;V435,【参考】数式用!$N$3:'【参考】数式用'!$N$452,0),MATCH(VLOOKUP(X435,【参考】数式用!$R$2:$S$46,2,FALSE),【参考】数式用!$O$2:$Q$2,0)),10)))</f>
        <v/>
      </c>
      <c r="AE435" s="191"/>
    </row>
    <row r="436" spans="1:31" ht="49.95" customHeight="1">
      <c r="A436" s="158">
        <f t="shared" si="15"/>
        <v>397</v>
      </c>
      <c r="B436" s="496"/>
      <c r="C436" s="497"/>
      <c r="D436" s="497"/>
      <c r="E436" s="497"/>
      <c r="F436" s="497"/>
      <c r="G436" s="497"/>
      <c r="H436" s="497"/>
      <c r="I436" s="497"/>
      <c r="J436" s="497"/>
      <c r="K436" s="497"/>
      <c r="L436" s="490"/>
      <c r="M436" s="491"/>
      <c r="N436" s="491"/>
      <c r="O436" s="491"/>
      <c r="P436" s="492"/>
      <c r="Q436" s="482"/>
      <c r="R436" s="482"/>
      <c r="S436" s="482"/>
      <c r="T436" s="482"/>
      <c r="U436" s="482"/>
      <c r="V436" s="69"/>
      <c r="W436" s="69"/>
      <c r="X436" s="507"/>
      <c r="Y436" s="508"/>
      <c r="Z436" s="179" t="str">
        <f>IFERROR(VLOOKUP(X436, 【参考】数式用!$A$2:$B$46, 2, FALSE), "")</f>
        <v/>
      </c>
      <c r="AA436" s="195"/>
      <c r="AB436" s="196"/>
      <c r="AC436" s="197">
        <f t="shared" si="16"/>
        <v>0</v>
      </c>
      <c r="AD436" s="263" t="str">
        <f>IF(B436="", "", IF(COUNTIF(X436,"*独自*"),"数式を削除して手入力",IFERROR(INDEX(【参考】数式用!$O$3:'【参考】数式用'!$Q$452,MATCH(Q436&amp;V436,【参考】数式用!$N$3:'【参考】数式用'!$N$452,0),MATCH(VLOOKUP(X436,【参考】数式用!$R$2:$S$46,2,FALSE),【参考】数式用!$O$2:$Q$2,0)),10)))</f>
        <v/>
      </c>
      <c r="AE436" s="191"/>
    </row>
    <row r="437" spans="1:31" ht="49.95" customHeight="1">
      <c r="A437" s="158">
        <f t="shared" si="15"/>
        <v>398</v>
      </c>
      <c r="B437" s="496"/>
      <c r="C437" s="497"/>
      <c r="D437" s="497"/>
      <c r="E437" s="497"/>
      <c r="F437" s="497"/>
      <c r="G437" s="497"/>
      <c r="H437" s="497"/>
      <c r="I437" s="497"/>
      <c r="J437" s="497"/>
      <c r="K437" s="497"/>
      <c r="L437" s="490"/>
      <c r="M437" s="491"/>
      <c r="N437" s="491"/>
      <c r="O437" s="491"/>
      <c r="P437" s="492"/>
      <c r="Q437" s="482"/>
      <c r="R437" s="482"/>
      <c r="S437" s="482"/>
      <c r="T437" s="482"/>
      <c r="U437" s="482"/>
      <c r="V437" s="69"/>
      <c r="W437" s="69"/>
      <c r="X437" s="507"/>
      <c r="Y437" s="508"/>
      <c r="Z437" s="179" t="str">
        <f>IFERROR(VLOOKUP(X437, 【参考】数式用!$A$2:$B$46, 2, FALSE), "")</f>
        <v/>
      </c>
      <c r="AA437" s="195"/>
      <c r="AB437" s="196"/>
      <c r="AC437" s="197">
        <f t="shared" si="16"/>
        <v>0</v>
      </c>
      <c r="AD437" s="263" t="str">
        <f>IF(B437="", "", IF(COUNTIF(X437,"*独自*"),"数式を削除して手入力",IFERROR(INDEX(【参考】数式用!$O$3:'【参考】数式用'!$Q$452,MATCH(Q437&amp;V437,【参考】数式用!$N$3:'【参考】数式用'!$N$452,0),MATCH(VLOOKUP(X437,【参考】数式用!$R$2:$S$46,2,FALSE),【参考】数式用!$O$2:$Q$2,0)),10)))</f>
        <v/>
      </c>
      <c r="AE437" s="191"/>
    </row>
    <row r="438" spans="1:31" ht="49.95" customHeight="1">
      <c r="A438" s="158">
        <f t="shared" si="15"/>
        <v>399</v>
      </c>
      <c r="B438" s="496"/>
      <c r="C438" s="497"/>
      <c r="D438" s="497"/>
      <c r="E438" s="497"/>
      <c r="F438" s="497"/>
      <c r="G438" s="497"/>
      <c r="H438" s="497"/>
      <c r="I438" s="497"/>
      <c r="J438" s="497"/>
      <c r="K438" s="497"/>
      <c r="L438" s="490"/>
      <c r="M438" s="491"/>
      <c r="N438" s="491"/>
      <c r="O438" s="491"/>
      <c r="P438" s="492"/>
      <c r="Q438" s="482"/>
      <c r="R438" s="482"/>
      <c r="S438" s="482"/>
      <c r="T438" s="482"/>
      <c r="U438" s="482"/>
      <c r="V438" s="69"/>
      <c r="W438" s="69"/>
      <c r="X438" s="507"/>
      <c r="Y438" s="508"/>
      <c r="Z438" s="179" t="str">
        <f>IFERROR(VLOOKUP(X438, 【参考】数式用!$A$2:$B$46, 2, FALSE), "")</f>
        <v/>
      </c>
      <c r="AA438" s="195"/>
      <c r="AB438" s="196"/>
      <c r="AC438" s="197">
        <f t="shared" si="16"/>
        <v>0</v>
      </c>
      <c r="AD438" s="263" t="str">
        <f>IF(B438="", "", IF(COUNTIF(X438,"*独自*"),"数式を削除して手入力",IFERROR(INDEX(【参考】数式用!$O$3:'【参考】数式用'!$Q$452,MATCH(Q438&amp;V438,【参考】数式用!$N$3:'【参考】数式用'!$N$452,0),MATCH(VLOOKUP(X438,【参考】数式用!$R$2:$S$46,2,FALSE),【参考】数式用!$O$2:$Q$2,0)),10)))</f>
        <v/>
      </c>
      <c r="AE438" s="191"/>
    </row>
    <row r="439" spans="1:31" ht="49.95" customHeight="1">
      <c r="A439" s="158">
        <f t="shared" si="15"/>
        <v>400</v>
      </c>
      <c r="B439" s="496"/>
      <c r="C439" s="497"/>
      <c r="D439" s="497"/>
      <c r="E439" s="497"/>
      <c r="F439" s="497"/>
      <c r="G439" s="497"/>
      <c r="H439" s="497"/>
      <c r="I439" s="497"/>
      <c r="J439" s="497"/>
      <c r="K439" s="497"/>
      <c r="L439" s="490"/>
      <c r="M439" s="491"/>
      <c r="N439" s="491"/>
      <c r="O439" s="491"/>
      <c r="P439" s="492"/>
      <c r="Q439" s="482"/>
      <c r="R439" s="482"/>
      <c r="S439" s="482"/>
      <c r="T439" s="482"/>
      <c r="U439" s="482"/>
      <c r="V439" s="69"/>
      <c r="W439" s="69"/>
      <c r="X439" s="507"/>
      <c r="Y439" s="508"/>
      <c r="Z439" s="179" t="str">
        <f>IFERROR(VLOOKUP(X439, 【参考】数式用!$A$2:$B$46, 2, FALSE), "")</f>
        <v/>
      </c>
      <c r="AA439" s="195"/>
      <c r="AB439" s="196"/>
      <c r="AC439" s="197">
        <f t="shared" si="16"/>
        <v>0</v>
      </c>
      <c r="AD439" s="263" t="str">
        <f>IF(B439="", "", IF(COUNTIF(X439,"*独自*"),"数式を削除して手入力",IFERROR(INDEX(【参考】数式用!$O$3:'【参考】数式用'!$Q$452,MATCH(Q439&amp;V439,【参考】数式用!$N$3:'【参考】数式用'!$N$452,0),MATCH(VLOOKUP(X439,【参考】数式用!$R$2:$S$46,2,FALSE),【参考】数式用!$O$2:$Q$2,0)),10)))</f>
        <v/>
      </c>
      <c r="AE439" s="191"/>
    </row>
    <row r="440" spans="1:31" ht="49.95" customHeight="1">
      <c r="A440" s="158">
        <f t="shared" si="15"/>
        <v>401</v>
      </c>
      <c r="B440" s="496"/>
      <c r="C440" s="497"/>
      <c r="D440" s="497"/>
      <c r="E440" s="497"/>
      <c r="F440" s="497"/>
      <c r="G440" s="497"/>
      <c r="H440" s="497"/>
      <c r="I440" s="497"/>
      <c r="J440" s="497"/>
      <c r="K440" s="497"/>
      <c r="L440" s="490"/>
      <c r="M440" s="491"/>
      <c r="N440" s="491"/>
      <c r="O440" s="491"/>
      <c r="P440" s="492"/>
      <c r="Q440" s="482"/>
      <c r="R440" s="482"/>
      <c r="S440" s="482"/>
      <c r="T440" s="482"/>
      <c r="U440" s="482"/>
      <c r="V440" s="69"/>
      <c r="W440" s="69"/>
      <c r="X440" s="507"/>
      <c r="Y440" s="508"/>
      <c r="Z440" s="179" t="str">
        <f>IFERROR(VLOOKUP(X440, 【参考】数式用!$A$2:$B$46, 2, FALSE), "")</f>
        <v/>
      </c>
      <c r="AA440" s="195"/>
      <c r="AB440" s="196"/>
      <c r="AC440" s="197">
        <f t="shared" si="16"/>
        <v>0</v>
      </c>
      <c r="AD440" s="263" t="str">
        <f>IF(B440="", "", IF(COUNTIF(X440,"*独自*"),"数式を削除して手入力",IFERROR(INDEX(【参考】数式用!$O$3:'【参考】数式用'!$Q$452,MATCH(Q440&amp;V440,【参考】数式用!$N$3:'【参考】数式用'!$N$452,0),MATCH(VLOOKUP(X440,【参考】数式用!$R$2:$S$46,2,FALSE),【参考】数式用!$O$2:$Q$2,0)),10)))</f>
        <v/>
      </c>
      <c r="AE440" s="191"/>
    </row>
    <row r="441" spans="1:31" ht="49.95" customHeight="1">
      <c r="A441" s="158">
        <f t="shared" si="15"/>
        <v>402</v>
      </c>
      <c r="B441" s="496"/>
      <c r="C441" s="497"/>
      <c r="D441" s="497"/>
      <c r="E441" s="497"/>
      <c r="F441" s="497"/>
      <c r="G441" s="497"/>
      <c r="H441" s="497"/>
      <c r="I441" s="497"/>
      <c r="J441" s="497"/>
      <c r="K441" s="497"/>
      <c r="L441" s="490"/>
      <c r="M441" s="491"/>
      <c r="N441" s="491"/>
      <c r="O441" s="491"/>
      <c r="P441" s="492"/>
      <c r="Q441" s="482"/>
      <c r="R441" s="482"/>
      <c r="S441" s="482"/>
      <c r="T441" s="482"/>
      <c r="U441" s="482"/>
      <c r="V441" s="69"/>
      <c r="W441" s="69"/>
      <c r="X441" s="507"/>
      <c r="Y441" s="508"/>
      <c r="Z441" s="179" t="str">
        <f>IFERROR(VLOOKUP(X441, 【参考】数式用!$A$2:$B$46, 2, FALSE), "")</f>
        <v/>
      </c>
      <c r="AA441" s="195"/>
      <c r="AB441" s="196"/>
      <c r="AC441" s="197">
        <f t="shared" si="16"/>
        <v>0</v>
      </c>
      <c r="AD441" s="263" t="str">
        <f>IF(B441="", "", IF(COUNTIF(X441,"*独自*"),"数式を削除して手入力",IFERROR(INDEX(【参考】数式用!$O$3:'【参考】数式用'!$Q$452,MATCH(Q441&amp;V441,【参考】数式用!$N$3:'【参考】数式用'!$N$452,0),MATCH(VLOOKUP(X441,【参考】数式用!$R$2:$S$46,2,FALSE),【参考】数式用!$O$2:$Q$2,0)),10)))</f>
        <v/>
      </c>
      <c r="AE441" s="191"/>
    </row>
    <row r="442" spans="1:31" ht="49.95" customHeight="1">
      <c r="A442" s="158">
        <f t="shared" si="15"/>
        <v>403</v>
      </c>
      <c r="B442" s="496"/>
      <c r="C442" s="497"/>
      <c r="D442" s="497"/>
      <c r="E442" s="497"/>
      <c r="F442" s="497"/>
      <c r="G442" s="497"/>
      <c r="H442" s="497"/>
      <c r="I442" s="497"/>
      <c r="J442" s="497"/>
      <c r="K442" s="497"/>
      <c r="L442" s="490"/>
      <c r="M442" s="491"/>
      <c r="N442" s="491"/>
      <c r="O442" s="491"/>
      <c r="P442" s="492"/>
      <c r="Q442" s="482"/>
      <c r="R442" s="482"/>
      <c r="S442" s="482"/>
      <c r="T442" s="482"/>
      <c r="U442" s="482"/>
      <c r="V442" s="69"/>
      <c r="W442" s="69"/>
      <c r="X442" s="507"/>
      <c r="Y442" s="508"/>
      <c r="Z442" s="179" t="str">
        <f>IFERROR(VLOOKUP(X442, 【参考】数式用!$A$2:$B$46, 2, FALSE), "")</f>
        <v/>
      </c>
      <c r="AA442" s="195"/>
      <c r="AB442" s="196"/>
      <c r="AC442" s="197">
        <f t="shared" si="16"/>
        <v>0</v>
      </c>
      <c r="AD442" s="263" t="str">
        <f>IF(B442="", "", IF(COUNTIF(X442,"*独自*"),"数式を削除して手入力",IFERROR(INDEX(【参考】数式用!$O$3:'【参考】数式用'!$Q$452,MATCH(Q442&amp;V442,【参考】数式用!$N$3:'【参考】数式用'!$N$452,0),MATCH(VLOOKUP(X442,【参考】数式用!$R$2:$S$46,2,FALSE),【参考】数式用!$O$2:$Q$2,0)),10)))</f>
        <v/>
      </c>
      <c r="AE442" s="191"/>
    </row>
    <row r="443" spans="1:31" ht="49.95" customHeight="1">
      <c r="A443" s="158">
        <f t="shared" si="15"/>
        <v>404</v>
      </c>
      <c r="B443" s="496"/>
      <c r="C443" s="497"/>
      <c r="D443" s="497"/>
      <c r="E443" s="497"/>
      <c r="F443" s="497"/>
      <c r="G443" s="497"/>
      <c r="H443" s="497"/>
      <c r="I443" s="497"/>
      <c r="J443" s="497"/>
      <c r="K443" s="497"/>
      <c r="L443" s="490"/>
      <c r="M443" s="491"/>
      <c r="N443" s="491"/>
      <c r="O443" s="491"/>
      <c r="P443" s="492"/>
      <c r="Q443" s="482"/>
      <c r="R443" s="482"/>
      <c r="S443" s="482"/>
      <c r="T443" s="482"/>
      <c r="U443" s="482"/>
      <c r="V443" s="69"/>
      <c r="W443" s="69"/>
      <c r="X443" s="507"/>
      <c r="Y443" s="508"/>
      <c r="Z443" s="179" t="str">
        <f>IFERROR(VLOOKUP(X443, 【参考】数式用!$A$2:$B$46, 2, FALSE), "")</f>
        <v/>
      </c>
      <c r="AA443" s="195"/>
      <c r="AB443" s="196"/>
      <c r="AC443" s="197">
        <f t="shared" si="16"/>
        <v>0</v>
      </c>
      <c r="AD443" s="263" t="str">
        <f>IF(B443="", "", IF(COUNTIF(X443,"*独自*"),"数式を削除して手入力",IFERROR(INDEX(【参考】数式用!$O$3:'【参考】数式用'!$Q$452,MATCH(Q443&amp;V443,【参考】数式用!$N$3:'【参考】数式用'!$N$452,0),MATCH(VLOOKUP(X443,【参考】数式用!$R$2:$S$46,2,FALSE),【参考】数式用!$O$2:$Q$2,0)),10)))</f>
        <v/>
      </c>
      <c r="AE443" s="191"/>
    </row>
    <row r="444" spans="1:31" ht="49.95" customHeight="1">
      <c r="A444" s="158">
        <f t="shared" si="15"/>
        <v>405</v>
      </c>
      <c r="B444" s="496"/>
      <c r="C444" s="497"/>
      <c r="D444" s="497"/>
      <c r="E444" s="497"/>
      <c r="F444" s="497"/>
      <c r="G444" s="497"/>
      <c r="H444" s="497"/>
      <c r="I444" s="497"/>
      <c r="J444" s="497"/>
      <c r="K444" s="497"/>
      <c r="L444" s="490"/>
      <c r="M444" s="491"/>
      <c r="N444" s="491"/>
      <c r="O444" s="491"/>
      <c r="P444" s="492"/>
      <c r="Q444" s="482"/>
      <c r="R444" s="482"/>
      <c r="S444" s="482"/>
      <c r="T444" s="482"/>
      <c r="U444" s="482"/>
      <c r="V444" s="69"/>
      <c r="W444" s="69"/>
      <c r="X444" s="507"/>
      <c r="Y444" s="508"/>
      <c r="Z444" s="179" t="str">
        <f>IFERROR(VLOOKUP(X444, 【参考】数式用!$A$2:$B$46, 2, FALSE), "")</f>
        <v/>
      </c>
      <c r="AA444" s="195"/>
      <c r="AB444" s="196"/>
      <c r="AC444" s="197">
        <f t="shared" si="16"/>
        <v>0</v>
      </c>
      <c r="AD444" s="263" t="str">
        <f>IF(B444="", "", IF(COUNTIF(X444,"*独自*"),"数式を削除して手入力",IFERROR(INDEX(【参考】数式用!$O$3:'【参考】数式用'!$Q$452,MATCH(Q444&amp;V444,【参考】数式用!$N$3:'【参考】数式用'!$N$452,0),MATCH(VLOOKUP(X444,【参考】数式用!$R$2:$S$46,2,FALSE),【参考】数式用!$O$2:$Q$2,0)),10)))</f>
        <v/>
      </c>
      <c r="AE444" s="191"/>
    </row>
    <row r="445" spans="1:31" ht="49.95" customHeight="1">
      <c r="A445" s="158">
        <f t="shared" si="15"/>
        <v>406</v>
      </c>
      <c r="B445" s="496"/>
      <c r="C445" s="497"/>
      <c r="D445" s="497"/>
      <c r="E445" s="497"/>
      <c r="F445" s="497"/>
      <c r="G445" s="497"/>
      <c r="H445" s="497"/>
      <c r="I445" s="497"/>
      <c r="J445" s="497"/>
      <c r="K445" s="497"/>
      <c r="L445" s="490"/>
      <c r="M445" s="491"/>
      <c r="N445" s="491"/>
      <c r="O445" s="491"/>
      <c r="P445" s="492"/>
      <c r="Q445" s="482"/>
      <c r="R445" s="482"/>
      <c r="S445" s="482"/>
      <c r="T445" s="482"/>
      <c r="U445" s="482"/>
      <c r="V445" s="69"/>
      <c r="W445" s="69"/>
      <c r="X445" s="507"/>
      <c r="Y445" s="508"/>
      <c r="Z445" s="179" t="str">
        <f>IFERROR(VLOOKUP(X445, 【参考】数式用!$A$2:$B$46, 2, FALSE), "")</f>
        <v/>
      </c>
      <c r="AA445" s="195"/>
      <c r="AB445" s="196"/>
      <c r="AC445" s="197">
        <f t="shared" si="16"/>
        <v>0</v>
      </c>
      <c r="AD445" s="263" t="str">
        <f>IF(B445="", "", IF(COUNTIF(X445,"*独自*"),"数式を削除して手入力",IFERROR(INDEX(【参考】数式用!$O$3:'【参考】数式用'!$Q$452,MATCH(Q445&amp;V445,【参考】数式用!$N$3:'【参考】数式用'!$N$452,0),MATCH(VLOOKUP(X445,【参考】数式用!$R$2:$S$46,2,FALSE),【参考】数式用!$O$2:$Q$2,0)),10)))</f>
        <v/>
      </c>
      <c r="AE445" s="191"/>
    </row>
    <row r="446" spans="1:31" ht="49.95" customHeight="1">
      <c r="A446" s="158">
        <f t="shared" si="15"/>
        <v>407</v>
      </c>
      <c r="B446" s="496"/>
      <c r="C446" s="497"/>
      <c r="D446" s="497"/>
      <c r="E446" s="497"/>
      <c r="F446" s="497"/>
      <c r="G446" s="497"/>
      <c r="H446" s="497"/>
      <c r="I446" s="497"/>
      <c r="J446" s="497"/>
      <c r="K446" s="497"/>
      <c r="L446" s="490"/>
      <c r="M446" s="491"/>
      <c r="N446" s="491"/>
      <c r="O446" s="491"/>
      <c r="P446" s="492"/>
      <c r="Q446" s="482"/>
      <c r="R446" s="482"/>
      <c r="S446" s="482"/>
      <c r="T446" s="482"/>
      <c r="U446" s="482"/>
      <c r="V446" s="69"/>
      <c r="W446" s="69"/>
      <c r="X446" s="507"/>
      <c r="Y446" s="508"/>
      <c r="Z446" s="179" t="str">
        <f>IFERROR(VLOOKUP(X446, 【参考】数式用!$A$2:$B$46, 2, FALSE), "")</f>
        <v/>
      </c>
      <c r="AA446" s="195"/>
      <c r="AB446" s="196"/>
      <c r="AC446" s="197">
        <f t="shared" si="16"/>
        <v>0</v>
      </c>
      <c r="AD446" s="263" t="str">
        <f>IF(B446="", "", IF(COUNTIF(X446,"*独自*"),"数式を削除して手入力",IFERROR(INDEX(【参考】数式用!$O$3:'【参考】数式用'!$Q$452,MATCH(Q446&amp;V446,【参考】数式用!$N$3:'【参考】数式用'!$N$452,0),MATCH(VLOOKUP(X446,【参考】数式用!$R$2:$S$46,2,FALSE),【参考】数式用!$O$2:$Q$2,0)),10)))</f>
        <v/>
      </c>
      <c r="AE446" s="191"/>
    </row>
    <row r="447" spans="1:31" ht="49.95" customHeight="1">
      <c r="A447" s="158">
        <f t="shared" si="15"/>
        <v>408</v>
      </c>
      <c r="B447" s="496"/>
      <c r="C447" s="497"/>
      <c r="D447" s="497"/>
      <c r="E447" s="497"/>
      <c r="F447" s="497"/>
      <c r="G447" s="497"/>
      <c r="H447" s="497"/>
      <c r="I447" s="497"/>
      <c r="J447" s="497"/>
      <c r="K447" s="497"/>
      <c r="L447" s="490"/>
      <c r="M447" s="491"/>
      <c r="N447" s="491"/>
      <c r="O447" s="491"/>
      <c r="P447" s="492"/>
      <c r="Q447" s="482"/>
      <c r="R447" s="482"/>
      <c r="S447" s="482"/>
      <c r="T447" s="482"/>
      <c r="U447" s="482"/>
      <c r="V447" s="69"/>
      <c r="W447" s="69"/>
      <c r="X447" s="507"/>
      <c r="Y447" s="508"/>
      <c r="Z447" s="179" t="str">
        <f>IFERROR(VLOOKUP(X447, 【参考】数式用!$A$2:$B$46, 2, FALSE), "")</f>
        <v/>
      </c>
      <c r="AA447" s="195"/>
      <c r="AB447" s="196"/>
      <c r="AC447" s="197">
        <f t="shared" si="16"/>
        <v>0</v>
      </c>
      <c r="AD447" s="263" t="str">
        <f>IF(B447="", "", IF(COUNTIF(X447,"*独自*"),"数式を削除して手入力",IFERROR(INDEX(【参考】数式用!$O$3:'【参考】数式用'!$Q$452,MATCH(Q447&amp;V447,【参考】数式用!$N$3:'【参考】数式用'!$N$452,0),MATCH(VLOOKUP(X447,【参考】数式用!$R$2:$S$46,2,FALSE),【参考】数式用!$O$2:$Q$2,0)),10)))</f>
        <v/>
      </c>
      <c r="AE447" s="191"/>
    </row>
    <row r="448" spans="1:31" ht="49.95" customHeight="1">
      <c r="A448" s="158">
        <f t="shared" si="15"/>
        <v>409</v>
      </c>
      <c r="B448" s="496"/>
      <c r="C448" s="497"/>
      <c r="D448" s="497"/>
      <c r="E448" s="497"/>
      <c r="F448" s="497"/>
      <c r="G448" s="497"/>
      <c r="H448" s="497"/>
      <c r="I448" s="497"/>
      <c r="J448" s="497"/>
      <c r="K448" s="497"/>
      <c r="L448" s="490"/>
      <c r="M448" s="491"/>
      <c r="N448" s="491"/>
      <c r="O448" s="491"/>
      <c r="P448" s="492"/>
      <c r="Q448" s="482"/>
      <c r="R448" s="482"/>
      <c r="S448" s="482"/>
      <c r="T448" s="482"/>
      <c r="U448" s="482"/>
      <c r="V448" s="69"/>
      <c r="W448" s="69"/>
      <c r="X448" s="507"/>
      <c r="Y448" s="508"/>
      <c r="Z448" s="179" t="str">
        <f>IFERROR(VLOOKUP(X448, 【参考】数式用!$A$2:$B$46, 2, FALSE), "")</f>
        <v/>
      </c>
      <c r="AA448" s="195"/>
      <c r="AB448" s="196"/>
      <c r="AC448" s="197">
        <f t="shared" si="16"/>
        <v>0</v>
      </c>
      <c r="AD448" s="263" t="str">
        <f>IF(B448="", "", IF(COUNTIF(X448,"*独自*"),"数式を削除して手入力",IFERROR(INDEX(【参考】数式用!$O$3:'【参考】数式用'!$Q$452,MATCH(Q448&amp;V448,【参考】数式用!$N$3:'【参考】数式用'!$N$452,0),MATCH(VLOOKUP(X448,【参考】数式用!$R$2:$S$46,2,FALSE),【参考】数式用!$O$2:$Q$2,0)),10)))</f>
        <v/>
      </c>
      <c r="AE448" s="191"/>
    </row>
    <row r="449" spans="1:31" ht="49.95" customHeight="1">
      <c r="A449" s="158">
        <f t="shared" si="15"/>
        <v>410</v>
      </c>
      <c r="B449" s="496"/>
      <c r="C449" s="497"/>
      <c r="D449" s="497"/>
      <c r="E449" s="497"/>
      <c r="F449" s="497"/>
      <c r="G449" s="497"/>
      <c r="H449" s="497"/>
      <c r="I449" s="497"/>
      <c r="J449" s="497"/>
      <c r="K449" s="497"/>
      <c r="L449" s="490"/>
      <c r="M449" s="491"/>
      <c r="N449" s="491"/>
      <c r="O449" s="491"/>
      <c r="P449" s="492"/>
      <c r="Q449" s="482"/>
      <c r="R449" s="482"/>
      <c r="S449" s="482"/>
      <c r="T449" s="482"/>
      <c r="U449" s="482"/>
      <c r="V449" s="69"/>
      <c r="W449" s="69"/>
      <c r="X449" s="507"/>
      <c r="Y449" s="508"/>
      <c r="Z449" s="179" t="str">
        <f>IFERROR(VLOOKUP(X449, 【参考】数式用!$A$2:$B$46, 2, FALSE), "")</f>
        <v/>
      </c>
      <c r="AA449" s="195"/>
      <c r="AB449" s="196"/>
      <c r="AC449" s="197">
        <f t="shared" si="16"/>
        <v>0</v>
      </c>
      <c r="AD449" s="263" t="str">
        <f>IF(B449="", "", IF(COUNTIF(X449,"*独自*"),"数式を削除して手入力",IFERROR(INDEX(【参考】数式用!$O$3:'【参考】数式用'!$Q$452,MATCH(Q449&amp;V449,【参考】数式用!$N$3:'【参考】数式用'!$N$452,0),MATCH(VLOOKUP(X449,【参考】数式用!$R$2:$S$46,2,FALSE),【参考】数式用!$O$2:$Q$2,0)),10)))</f>
        <v/>
      </c>
      <c r="AE449" s="191"/>
    </row>
    <row r="450" spans="1:31" ht="49.95" customHeight="1">
      <c r="A450" s="158">
        <f t="shared" si="15"/>
        <v>411</v>
      </c>
      <c r="B450" s="496"/>
      <c r="C450" s="497"/>
      <c r="D450" s="497"/>
      <c r="E450" s="497"/>
      <c r="F450" s="497"/>
      <c r="G450" s="497"/>
      <c r="H450" s="497"/>
      <c r="I450" s="497"/>
      <c r="J450" s="497"/>
      <c r="K450" s="497"/>
      <c r="L450" s="490"/>
      <c r="M450" s="491"/>
      <c r="N450" s="491"/>
      <c r="O450" s="491"/>
      <c r="P450" s="492"/>
      <c r="Q450" s="482"/>
      <c r="R450" s="482"/>
      <c r="S450" s="482"/>
      <c r="T450" s="482"/>
      <c r="U450" s="482"/>
      <c r="V450" s="69"/>
      <c r="W450" s="69"/>
      <c r="X450" s="507"/>
      <c r="Y450" s="508"/>
      <c r="Z450" s="179" t="str">
        <f>IFERROR(VLOOKUP(X450, 【参考】数式用!$A$2:$B$46, 2, FALSE), "")</f>
        <v/>
      </c>
      <c r="AA450" s="195"/>
      <c r="AB450" s="196"/>
      <c r="AC450" s="197">
        <f t="shared" si="16"/>
        <v>0</v>
      </c>
      <c r="AD450" s="263" t="str">
        <f>IF(B450="", "", IF(COUNTIF(X450,"*独自*"),"数式を削除して手入力",IFERROR(INDEX(【参考】数式用!$O$3:'【参考】数式用'!$Q$452,MATCH(Q450&amp;V450,【参考】数式用!$N$3:'【参考】数式用'!$N$452,0),MATCH(VLOOKUP(X450,【参考】数式用!$R$2:$S$46,2,FALSE),【参考】数式用!$O$2:$Q$2,0)),10)))</f>
        <v/>
      </c>
      <c r="AE450" s="191"/>
    </row>
    <row r="451" spans="1:31" ht="49.95" customHeight="1">
      <c r="A451" s="158">
        <f t="shared" si="15"/>
        <v>412</v>
      </c>
      <c r="B451" s="496"/>
      <c r="C451" s="497"/>
      <c r="D451" s="497"/>
      <c r="E451" s="497"/>
      <c r="F451" s="497"/>
      <c r="G451" s="497"/>
      <c r="H451" s="497"/>
      <c r="I451" s="497"/>
      <c r="J451" s="497"/>
      <c r="K451" s="497"/>
      <c r="L451" s="490"/>
      <c r="M451" s="491"/>
      <c r="N451" s="491"/>
      <c r="O451" s="491"/>
      <c r="P451" s="492"/>
      <c r="Q451" s="482"/>
      <c r="R451" s="482"/>
      <c r="S451" s="482"/>
      <c r="T451" s="482"/>
      <c r="U451" s="482"/>
      <c r="V451" s="69"/>
      <c r="W451" s="69"/>
      <c r="X451" s="507"/>
      <c r="Y451" s="508"/>
      <c r="Z451" s="179" t="str">
        <f>IFERROR(VLOOKUP(X451, 【参考】数式用!$A$2:$B$46, 2, FALSE), "")</f>
        <v/>
      </c>
      <c r="AA451" s="195"/>
      <c r="AB451" s="196"/>
      <c r="AC451" s="197">
        <f t="shared" si="16"/>
        <v>0</v>
      </c>
      <c r="AD451" s="263" t="str">
        <f>IF(B451="", "", IF(COUNTIF(X451,"*独自*"),"数式を削除して手入力",IFERROR(INDEX(【参考】数式用!$O$3:'【参考】数式用'!$Q$452,MATCH(Q451&amp;V451,【参考】数式用!$N$3:'【参考】数式用'!$N$452,0),MATCH(VLOOKUP(X451,【参考】数式用!$R$2:$S$46,2,FALSE),【参考】数式用!$O$2:$Q$2,0)),10)))</f>
        <v/>
      </c>
      <c r="AE451" s="191"/>
    </row>
    <row r="452" spans="1:31" ht="49.95" customHeight="1">
      <c r="A452" s="158">
        <f t="shared" si="15"/>
        <v>413</v>
      </c>
      <c r="B452" s="496"/>
      <c r="C452" s="497"/>
      <c r="D452" s="497"/>
      <c r="E452" s="497"/>
      <c r="F452" s="497"/>
      <c r="G452" s="497"/>
      <c r="H452" s="497"/>
      <c r="I452" s="497"/>
      <c r="J452" s="497"/>
      <c r="K452" s="497"/>
      <c r="L452" s="490"/>
      <c r="M452" s="491"/>
      <c r="N452" s="491"/>
      <c r="O452" s="491"/>
      <c r="P452" s="492"/>
      <c r="Q452" s="482"/>
      <c r="R452" s="482"/>
      <c r="S452" s="482"/>
      <c r="T452" s="482"/>
      <c r="U452" s="482"/>
      <c r="V452" s="69"/>
      <c r="W452" s="69"/>
      <c r="X452" s="507"/>
      <c r="Y452" s="508"/>
      <c r="Z452" s="179" t="str">
        <f>IFERROR(VLOOKUP(X452, 【参考】数式用!$A$2:$B$46, 2, FALSE), "")</f>
        <v/>
      </c>
      <c r="AA452" s="195"/>
      <c r="AB452" s="196"/>
      <c r="AC452" s="197">
        <f t="shared" si="16"/>
        <v>0</v>
      </c>
      <c r="AD452" s="263" t="str">
        <f>IF(B452="", "", IF(COUNTIF(X452,"*独自*"),"数式を削除して手入力",IFERROR(INDEX(【参考】数式用!$O$3:'【参考】数式用'!$Q$452,MATCH(Q452&amp;V452,【参考】数式用!$N$3:'【参考】数式用'!$N$452,0),MATCH(VLOOKUP(X452,【参考】数式用!$R$2:$S$46,2,FALSE),【参考】数式用!$O$2:$Q$2,0)),10)))</f>
        <v/>
      </c>
      <c r="AE452" s="191"/>
    </row>
    <row r="453" spans="1:31" ht="49.95" customHeight="1">
      <c r="A453" s="158">
        <f t="shared" si="15"/>
        <v>414</v>
      </c>
      <c r="B453" s="496"/>
      <c r="C453" s="497"/>
      <c r="D453" s="497"/>
      <c r="E453" s="497"/>
      <c r="F453" s="497"/>
      <c r="G453" s="497"/>
      <c r="H453" s="497"/>
      <c r="I453" s="497"/>
      <c r="J453" s="497"/>
      <c r="K453" s="497"/>
      <c r="L453" s="490"/>
      <c r="M453" s="491"/>
      <c r="N453" s="491"/>
      <c r="O453" s="491"/>
      <c r="P453" s="492"/>
      <c r="Q453" s="482"/>
      <c r="R453" s="482"/>
      <c r="S453" s="482"/>
      <c r="T453" s="482"/>
      <c r="U453" s="482"/>
      <c r="V453" s="69"/>
      <c r="W453" s="69"/>
      <c r="X453" s="507"/>
      <c r="Y453" s="508"/>
      <c r="Z453" s="179" t="str">
        <f>IFERROR(VLOOKUP(X453, 【参考】数式用!$A$2:$B$46, 2, FALSE), "")</f>
        <v/>
      </c>
      <c r="AA453" s="195"/>
      <c r="AB453" s="196"/>
      <c r="AC453" s="197">
        <f t="shared" si="16"/>
        <v>0</v>
      </c>
      <c r="AD453" s="263" t="str">
        <f>IF(B453="", "", IF(COUNTIF(X453,"*独自*"),"数式を削除して手入力",IFERROR(INDEX(【参考】数式用!$O$3:'【参考】数式用'!$Q$452,MATCH(Q453&amp;V453,【参考】数式用!$N$3:'【参考】数式用'!$N$452,0),MATCH(VLOOKUP(X453,【参考】数式用!$R$2:$S$46,2,FALSE),【参考】数式用!$O$2:$Q$2,0)),10)))</f>
        <v/>
      </c>
      <c r="AE453" s="191"/>
    </row>
    <row r="454" spans="1:31" ht="49.95" customHeight="1">
      <c r="A454" s="158">
        <f t="shared" si="15"/>
        <v>415</v>
      </c>
      <c r="B454" s="496"/>
      <c r="C454" s="497"/>
      <c r="D454" s="497"/>
      <c r="E454" s="497"/>
      <c r="F454" s="497"/>
      <c r="G454" s="497"/>
      <c r="H454" s="497"/>
      <c r="I454" s="497"/>
      <c r="J454" s="497"/>
      <c r="K454" s="497"/>
      <c r="L454" s="490"/>
      <c r="M454" s="491"/>
      <c r="N454" s="491"/>
      <c r="O454" s="491"/>
      <c r="P454" s="492"/>
      <c r="Q454" s="482"/>
      <c r="R454" s="482"/>
      <c r="S454" s="482"/>
      <c r="T454" s="482"/>
      <c r="U454" s="482"/>
      <c r="V454" s="69"/>
      <c r="W454" s="69"/>
      <c r="X454" s="507"/>
      <c r="Y454" s="508"/>
      <c r="Z454" s="179" t="str">
        <f>IFERROR(VLOOKUP(X454, 【参考】数式用!$A$2:$B$46, 2, FALSE), "")</f>
        <v/>
      </c>
      <c r="AA454" s="195"/>
      <c r="AB454" s="196"/>
      <c r="AC454" s="197">
        <f t="shared" si="16"/>
        <v>0</v>
      </c>
      <c r="AD454" s="263" t="str">
        <f>IF(B454="", "", IF(COUNTIF(X454,"*独自*"),"数式を削除して手入力",IFERROR(INDEX(【参考】数式用!$O$3:'【参考】数式用'!$Q$452,MATCH(Q454&amp;V454,【参考】数式用!$N$3:'【参考】数式用'!$N$452,0),MATCH(VLOOKUP(X454,【参考】数式用!$R$2:$S$46,2,FALSE),【参考】数式用!$O$2:$Q$2,0)),10)))</f>
        <v/>
      </c>
      <c r="AE454" s="191"/>
    </row>
    <row r="455" spans="1:31" ht="49.95" customHeight="1">
      <c r="A455" s="158">
        <f t="shared" si="15"/>
        <v>416</v>
      </c>
      <c r="B455" s="496"/>
      <c r="C455" s="497"/>
      <c r="D455" s="497"/>
      <c r="E455" s="497"/>
      <c r="F455" s="497"/>
      <c r="G455" s="497"/>
      <c r="H455" s="497"/>
      <c r="I455" s="497"/>
      <c r="J455" s="497"/>
      <c r="K455" s="497"/>
      <c r="L455" s="490"/>
      <c r="M455" s="491"/>
      <c r="N455" s="491"/>
      <c r="O455" s="491"/>
      <c r="P455" s="492"/>
      <c r="Q455" s="482"/>
      <c r="R455" s="482"/>
      <c r="S455" s="482"/>
      <c r="T455" s="482"/>
      <c r="U455" s="482"/>
      <c r="V455" s="69"/>
      <c r="W455" s="69"/>
      <c r="X455" s="507"/>
      <c r="Y455" s="508"/>
      <c r="Z455" s="179" t="str">
        <f>IFERROR(VLOOKUP(X455, 【参考】数式用!$A$2:$B$46, 2, FALSE), "")</f>
        <v/>
      </c>
      <c r="AA455" s="195"/>
      <c r="AB455" s="196"/>
      <c r="AC455" s="197">
        <f t="shared" si="16"/>
        <v>0</v>
      </c>
      <c r="AD455" s="263" t="str">
        <f>IF(B455="", "", IF(COUNTIF(X455,"*独自*"),"数式を削除して手入力",IFERROR(INDEX(【参考】数式用!$O$3:'【参考】数式用'!$Q$452,MATCH(Q455&amp;V455,【参考】数式用!$N$3:'【参考】数式用'!$N$452,0),MATCH(VLOOKUP(X455,【参考】数式用!$R$2:$S$46,2,FALSE),【参考】数式用!$O$2:$Q$2,0)),10)))</f>
        <v/>
      </c>
      <c r="AE455" s="191"/>
    </row>
    <row r="456" spans="1:31" ht="49.95" customHeight="1">
      <c r="A456" s="158">
        <f t="shared" si="15"/>
        <v>417</v>
      </c>
      <c r="B456" s="496"/>
      <c r="C456" s="497"/>
      <c r="D456" s="497"/>
      <c r="E456" s="497"/>
      <c r="F456" s="497"/>
      <c r="G456" s="497"/>
      <c r="H456" s="497"/>
      <c r="I456" s="497"/>
      <c r="J456" s="497"/>
      <c r="K456" s="497"/>
      <c r="L456" s="490"/>
      <c r="M456" s="491"/>
      <c r="N456" s="491"/>
      <c r="O456" s="491"/>
      <c r="P456" s="492"/>
      <c r="Q456" s="482"/>
      <c r="R456" s="482"/>
      <c r="S456" s="482"/>
      <c r="T456" s="482"/>
      <c r="U456" s="482"/>
      <c r="V456" s="69"/>
      <c r="W456" s="69"/>
      <c r="X456" s="507"/>
      <c r="Y456" s="508"/>
      <c r="Z456" s="179" t="str">
        <f>IFERROR(VLOOKUP(X456, 【参考】数式用!$A$2:$B$46, 2, FALSE), "")</f>
        <v/>
      </c>
      <c r="AA456" s="195"/>
      <c r="AB456" s="196"/>
      <c r="AC456" s="197">
        <f t="shared" si="16"/>
        <v>0</v>
      </c>
      <c r="AD456" s="263" t="str">
        <f>IF(B456="", "", IF(COUNTIF(X456,"*独自*"),"数式を削除して手入力",IFERROR(INDEX(【参考】数式用!$O$3:'【参考】数式用'!$Q$452,MATCH(Q456&amp;V456,【参考】数式用!$N$3:'【参考】数式用'!$N$452,0),MATCH(VLOOKUP(X456,【参考】数式用!$R$2:$S$46,2,FALSE),【参考】数式用!$O$2:$Q$2,0)),10)))</f>
        <v/>
      </c>
      <c r="AE456" s="191"/>
    </row>
    <row r="457" spans="1:31" ht="49.95" customHeight="1">
      <c r="A457" s="158">
        <f t="shared" si="15"/>
        <v>418</v>
      </c>
      <c r="B457" s="496"/>
      <c r="C457" s="497"/>
      <c r="D457" s="497"/>
      <c r="E457" s="497"/>
      <c r="F457" s="497"/>
      <c r="G457" s="497"/>
      <c r="H457" s="497"/>
      <c r="I457" s="497"/>
      <c r="J457" s="497"/>
      <c r="K457" s="497"/>
      <c r="L457" s="490"/>
      <c r="M457" s="491"/>
      <c r="N457" s="491"/>
      <c r="O457" s="491"/>
      <c r="P457" s="492"/>
      <c r="Q457" s="482"/>
      <c r="R457" s="482"/>
      <c r="S457" s="482"/>
      <c r="T457" s="482"/>
      <c r="U457" s="482"/>
      <c r="V457" s="69"/>
      <c r="W457" s="69"/>
      <c r="X457" s="507"/>
      <c r="Y457" s="508"/>
      <c r="Z457" s="179" t="str">
        <f>IFERROR(VLOOKUP(X457, 【参考】数式用!$A$2:$B$46, 2, FALSE), "")</f>
        <v/>
      </c>
      <c r="AA457" s="195"/>
      <c r="AB457" s="196"/>
      <c r="AC457" s="197">
        <f t="shared" si="16"/>
        <v>0</v>
      </c>
      <c r="AD457" s="263" t="str">
        <f>IF(B457="", "", IF(COUNTIF(X457,"*独自*"),"数式を削除して手入力",IFERROR(INDEX(【参考】数式用!$O$3:'【参考】数式用'!$Q$452,MATCH(Q457&amp;V457,【参考】数式用!$N$3:'【参考】数式用'!$N$452,0),MATCH(VLOOKUP(X457,【参考】数式用!$R$2:$S$46,2,FALSE),【参考】数式用!$O$2:$Q$2,0)),10)))</f>
        <v/>
      </c>
      <c r="AE457" s="191"/>
    </row>
    <row r="458" spans="1:31" ht="49.95" customHeight="1">
      <c r="A458" s="158">
        <f t="shared" si="15"/>
        <v>419</v>
      </c>
      <c r="B458" s="496"/>
      <c r="C458" s="497"/>
      <c r="D458" s="497"/>
      <c r="E458" s="497"/>
      <c r="F458" s="497"/>
      <c r="G458" s="497"/>
      <c r="H458" s="497"/>
      <c r="I458" s="497"/>
      <c r="J458" s="497"/>
      <c r="K458" s="497"/>
      <c r="L458" s="490"/>
      <c r="M458" s="491"/>
      <c r="N458" s="491"/>
      <c r="O458" s="491"/>
      <c r="P458" s="492"/>
      <c r="Q458" s="482"/>
      <c r="R458" s="482"/>
      <c r="S458" s="482"/>
      <c r="T458" s="482"/>
      <c r="U458" s="482"/>
      <c r="V458" s="69"/>
      <c r="W458" s="69"/>
      <c r="X458" s="507"/>
      <c r="Y458" s="508"/>
      <c r="Z458" s="179" t="str">
        <f>IFERROR(VLOOKUP(X458, 【参考】数式用!$A$2:$B$46, 2, FALSE), "")</f>
        <v/>
      </c>
      <c r="AA458" s="195"/>
      <c r="AB458" s="196"/>
      <c r="AC458" s="197">
        <f t="shared" si="16"/>
        <v>0</v>
      </c>
      <c r="AD458" s="263" t="str">
        <f>IF(B458="", "", IF(COUNTIF(X458,"*独自*"),"数式を削除して手入力",IFERROR(INDEX(【参考】数式用!$O$3:'【参考】数式用'!$Q$452,MATCH(Q458&amp;V458,【参考】数式用!$N$3:'【参考】数式用'!$N$452,0),MATCH(VLOOKUP(X458,【参考】数式用!$R$2:$S$46,2,FALSE),【参考】数式用!$O$2:$Q$2,0)),10)))</f>
        <v/>
      </c>
      <c r="AE458" s="191"/>
    </row>
    <row r="459" spans="1:31" ht="49.95" customHeight="1">
      <c r="A459" s="158">
        <f t="shared" si="15"/>
        <v>420</v>
      </c>
      <c r="B459" s="496"/>
      <c r="C459" s="497"/>
      <c r="D459" s="497"/>
      <c r="E459" s="497"/>
      <c r="F459" s="497"/>
      <c r="G459" s="497"/>
      <c r="H459" s="497"/>
      <c r="I459" s="497"/>
      <c r="J459" s="497"/>
      <c r="K459" s="497"/>
      <c r="L459" s="490"/>
      <c r="M459" s="491"/>
      <c r="N459" s="491"/>
      <c r="O459" s="491"/>
      <c r="P459" s="492"/>
      <c r="Q459" s="482"/>
      <c r="R459" s="482"/>
      <c r="S459" s="482"/>
      <c r="T459" s="482"/>
      <c r="U459" s="482"/>
      <c r="V459" s="69"/>
      <c r="W459" s="69"/>
      <c r="X459" s="507"/>
      <c r="Y459" s="508"/>
      <c r="Z459" s="179" t="str">
        <f>IFERROR(VLOOKUP(X459, 【参考】数式用!$A$2:$B$46, 2, FALSE), "")</f>
        <v/>
      </c>
      <c r="AA459" s="195"/>
      <c r="AB459" s="196"/>
      <c r="AC459" s="197">
        <f t="shared" si="16"/>
        <v>0</v>
      </c>
      <c r="AD459" s="263" t="str">
        <f>IF(B459="", "", IF(COUNTIF(X459,"*独自*"),"数式を削除して手入力",IFERROR(INDEX(【参考】数式用!$O$3:'【参考】数式用'!$Q$452,MATCH(Q459&amp;V459,【参考】数式用!$N$3:'【参考】数式用'!$N$452,0),MATCH(VLOOKUP(X459,【参考】数式用!$R$2:$S$46,2,FALSE),【参考】数式用!$O$2:$Q$2,0)),10)))</f>
        <v/>
      </c>
      <c r="AE459" s="191"/>
    </row>
    <row r="460" spans="1:31" ht="49.95" customHeight="1">
      <c r="A460" s="158">
        <f t="shared" ref="A460:A523" si="17">A459+1</f>
        <v>421</v>
      </c>
      <c r="B460" s="496"/>
      <c r="C460" s="497"/>
      <c r="D460" s="497"/>
      <c r="E460" s="497"/>
      <c r="F460" s="497"/>
      <c r="G460" s="497"/>
      <c r="H460" s="497"/>
      <c r="I460" s="497"/>
      <c r="J460" s="497"/>
      <c r="K460" s="497"/>
      <c r="L460" s="490"/>
      <c r="M460" s="491"/>
      <c r="N460" s="491"/>
      <c r="O460" s="491"/>
      <c r="P460" s="492"/>
      <c r="Q460" s="482"/>
      <c r="R460" s="482"/>
      <c r="S460" s="482"/>
      <c r="T460" s="482"/>
      <c r="U460" s="482"/>
      <c r="V460" s="69"/>
      <c r="W460" s="69"/>
      <c r="X460" s="507"/>
      <c r="Y460" s="508"/>
      <c r="Z460" s="179" t="str">
        <f>IFERROR(VLOOKUP(X460, 【参考】数式用!$A$2:$B$46, 2, FALSE), "")</f>
        <v/>
      </c>
      <c r="AA460" s="195"/>
      <c r="AB460" s="196"/>
      <c r="AC460" s="197">
        <f t="shared" ref="AC460:AC523" si="18">AA460-AB460</f>
        <v>0</v>
      </c>
      <c r="AD460" s="263" t="str">
        <f>IF(B460="", "", IF(COUNTIF(X460,"*独自*"),"数式を削除して手入力",IFERROR(INDEX(【参考】数式用!$O$3:'【参考】数式用'!$Q$452,MATCH(Q460&amp;V460,【参考】数式用!$N$3:'【参考】数式用'!$N$452,0),MATCH(VLOOKUP(X460,【参考】数式用!$R$2:$S$46,2,FALSE),【参考】数式用!$O$2:$Q$2,0)),10)))</f>
        <v/>
      </c>
      <c r="AE460" s="191"/>
    </row>
    <row r="461" spans="1:31" ht="49.95" customHeight="1">
      <c r="A461" s="158">
        <f t="shared" si="17"/>
        <v>422</v>
      </c>
      <c r="B461" s="496"/>
      <c r="C461" s="497"/>
      <c r="D461" s="497"/>
      <c r="E461" s="497"/>
      <c r="F461" s="497"/>
      <c r="G461" s="497"/>
      <c r="H461" s="497"/>
      <c r="I461" s="497"/>
      <c r="J461" s="497"/>
      <c r="K461" s="497"/>
      <c r="L461" s="490"/>
      <c r="M461" s="491"/>
      <c r="N461" s="491"/>
      <c r="O461" s="491"/>
      <c r="P461" s="492"/>
      <c r="Q461" s="482"/>
      <c r="R461" s="482"/>
      <c r="S461" s="482"/>
      <c r="T461" s="482"/>
      <c r="U461" s="482"/>
      <c r="V461" s="69"/>
      <c r="W461" s="69"/>
      <c r="X461" s="507"/>
      <c r="Y461" s="508"/>
      <c r="Z461" s="179" t="str">
        <f>IFERROR(VLOOKUP(X461, 【参考】数式用!$A$2:$B$46, 2, FALSE), "")</f>
        <v/>
      </c>
      <c r="AA461" s="195"/>
      <c r="AB461" s="196"/>
      <c r="AC461" s="197">
        <f t="shared" si="18"/>
        <v>0</v>
      </c>
      <c r="AD461" s="263" t="str">
        <f>IF(B461="", "", IF(COUNTIF(X461,"*独自*"),"数式を削除して手入力",IFERROR(INDEX(【参考】数式用!$O$3:'【参考】数式用'!$Q$452,MATCH(Q461&amp;V461,【参考】数式用!$N$3:'【参考】数式用'!$N$452,0),MATCH(VLOOKUP(X461,【参考】数式用!$R$2:$S$46,2,FALSE),【参考】数式用!$O$2:$Q$2,0)),10)))</f>
        <v/>
      </c>
      <c r="AE461" s="191"/>
    </row>
    <row r="462" spans="1:31" ht="49.95" customHeight="1">
      <c r="A462" s="158">
        <f t="shared" si="17"/>
        <v>423</v>
      </c>
      <c r="B462" s="496"/>
      <c r="C462" s="497"/>
      <c r="D462" s="497"/>
      <c r="E462" s="497"/>
      <c r="F462" s="497"/>
      <c r="G462" s="497"/>
      <c r="H462" s="497"/>
      <c r="I462" s="497"/>
      <c r="J462" s="497"/>
      <c r="K462" s="497"/>
      <c r="L462" s="490"/>
      <c r="M462" s="491"/>
      <c r="N462" s="491"/>
      <c r="O462" s="491"/>
      <c r="P462" s="492"/>
      <c r="Q462" s="482"/>
      <c r="R462" s="482"/>
      <c r="S462" s="482"/>
      <c r="T462" s="482"/>
      <c r="U462" s="482"/>
      <c r="V462" s="69"/>
      <c r="W462" s="69"/>
      <c r="X462" s="507"/>
      <c r="Y462" s="508"/>
      <c r="Z462" s="179" t="str">
        <f>IFERROR(VLOOKUP(X462, 【参考】数式用!$A$2:$B$46, 2, FALSE), "")</f>
        <v/>
      </c>
      <c r="AA462" s="195"/>
      <c r="AB462" s="196"/>
      <c r="AC462" s="197">
        <f t="shared" si="18"/>
        <v>0</v>
      </c>
      <c r="AD462" s="263" t="str">
        <f>IF(B462="", "", IF(COUNTIF(X462,"*独自*"),"数式を削除して手入力",IFERROR(INDEX(【参考】数式用!$O$3:'【参考】数式用'!$Q$452,MATCH(Q462&amp;V462,【参考】数式用!$N$3:'【参考】数式用'!$N$452,0),MATCH(VLOOKUP(X462,【参考】数式用!$R$2:$S$46,2,FALSE),【参考】数式用!$O$2:$Q$2,0)),10)))</f>
        <v/>
      </c>
      <c r="AE462" s="191"/>
    </row>
    <row r="463" spans="1:31" ht="49.95" customHeight="1">
      <c r="A463" s="158">
        <f t="shared" si="17"/>
        <v>424</v>
      </c>
      <c r="B463" s="496"/>
      <c r="C463" s="497"/>
      <c r="D463" s="497"/>
      <c r="E463" s="497"/>
      <c r="F463" s="497"/>
      <c r="G463" s="497"/>
      <c r="H463" s="497"/>
      <c r="I463" s="497"/>
      <c r="J463" s="497"/>
      <c r="K463" s="497"/>
      <c r="L463" s="490"/>
      <c r="M463" s="491"/>
      <c r="N463" s="491"/>
      <c r="O463" s="491"/>
      <c r="P463" s="492"/>
      <c r="Q463" s="482"/>
      <c r="R463" s="482"/>
      <c r="S463" s="482"/>
      <c r="T463" s="482"/>
      <c r="U463" s="482"/>
      <c r="V463" s="69"/>
      <c r="W463" s="69"/>
      <c r="X463" s="507"/>
      <c r="Y463" s="508"/>
      <c r="Z463" s="179" t="str">
        <f>IFERROR(VLOOKUP(X463, 【参考】数式用!$A$2:$B$46, 2, FALSE), "")</f>
        <v/>
      </c>
      <c r="AA463" s="195"/>
      <c r="AB463" s="196"/>
      <c r="AC463" s="197">
        <f t="shared" si="18"/>
        <v>0</v>
      </c>
      <c r="AD463" s="263" t="str">
        <f>IF(B463="", "", IF(COUNTIF(X463,"*独自*"),"数式を削除して手入力",IFERROR(INDEX(【参考】数式用!$O$3:'【参考】数式用'!$Q$452,MATCH(Q463&amp;V463,【参考】数式用!$N$3:'【参考】数式用'!$N$452,0),MATCH(VLOOKUP(X463,【参考】数式用!$R$2:$S$46,2,FALSE),【参考】数式用!$O$2:$Q$2,0)),10)))</f>
        <v/>
      </c>
      <c r="AE463" s="191"/>
    </row>
    <row r="464" spans="1:31" ht="49.95" customHeight="1">
      <c r="A464" s="158">
        <f t="shared" si="17"/>
        <v>425</v>
      </c>
      <c r="B464" s="496"/>
      <c r="C464" s="497"/>
      <c r="D464" s="497"/>
      <c r="E464" s="497"/>
      <c r="F464" s="497"/>
      <c r="G464" s="497"/>
      <c r="H464" s="497"/>
      <c r="I464" s="497"/>
      <c r="J464" s="497"/>
      <c r="K464" s="497"/>
      <c r="L464" s="490"/>
      <c r="M464" s="491"/>
      <c r="N464" s="491"/>
      <c r="O464" s="491"/>
      <c r="P464" s="492"/>
      <c r="Q464" s="482"/>
      <c r="R464" s="482"/>
      <c r="S464" s="482"/>
      <c r="T464" s="482"/>
      <c r="U464" s="482"/>
      <c r="V464" s="69"/>
      <c r="W464" s="69"/>
      <c r="X464" s="507"/>
      <c r="Y464" s="508"/>
      <c r="Z464" s="179" t="str">
        <f>IFERROR(VLOOKUP(X464, 【参考】数式用!$A$2:$B$46, 2, FALSE), "")</f>
        <v/>
      </c>
      <c r="AA464" s="195"/>
      <c r="AB464" s="196"/>
      <c r="AC464" s="197">
        <f t="shared" si="18"/>
        <v>0</v>
      </c>
      <c r="AD464" s="263" t="str">
        <f>IF(B464="", "", IF(COUNTIF(X464,"*独自*"),"数式を削除して手入力",IFERROR(INDEX(【参考】数式用!$O$3:'【参考】数式用'!$Q$452,MATCH(Q464&amp;V464,【参考】数式用!$N$3:'【参考】数式用'!$N$452,0),MATCH(VLOOKUP(X464,【参考】数式用!$R$2:$S$46,2,FALSE),【参考】数式用!$O$2:$Q$2,0)),10)))</f>
        <v/>
      </c>
      <c r="AE464" s="191"/>
    </row>
    <row r="465" spans="1:31" ht="49.95" customHeight="1">
      <c r="A465" s="158">
        <f t="shared" si="17"/>
        <v>426</v>
      </c>
      <c r="B465" s="496"/>
      <c r="C465" s="497"/>
      <c r="D465" s="497"/>
      <c r="E465" s="497"/>
      <c r="F465" s="497"/>
      <c r="G465" s="497"/>
      <c r="H465" s="497"/>
      <c r="I465" s="497"/>
      <c r="J465" s="497"/>
      <c r="K465" s="497"/>
      <c r="L465" s="490"/>
      <c r="M465" s="491"/>
      <c r="N465" s="491"/>
      <c r="O465" s="491"/>
      <c r="P465" s="492"/>
      <c r="Q465" s="482"/>
      <c r="R465" s="482"/>
      <c r="S465" s="482"/>
      <c r="T465" s="482"/>
      <c r="U465" s="482"/>
      <c r="V465" s="69"/>
      <c r="W465" s="69"/>
      <c r="X465" s="507"/>
      <c r="Y465" s="508"/>
      <c r="Z465" s="179" t="str">
        <f>IFERROR(VLOOKUP(X465, 【参考】数式用!$A$2:$B$46, 2, FALSE), "")</f>
        <v/>
      </c>
      <c r="AA465" s="195"/>
      <c r="AB465" s="196"/>
      <c r="AC465" s="197">
        <f t="shared" si="18"/>
        <v>0</v>
      </c>
      <c r="AD465" s="263" t="str">
        <f>IF(B465="", "", IF(COUNTIF(X465,"*独自*"),"数式を削除して手入力",IFERROR(INDEX(【参考】数式用!$O$3:'【参考】数式用'!$Q$452,MATCH(Q465&amp;V465,【参考】数式用!$N$3:'【参考】数式用'!$N$452,0),MATCH(VLOOKUP(X465,【参考】数式用!$R$2:$S$46,2,FALSE),【参考】数式用!$O$2:$Q$2,0)),10)))</f>
        <v/>
      </c>
      <c r="AE465" s="191"/>
    </row>
    <row r="466" spans="1:31" ht="49.95" customHeight="1">
      <c r="A466" s="158">
        <f t="shared" si="17"/>
        <v>427</v>
      </c>
      <c r="B466" s="496"/>
      <c r="C466" s="497"/>
      <c r="D466" s="497"/>
      <c r="E466" s="497"/>
      <c r="F466" s="497"/>
      <c r="G466" s="497"/>
      <c r="H466" s="497"/>
      <c r="I466" s="497"/>
      <c r="J466" s="497"/>
      <c r="K466" s="497"/>
      <c r="L466" s="490"/>
      <c r="M466" s="491"/>
      <c r="N466" s="491"/>
      <c r="O466" s="491"/>
      <c r="P466" s="492"/>
      <c r="Q466" s="482"/>
      <c r="R466" s="482"/>
      <c r="S466" s="482"/>
      <c r="T466" s="482"/>
      <c r="U466" s="482"/>
      <c r="V466" s="69"/>
      <c r="W466" s="69"/>
      <c r="X466" s="507"/>
      <c r="Y466" s="508"/>
      <c r="Z466" s="179" t="str">
        <f>IFERROR(VLOOKUP(X466, 【参考】数式用!$A$2:$B$46, 2, FALSE), "")</f>
        <v/>
      </c>
      <c r="AA466" s="195"/>
      <c r="AB466" s="196"/>
      <c r="AC466" s="197">
        <f t="shared" si="18"/>
        <v>0</v>
      </c>
      <c r="AD466" s="263" t="str">
        <f>IF(B466="", "", IF(COUNTIF(X466,"*独自*"),"数式を削除して手入力",IFERROR(INDEX(【参考】数式用!$O$3:'【参考】数式用'!$Q$452,MATCH(Q466&amp;V466,【参考】数式用!$N$3:'【参考】数式用'!$N$452,0),MATCH(VLOOKUP(X466,【参考】数式用!$R$2:$S$46,2,FALSE),【参考】数式用!$O$2:$Q$2,0)),10)))</f>
        <v/>
      </c>
      <c r="AE466" s="191"/>
    </row>
    <row r="467" spans="1:31" ht="49.95" customHeight="1">
      <c r="A467" s="158">
        <f t="shared" si="17"/>
        <v>428</v>
      </c>
      <c r="B467" s="496"/>
      <c r="C467" s="497"/>
      <c r="D467" s="497"/>
      <c r="E467" s="497"/>
      <c r="F467" s="497"/>
      <c r="G467" s="497"/>
      <c r="H467" s="497"/>
      <c r="I467" s="497"/>
      <c r="J467" s="497"/>
      <c r="K467" s="497"/>
      <c r="L467" s="490"/>
      <c r="M467" s="491"/>
      <c r="N467" s="491"/>
      <c r="O467" s="491"/>
      <c r="P467" s="492"/>
      <c r="Q467" s="482"/>
      <c r="R467" s="482"/>
      <c r="S467" s="482"/>
      <c r="T467" s="482"/>
      <c r="U467" s="482"/>
      <c r="V467" s="69"/>
      <c r="W467" s="69"/>
      <c r="X467" s="507"/>
      <c r="Y467" s="508"/>
      <c r="Z467" s="179" t="str">
        <f>IFERROR(VLOOKUP(X467, 【参考】数式用!$A$2:$B$46, 2, FALSE), "")</f>
        <v/>
      </c>
      <c r="AA467" s="195"/>
      <c r="AB467" s="196"/>
      <c r="AC467" s="197">
        <f t="shared" si="18"/>
        <v>0</v>
      </c>
      <c r="AD467" s="263" t="str">
        <f>IF(B467="", "", IF(COUNTIF(X467,"*独自*"),"数式を削除して手入力",IFERROR(INDEX(【参考】数式用!$O$3:'【参考】数式用'!$Q$452,MATCH(Q467&amp;V467,【参考】数式用!$N$3:'【参考】数式用'!$N$452,0),MATCH(VLOOKUP(X467,【参考】数式用!$R$2:$S$46,2,FALSE),【参考】数式用!$O$2:$Q$2,0)),10)))</f>
        <v/>
      </c>
      <c r="AE467" s="191"/>
    </row>
    <row r="468" spans="1:31" ht="49.95" customHeight="1">
      <c r="A468" s="158">
        <f t="shared" si="17"/>
        <v>429</v>
      </c>
      <c r="B468" s="496"/>
      <c r="C468" s="497"/>
      <c r="D468" s="497"/>
      <c r="E468" s="497"/>
      <c r="F468" s="497"/>
      <c r="G468" s="497"/>
      <c r="H468" s="497"/>
      <c r="I468" s="497"/>
      <c r="J468" s="497"/>
      <c r="K468" s="497"/>
      <c r="L468" s="490"/>
      <c r="M468" s="491"/>
      <c r="N468" s="491"/>
      <c r="O468" s="491"/>
      <c r="P468" s="492"/>
      <c r="Q468" s="482"/>
      <c r="R468" s="482"/>
      <c r="S468" s="482"/>
      <c r="T468" s="482"/>
      <c r="U468" s="482"/>
      <c r="V468" s="69"/>
      <c r="W468" s="69"/>
      <c r="X468" s="507"/>
      <c r="Y468" s="508"/>
      <c r="Z468" s="179" t="str">
        <f>IFERROR(VLOOKUP(X468, 【参考】数式用!$A$2:$B$46, 2, FALSE), "")</f>
        <v/>
      </c>
      <c r="AA468" s="195"/>
      <c r="AB468" s="196"/>
      <c r="AC468" s="197">
        <f t="shared" si="18"/>
        <v>0</v>
      </c>
      <c r="AD468" s="263" t="str">
        <f>IF(B468="", "", IF(COUNTIF(X468,"*独自*"),"数式を削除して手入力",IFERROR(INDEX(【参考】数式用!$O$3:'【参考】数式用'!$Q$452,MATCH(Q468&amp;V468,【参考】数式用!$N$3:'【参考】数式用'!$N$452,0),MATCH(VLOOKUP(X468,【参考】数式用!$R$2:$S$46,2,FALSE),【参考】数式用!$O$2:$Q$2,0)),10)))</f>
        <v/>
      </c>
      <c r="AE468" s="191"/>
    </row>
    <row r="469" spans="1:31" ht="49.95" customHeight="1">
      <c r="A469" s="158">
        <f t="shared" si="17"/>
        <v>430</v>
      </c>
      <c r="B469" s="496"/>
      <c r="C469" s="497"/>
      <c r="D469" s="497"/>
      <c r="E469" s="497"/>
      <c r="F469" s="497"/>
      <c r="G469" s="497"/>
      <c r="H469" s="497"/>
      <c r="I469" s="497"/>
      <c r="J469" s="497"/>
      <c r="K469" s="497"/>
      <c r="L469" s="490"/>
      <c r="M469" s="491"/>
      <c r="N469" s="491"/>
      <c r="O469" s="491"/>
      <c r="P469" s="492"/>
      <c r="Q469" s="482"/>
      <c r="R469" s="482"/>
      <c r="S469" s="482"/>
      <c r="T469" s="482"/>
      <c r="U469" s="482"/>
      <c r="V469" s="69"/>
      <c r="W469" s="69"/>
      <c r="X469" s="507"/>
      <c r="Y469" s="508"/>
      <c r="Z469" s="179" t="str">
        <f>IFERROR(VLOOKUP(X469, 【参考】数式用!$A$2:$B$46, 2, FALSE), "")</f>
        <v/>
      </c>
      <c r="AA469" s="195"/>
      <c r="AB469" s="196"/>
      <c r="AC469" s="197">
        <f t="shared" si="18"/>
        <v>0</v>
      </c>
      <c r="AD469" s="263" t="str">
        <f>IF(B469="", "", IF(COUNTIF(X469,"*独自*"),"数式を削除して手入力",IFERROR(INDEX(【参考】数式用!$O$3:'【参考】数式用'!$Q$452,MATCH(Q469&amp;V469,【参考】数式用!$N$3:'【参考】数式用'!$N$452,0),MATCH(VLOOKUP(X469,【参考】数式用!$R$2:$S$46,2,FALSE),【参考】数式用!$O$2:$Q$2,0)),10)))</f>
        <v/>
      </c>
      <c r="AE469" s="191"/>
    </row>
    <row r="470" spans="1:31" ht="49.95" customHeight="1">
      <c r="A470" s="158">
        <f t="shared" si="17"/>
        <v>431</v>
      </c>
      <c r="B470" s="496"/>
      <c r="C470" s="497"/>
      <c r="D470" s="497"/>
      <c r="E470" s="497"/>
      <c r="F470" s="497"/>
      <c r="G470" s="497"/>
      <c r="H470" s="497"/>
      <c r="I470" s="497"/>
      <c r="J470" s="497"/>
      <c r="K470" s="497"/>
      <c r="L470" s="490"/>
      <c r="M470" s="491"/>
      <c r="N470" s="491"/>
      <c r="O470" s="491"/>
      <c r="P470" s="492"/>
      <c r="Q470" s="482"/>
      <c r="R470" s="482"/>
      <c r="S470" s="482"/>
      <c r="T470" s="482"/>
      <c r="U470" s="482"/>
      <c r="V470" s="69"/>
      <c r="W470" s="69"/>
      <c r="X470" s="507"/>
      <c r="Y470" s="508"/>
      <c r="Z470" s="179" t="str">
        <f>IFERROR(VLOOKUP(X470, 【参考】数式用!$A$2:$B$46, 2, FALSE), "")</f>
        <v/>
      </c>
      <c r="AA470" s="195"/>
      <c r="AB470" s="196"/>
      <c r="AC470" s="197">
        <f t="shared" si="18"/>
        <v>0</v>
      </c>
      <c r="AD470" s="263" t="str">
        <f>IF(B470="", "", IF(COUNTIF(X470,"*独自*"),"数式を削除して手入力",IFERROR(INDEX(【参考】数式用!$O$3:'【参考】数式用'!$Q$452,MATCH(Q470&amp;V470,【参考】数式用!$N$3:'【参考】数式用'!$N$452,0),MATCH(VLOOKUP(X470,【参考】数式用!$R$2:$S$46,2,FALSE),【参考】数式用!$O$2:$Q$2,0)),10)))</f>
        <v/>
      </c>
      <c r="AE470" s="191"/>
    </row>
    <row r="471" spans="1:31" ht="49.95" customHeight="1">
      <c r="A471" s="158">
        <f t="shared" si="17"/>
        <v>432</v>
      </c>
      <c r="B471" s="496"/>
      <c r="C471" s="497"/>
      <c r="D471" s="497"/>
      <c r="E471" s="497"/>
      <c r="F471" s="497"/>
      <c r="G471" s="497"/>
      <c r="H471" s="497"/>
      <c r="I471" s="497"/>
      <c r="J471" s="497"/>
      <c r="K471" s="497"/>
      <c r="L471" s="490"/>
      <c r="M471" s="491"/>
      <c r="N471" s="491"/>
      <c r="O471" s="491"/>
      <c r="P471" s="492"/>
      <c r="Q471" s="482"/>
      <c r="R471" s="482"/>
      <c r="S471" s="482"/>
      <c r="T471" s="482"/>
      <c r="U471" s="482"/>
      <c r="V471" s="69"/>
      <c r="W471" s="69"/>
      <c r="X471" s="507"/>
      <c r="Y471" s="508"/>
      <c r="Z471" s="179" t="str">
        <f>IFERROR(VLOOKUP(X471, 【参考】数式用!$A$2:$B$46, 2, FALSE), "")</f>
        <v/>
      </c>
      <c r="AA471" s="195"/>
      <c r="AB471" s="196"/>
      <c r="AC471" s="197">
        <f t="shared" si="18"/>
        <v>0</v>
      </c>
      <c r="AD471" s="263" t="str">
        <f>IF(B471="", "", IF(COUNTIF(X471,"*独自*"),"数式を削除して手入力",IFERROR(INDEX(【参考】数式用!$O$3:'【参考】数式用'!$Q$452,MATCH(Q471&amp;V471,【参考】数式用!$N$3:'【参考】数式用'!$N$452,0),MATCH(VLOOKUP(X471,【参考】数式用!$R$2:$S$46,2,FALSE),【参考】数式用!$O$2:$Q$2,0)),10)))</f>
        <v/>
      </c>
      <c r="AE471" s="191"/>
    </row>
    <row r="472" spans="1:31" ht="49.95" customHeight="1">
      <c r="A472" s="158">
        <f t="shared" si="17"/>
        <v>433</v>
      </c>
      <c r="B472" s="496"/>
      <c r="C472" s="497"/>
      <c r="D472" s="497"/>
      <c r="E472" s="497"/>
      <c r="F472" s="497"/>
      <c r="G472" s="497"/>
      <c r="H472" s="497"/>
      <c r="I472" s="497"/>
      <c r="J472" s="497"/>
      <c r="K472" s="497"/>
      <c r="L472" s="490"/>
      <c r="M472" s="491"/>
      <c r="N472" s="491"/>
      <c r="O472" s="491"/>
      <c r="P472" s="492"/>
      <c r="Q472" s="482"/>
      <c r="R472" s="482"/>
      <c r="S472" s="482"/>
      <c r="T472" s="482"/>
      <c r="U472" s="482"/>
      <c r="V472" s="69"/>
      <c r="W472" s="69"/>
      <c r="X472" s="507"/>
      <c r="Y472" s="508"/>
      <c r="Z472" s="179" t="str">
        <f>IFERROR(VLOOKUP(X472, 【参考】数式用!$A$2:$B$46, 2, FALSE), "")</f>
        <v/>
      </c>
      <c r="AA472" s="195"/>
      <c r="AB472" s="196"/>
      <c r="AC472" s="197">
        <f t="shared" si="18"/>
        <v>0</v>
      </c>
      <c r="AD472" s="263" t="str">
        <f>IF(B472="", "", IF(COUNTIF(X472,"*独自*"),"数式を削除して手入力",IFERROR(INDEX(【参考】数式用!$O$3:'【参考】数式用'!$Q$452,MATCH(Q472&amp;V472,【参考】数式用!$N$3:'【参考】数式用'!$N$452,0),MATCH(VLOOKUP(X472,【参考】数式用!$R$2:$S$46,2,FALSE),【参考】数式用!$O$2:$Q$2,0)),10)))</f>
        <v/>
      </c>
      <c r="AE472" s="191"/>
    </row>
    <row r="473" spans="1:31" ht="49.95" customHeight="1">
      <c r="A473" s="158">
        <f t="shared" si="17"/>
        <v>434</v>
      </c>
      <c r="B473" s="496"/>
      <c r="C473" s="497"/>
      <c r="D473" s="497"/>
      <c r="E473" s="497"/>
      <c r="F473" s="497"/>
      <c r="G473" s="497"/>
      <c r="H473" s="497"/>
      <c r="I473" s="497"/>
      <c r="J473" s="497"/>
      <c r="K473" s="497"/>
      <c r="L473" s="490"/>
      <c r="M473" s="491"/>
      <c r="N473" s="491"/>
      <c r="O473" s="491"/>
      <c r="P473" s="492"/>
      <c r="Q473" s="482"/>
      <c r="R473" s="482"/>
      <c r="S473" s="482"/>
      <c r="T473" s="482"/>
      <c r="U473" s="482"/>
      <c r="V473" s="69"/>
      <c r="W473" s="69"/>
      <c r="X473" s="507"/>
      <c r="Y473" s="508"/>
      <c r="Z473" s="179" t="str">
        <f>IFERROR(VLOOKUP(X473, 【参考】数式用!$A$2:$B$46, 2, FALSE), "")</f>
        <v/>
      </c>
      <c r="AA473" s="195"/>
      <c r="AB473" s="196"/>
      <c r="AC473" s="197">
        <f t="shared" si="18"/>
        <v>0</v>
      </c>
      <c r="AD473" s="263" t="str">
        <f>IF(B473="", "", IF(COUNTIF(X473,"*独自*"),"数式を削除して手入力",IFERROR(INDEX(【参考】数式用!$O$3:'【参考】数式用'!$Q$452,MATCH(Q473&amp;V473,【参考】数式用!$N$3:'【参考】数式用'!$N$452,0),MATCH(VLOOKUP(X473,【参考】数式用!$R$2:$S$46,2,FALSE),【参考】数式用!$O$2:$Q$2,0)),10)))</f>
        <v/>
      </c>
      <c r="AE473" s="191"/>
    </row>
    <row r="474" spans="1:31" ht="49.95" customHeight="1">
      <c r="A474" s="158">
        <f t="shared" si="17"/>
        <v>435</v>
      </c>
      <c r="B474" s="496"/>
      <c r="C474" s="497"/>
      <c r="D474" s="497"/>
      <c r="E474" s="497"/>
      <c r="F474" s="497"/>
      <c r="G474" s="497"/>
      <c r="H474" s="497"/>
      <c r="I474" s="497"/>
      <c r="J474" s="497"/>
      <c r="K474" s="497"/>
      <c r="L474" s="490"/>
      <c r="M474" s="491"/>
      <c r="N474" s="491"/>
      <c r="O474" s="491"/>
      <c r="P474" s="492"/>
      <c r="Q474" s="482"/>
      <c r="R474" s="482"/>
      <c r="S474" s="482"/>
      <c r="T474" s="482"/>
      <c r="U474" s="482"/>
      <c r="V474" s="69"/>
      <c r="W474" s="69"/>
      <c r="X474" s="507"/>
      <c r="Y474" s="508"/>
      <c r="Z474" s="179" t="str">
        <f>IFERROR(VLOOKUP(X474, 【参考】数式用!$A$2:$B$46, 2, FALSE), "")</f>
        <v/>
      </c>
      <c r="AA474" s="195"/>
      <c r="AB474" s="196"/>
      <c r="AC474" s="197">
        <f t="shared" si="18"/>
        <v>0</v>
      </c>
      <c r="AD474" s="263" t="str">
        <f>IF(B474="", "", IF(COUNTIF(X474,"*独自*"),"数式を削除して手入力",IFERROR(INDEX(【参考】数式用!$O$3:'【参考】数式用'!$Q$452,MATCH(Q474&amp;V474,【参考】数式用!$N$3:'【参考】数式用'!$N$452,0),MATCH(VLOOKUP(X474,【参考】数式用!$R$2:$S$46,2,FALSE),【参考】数式用!$O$2:$Q$2,0)),10)))</f>
        <v/>
      </c>
      <c r="AE474" s="191"/>
    </row>
    <row r="475" spans="1:31" ht="49.95" customHeight="1">
      <c r="A475" s="158">
        <f t="shared" si="17"/>
        <v>436</v>
      </c>
      <c r="B475" s="496"/>
      <c r="C475" s="497"/>
      <c r="D475" s="497"/>
      <c r="E475" s="497"/>
      <c r="F475" s="497"/>
      <c r="G475" s="497"/>
      <c r="H475" s="497"/>
      <c r="I475" s="497"/>
      <c r="J475" s="497"/>
      <c r="K475" s="497"/>
      <c r="L475" s="490"/>
      <c r="M475" s="491"/>
      <c r="N475" s="491"/>
      <c r="O475" s="491"/>
      <c r="P475" s="492"/>
      <c r="Q475" s="482"/>
      <c r="R475" s="482"/>
      <c r="S475" s="482"/>
      <c r="T475" s="482"/>
      <c r="U475" s="482"/>
      <c r="V475" s="69"/>
      <c r="W475" s="69"/>
      <c r="X475" s="507"/>
      <c r="Y475" s="508"/>
      <c r="Z475" s="179" t="str">
        <f>IFERROR(VLOOKUP(X475, 【参考】数式用!$A$2:$B$46, 2, FALSE), "")</f>
        <v/>
      </c>
      <c r="AA475" s="195"/>
      <c r="AB475" s="196"/>
      <c r="AC475" s="197">
        <f t="shared" si="18"/>
        <v>0</v>
      </c>
      <c r="AD475" s="263" t="str">
        <f>IF(B475="", "", IF(COUNTIF(X475,"*独自*"),"数式を削除して手入力",IFERROR(INDEX(【参考】数式用!$O$3:'【参考】数式用'!$Q$452,MATCH(Q475&amp;V475,【参考】数式用!$N$3:'【参考】数式用'!$N$452,0),MATCH(VLOOKUP(X475,【参考】数式用!$R$2:$S$46,2,FALSE),【参考】数式用!$O$2:$Q$2,0)),10)))</f>
        <v/>
      </c>
      <c r="AE475" s="191"/>
    </row>
    <row r="476" spans="1:31" ht="49.95" customHeight="1">
      <c r="A476" s="158">
        <f t="shared" si="17"/>
        <v>437</v>
      </c>
      <c r="B476" s="496"/>
      <c r="C476" s="497"/>
      <c r="D476" s="497"/>
      <c r="E476" s="497"/>
      <c r="F476" s="497"/>
      <c r="G476" s="497"/>
      <c r="H476" s="497"/>
      <c r="I476" s="497"/>
      <c r="J476" s="497"/>
      <c r="K476" s="497"/>
      <c r="L476" s="490"/>
      <c r="M476" s="491"/>
      <c r="N476" s="491"/>
      <c r="O476" s="491"/>
      <c r="P476" s="492"/>
      <c r="Q476" s="482"/>
      <c r="R476" s="482"/>
      <c r="S476" s="482"/>
      <c r="T476" s="482"/>
      <c r="U476" s="482"/>
      <c r="V476" s="69"/>
      <c r="W476" s="69"/>
      <c r="X476" s="507"/>
      <c r="Y476" s="508"/>
      <c r="Z476" s="179" t="str">
        <f>IFERROR(VLOOKUP(X476, 【参考】数式用!$A$2:$B$46, 2, FALSE), "")</f>
        <v/>
      </c>
      <c r="AA476" s="195"/>
      <c r="AB476" s="196"/>
      <c r="AC476" s="197">
        <f t="shared" si="18"/>
        <v>0</v>
      </c>
      <c r="AD476" s="263" t="str">
        <f>IF(B476="", "", IF(COUNTIF(X476,"*独自*"),"数式を削除して手入力",IFERROR(INDEX(【参考】数式用!$O$3:'【参考】数式用'!$Q$452,MATCH(Q476&amp;V476,【参考】数式用!$N$3:'【参考】数式用'!$N$452,0),MATCH(VLOOKUP(X476,【参考】数式用!$R$2:$S$46,2,FALSE),【参考】数式用!$O$2:$Q$2,0)),10)))</f>
        <v/>
      </c>
      <c r="AE476" s="191"/>
    </row>
    <row r="477" spans="1:31" ht="49.95" customHeight="1">
      <c r="A477" s="158">
        <f t="shared" si="17"/>
        <v>438</v>
      </c>
      <c r="B477" s="496"/>
      <c r="C477" s="497"/>
      <c r="D477" s="497"/>
      <c r="E477" s="497"/>
      <c r="F477" s="497"/>
      <c r="G477" s="497"/>
      <c r="H477" s="497"/>
      <c r="I477" s="497"/>
      <c r="J477" s="497"/>
      <c r="K477" s="497"/>
      <c r="L477" s="490"/>
      <c r="M477" s="491"/>
      <c r="N477" s="491"/>
      <c r="O477" s="491"/>
      <c r="P477" s="492"/>
      <c r="Q477" s="482"/>
      <c r="R477" s="482"/>
      <c r="S477" s="482"/>
      <c r="T477" s="482"/>
      <c r="U477" s="482"/>
      <c r="V477" s="69"/>
      <c r="W477" s="69"/>
      <c r="X477" s="507"/>
      <c r="Y477" s="508"/>
      <c r="Z477" s="179" t="str">
        <f>IFERROR(VLOOKUP(X477, 【参考】数式用!$A$2:$B$46, 2, FALSE), "")</f>
        <v/>
      </c>
      <c r="AA477" s="195"/>
      <c r="AB477" s="196"/>
      <c r="AC477" s="197">
        <f t="shared" si="18"/>
        <v>0</v>
      </c>
      <c r="AD477" s="263" t="str">
        <f>IF(B477="", "", IF(COUNTIF(X477,"*独自*"),"数式を削除して手入力",IFERROR(INDEX(【参考】数式用!$O$3:'【参考】数式用'!$Q$452,MATCH(Q477&amp;V477,【参考】数式用!$N$3:'【参考】数式用'!$N$452,0),MATCH(VLOOKUP(X477,【参考】数式用!$R$2:$S$46,2,FALSE),【参考】数式用!$O$2:$Q$2,0)),10)))</f>
        <v/>
      </c>
      <c r="AE477" s="191"/>
    </row>
    <row r="478" spans="1:31" ht="49.95" customHeight="1">
      <c r="A478" s="158">
        <f t="shared" si="17"/>
        <v>439</v>
      </c>
      <c r="B478" s="496"/>
      <c r="C478" s="497"/>
      <c r="D478" s="497"/>
      <c r="E478" s="497"/>
      <c r="F478" s="497"/>
      <c r="G478" s="497"/>
      <c r="H478" s="497"/>
      <c r="I478" s="497"/>
      <c r="J478" s="497"/>
      <c r="K478" s="497"/>
      <c r="L478" s="490"/>
      <c r="M478" s="491"/>
      <c r="N478" s="491"/>
      <c r="O478" s="491"/>
      <c r="P478" s="492"/>
      <c r="Q478" s="482"/>
      <c r="R478" s="482"/>
      <c r="S478" s="482"/>
      <c r="T478" s="482"/>
      <c r="U478" s="482"/>
      <c r="V478" s="69"/>
      <c r="W478" s="69"/>
      <c r="X478" s="507"/>
      <c r="Y478" s="508"/>
      <c r="Z478" s="179" t="str">
        <f>IFERROR(VLOOKUP(X478, 【参考】数式用!$A$2:$B$46, 2, FALSE), "")</f>
        <v/>
      </c>
      <c r="AA478" s="195"/>
      <c r="AB478" s="196"/>
      <c r="AC478" s="197">
        <f t="shared" si="18"/>
        <v>0</v>
      </c>
      <c r="AD478" s="263" t="str">
        <f>IF(B478="", "", IF(COUNTIF(X478,"*独自*"),"数式を削除して手入力",IFERROR(INDEX(【参考】数式用!$O$3:'【参考】数式用'!$Q$452,MATCH(Q478&amp;V478,【参考】数式用!$N$3:'【参考】数式用'!$N$452,0),MATCH(VLOOKUP(X478,【参考】数式用!$R$2:$S$46,2,FALSE),【参考】数式用!$O$2:$Q$2,0)),10)))</f>
        <v/>
      </c>
      <c r="AE478" s="191"/>
    </row>
    <row r="479" spans="1:31" ht="49.95" customHeight="1">
      <c r="A479" s="158">
        <f t="shared" si="17"/>
        <v>440</v>
      </c>
      <c r="B479" s="496"/>
      <c r="C479" s="497"/>
      <c r="D479" s="497"/>
      <c r="E479" s="497"/>
      <c r="F479" s="497"/>
      <c r="G479" s="497"/>
      <c r="H479" s="497"/>
      <c r="I479" s="497"/>
      <c r="J479" s="497"/>
      <c r="K479" s="497"/>
      <c r="L479" s="490"/>
      <c r="M479" s="491"/>
      <c r="N479" s="491"/>
      <c r="O479" s="491"/>
      <c r="P479" s="492"/>
      <c r="Q479" s="482"/>
      <c r="R479" s="482"/>
      <c r="S479" s="482"/>
      <c r="T479" s="482"/>
      <c r="U479" s="482"/>
      <c r="V479" s="69"/>
      <c r="W479" s="69"/>
      <c r="X479" s="507"/>
      <c r="Y479" s="508"/>
      <c r="Z479" s="179" t="str">
        <f>IFERROR(VLOOKUP(X479, 【参考】数式用!$A$2:$B$46, 2, FALSE), "")</f>
        <v/>
      </c>
      <c r="AA479" s="195"/>
      <c r="AB479" s="196"/>
      <c r="AC479" s="197">
        <f t="shared" si="18"/>
        <v>0</v>
      </c>
      <c r="AD479" s="263" t="str">
        <f>IF(B479="", "", IF(COUNTIF(X479,"*独自*"),"数式を削除して手入力",IFERROR(INDEX(【参考】数式用!$O$3:'【参考】数式用'!$Q$452,MATCH(Q479&amp;V479,【参考】数式用!$N$3:'【参考】数式用'!$N$452,0),MATCH(VLOOKUP(X479,【参考】数式用!$R$2:$S$46,2,FALSE),【参考】数式用!$O$2:$Q$2,0)),10)))</f>
        <v/>
      </c>
      <c r="AE479" s="191"/>
    </row>
    <row r="480" spans="1:31" ht="49.95" customHeight="1">
      <c r="A480" s="158">
        <f t="shared" si="17"/>
        <v>441</v>
      </c>
      <c r="B480" s="496"/>
      <c r="C480" s="497"/>
      <c r="D480" s="497"/>
      <c r="E480" s="497"/>
      <c r="F480" s="497"/>
      <c r="G480" s="497"/>
      <c r="H480" s="497"/>
      <c r="I480" s="497"/>
      <c r="J480" s="497"/>
      <c r="K480" s="497"/>
      <c r="L480" s="490"/>
      <c r="M480" s="491"/>
      <c r="N480" s="491"/>
      <c r="O480" s="491"/>
      <c r="P480" s="492"/>
      <c r="Q480" s="482"/>
      <c r="R480" s="482"/>
      <c r="S480" s="482"/>
      <c r="T480" s="482"/>
      <c r="U480" s="482"/>
      <c r="V480" s="69"/>
      <c r="W480" s="69"/>
      <c r="X480" s="507"/>
      <c r="Y480" s="508"/>
      <c r="Z480" s="179" t="str">
        <f>IFERROR(VLOOKUP(X480, 【参考】数式用!$A$2:$B$46, 2, FALSE), "")</f>
        <v/>
      </c>
      <c r="AA480" s="195"/>
      <c r="AB480" s="196"/>
      <c r="AC480" s="197">
        <f t="shared" si="18"/>
        <v>0</v>
      </c>
      <c r="AD480" s="263" t="str">
        <f>IF(B480="", "", IF(COUNTIF(X480,"*独自*"),"数式を削除して手入力",IFERROR(INDEX(【参考】数式用!$O$3:'【参考】数式用'!$Q$452,MATCH(Q480&amp;V480,【参考】数式用!$N$3:'【参考】数式用'!$N$452,0),MATCH(VLOOKUP(X480,【参考】数式用!$R$2:$S$46,2,FALSE),【参考】数式用!$O$2:$Q$2,0)),10)))</f>
        <v/>
      </c>
      <c r="AE480" s="191"/>
    </row>
    <row r="481" spans="1:31" ht="49.95" customHeight="1">
      <c r="A481" s="158">
        <f t="shared" si="17"/>
        <v>442</v>
      </c>
      <c r="B481" s="496"/>
      <c r="C481" s="497"/>
      <c r="D481" s="497"/>
      <c r="E481" s="497"/>
      <c r="F481" s="497"/>
      <c r="G481" s="497"/>
      <c r="H481" s="497"/>
      <c r="I481" s="497"/>
      <c r="J481" s="497"/>
      <c r="K481" s="497"/>
      <c r="L481" s="490"/>
      <c r="M481" s="491"/>
      <c r="N481" s="491"/>
      <c r="O481" s="491"/>
      <c r="P481" s="492"/>
      <c r="Q481" s="482"/>
      <c r="R481" s="482"/>
      <c r="S481" s="482"/>
      <c r="T481" s="482"/>
      <c r="U481" s="482"/>
      <c r="V481" s="69"/>
      <c r="W481" s="69"/>
      <c r="X481" s="507"/>
      <c r="Y481" s="508"/>
      <c r="Z481" s="179" t="str">
        <f>IFERROR(VLOOKUP(X481, 【参考】数式用!$A$2:$B$46, 2, FALSE), "")</f>
        <v/>
      </c>
      <c r="AA481" s="195"/>
      <c r="AB481" s="196"/>
      <c r="AC481" s="197">
        <f t="shared" si="18"/>
        <v>0</v>
      </c>
      <c r="AD481" s="263" t="str">
        <f>IF(B481="", "", IF(COUNTIF(X481,"*独自*"),"数式を削除して手入力",IFERROR(INDEX(【参考】数式用!$O$3:'【参考】数式用'!$Q$452,MATCH(Q481&amp;V481,【参考】数式用!$N$3:'【参考】数式用'!$N$452,0),MATCH(VLOOKUP(X481,【参考】数式用!$R$2:$S$46,2,FALSE),【参考】数式用!$O$2:$Q$2,0)),10)))</f>
        <v/>
      </c>
      <c r="AE481" s="191"/>
    </row>
    <row r="482" spans="1:31" ht="49.95" customHeight="1">
      <c r="A482" s="158">
        <f t="shared" si="17"/>
        <v>443</v>
      </c>
      <c r="B482" s="496"/>
      <c r="C482" s="497"/>
      <c r="D482" s="497"/>
      <c r="E482" s="497"/>
      <c r="F482" s="497"/>
      <c r="G482" s="497"/>
      <c r="H482" s="497"/>
      <c r="I482" s="497"/>
      <c r="J482" s="497"/>
      <c r="K482" s="497"/>
      <c r="L482" s="490"/>
      <c r="M482" s="491"/>
      <c r="N482" s="491"/>
      <c r="O482" s="491"/>
      <c r="P482" s="492"/>
      <c r="Q482" s="482"/>
      <c r="R482" s="482"/>
      <c r="S482" s="482"/>
      <c r="T482" s="482"/>
      <c r="U482" s="482"/>
      <c r="V482" s="69"/>
      <c r="W482" s="69"/>
      <c r="X482" s="507"/>
      <c r="Y482" s="508"/>
      <c r="Z482" s="179" t="str">
        <f>IFERROR(VLOOKUP(X482, 【参考】数式用!$A$2:$B$46, 2, FALSE), "")</f>
        <v/>
      </c>
      <c r="AA482" s="195"/>
      <c r="AB482" s="196"/>
      <c r="AC482" s="197">
        <f t="shared" si="18"/>
        <v>0</v>
      </c>
      <c r="AD482" s="263" t="str">
        <f>IF(B482="", "", IF(COUNTIF(X482,"*独自*"),"数式を削除して手入力",IFERROR(INDEX(【参考】数式用!$O$3:'【参考】数式用'!$Q$452,MATCH(Q482&amp;V482,【参考】数式用!$N$3:'【参考】数式用'!$N$452,0),MATCH(VLOOKUP(X482,【参考】数式用!$R$2:$S$46,2,FALSE),【参考】数式用!$O$2:$Q$2,0)),10)))</f>
        <v/>
      </c>
      <c r="AE482" s="191"/>
    </row>
    <row r="483" spans="1:31" ht="49.95" customHeight="1">
      <c r="A483" s="158">
        <f t="shared" si="17"/>
        <v>444</v>
      </c>
      <c r="B483" s="496"/>
      <c r="C483" s="497"/>
      <c r="D483" s="497"/>
      <c r="E483" s="497"/>
      <c r="F483" s="497"/>
      <c r="G483" s="497"/>
      <c r="H483" s="497"/>
      <c r="I483" s="497"/>
      <c r="J483" s="497"/>
      <c r="K483" s="497"/>
      <c r="L483" s="490"/>
      <c r="M483" s="491"/>
      <c r="N483" s="491"/>
      <c r="O483" s="491"/>
      <c r="P483" s="492"/>
      <c r="Q483" s="482"/>
      <c r="R483" s="482"/>
      <c r="S483" s="482"/>
      <c r="T483" s="482"/>
      <c r="U483" s="482"/>
      <c r="V483" s="69"/>
      <c r="W483" s="69"/>
      <c r="X483" s="507"/>
      <c r="Y483" s="508"/>
      <c r="Z483" s="179" t="str">
        <f>IFERROR(VLOOKUP(X483, 【参考】数式用!$A$2:$B$46, 2, FALSE), "")</f>
        <v/>
      </c>
      <c r="AA483" s="195"/>
      <c r="AB483" s="196"/>
      <c r="AC483" s="197">
        <f t="shared" si="18"/>
        <v>0</v>
      </c>
      <c r="AD483" s="263" t="str">
        <f>IF(B483="", "", IF(COUNTIF(X483,"*独自*"),"数式を削除して手入力",IFERROR(INDEX(【参考】数式用!$O$3:'【参考】数式用'!$Q$452,MATCH(Q483&amp;V483,【参考】数式用!$N$3:'【参考】数式用'!$N$452,0),MATCH(VLOOKUP(X483,【参考】数式用!$R$2:$S$46,2,FALSE),【参考】数式用!$O$2:$Q$2,0)),10)))</f>
        <v/>
      </c>
      <c r="AE483" s="191"/>
    </row>
    <row r="484" spans="1:31" ht="49.95" customHeight="1">
      <c r="A484" s="158">
        <f t="shared" si="17"/>
        <v>445</v>
      </c>
      <c r="B484" s="496"/>
      <c r="C484" s="497"/>
      <c r="D484" s="497"/>
      <c r="E484" s="497"/>
      <c r="F484" s="497"/>
      <c r="G484" s="497"/>
      <c r="H484" s="497"/>
      <c r="I484" s="497"/>
      <c r="J484" s="497"/>
      <c r="K484" s="497"/>
      <c r="L484" s="490"/>
      <c r="M484" s="491"/>
      <c r="N484" s="491"/>
      <c r="O484" s="491"/>
      <c r="P484" s="492"/>
      <c r="Q484" s="482"/>
      <c r="R484" s="482"/>
      <c r="S484" s="482"/>
      <c r="T484" s="482"/>
      <c r="U484" s="482"/>
      <c r="V484" s="69"/>
      <c r="W484" s="69"/>
      <c r="X484" s="507"/>
      <c r="Y484" s="508"/>
      <c r="Z484" s="179" t="str">
        <f>IFERROR(VLOOKUP(X484, 【参考】数式用!$A$2:$B$46, 2, FALSE), "")</f>
        <v/>
      </c>
      <c r="AA484" s="195"/>
      <c r="AB484" s="196"/>
      <c r="AC484" s="197">
        <f t="shared" si="18"/>
        <v>0</v>
      </c>
      <c r="AD484" s="263" t="str">
        <f>IF(B484="", "", IF(COUNTIF(X484,"*独自*"),"数式を削除して手入力",IFERROR(INDEX(【参考】数式用!$O$3:'【参考】数式用'!$Q$452,MATCH(Q484&amp;V484,【参考】数式用!$N$3:'【参考】数式用'!$N$452,0),MATCH(VLOOKUP(X484,【参考】数式用!$R$2:$S$46,2,FALSE),【参考】数式用!$O$2:$Q$2,0)),10)))</f>
        <v/>
      </c>
      <c r="AE484" s="191"/>
    </row>
    <row r="485" spans="1:31" ht="49.95" customHeight="1">
      <c r="A485" s="158">
        <f t="shared" si="17"/>
        <v>446</v>
      </c>
      <c r="B485" s="496"/>
      <c r="C485" s="497"/>
      <c r="D485" s="497"/>
      <c r="E485" s="497"/>
      <c r="F485" s="497"/>
      <c r="G485" s="497"/>
      <c r="H485" s="497"/>
      <c r="I485" s="497"/>
      <c r="J485" s="497"/>
      <c r="K485" s="497"/>
      <c r="L485" s="490"/>
      <c r="M485" s="491"/>
      <c r="N485" s="491"/>
      <c r="O485" s="491"/>
      <c r="P485" s="492"/>
      <c r="Q485" s="482"/>
      <c r="R485" s="482"/>
      <c r="S485" s="482"/>
      <c r="T485" s="482"/>
      <c r="U485" s="482"/>
      <c r="V485" s="69"/>
      <c r="W485" s="69"/>
      <c r="X485" s="507"/>
      <c r="Y485" s="508"/>
      <c r="Z485" s="179" t="str">
        <f>IFERROR(VLOOKUP(X485, 【参考】数式用!$A$2:$B$46, 2, FALSE), "")</f>
        <v/>
      </c>
      <c r="AA485" s="195"/>
      <c r="AB485" s="196"/>
      <c r="AC485" s="197">
        <f t="shared" si="18"/>
        <v>0</v>
      </c>
      <c r="AD485" s="263" t="str">
        <f>IF(B485="", "", IF(COUNTIF(X485,"*独自*"),"数式を削除して手入力",IFERROR(INDEX(【参考】数式用!$O$3:'【参考】数式用'!$Q$452,MATCH(Q485&amp;V485,【参考】数式用!$N$3:'【参考】数式用'!$N$452,0),MATCH(VLOOKUP(X485,【参考】数式用!$R$2:$S$46,2,FALSE),【参考】数式用!$O$2:$Q$2,0)),10)))</f>
        <v/>
      </c>
      <c r="AE485" s="191"/>
    </row>
    <row r="486" spans="1:31" ht="49.95" customHeight="1">
      <c r="A486" s="158">
        <f t="shared" si="17"/>
        <v>447</v>
      </c>
      <c r="B486" s="496"/>
      <c r="C486" s="497"/>
      <c r="D486" s="497"/>
      <c r="E486" s="497"/>
      <c r="F486" s="497"/>
      <c r="G486" s="497"/>
      <c r="H486" s="497"/>
      <c r="I486" s="497"/>
      <c r="J486" s="497"/>
      <c r="K486" s="497"/>
      <c r="L486" s="490"/>
      <c r="M486" s="491"/>
      <c r="N486" s="491"/>
      <c r="O486" s="491"/>
      <c r="P486" s="492"/>
      <c r="Q486" s="482"/>
      <c r="R486" s="482"/>
      <c r="S486" s="482"/>
      <c r="T486" s="482"/>
      <c r="U486" s="482"/>
      <c r="V486" s="69"/>
      <c r="W486" s="69"/>
      <c r="X486" s="507"/>
      <c r="Y486" s="508"/>
      <c r="Z486" s="179" t="str">
        <f>IFERROR(VLOOKUP(X486, 【参考】数式用!$A$2:$B$46, 2, FALSE), "")</f>
        <v/>
      </c>
      <c r="AA486" s="195"/>
      <c r="AB486" s="196"/>
      <c r="AC486" s="197">
        <f t="shared" si="18"/>
        <v>0</v>
      </c>
      <c r="AD486" s="263" t="str">
        <f>IF(B486="", "", IF(COUNTIF(X486,"*独自*"),"数式を削除して手入力",IFERROR(INDEX(【参考】数式用!$O$3:'【参考】数式用'!$Q$452,MATCH(Q486&amp;V486,【参考】数式用!$N$3:'【参考】数式用'!$N$452,0),MATCH(VLOOKUP(X486,【参考】数式用!$R$2:$S$46,2,FALSE),【参考】数式用!$O$2:$Q$2,0)),10)))</f>
        <v/>
      </c>
      <c r="AE486" s="191"/>
    </row>
    <row r="487" spans="1:31" ht="49.95" customHeight="1">
      <c r="A487" s="158">
        <f t="shared" si="17"/>
        <v>448</v>
      </c>
      <c r="B487" s="496"/>
      <c r="C487" s="497"/>
      <c r="D487" s="497"/>
      <c r="E487" s="497"/>
      <c r="F487" s="497"/>
      <c r="G487" s="497"/>
      <c r="H487" s="497"/>
      <c r="I487" s="497"/>
      <c r="J487" s="497"/>
      <c r="K487" s="497"/>
      <c r="L487" s="490"/>
      <c r="M487" s="491"/>
      <c r="N487" s="491"/>
      <c r="O487" s="491"/>
      <c r="P487" s="492"/>
      <c r="Q487" s="482"/>
      <c r="R487" s="482"/>
      <c r="S487" s="482"/>
      <c r="T487" s="482"/>
      <c r="U487" s="482"/>
      <c r="V487" s="69"/>
      <c r="W487" s="69"/>
      <c r="X487" s="507"/>
      <c r="Y487" s="508"/>
      <c r="Z487" s="179" t="str">
        <f>IFERROR(VLOOKUP(X487, 【参考】数式用!$A$2:$B$46, 2, FALSE), "")</f>
        <v/>
      </c>
      <c r="AA487" s="195"/>
      <c r="AB487" s="196"/>
      <c r="AC487" s="197">
        <f t="shared" si="18"/>
        <v>0</v>
      </c>
      <c r="AD487" s="263" t="str">
        <f>IF(B487="", "", IF(COUNTIF(X487,"*独自*"),"数式を削除して手入力",IFERROR(INDEX(【参考】数式用!$O$3:'【参考】数式用'!$Q$452,MATCH(Q487&amp;V487,【参考】数式用!$N$3:'【参考】数式用'!$N$452,0),MATCH(VLOOKUP(X487,【参考】数式用!$R$2:$S$46,2,FALSE),【参考】数式用!$O$2:$Q$2,0)),10)))</f>
        <v/>
      </c>
      <c r="AE487" s="191"/>
    </row>
    <row r="488" spans="1:31" ht="49.95" customHeight="1">
      <c r="A488" s="158">
        <f t="shared" si="17"/>
        <v>449</v>
      </c>
      <c r="B488" s="496"/>
      <c r="C488" s="497"/>
      <c r="D488" s="497"/>
      <c r="E488" s="497"/>
      <c r="F488" s="497"/>
      <c r="G488" s="497"/>
      <c r="H488" s="497"/>
      <c r="I488" s="497"/>
      <c r="J488" s="497"/>
      <c r="K488" s="497"/>
      <c r="L488" s="490"/>
      <c r="M488" s="491"/>
      <c r="N488" s="491"/>
      <c r="O488" s="491"/>
      <c r="P488" s="492"/>
      <c r="Q488" s="482"/>
      <c r="R488" s="482"/>
      <c r="S488" s="482"/>
      <c r="T488" s="482"/>
      <c r="U488" s="482"/>
      <c r="V488" s="69"/>
      <c r="W488" s="69"/>
      <c r="X488" s="507"/>
      <c r="Y488" s="508"/>
      <c r="Z488" s="179" t="str">
        <f>IFERROR(VLOOKUP(X488, 【参考】数式用!$A$2:$B$46, 2, FALSE), "")</f>
        <v/>
      </c>
      <c r="AA488" s="195"/>
      <c r="AB488" s="196"/>
      <c r="AC488" s="197">
        <f t="shared" si="18"/>
        <v>0</v>
      </c>
      <c r="AD488" s="263" t="str">
        <f>IF(B488="", "", IF(COUNTIF(X488,"*独自*"),"数式を削除して手入力",IFERROR(INDEX(【参考】数式用!$O$3:'【参考】数式用'!$Q$452,MATCH(Q488&amp;V488,【参考】数式用!$N$3:'【参考】数式用'!$N$452,0),MATCH(VLOOKUP(X488,【参考】数式用!$R$2:$S$46,2,FALSE),【参考】数式用!$O$2:$Q$2,0)),10)))</f>
        <v/>
      </c>
      <c r="AE488" s="191"/>
    </row>
    <row r="489" spans="1:31" ht="49.95" customHeight="1">
      <c r="A489" s="158">
        <f t="shared" si="17"/>
        <v>450</v>
      </c>
      <c r="B489" s="496"/>
      <c r="C489" s="497"/>
      <c r="D489" s="497"/>
      <c r="E489" s="497"/>
      <c r="F489" s="497"/>
      <c r="G489" s="497"/>
      <c r="H489" s="497"/>
      <c r="I489" s="497"/>
      <c r="J489" s="497"/>
      <c r="K489" s="497"/>
      <c r="L489" s="490"/>
      <c r="M489" s="491"/>
      <c r="N489" s="491"/>
      <c r="O489" s="491"/>
      <c r="P489" s="492"/>
      <c r="Q489" s="482"/>
      <c r="R489" s="482"/>
      <c r="S489" s="482"/>
      <c r="T489" s="482"/>
      <c r="U489" s="482"/>
      <c r="V489" s="69"/>
      <c r="W489" s="69"/>
      <c r="X489" s="507"/>
      <c r="Y489" s="508"/>
      <c r="Z489" s="179" t="str">
        <f>IFERROR(VLOOKUP(X489, 【参考】数式用!$A$2:$B$46, 2, FALSE), "")</f>
        <v/>
      </c>
      <c r="AA489" s="195"/>
      <c r="AB489" s="196"/>
      <c r="AC489" s="197">
        <f t="shared" si="18"/>
        <v>0</v>
      </c>
      <c r="AD489" s="263" t="str">
        <f>IF(B489="", "", IF(COUNTIF(X489,"*独自*"),"数式を削除して手入力",IFERROR(INDEX(【参考】数式用!$O$3:'【参考】数式用'!$Q$452,MATCH(Q489&amp;V489,【参考】数式用!$N$3:'【参考】数式用'!$N$452,0),MATCH(VLOOKUP(X489,【参考】数式用!$R$2:$S$46,2,FALSE),【参考】数式用!$O$2:$Q$2,0)),10)))</f>
        <v/>
      </c>
      <c r="AE489" s="191"/>
    </row>
    <row r="490" spans="1:31" ht="49.95" customHeight="1">
      <c r="A490" s="158">
        <f t="shared" si="17"/>
        <v>451</v>
      </c>
      <c r="B490" s="496"/>
      <c r="C490" s="497"/>
      <c r="D490" s="497"/>
      <c r="E490" s="497"/>
      <c r="F490" s="497"/>
      <c r="G490" s="497"/>
      <c r="H490" s="497"/>
      <c r="I490" s="497"/>
      <c r="J490" s="497"/>
      <c r="K490" s="497"/>
      <c r="L490" s="490"/>
      <c r="M490" s="491"/>
      <c r="N490" s="491"/>
      <c r="O490" s="491"/>
      <c r="P490" s="492"/>
      <c r="Q490" s="482"/>
      <c r="R490" s="482"/>
      <c r="S490" s="482"/>
      <c r="T490" s="482"/>
      <c r="U490" s="482"/>
      <c r="V490" s="69"/>
      <c r="W490" s="69"/>
      <c r="X490" s="507"/>
      <c r="Y490" s="508"/>
      <c r="Z490" s="179" t="str">
        <f>IFERROR(VLOOKUP(X490, 【参考】数式用!$A$2:$B$46, 2, FALSE), "")</f>
        <v/>
      </c>
      <c r="AA490" s="195"/>
      <c r="AB490" s="196"/>
      <c r="AC490" s="197">
        <f t="shared" si="18"/>
        <v>0</v>
      </c>
      <c r="AD490" s="263" t="str">
        <f>IF(B490="", "", IF(COUNTIF(X490,"*独自*"),"数式を削除して手入力",IFERROR(INDEX(【参考】数式用!$O$3:'【参考】数式用'!$Q$452,MATCH(Q490&amp;V490,【参考】数式用!$N$3:'【参考】数式用'!$N$452,0),MATCH(VLOOKUP(X490,【参考】数式用!$R$2:$S$46,2,FALSE),【参考】数式用!$O$2:$Q$2,0)),10)))</f>
        <v/>
      </c>
      <c r="AE490" s="191"/>
    </row>
    <row r="491" spans="1:31" ht="49.95" customHeight="1">
      <c r="A491" s="158">
        <f t="shared" si="17"/>
        <v>452</v>
      </c>
      <c r="B491" s="496"/>
      <c r="C491" s="497"/>
      <c r="D491" s="497"/>
      <c r="E491" s="497"/>
      <c r="F491" s="497"/>
      <c r="G491" s="497"/>
      <c r="H491" s="497"/>
      <c r="I491" s="497"/>
      <c r="J491" s="497"/>
      <c r="K491" s="497"/>
      <c r="L491" s="490"/>
      <c r="M491" s="491"/>
      <c r="N491" s="491"/>
      <c r="O491" s="491"/>
      <c r="P491" s="492"/>
      <c r="Q491" s="482"/>
      <c r="R491" s="482"/>
      <c r="S491" s="482"/>
      <c r="T491" s="482"/>
      <c r="U491" s="482"/>
      <c r="V491" s="69"/>
      <c r="W491" s="69"/>
      <c r="X491" s="507"/>
      <c r="Y491" s="508"/>
      <c r="Z491" s="179" t="str">
        <f>IFERROR(VLOOKUP(X491, 【参考】数式用!$A$2:$B$46, 2, FALSE), "")</f>
        <v/>
      </c>
      <c r="AA491" s="195"/>
      <c r="AB491" s="196"/>
      <c r="AC491" s="197">
        <f t="shared" si="18"/>
        <v>0</v>
      </c>
      <c r="AD491" s="263" t="str">
        <f>IF(B491="", "", IF(COUNTIF(X491,"*独自*"),"数式を削除して手入力",IFERROR(INDEX(【参考】数式用!$O$3:'【参考】数式用'!$Q$452,MATCH(Q491&amp;V491,【参考】数式用!$N$3:'【参考】数式用'!$N$452,0),MATCH(VLOOKUP(X491,【参考】数式用!$R$2:$S$46,2,FALSE),【参考】数式用!$O$2:$Q$2,0)),10)))</f>
        <v/>
      </c>
      <c r="AE491" s="191"/>
    </row>
    <row r="492" spans="1:31" ht="49.95" customHeight="1">
      <c r="A492" s="158">
        <f t="shared" si="17"/>
        <v>453</v>
      </c>
      <c r="B492" s="496"/>
      <c r="C492" s="497"/>
      <c r="D492" s="497"/>
      <c r="E492" s="497"/>
      <c r="F492" s="497"/>
      <c r="G492" s="497"/>
      <c r="H492" s="497"/>
      <c r="I492" s="497"/>
      <c r="J492" s="497"/>
      <c r="K492" s="497"/>
      <c r="L492" s="490"/>
      <c r="M492" s="491"/>
      <c r="N492" s="491"/>
      <c r="O492" s="491"/>
      <c r="P492" s="492"/>
      <c r="Q492" s="482"/>
      <c r="R492" s="482"/>
      <c r="S492" s="482"/>
      <c r="T492" s="482"/>
      <c r="U492" s="482"/>
      <c r="V492" s="69"/>
      <c r="W492" s="69"/>
      <c r="X492" s="507"/>
      <c r="Y492" s="508"/>
      <c r="Z492" s="179" t="str">
        <f>IFERROR(VLOOKUP(X492, 【参考】数式用!$A$2:$B$46, 2, FALSE), "")</f>
        <v/>
      </c>
      <c r="AA492" s="195"/>
      <c r="AB492" s="196"/>
      <c r="AC492" s="197">
        <f t="shared" si="18"/>
        <v>0</v>
      </c>
      <c r="AD492" s="263" t="str">
        <f>IF(B492="", "", IF(COUNTIF(X492,"*独自*"),"数式を削除して手入力",IFERROR(INDEX(【参考】数式用!$O$3:'【参考】数式用'!$Q$452,MATCH(Q492&amp;V492,【参考】数式用!$N$3:'【参考】数式用'!$N$452,0),MATCH(VLOOKUP(X492,【参考】数式用!$R$2:$S$46,2,FALSE),【参考】数式用!$O$2:$Q$2,0)),10)))</f>
        <v/>
      </c>
      <c r="AE492" s="191"/>
    </row>
    <row r="493" spans="1:31" ht="49.95" customHeight="1">
      <c r="A493" s="158">
        <f t="shared" si="17"/>
        <v>454</v>
      </c>
      <c r="B493" s="496"/>
      <c r="C493" s="497"/>
      <c r="D493" s="497"/>
      <c r="E493" s="497"/>
      <c r="F493" s="497"/>
      <c r="G493" s="497"/>
      <c r="H493" s="497"/>
      <c r="I493" s="497"/>
      <c r="J493" s="497"/>
      <c r="K493" s="497"/>
      <c r="L493" s="490"/>
      <c r="M493" s="491"/>
      <c r="N493" s="491"/>
      <c r="O493" s="491"/>
      <c r="P493" s="492"/>
      <c r="Q493" s="482"/>
      <c r="R493" s="482"/>
      <c r="S493" s="482"/>
      <c r="T493" s="482"/>
      <c r="U493" s="482"/>
      <c r="V493" s="69"/>
      <c r="W493" s="69"/>
      <c r="X493" s="507"/>
      <c r="Y493" s="508"/>
      <c r="Z493" s="179" t="str">
        <f>IFERROR(VLOOKUP(X493, 【参考】数式用!$A$2:$B$46, 2, FALSE), "")</f>
        <v/>
      </c>
      <c r="AA493" s="195"/>
      <c r="AB493" s="196"/>
      <c r="AC493" s="197">
        <f t="shared" si="18"/>
        <v>0</v>
      </c>
      <c r="AD493" s="263" t="str">
        <f>IF(B493="", "", IF(COUNTIF(X493,"*独自*"),"数式を削除して手入力",IFERROR(INDEX(【参考】数式用!$O$3:'【参考】数式用'!$Q$452,MATCH(Q493&amp;V493,【参考】数式用!$N$3:'【参考】数式用'!$N$452,0),MATCH(VLOOKUP(X493,【参考】数式用!$R$2:$S$46,2,FALSE),【参考】数式用!$O$2:$Q$2,0)),10)))</f>
        <v/>
      </c>
      <c r="AE493" s="191"/>
    </row>
    <row r="494" spans="1:31" ht="49.95" customHeight="1">
      <c r="A494" s="158">
        <f t="shared" si="17"/>
        <v>455</v>
      </c>
      <c r="B494" s="496"/>
      <c r="C494" s="497"/>
      <c r="D494" s="497"/>
      <c r="E494" s="497"/>
      <c r="F494" s="497"/>
      <c r="G494" s="497"/>
      <c r="H494" s="497"/>
      <c r="I494" s="497"/>
      <c r="J494" s="497"/>
      <c r="K494" s="497"/>
      <c r="L494" s="490"/>
      <c r="M494" s="491"/>
      <c r="N494" s="491"/>
      <c r="O494" s="491"/>
      <c r="P494" s="492"/>
      <c r="Q494" s="482"/>
      <c r="R494" s="482"/>
      <c r="S494" s="482"/>
      <c r="T494" s="482"/>
      <c r="U494" s="482"/>
      <c r="V494" s="69"/>
      <c r="W494" s="69"/>
      <c r="X494" s="507"/>
      <c r="Y494" s="508"/>
      <c r="Z494" s="179" t="str">
        <f>IFERROR(VLOOKUP(X494, 【参考】数式用!$A$2:$B$46, 2, FALSE), "")</f>
        <v/>
      </c>
      <c r="AA494" s="195"/>
      <c r="AB494" s="196"/>
      <c r="AC494" s="197">
        <f t="shared" si="18"/>
        <v>0</v>
      </c>
      <c r="AD494" s="263" t="str">
        <f>IF(B494="", "", IF(COUNTIF(X494,"*独自*"),"数式を削除して手入力",IFERROR(INDEX(【参考】数式用!$O$3:'【参考】数式用'!$Q$452,MATCH(Q494&amp;V494,【参考】数式用!$N$3:'【参考】数式用'!$N$452,0),MATCH(VLOOKUP(X494,【参考】数式用!$R$2:$S$46,2,FALSE),【参考】数式用!$O$2:$Q$2,0)),10)))</f>
        <v/>
      </c>
      <c r="AE494" s="191"/>
    </row>
    <row r="495" spans="1:31" ht="49.95" customHeight="1">
      <c r="A495" s="158">
        <f t="shared" si="17"/>
        <v>456</v>
      </c>
      <c r="B495" s="496"/>
      <c r="C495" s="497"/>
      <c r="D495" s="497"/>
      <c r="E495" s="497"/>
      <c r="F495" s="497"/>
      <c r="G495" s="497"/>
      <c r="H495" s="497"/>
      <c r="I495" s="497"/>
      <c r="J495" s="497"/>
      <c r="K495" s="497"/>
      <c r="L495" s="490"/>
      <c r="M495" s="491"/>
      <c r="N495" s="491"/>
      <c r="O495" s="491"/>
      <c r="P495" s="492"/>
      <c r="Q495" s="482"/>
      <c r="R495" s="482"/>
      <c r="S495" s="482"/>
      <c r="T495" s="482"/>
      <c r="U495" s="482"/>
      <c r="V495" s="69"/>
      <c r="W495" s="69"/>
      <c r="X495" s="507"/>
      <c r="Y495" s="508"/>
      <c r="Z495" s="179" t="str">
        <f>IFERROR(VLOOKUP(X495, 【参考】数式用!$A$2:$B$46, 2, FALSE), "")</f>
        <v/>
      </c>
      <c r="AA495" s="195"/>
      <c r="AB495" s="196"/>
      <c r="AC495" s="197">
        <f t="shared" si="18"/>
        <v>0</v>
      </c>
      <c r="AD495" s="263" t="str">
        <f>IF(B495="", "", IF(COUNTIF(X495,"*独自*"),"数式を削除して手入力",IFERROR(INDEX(【参考】数式用!$O$3:'【参考】数式用'!$Q$452,MATCH(Q495&amp;V495,【参考】数式用!$N$3:'【参考】数式用'!$N$452,0),MATCH(VLOOKUP(X495,【参考】数式用!$R$2:$S$46,2,FALSE),【参考】数式用!$O$2:$Q$2,0)),10)))</f>
        <v/>
      </c>
      <c r="AE495" s="191"/>
    </row>
    <row r="496" spans="1:31" ht="49.95" customHeight="1">
      <c r="A496" s="158">
        <f t="shared" si="17"/>
        <v>457</v>
      </c>
      <c r="B496" s="496"/>
      <c r="C496" s="497"/>
      <c r="D496" s="497"/>
      <c r="E496" s="497"/>
      <c r="F496" s="497"/>
      <c r="G496" s="497"/>
      <c r="H496" s="497"/>
      <c r="I496" s="497"/>
      <c r="J496" s="497"/>
      <c r="K496" s="497"/>
      <c r="L496" s="490"/>
      <c r="M496" s="491"/>
      <c r="N496" s="491"/>
      <c r="O496" s="491"/>
      <c r="P496" s="492"/>
      <c r="Q496" s="482"/>
      <c r="R496" s="482"/>
      <c r="S496" s="482"/>
      <c r="T496" s="482"/>
      <c r="U496" s="482"/>
      <c r="V496" s="69"/>
      <c r="W496" s="69"/>
      <c r="X496" s="507"/>
      <c r="Y496" s="508"/>
      <c r="Z496" s="179" t="str">
        <f>IFERROR(VLOOKUP(X496, 【参考】数式用!$A$2:$B$46, 2, FALSE), "")</f>
        <v/>
      </c>
      <c r="AA496" s="195"/>
      <c r="AB496" s="196"/>
      <c r="AC496" s="197">
        <f t="shared" si="18"/>
        <v>0</v>
      </c>
      <c r="AD496" s="263" t="str">
        <f>IF(B496="", "", IF(COUNTIF(X496,"*独自*"),"数式を削除して手入力",IFERROR(INDEX(【参考】数式用!$O$3:'【参考】数式用'!$Q$452,MATCH(Q496&amp;V496,【参考】数式用!$N$3:'【参考】数式用'!$N$452,0),MATCH(VLOOKUP(X496,【参考】数式用!$R$2:$S$46,2,FALSE),【参考】数式用!$O$2:$Q$2,0)),10)))</f>
        <v/>
      </c>
      <c r="AE496" s="191"/>
    </row>
    <row r="497" spans="1:31" ht="49.95" customHeight="1">
      <c r="A497" s="158">
        <f t="shared" si="17"/>
        <v>458</v>
      </c>
      <c r="B497" s="496"/>
      <c r="C497" s="497"/>
      <c r="D497" s="497"/>
      <c r="E497" s="497"/>
      <c r="F497" s="497"/>
      <c r="G497" s="497"/>
      <c r="H497" s="497"/>
      <c r="I497" s="497"/>
      <c r="J497" s="497"/>
      <c r="K497" s="497"/>
      <c r="L497" s="490"/>
      <c r="M497" s="491"/>
      <c r="N497" s="491"/>
      <c r="O497" s="491"/>
      <c r="P497" s="492"/>
      <c r="Q497" s="482"/>
      <c r="R497" s="482"/>
      <c r="S497" s="482"/>
      <c r="T497" s="482"/>
      <c r="U497" s="482"/>
      <c r="V497" s="69"/>
      <c r="W497" s="69"/>
      <c r="X497" s="507"/>
      <c r="Y497" s="508"/>
      <c r="Z497" s="179" t="str">
        <f>IFERROR(VLOOKUP(X497, 【参考】数式用!$A$2:$B$46, 2, FALSE), "")</f>
        <v/>
      </c>
      <c r="AA497" s="195"/>
      <c r="AB497" s="196"/>
      <c r="AC497" s="197">
        <f t="shared" si="18"/>
        <v>0</v>
      </c>
      <c r="AD497" s="263" t="str">
        <f>IF(B497="", "", IF(COUNTIF(X497,"*独自*"),"数式を削除して手入力",IFERROR(INDEX(【参考】数式用!$O$3:'【参考】数式用'!$Q$452,MATCH(Q497&amp;V497,【参考】数式用!$N$3:'【参考】数式用'!$N$452,0),MATCH(VLOOKUP(X497,【参考】数式用!$R$2:$S$46,2,FALSE),【参考】数式用!$O$2:$Q$2,0)),10)))</f>
        <v/>
      </c>
      <c r="AE497" s="191"/>
    </row>
    <row r="498" spans="1:31" ht="49.95" customHeight="1">
      <c r="A498" s="158">
        <f t="shared" si="17"/>
        <v>459</v>
      </c>
      <c r="B498" s="496"/>
      <c r="C498" s="497"/>
      <c r="D498" s="497"/>
      <c r="E498" s="497"/>
      <c r="F498" s="497"/>
      <c r="G498" s="497"/>
      <c r="H498" s="497"/>
      <c r="I498" s="497"/>
      <c r="J498" s="497"/>
      <c r="K498" s="497"/>
      <c r="L498" s="490"/>
      <c r="M498" s="491"/>
      <c r="N498" s="491"/>
      <c r="O498" s="491"/>
      <c r="P498" s="492"/>
      <c r="Q498" s="482"/>
      <c r="R498" s="482"/>
      <c r="S498" s="482"/>
      <c r="T498" s="482"/>
      <c r="U498" s="482"/>
      <c r="V498" s="69"/>
      <c r="W498" s="69"/>
      <c r="X498" s="507"/>
      <c r="Y498" s="508"/>
      <c r="Z498" s="179" t="str">
        <f>IFERROR(VLOOKUP(X498, 【参考】数式用!$A$2:$B$46, 2, FALSE), "")</f>
        <v/>
      </c>
      <c r="AA498" s="195"/>
      <c r="AB498" s="196"/>
      <c r="AC498" s="197">
        <f t="shared" si="18"/>
        <v>0</v>
      </c>
      <c r="AD498" s="263" t="str">
        <f>IF(B498="", "", IF(COUNTIF(X498,"*独自*"),"数式を削除して手入力",IFERROR(INDEX(【参考】数式用!$O$3:'【参考】数式用'!$Q$452,MATCH(Q498&amp;V498,【参考】数式用!$N$3:'【参考】数式用'!$N$452,0),MATCH(VLOOKUP(X498,【参考】数式用!$R$2:$S$46,2,FALSE),【参考】数式用!$O$2:$Q$2,0)),10)))</f>
        <v/>
      </c>
      <c r="AE498" s="191"/>
    </row>
    <row r="499" spans="1:31" ht="49.95" customHeight="1">
      <c r="A499" s="158">
        <f t="shared" si="17"/>
        <v>460</v>
      </c>
      <c r="B499" s="496"/>
      <c r="C499" s="497"/>
      <c r="D499" s="497"/>
      <c r="E499" s="497"/>
      <c r="F499" s="497"/>
      <c r="G499" s="497"/>
      <c r="H499" s="497"/>
      <c r="I499" s="497"/>
      <c r="J499" s="497"/>
      <c r="K499" s="497"/>
      <c r="L499" s="490"/>
      <c r="M499" s="491"/>
      <c r="N499" s="491"/>
      <c r="O499" s="491"/>
      <c r="P499" s="492"/>
      <c r="Q499" s="482"/>
      <c r="R499" s="482"/>
      <c r="S499" s="482"/>
      <c r="T499" s="482"/>
      <c r="U499" s="482"/>
      <c r="V499" s="69"/>
      <c r="W499" s="69"/>
      <c r="X499" s="507"/>
      <c r="Y499" s="508"/>
      <c r="Z499" s="179" t="str">
        <f>IFERROR(VLOOKUP(X499, 【参考】数式用!$A$2:$B$46, 2, FALSE), "")</f>
        <v/>
      </c>
      <c r="AA499" s="195"/>
      <c r="AB499" s="196"/>
      <c r="AC499" s="197">
        <f t="shared" si="18"/>
        <v>0</v>
      </c>
      <c r="AD499" s="263" t="str">
        <f>IF(B499="", "", IF(COUNTIF(X499,"*独自*"),"数式を削除して手入力",IFERROR(INDEX(【参考】数式用!$O$3:'【参考】数式用'!$Q$452,MATCH(Q499&amp;V499,【参考】数式用!$N$3:'【参考】数式用'!$N$452,0),MATCH(VLOOKUP(X499,【参考】数式用!$R$2:$S$46,2,FALSE),【参考】数式用!$O$2:$Q$2,0)),10)))</f>
        <v/>
      </c>
      <c r="AE499" s="191"/>
    </row>
    <row r="500" spans="1:31" ht="49.95" customHeight="1">
      <c r="A500" s="158">
        <f t="shared" si="17"/>
        <v>461</v>
      </c>
      <c r="B500" s="496"/>
      <c r="C500" s="497"/>
      <c r="D500" s="497"/>
      <c r="E500" s="497"/>
      <c r="F500" s="497"/>
      <c r="G500" s="497"/>
      <c r="H500" s="497"/>
      <c r="I500" s="497"/>
      <c r="J500" s="497"/>
      <c r="K500" s="497"/>
      <c r="L500" s="490"/>
      <c r="M500" s="491"/>
      <c r="N500" s="491"/>
      <c r="O500" s="491"/>
      <c r="P500" s="492"/>
      <c r="Q500" s="482"/>
      <c r="R500" s="482"/>
      <c r="S500" s="482"/>
      <c r="T500" s="482"/>
      <c r="U500" s="482"/>
      <c r="V500" s="69"/>
      <c r="W500" s="69"/>
      <c r="X500" s="507"/>
      <c r="Y500" s="508"/>
      <c r="Z500" s="179" t="str">
        <f>IFERROR(VLOOKUP(X500, 【参考】数式用!$A$2:$B$46, 2, FALSE), "")</f>
        <v/>
      </c>
      <c r="AA500" s="195"/>
      <c r="AB500" s="196"/>
      <c r="AC500" s="197">
        <f t="shared" si="18"/>
        <v>0</v>
      </c>
      <c r="AD500" s="263" t="str">
        <f>IF(B500="", "", IF(COUNTIF(X500,"*独自*"),"数式を削除して手入力",IFERROR(INDEX(【参考】数式用!$O$3:'【参考】数式用'!$Q$452,MATCH(Q500&amp;V500,【参考】数式用!$N$3:'【参考】数式用'!$N$452,0),MATCH(VLOOKUP(X500,【参考】数式用!$R$2:$S$46,2,FALSE),【参考】数式用!$O$2:$Q$2,0)),10)))</f>
        <v/>
      </c>
      <c r="AE500" s="191"/>
    </row>
    <row r="501" spans="1:31" ht="49.95" customHeight="1">
      <c r="A501" s="158">
        <f t="shared" si="17"/>
        <v>462</v>
      </c>
      <c r="B501" s="496"/>
      <c r="C501" s="497"/>
      <c r="D501" s="497"/>
      <c r="E501" s="497"/>
      <c r="F501" s="497"/>
      <c r="G501" s="497"/>
      <c r="H501" s="497"/>
      <c r="I501" s="497"/>
      <c r="J501" s="497"/>
      <c r="K501" s="497"/>
      <c r="L501" s="490"/>
      <c r="M501" s="491"/>
      <c r="N501" s="491"/>
      <c r="O501" s="491"/>
      <c r="P501" s="492"/>
      <c r="Q501" s="482"/>
      <c r="R501" s="482"/>
      <c r="S501" s="482"/>
      <c r="T501" s="482"/>
      <c r="U501" s="482"/>
      <c r="V501" s="69"/>
      <c r="W501" s="69"/>
      <c r="X501" s="507"/>
      <c r="Y501" s="508"/>
      <c r="Z501" s="179" t="str">
        <f>IFERROR(VLOOKUP(X501, 【参考】数式用!$A$2:$B$46, 2, FALSE), "")</f>
        <v/>
      </c>
      <c r="AA501" s="195"/>
      <c r="AB501" s="196"/>
      <c r="AC501" s="197">
        <f t="shared" si="18"/>
        <v>0</v>
      </c>
      <c r="AD501" s="263" t="str">
        <f>IF(B501="", "", IF(COUNTIF(X501,"*独自*"),"数式を削除して手入力",IFERROR(INDEX(【参考】数式用!$O$3:'【参考】数式用'!$Q$452,MATCH(Q501&amp;V501,【参考】数式用!$N$3:'【参考】数式用'!$N$452,0),MATCH(VLOOKUP(X501,【参考】数式用!$R$2:$S$46,2,FALSE),【参考】数式用!$O$2:$Q$2,0)),10)))</f>
        <v/>
      </c>
      <c r="AE501" s="191"/>
    </row>
    <row r="502" spans="1:31" ht="49.95" customHeight="1">
      <c r="A502" s="158">
        <f t="shared" si="17"/>
        <v>463</v>
      </c>
      <c r="B502" s="496"/>
      <c r="C502" s="497"/>
      <c r="D502" s="497"/>
      <c r="E502" s="497"/>
      <c r="F502" s="497"/>
      <c r="G502" s="497"/>
      <c r="H502" s="497"/>
      <c r="I502" s="497"/>
      <c r="J502" s="497"/>
      <c r="K502" s="497"/>
      <c r="L502" s="490"/>
      <c r="M502" s="491"/>
      <c r="N502" s="491"/>
      <c r="O502" s="491"/>
      <c r="P502" s="492"/>
      <c r="Q502" s="482"/>
      <c r="R502" s="482"/>
      <c r="S502" s="482"/>
      <c r="T502" s="482"/>
      <c r="U502" s="482"/>
      <c r="V502" s="69"/>
      <c r="W502" s="69"/>
      <c r="X502" s="507"/>
      <c r="Y502" s="508"/>
      <c r="Z502" s="179" t="str">
        <f>IFERROR(VLOOKUP(X502, 【参考】数式用!$A$2:$B$46, 2, FALSE), "")</f>
        <v/>
      </c>
      <c r="AA502" s="195"/>
      <c r="AB502" s="196"/>
      <c r="AC502" s="197">
        <f t="shared" si="18"/>
        <v>0</v>
      </c>
      <c r="AD502" s="263" t="str">
        <f>IF(B502="", "", IF(COUNTIF(X502,"*独自*"),"数式を削除して手入力",IFERROR(INDEX(【参考】数式用!$O$3:'【参考】数式用'!$Q$452,MATCH(Q502&amp;V502,【参考】数式用!$N$3:'【参考】数式用'!$N$452,0),MATCH(VLOOKUP(X502,【参考】数式用!$R$2:$S$46,2,FALSE),【参考】数式用!$O$2:$Q$2,0)),10)))</f>
        <v/>
      </c>
      <c r="AE502" s="191"/>
    </row>
    <row r="503" spans="1:31" ht="49.95" customHeight="1">
      <c r="A503" s="158">
        <f t="shared" si="17"/>
        <v>464</v>
      </c>
      <c r="B503" s="496"/>
      <c r="C503" s="497"/>
      <c r="D503" s="497"/>
      <c r="E503" s="497"/>
      <c r="F503" s="497"/>
      <c r="G503" s="497"/>
      <c r="H503" s="497"/>
      <c r="I503" s="497"/>
      <c r="J503" s="497"/>
      <c r="K503" s="497"/>
      <c r="L503" s="490"/>
      <c r="M503" s="491"/>
      <c r="N503" s="491"/>
      <c r="O503" s="491"/>
      <c r="P503" s="492"/>
      <c r="Q503" s="482"/>
      <c r="R503" s="482"/>
      <c r="S503" s="482"/>
      <c r="T503" s="482"/>
      <c r="U503" s="482"/>
      <c r="V503" s="69"/>
      <c r="W503" s="69"/>
      <c r="X503" s="507"/>
      <c r="Y503" s="508"/>
      <c r="Z503" s="179" t="str">
        <f>IFERROR(VLOOKUP(X503, 【参考】数式用!$A$2:$B$46, 2, FALSE), "")</f>
        <v/>
      </c>
      <c r="AA503" s="195"/>
      <c r="AB503" s="196"/>
      <c r="AC503" s="197">
        <f t="shared" si="18"/>
        <v>0</v>
      </c>
      <c r="AD503" s="263" t="str">
        <f>IF(B503="", "", IF(COUNTIF(X503,"*独自*"),"数式を削除して手入力",IFERROR(INDEX(【参考】数式用!$O$3:'【参考】数式用'!$Q$452,MATCH(Q503&amp;V503,【参考】数式用!$N$3:'【参考】数式用'!$N$452,0),MATCH(VLOOKUP(X503,【参考】数式用!$R$2:$S$46,2,FALSE),【参考】数式用!$O$2:$Q$2,0)),10)))</f>
        <v/>
      </c>
      <c r="AE503" s="191"/>
    </row>
    <row r="504" spans="1:31" ht="49.95" customHeight="1">
      <c r="A504" s="158">
        <f t="shared" si="17"/>
        <v>465</v>
      </c>
      <c r="B504" s="496"/>
      <c r="C504" s="497"/>
      <c r="D504" s="497"/>
      <c r="E504" s="497"/>
      <c r="F504" s="497"/>
      <c r="G504" s="497"/>
      <c r="H504" s="497"/>
      <c r="I504" s="497"/>
      <c r="J504" s="497"/>
      <c r="K504" s="497"/>
      <c r="L504" s="490"/>
      <c r="M504" s="491"/>
      <c r="N504" s="491"/>
      <c r="O504" s="491"/>
      <c r="P504" s="492"/>
      <c r="Q504" s="482"/>
      <c r="R504" s="482"/>
      <c r="S504" s="482"/>
      <c r="T504" s="482"/>
      <c r="U504" s="482"/>
      <c r="V504" s="69"/>
      <c r="W504" s="69"/>
      <c r="X504" s="507"/>
      <c r="Y504" s="508"/>
      <c r="Z504" s="179" t="str">
        <f>IFERROR(VLOOKUP(X504, 【参考】数式用!$A$2:$B$46, 2, FALSE), "")</f>
        <v/>
      </c>
      <c r="AA504" s="195"/>
      <c r="AB504" s="196"/>
      <c r="AC504" s="197">
        <f t="shared" si="18"/>
        <v>0</v>
      </c>
      <c r="AD504" s="263" t="str">
        <f>IF(B504="", "", IF(COUNTIF(X504,"*独自*"),"数式を削除して手入力",IFERROR(INDEX(【参考】数式用!$O$3:'【参考】数式用'!$Q$452,MATCH(Q504&amp;V504,【参考】数式用!$N$3:'【参考】数式用'!$N$452,0),MATCH(VLOOKUP(X504,【参考】数式用!$R$2:$S$46,2,FALSE),【参考】数式用!$O$2:$Q$2,0)),10)))</f>
        <v/>
      </c>
      <c r="AE504" s="191"/>
    </row>
    <row r="505" spans="1:31" ht="49.95" customHeight="1">
      <c r="A505" s="158">
        <f t="shared" si="17"/>
        <v>466</v>
      </c>
      <c r="B505" s="496"/>
      <c r="C505" s="497"/>
      <c r="D505" s="497"/>
      <c r="E505" s="497"/>
      <c r="F505" s="497"/>
      <c r="G505" s="497"/>
      <c r="H505" s="497"/>
      <c r="I505" s="497"/>
      <c r="J505" s="497"/>
      <c r="K505" s="497"/>
      <c r="L505" s="490"/>
      <c r="M505" s="491"/>
      <c r="N505" s="491"/>
      <c r="O505" s="491"/>
      <c r="P505" s="492"/>
      <c r="Q505" s="482"/>
      <c r="R505" s="482"/>
      <c r="S505" s="482"/>
      <c r="T505" s="482"/>
      <c r="U505" s="482"/>
      <c r="V505" s="69"/>
      <c r="W505" s="69"/>
      <c r="X505" s="507"/>
      <c r="Y505" s="508"/>
      <c r="Z505" s="179" t="str">
        <f>IFERROR(VLOOKUP(X505, 【参考】数式用!$A$2:$B$46, 2, FALSE), "")</f>
        <v/>
      </c>
      <c r="AA505" s="195"/>
      <c r="AB505" s="196"/>
      <c r="AC505" s="197">
        <f t="shared" si="18"/>
        <v>0</v>
      </c>
      <c r="AD505" s="263" t="str">
        <f>IF(B505="", "", IF(COUNTIF(X505,"*独自*"),"数式を削除して手入力",IFERROR(INDEX(【参考】数式用!$O$3:'【参考】数式用'!$Q$452,MATCH(Q505&amp;V505,【参考】数式用!$N$3:'【参考】数式用'!$N$452,0),MATCH(VLOOKUP(X505,【参考】数式用!$R$2:$S$46,2,FALSE),【参考】数式用!$O$2:$Q$2,0)),10)))</f>
        <v/>
      </c>
      <c r="AE505" s="191"/>
    </row>
    <row r="506" spans="1:31" ht="49.95" customHeight="1">
      <c r="A506" s="158">
        <f t="shared" si="17"/>
        <v>467</v>
      </c>
      <c r="B506" s="496"/>
      <c r="C506" s="497"/>
      <c r="D506" s="497"/>
      <c r="E506" s="497"/>
      <c r="F506" s="497"/>
      <c r="G506" s="497"/>
      <c r="H506" s="497"/>
      <c r="I506" s="497"/>
      <c r="J506" s="497"/>
      <c r="K506" s="497"/>
      <c r="L506" s="490"/>
      <c r="M506" s="491"/>
      <c r="N506" s="491"/>
      <c r="O506" s="491"/>
      <c r="P506" s="492"/>
      <c r="Q506" s="482"/>
      <c r="R506" s="482"/>
      <c r="S506" s="482"/>
      <c r="T506" s="482"/>
      <c r="U506" s="482"/>
      <c r="V506" s="69"/>
      <c r="W506" s="69"/>
      <c r="X506" s="507"/>
      <c r="Y506" s="508"/>
      <c r="Z506" s="179" t="str">
        <f>IFERROR(VLOOKUP(X506, 【参考】数式用!$A$2:$B$46, 2, FALSE), "")</f>
        <v/>
      </c>
      <c r="AA506" s="195"/>
      <c r="AB506" s="196"/>
      <c r="AC506" s="197">
        <f t="shared" si="18"/>
        <v>0</v>
      </c>
      <c r="AD506" s="263" t="str">
        <f>IF(B506="", "", IF(COUNTIF(X506,"*独自*"),"数式を削除して手入力",IFERROR(INDEX(【参考】数式用!$O$3:'【参考】数式用'!$Q$452,MATCH(Q506&amp;V506,【参考】数式用!$N$3:'【参考】数式用'!$N$452,0),MATCH(VLOOKUP(X506,【参考】数式用!$R$2:$S$46,2,FALSE),【参考】数式用!$O$2:$Q$2,0)),10)))</f>
        <v/>
      </c>
      <c r="AE506" s="191"/>
    </row>
    <row r="507" spans="1:31" ht="49.95" customHeight="1">
      <c r="A507" s="158">
        <f t="shared" si="17"/>
        <v>468</v>
      </c>
      <c r="B507" s="496"/>
      <c r="C507" s="497"/>
      <c r="D507" s="497"/>
      <c r="E507" s="497"/>
      <c r="F507" s="497"/>
      <c r="G507" s="497"/>
      <c r="H507" s="497"/>
      <c r="I507" s="497"/>
      <c r="J507" s="497"/>
      <c r="K507" s="497"/>
      <c r="L507" s="490"/>
      <c r="M507" s="491"/>
      <c r="N507" s="491"/>
      <c r="O507" s="491"/>
      <c r="P507" s="492"/>
      <c r="Q507" s="482"/>
      <c r="R507" s="482"/>
      <c r="S507" s="482"/>
      <c r="T507" s="482"/>
      <c r="U507" s="482"/>
      <c r="V507" s="69"/>
      <c r="W507" s="69"/>
      <c r="X507" s="507"/>
      <c r="Y507" s="508"/>
      <c r="Z507" s="179" t="str">
        <f>IFERROR(VLOOKUP(X507, 【参考】数式用!$A$2:$B$46, 2, FALSE), "")</f>
        <v/>
      </c>
      <c r="AA507" s="195"/>
      <c r="AB507" s="196"/>
      <c r="AC507" s="197">
        <f t="shared" si="18"/>
        <v>0</v>
      </c>
      <c r="AD507" s="263" t="str">
        <f>IF(B507="", "", IF(COUNTIF(X507,"*独自*"),"数式を削除して手入力",IFERROR(INDEX(【参考】数式用!$O$3:'【参考】数式用'!$Q$452,MATCH(Q507&amp;V507,【参考】数式用!$N$3:'【参考】数式用'!$N$452,0),MATCH(VLOOKUP(X507,【参考】数式用!$R$2:$S$46,2,FALSE),【参考】数式用!$O$2:$Q$2,0)),10)))</f>
        <v/>
      </c>
      <c r="AE507" s="191"/>
    </row>
    <row r="508" spans="1:31" ht="49.95" customHeight="1">
      <c r="A508" s="158">
        <f t="shared" si="17"/>
        <v>469</v>
      </c>
      <c r="B508" s="496"/>
      <c r="C508" s="497"/>
      <c r="D508" s="497"/>
      <c r="E508" s="497"/>
      <c r="F508" s="497"/>
      <c r="G508" s="497"/>
      <c r="H508" s="497"/>
      <c r="I508" s="497"/>
      <c r="J508" s="497"/>
      <c r="K508" s="497"/>
      <c r="L508" s="490"/>
      <c r="M508" s="491"/>
      <c r="N508" s="491"/>
      <c r="O508" s="491"/>
      <c r="P508" s="492"/>
      <c r="Q508" s="482"/>
      <c r="R508" s="482"/>
      <c r="S508" s="482"/>
      <c r="T508" s="482"/>
      <c r="U508" s="482"/>
      <c r="V508" s="69"/>
      <c r="W508" s="69"/>
      <c r="X508" s="507"/>
      <c r="Y508" s="508"/>
      <c r="Z508" s="179" t="str">
        <f>IFERROR(VLOOKUP(X508, 【参考】数式用!$A$2:$B$46, 2, FALSE), "")</f>
        <v/>
      </c>
      <c r="AA508" s="195"/>
      <c r="AB508" s="196"/>
      <c r="AC508" s="197">
        <f t="shared" si="18"/>
        <v>0</v>
      </c>
      <c r="AD508" s="263" t="str">
        <f>IF(B508="", "", IF(COUNTIF(X508,"*独自*"),"数式を削除して手入力",IFERROR(INDEX(【参考】数式用!$O$3:'【参考】数式用'!$Q$452,MATCH(Q508&amp;V508,【参考】数式用!$N$3:'【参考】数式用'!$N$452,0),MATCH(VLOOKUP(X508,【参考】数式用!$R$2:$S$46,2,FALSE),【参考】数式用!$O$2:$Q$2,0)),10)))</f>
        <v/>
      </c>
      <c r="AE508" s="191"/>
    </row>
    <row r="509" spans="1:31" ht="49.95" customHeight="1">
      <c r="A509" s="158">
        <f t="shared" si="17"/>
        <v>470</v>
      </c>
      <c r="B509" s="496"/>
      <c r="C509" s="497"/>
      <c r="D509" s="497"/>
      <c r="E509" s="497"/>
      <c r="F509" s="497"/>
      <c r="G509" s="497"/>
      <c r="H509" s="497"/>
      <c r="I509" s="497"/>
      <c r="J509" s="497"/>
      <c r="K509" s="497"/>
      <c r="L509" s="490"/>
      <c r="M509" s="491"/>
      <c r="N509" s="491"/>
      <c r="O509" s="491"/>
      <c r="P509" s="492"/>
      <c r="Q509" s="482"/>
      <c r="R509" s="482"/>
      <c r="S509" s="482"/>
      <c r="T509" s="482"/>
      <c r="U509" s="482"/>
      <c r="V509" s="69"/>
      <c r="W509" s="69"/>
      <c r="X509" s="507"/>
      <c r="Y509" s="508"/>
      <c r="Z509" s="179" t="str">
        <f>IFERROR(VLOOKUP(X509, 【参考】数式用!$A$2:$B$46, 2, FALSE), "")</f>
        <v/>
      </c>
      <c r="AA509" s="195"/>
      <c r="AB509" s="196"/>
      <c r="AC509" s="197">
        <f t="shared" si="18"/>
        <v>0</v>
      </c>
      <c r="AD509" s="263" t="str">
        <f>IF(B509="", "", IF(COUNTIF(X509,"*独自*"),"数式を削除して手入力",IFERROR(INDEX(【参考】数式用!$O$3:'【参考】数式用'!$Q$452,MATCH(Q509&amp;V509,【参考】数式用!$N$3:'【参考】数式用'!$N$452,0),MATCH(VLOOKUP(X509,【参考】数式用!$R$2:$S$46,2,FALSE),【参考】数式用!$O$2:$Q$2,0)),10)))</f>
        <v/>
      </c>
      <c r="AE509" s="191"/>
    </row>
    <row r="510" spans="1:31" ht="49.95" customHeight="1">
      <c r="A510" s="158">
        <f t="shared" si="17"/>
        <v>471</v>
      </c>
      <c r="B510" s="496"/>
      <c r="C510" s="497"/>
      <c r="D510" s="497"/>
      <c r="E510" s="497"/>
      <c r="F510" s="497"/>
      <c r="G510" s="497"/>
      <c r="H510" s="497"/>
      <c r="I510" s="497"/>
      <c r="J510" s="497"/>
      <c r="K510" s="497"/>
      <c r="L510" s="490"/>
      <c r="M510" s="491"/>
      <c r="N510" s="491"/>
      <c r="O510" s="491"/>
      <c r="P510" s="492"/>
      <c r="Q510" s="482"/>
      <c r="R510" s="482"/>
      <c r="S510" s="482"/>
      <c r="T510" s="482"/>
      <c r="U510" s="482"/>
      <c r="V510" s="69"/>
      <c r="W510" s="69"/>
      <c r="X510" s="507"/>
      <c r="Y510" s="508"/>
      <c r="Z510" s="179" t="str">
        <f>IFERROR(VLOOKUP(X510, 【参考】数式用!$A$2:$B$46, 2, FALSE), "")</f>
        <v/>
      </c>
      <c r="AA510" s="195"/>
      <c r="AB510" s="196"/>
      <c r="AC510" s="197">
        <f t="shared" si="18"/>
        <v>0</v>
      </c>
      <c r="AD510" s="263" t="str">
        <f>IF(B510="", "", IF(COUNTIF(X510,"*独自*"),"数式を削除して手入力",IFERROR(INDEX(【参考】数式用!$O$3:'【参考】数式用'!$Q$452,MATCH(Q510&amp;V510,【参考】数式用!$N$3:'【参考】数式用'!$N$452,0),MATCH(VLOOKUP(X510,【参考】数式用!$R$2:$S$46,2,FALSE),【参考】数式用!$O$2:$Q$2,0)),10)))</f>
        <v/>
      </c>
      <c r="AE510" s="191"/>
    </row>
    <row r="511" spans="1:31" ht="49.95" customHeight="1">
      <c r="A511" s="158">
        <f t="shared" si="17"/>
        <v>472</v>
      </c>
      <c r="B511" s="496"/>
      <c r="C511" s="497"/>
      <c r="D511" s="497"/>
      <c r="E511" s="497"/>
      <c r="F511" s="497"/>
      <c r="G511" s="497"/>
      <c r="H511" s="497"/>
      <c r="I511" s="497"/>
      <c r="J511" s="497"/>
      <c r="K511" s="497"/>
      <c r="L511" s="490"/>
      <c r="M511" s="491"/>
      <c r="N511" s="491"/>
      <c r="O511" s="491"/>
      <c r="P511" s="492"/>
      <c r="Q511" s="482"/>
      <c r="R511" s="482"/>
      <c r="S511" s="482"/>
      <c r="T511" s="482"/>
      <c r="U511" s="482"/>
      <c r="V511" s="69"/>
      <c r="W511" s="69"/>
      <c r="X511" s="507"/>
      <c r="Y511" s="508"/>
      <c r="Z511" s="179" t="str">
        <f>IFERROR(VLOOKUP(X511, 【参考】数式用!$A$2:$B$46, 2, FALSE), "")</f>
        <v/>
      </c>
      <c r="AA511" s="195"/>
      <c r="AB511" s="196"/>
      <c r="AC511" s="197">
        <f t="shared" si="18"/>
        <v>0</v>
      </c>
      <c r="AD511" s="263" t="str">
        <f>IF(B511="", "", IF(COUNTIF(X511,"*独自*"),"数式を削除して手入力",IFERROR(INDEX(【参考】数式用!$O$3:'【参考】数式用'!$Q$452,MATCH(Q511&amp;V511,【参考】数式用!$N$3:'【参考】数式用'!$N$452,0),MATCH(VLOOKUP(X511,【参考】数式用!$R$2:$S$46,2,FALSE),【参考】数式用!$O$2:$Q$2,0)),10)))</f>
        <v/>
      </c>
      <c r="AE511" s="191"/>
    </row>
    <row r="512" spans="1:31" ht="49.95" customHeight="1">
      <c r="A512" s="158">
        <f t="shared" si="17"/>
        <v>473</v>
      </c>
      <c r="B512" s="496"/>
      <c r="C512" s="497"/>
      <c r="D512" s="497"/>
      <c r="E512" s="497"/>
      <c r="F512" s="497"/>
      <c r="G512" s="497"/>
      <c r="H512" s="497"/>
      <c r="I512" s="497"/>
      <c r="J512" s="497"/>
      <c r="K512" s="497"/>
      <c r="L512" s="490"/>
      <c r="M512" s="491"/>
      <c r="N512" s="491"/>
      <c r="O512" s="491"/>
      <c r="P512" s="492"/>
      <c r="Q512" s="482"/>
      <c r="R512" s="482"/>
      <c r="S512" s="482"/>
      <c r="T512" s="482"/>
      <c r="U512" s="482"/>
      <c r="V512" s="69"/>
      <c r="W512" s="69"/>
      <c r="X512" s="507"/>
      <c r="Y512" s="508"/>
      <c r="Z512" s="179" t="str">
        <f>IFERROR(VLOOKUP(X512, 【参考】数式用!$A$2:$B$46, 2, FALSE), "")</f>
        <v/>
      </c>
      <c r="AA512" s="195"/>
      <c r="AB512" s="196"/>
      <c r="AC512" s="197">
        <f t="shared" si="18"/>
        <v>0</v>
      </c>
      <c r="AD512" s="263" t="str">
        <f>IF(B512="", "", IF(COUNTIF(X512,"*独自*"),"数式を削除して手入力",IFERROR(INDEX(【参考】数式用!$O$3:'【参考】数式用'!$Q$452,MATCH(Q512&amp;V512,【参考】数式用!$N$3:'【参考】数式用'!$N$452,0),MATCH(VLOOKUP(X512,【参考】数式用!$R$2:$S$46,2,FALSE),【参考】数式用!$O$2:$Q$2,0)),10)))</f>
        <v/>
      </c>
      <c r="AE512" s="191"/>
    </row>
    <row r="513" spans="1:31" ht="49.95" customHeight="1">
      <c r="A513" s="158">
        <f t="shared" si="17"/>
        <v>474</v>
      </c>
      <c r="B513" s="496"/>
      <c r="C513" s="497"/>
      <c r="D513" s="497"/>
      <c r="E513" s="497"/>
      <c r="F513" s="497"/>
      <c r="G513" s="497"/>
      <c r="H513" s="497"/>
      <c r="I513" s="497"/>
      <c r="J513" s="497"/>
      <c r="K513" s="497"/>
      <c r="L513" s="490"/>
      <c r="M513" s="491"/>
      <c r="N513" s="491"/>
      <c r="O513" s="491"/>
      <c r="P513" s="492"/>
      <c r="Q513" s="482"/>
      <c r="R513" s="482"/>
      <c r="S513" s="482"/>
      <c r="T513" s="482"/>
      <c r="U513" s="482"/>
      <c r="V513" s="69"/>
      <c r="W513" s="69"/>
      <c r="X513" s="507"/>
      <c r="Y513" s="508"/>
      <c r="Z513" s="179" t="str">
        <f>IFERROR(VLOOKUP(X513, 【参考】数式用!$A$2:$B$46, 2, FALSE), "")</f>
        <v/>
      </c>
      <c r="AA513" s="195"/>
      <c r="AB513" s="196"/>
      <c r="AC513" s="197">
        <f t="shared" si="18"/>
        <v>0</v>
      </c>
      <c r="AD513" s="263" t="str">
        <f>IF(B513="", "", IF(COUNTIF(X513,"*独自*"),"数式を削除して手入力",IFERROR(INDEX(【参考】数式用!$O$3:'【参考】数式用'!$Q$452,MATCH(Q513&amp;V513,【参考】数式用!$N$3:'【参考】数式用'!$N$452,0),MATCH(VLOOKUP(X513,【参考】数式用!$R$2:$S$46,2,FALSE),【参考】数式用!$O$2:$Q$2,0)),10)))</f>
        <v/>
      </c>
      <c r="AE513" s="191"/>
    </row>
    <row r="514" spans="1:31" ht="49.95" customHeight="1">
      <c r="A514" s="158">
        <f t="shared" si="17"/>
        <v>475</v>
      </c>
      <c r="B514" s="496"/>
      <c r="C514" s="497"/>
      <c r="D514" s="497"/>
      <c r="E514" s="497"/>
      <c r="F514" s="497"/>
      <c r="G514" s="497"/>
      <c r="H514" s="497"/>
      <c r="I514" s="497"/>
      <c r="J514" s="497"/>
      <c r="K514" s="497"/>
      <c r="L514" s="490"/>
      <c r="M514" s="491"/>
      <c r="N514" s="491"/>
      <c r="O514" s="491"/>
      <c r="P514" s="492"/>
      <c r="Q514" s="482"/>
      <c r="R514" s="482"/>
      <c r="S514" s="482"/>
      <c r="T514" s="482"/>
      <c r="U514" s="482"/>
      <c r="V514" s="69"/>
      <c r="W514" s="69"/>
      <c r="X514" s="507"/>
      <c r="Y514" s="508"/>
      <c r="Z514" s="179" t="str">
        <f>IFERROR(VLOOKUP(X514, 【参考】数式用!$A$2:$B$46, 2, FALSE), "")</f>
        <v/>
      </c>
      <c r="AA514" s="195"/>
      <c r="AB514" s="196"/>
      <c r="AC514" s="197">
        <f t="shared" si="18"/>
        <v>0</v>
      </c>
      <c r="AD514" s="263" t="str">
        <f>IF(B514="", "", IF(COUNTIF(X514,"*独自*"),"数式を削除して手入力",IFERROR(INDEX(【参考】数式用!$O$3:'【参考】数式用'!$Q$452,MATCH(Q514&amp;V514,【参考】数式用!$N$3:'【参考】数式用'!$N$452,0),MATCH(VLOOKUP(X514,【参考】数式用!$R$2:$S$46,2,FALSE),【参考】数式用!$O$2:$Q$2,0)),10)))</f>
        <v/>
      </c>
      <c r="AE514" s="191"/>
    </row>
    <row r="515" spans="1:31" ht="49.95" customHeight="1">
      <c r="A515" s="158">
        <f t="shared" si="17"/>
        <v>476</v>
      </c>
      <c r="B515" s="496"/>
      <c r="C515" s="497"/>
      <c r="D515" s="497"/>
      <c r="E515" s="497"/>
      <c r="F515" s="497"/>
      <c r="G515" s="497"/>
      <c r="H515" s="497"/>
      <c r="I515" s="497"/>
      <c r="J515" s="497"/>
      <c r="K515" s="497"/>
      <c r="L515" s="490"/>
      <c r="M515" s="491"/>
      <c r="N515" s="491"/>
      <c r="O515" s="491"/>
      <c r="P515" s="492"/>
      <c r="Q515" s="482"/>
      <c r="R515" s="482"/>
      <c r="S515" s="482"/>
      <c r="T515" s="482"/>
      <c r="U515" s="482"/>
      <c r="V515" s="69"/>
      <c r="W515" s="69"/>
      <c r="X515" s="507"/>
      <c r="Y515" s="508"/>
      <c r="Z515" s="179" t="str">
        <f>IFERROR(VLOOKUP(X515, 【参考】数式用!$A$2:$B$46, 2, FALSE), "")</f>
        <v/>
      </c>
      <c r="AA515" s="195"/>
      <c r="AB515" s="196"/>
      <c r="AC515" s="197">
        <f t="shared" si="18"/>
        <v>0</v>
      </c>
      <c r="AD515" s="263" t="str">
        <f>IF(B515="", "", IF(COUNTIF(X515,"*独自*"),"数式を削除して手入力",IFERROR(INDEX(【参考】数式用!$O$3:'【参考】数式用'!$Q$452,MATCH(Q515&amp;V515,【参考】数式用!$N$3:'【参考】数式用'!$N$452,0),MATCH(VLOOKUP(X515,【参考】数式用!$R$2:$S$46,2,FALSE),【参考】数式用!$O$2:$Q$2,0)),10)))</f>
        <v/>
      </c>
      <c r="AE515" s="191"/>
    </row>
    <row r="516" spans="1:31" ht="49.95" customHeight="1">
      <c r="A516" s="158">
        <f t="shared" si="17"/>
        <v>477</v>
      </c>
      <c r="B516" s="496"/>
      <c r="C516" s="497"/>
      <c r="D516" s="497"/>
      <c r="E516" s="497"/>
      <c r="F516" s="497"/>
      <c r="G516" s="497"/>
      <c r="H516" s="497"/>
      <c r="I516" s="497"/>
      <c r="J516" s="497"/>
      <c r="K516" s="497"/>
      <c r="L516" s="490"/>
      <c r="M516" s="491"/>
      <c r="N516" s="491"/>
      <c r="O516" s="491"/>
      <c r="P516" s="492"/>
      <c r="Q516" s="482"/>
      <c r="R516" s="482"/>
      <c r="S516" s="482"/>
      <c r="T516" s="482"/>
      <c r="U516" s="482"/>
      <c r="V516" s="69"/>
      <c r="W516" s="69"/>
      <c r="X516" s="507"/>
      <c r="Y516" s="508"/>
      <c r="Z516" s="179" t="str">
        <f>IFERROR(VLOOKUP(X516, 【参考】数式用!$A$2:$B$46, 2, FALSE), "")</f>
        <v/>
      </c>
      <c r="AA516" s="195"/>
      <c r="AB516" s="196"/>
      <c r="AC516" s="197">
        <f t="shared" si="18"/>
        <v>0</v>
      </c>
      <c r="AD516" s="263" t="str">
        <f>IF(B516="", "", IF(COUNTIF(X516,"*独自*"),"数式を削除して手入力",IFERROR(INDEX(【参考】数式用!$O$3:'【参考】数式用'!$Q$452,MATCH(Q516&amp;V516,【参考】数式用!$N$3:'【参考】数式用'!$N$452,0),MATCH(VLOOKUP(X516,【参考】数式用!$R$2:$S$46,2,FALSE),【参考】数式用!$O$2:$Q$2,0)),10)))</f>
        <v/>
      </c>
      <c r="AE516" s="191"/>
    </row>
    <row r="517" spans="1:31" ht="49.95" customHeight="1">
      <c r="A517" s="158">
        <f t="shared" si="17"/>
        <v>478</v>
      </c>
      <c r="B517" s="496"/>
      <c r="C517" s="497"/>
      <c r="D517" s="497"/>
      <c r="E517" s="497"/>
      <c r="F517" s="497"/>
      <c r="G517" s="497"/>
      <c r="H517" s="497"/>
      <c r="I517" s="497"/>
      <c r="J517" s="497"/>
      <c r="K517" s="497"/>
      <c r="L517" s="490"/>
      <c r="M517" s="491"/>
      <c r="N517" s="491"/>
      <c r="O517" s="491"/>
      <c r="P517" s="492"/>
      <c r="Q517" s="482"/>
      <c r="R517" s="482"/>
      <c r="S517" s="482"/>
      <c r="T517" s="482"/>
      <c r="U517" s="482"/>
      <c r="V517" s="69"/>
      <c r="W517" s="69"/>
      <c r="X517" s="507"/>
      <c r="Y517" s="508"/>
      <c r="Z517" s="179" t="str">
        <f>IFERROR(VLOOKUP(X517, 【参考】数式用!$A$2:$B$46, 2, FALSE), "")</f>
        <v/>
      </c>
      <c r="AA517" s="195"/>
      <c r="AB517" s="196"/>
      <c r="AC517" s="197">
        <f t="shared" si="18"/>
        <v>0</v>
      </c>
      <c r="AD517" s="263" t="str">
        <f>IF(B517="", "", IF(COUNTIF(X517,"*独自*"),"数式を削除して手入力",IFERROR(INDEX(【参考】数式用!$O$3:'【参考】数式用'!$Q$452,MATCH(Q517&amp;V517,【参考】数式用!$N$3:'【参考】数式用'!$N$452,0),MATCH(VLOOKUP(X517,【参考】数式用!$R$2:$S$46,2,FALSE),【参考】数式用!$O$2:$Q$2,0)),10)))</f>
        <v/>
      </c>
      <c r="AE517" s="191"/>
    </row>
    <row r="518" spans="1:31" ht="49.95" customHeight="1">
      <c r="A518" s="158">
        <f t="shared" si="17"/>
        <v>479</v>
      </c>
      <c r="B518" s="496"/>
      <c r="C518" s="497"/>
      <c r="D518" s="497"/>
      <c r="E518" s="497"/>
      <c r="F518" s="497"/>
      <c r="G518" s="497"/>
      <c r="H518" s="497"/>
      <c r="I518" s="497"/>
      <c r="J518" s="497"/>
      <c r="K518" s="497"/>
      <c r="L518" s="490"/>
      <c r="M518" s="491"/>
      <c r="N518" s="491"/>
      <c r="O518" s="491"/>
      <c r="P518" s="492"/>
      <c r="Q518" s="482"/>
      <c r="R518" s="482"/>
      <c r="S518" s="482"/>
      <c r="T518" s="482"/>
      <c r="U518" s="482"/>
      <c r="V518" s="69"/>
      <c r="W518" s="69"/>
      <c r="X518" s="507"/>
      <c r="Y518" s="508"/>
      <c r="Z518" s="179" t="str">
        <f>IFERROR(VLOOKUP(X518, 【参考】数式用!$A$2:$B$46, 2, FALSE), "")</f>
        <v/>
      </c>
      <c r="AA518" s="195"/>
      <c r="AB518" s="196"/>
      <c r="AC518" s="197">
        <f t="shared" si="18"/>
        <v>0</v>
      </c>
      <c r="AD518" s="263" t="str">
        <f>IF(B518="", "", IF(COUNTIF(X518,"*独自*"),"数式を削除して手入力",IFERROR(INDEX(【参考】数式用!$O$3:'【参考】数式用'!$Q$452,MATCH(Q518&amp;V518,【参考】数式用!$N$3:'【参考】数式用'!$N$452,0),MATCH(VLOOKUP(X518,【参考】数式用!$R$2:$S$46,2,FALSE),【参考】数式用!$O$2:$Q$2,0)),10)))</f>
        <v/>
      </c>
      <c r="AE518" s="191"/>
    </row>
    <row r="519" spans="1:31" ht="49.95" customHeight="1">
      <c r="A519" s="158">
        <f t="shared" si="17"/>
        <v>480</v>
      </c>
      <c r="B519" s="496"/>
      <c r="C519" s="497"/>
      <c r="D519" s="497"/>
      <c r="E519" s="497"/>
      <c r="F519" s="497"/>
      <c r="G519" s="497"/>
      <c r="H519" s="497"/>
      <c r="I519" s="497"/>
      <c r="J519" s="497"/>
      <c r="K519" s="497"/>
      <c r="L519" s="490"/>
      <c r="M519" s="491"/>
      <c r="N519" s="491"/>
      <c r="O519" s="491"/>
      <c r="P519" s="492"/>
      <c r="Q519" s="482"/>
      <c r="R519" s="482"/>
      <c r="S519" s="482"/>
      <c r="T519" s="482"/>
      <c r="U519" s="482"/>
      <c r="V519" s="69"/>
      <c r="W519" s="69"/>
      <c r="X519" s="507"/>
      <c r="Y519" s="508"/>
      <c r="Z519" s="179" t="str">
        <f>IFERROR(VLOOKUP(X519, 【参考】数式用!$A$2:$B$46, 2, FALSE), "")</f>
        <v/>
      </c>
      <c r="AA519" s="195"/>
      <c r="AB519" s="196"/>
      <c r="AC519" s="197">
        <f t="shared" si="18"/>
        <v>0</v>
      </c>
      <c r="AD519" s="263" t="str">
        <f>IF(B519="", "", IF(COUNTIF(X519,"*独自*"),"数式を削除して手入力",IFERROR(INDEX(【参考】数式用!$O$3:'【参考】数式用'!$Q$452,MATCH(Q519&amp;V519,【参考】数式用!$N$3:'【参考】数式用'!$N$452,0),MATCH(VLOOKUP(X519,【参考】数式用!$R$2:$S$46,2,FALSE),【参考】数式用!$O$2:$Q$2,0)),10)))</f>
        <v/>
      </c>
      <c r="AE519" s="191"/>
    </row>
    <row r="520" spans="1:31" ht="49.95" customHeight="1">
      <c r="A520" s="158">
        <f t="shared" si="17"/>
        <v>481</v>
      </c>
      <c r="B520" s="496"/>
      <c r="C520" s="497"/>
      <c r="D520" s="497"/>
      <c r="E520" s="497"/>
      <c r="F520" s="497"/>
      <c r="G520" s="497"/>
      <c r="H520" s="497"/>
      <c r="I520" s="497"/>
      <c r="J520" s="497"/>
      <c r="K520" s="497"/>
      <c r="L520" s="490"/>
      <c r="M520" s="491"/>
      <c r="N520" s="491"/>
      <c r="O520" s="491"/>
      <c r="P520" s="492"/>
      <c r="Q520" s="482"/>
      <c r="R520" s="482"/>
      <c r="S520" s="482"/>
      <c r="T520" s="482"/>
      <c r="U520" s="482"/>
      <c r="V520" s="69"/>
      <c r="W520" s="69"/>
      <c r="X520" s="507"/>
      <c r="Y520" s="508"/>
      <c r="Z520" s="179" t="str">
        <f>IFERROR(VLOOKUP(X520, 【参考】数式用!$A$2:$B$46, 2, FALSE), "")</f>
        <v/>
      </c>
      <c r="AA520" s="195"/>
      <c r="AB520" s="196"/>
      <c r="AC520" s="197">
        <f t="shared" si="18"/>
        <v>0</v>
      </c>
      <c r="AD520" s="263" t="str">
        <f>IF(B520="", "", IF(COUNTIF(X520,"*独自*"),"数式を削除して手入力",IFERROR(INDEX(【参考】数式用!$O$3:'【参考】数式用'!$Q$452,MATCH(Q520&amp;V520,【参考】数式用!$N$3:'【参考】数式用'!$N$452,0),MATCH(VLOOKUP(X520,【参考】数式用!$R$2:$S$46,2,FALSE),【参考】数式用!$O$2:$Q$2,0)),10)))</f>
        <v/>
      </c>
      <c r="AE520" s="191"/>
    </row>
    <row r="521" spans="1:31" ht="49.95" customHeight="1">
      <c r="A521" s="158">
        <f t="shared" si="17"/>
        <v>482</v>
      </c>
      <c r="B521" s="496"/>
      <c r="C521" s="497"/>
      <c r="D521" s="497"/>
      <c r="E521" s="497"/>
      <c r="F521" s="497"/>
      <c r="G521" s="497"/>
      <c r="H521" s="497"/>
      <c r="I521" s="497"/>
      <c r="J521" s="497"/>
      <c r="K521" s="497"/>
      <c r="L521" s="490"/>
      <c r="M521" s="491"/>
      <c r="N521" s="491"/>
      <c r="O521" s="491"/>
      <c r="P521" s="492"/>
      <c r="Q521" s="482"/>
      <c r="R521" s="482"/>
      <c r="S521" s="482"/>
      <c r="T521" s="482"/>
      <c r="U521" s="482"/>
      <c r="V521" s="69"/>
      <c r="W521" s="69"/>
      <c r="X521" s="507"/>
      <c r="Y521" s="508"/>
      <c r="Z521" s="179" t="str">
        <f>IFERROR(VLOOKUP(X521, 【参考】数式用!$A$2:$B$46, 2, FALSE), "")</f>
        <v/>
      </c>
      <c r="AA521" s="195"/>
      <c r="AB521" s="196"/>
      <c r="AC521" s="197">
        <f t="shared" si="18"/>
        <v>0</v>
      </c>
      <c r="AD521" s="263" t="str">
        <f>IF(B521="", "", IF(COUNTIF(X521,"*独自*"),"数式を削除して手入力",IFERROR(INDEX(【参考】数式用!$O$3:'【参考】数式用'!$Q$452,MATCH(Q521&amp;V521,【参考】数式用!$N$3:'【参考】数式用'!$N$452,0),MATCH(VLOOKUP(X521,【参考】数式用!$R$2:$S$46,2,FALSE),【参考】数式用!$O$2:$Q$2,0)),10)))</f>
        <v/>
      </c>
      <c r="AE521" s="191"/>
    </row>
    <row r="522" spans="1:31" ht="49.95" customHeight="1">
      <c r="A522" s="158">
        <f t="shared" si="17"/>
        <v>483</v>
      </c>
      <c r="B522" s="496"/>
      <c r="C522" s="497"/>
      <c r="D522" s="497"/>
      <c r="E522" s="497"/>
      <c r="F522" s="497"/>
      <c r="G522" s="497"/>
      <c r="H522" s="497"/>
      <c r="I522" s="497"/>
      <c r="J522" s="497"/>
      <c r="K522" s="497"/>
      <c r="L522" s="490"/>
      <c r="M522" s="491"/>
      <c r="N522" s="491"/>
      <c r="O522" s="491"/>
      <c r="P522" s="492"/>
      <c r="Q522" s="482"/>
      <c r="R522" s="482"/>
      <c r="S522" s="482"/>
      <c r="T522" s="482"/>
      <c r="U522" s="482"/>
      <c r="V522" s="69"/>
      <c r="W522" s="69"/>
      <c r="X522" s="507"/>
      <c r="Y522" s="508"/>
      <c r="Z522" s="179" t="str">
        <f>IFERROR(VLOOKUP(X522, 【参考】数式用!$A$2:$B$46, 2, FALSE), "")</f>
        <v/>
      </c>
      <c r="AA522" s="195"/>
      <c r="AB522" s="196"/>
      <c r="AC522" s="197">
        <f t="shared" si="18"/>
        <v>0</v>
      </c>
      <c r="AD522" s="263" t="str">
        <f>IF(B522="", "", IF(COUNTIF(X522,"*独自*"),"数式を削除して手入力",IFERROR(INDEX(【参考】数式用!$O$3:'【参考】数式用'!$Q$452,MATCH(Q522&amp;V522,【参考】数式用!$N$3:'【参考】数式用'!$N$452,0),MATCH(VLOOKUP(X522,【参考】数式用!$R$2:$S$46,2,FALSE),【参考】数式用!$O$2:$Q$2,0)),10)))</f>
        <v/>
      </c>
      <c r="AE522" s="191"/>
    </row>
    <row r="523" spans="1:31" ht="49.95" customHeight="1">
      <c r="A523" s="158">
        <f t="shared" si="17"/>
        <v>484</v>
      </c>
      <c r="B523" s="496"/>
      <c r="C523" s="497"/>
      <c r="D523" s="497"/>
      <c r="E523" s="497"/>
      <c r="F523" s="497"/>
      <c r="G523" s="497"/>
      <c r="H523" s="497"/>
      <c r="I523" s="497"/>
      <c r="J523" s="497"/>
      <c r="K523" s="497"/>
      <c r="L523" s="490"/>
      <c r="M523" s="491"/>
      <c r="N523" s="491"/>
      <c r="O523" s="491"/>
      <c r="P523" s="492"/>
      <c r="Q523" s="482"/>
      <c r="R523" s="482"/>
      <c r="S523" s="482"/>
      <c r="T523" s="482"/>
      <c r="U523" s="482"/>
      <c r="V523" s="69"/>
      <c r="W523" s="69"/>
      <c r="X523" s="507"/>
      <c r="Y523" s="508"/>
      <c r="Z523" s="179" t="str">
        <f>IFERROR(VLOOKUP(X523, 【参考】数式用!$A$2:$B$46, 2, FALSE), "")</f>
        <v/>
      </c>
      <c r="AA523" s="195"/>
      <c r="AB523" s="196"/>
      <c r="AC523" s="197">
        <f t="shared" si="18"/>
        <v>0</v>
      </c>
      <c r="AD523" s="263" t="str">
        <f>IF(B523="", "", IF(COUNTIF(X523,"*独自*"),"数式を削除して手入力",IFERROR(INDEX(【参考】数式用!$O$3:'【参考】数式用'!$Q$452,MATCH(Q523&amp;V523,【参考】数式用!$N$3:'【参考】数式用'!$N$452,0),MATCH(VLOOKUP(X523,【参考】数式用!$R$2:$S$46,2,FALSE),【参考】数式用!$O$2:$Q$2,0)),10)))</f>
        <v/>
      </c>
      <c r="AE523" s="191"/>
    </row>
    <row r="524" spans="1:31" ht="49.95" customHeight="1">
      <c r="A524" s="158">
        <f t="shared" ref="A524:A587" si="19">A523+1</f>
        <v>485</v>
      </c>
      <c r="B524" s="496"/>
      <c r="C524" s="497"/>
      <c r="D524" s="497"/>
      <c r="E524" s="497"/>
      <c r="F524" s="497"/>
      <c r="G524" s="497"/>
      <c r="H524" s="497"/>
      <c r="I524" s="497"/>
      <c r="J524" s="497"/>
      <c r="K524" s="497"/>
      <c r="L524" s="490"/>
      <c r="M524" s="491"/>
      <c r="N524" s="491"/>
      <c r="O524" s="491"/>
      <c r="P524" s="492"/>
      <c r="Q524" s="482"/>
      <c r="R524" s="482"/>
      <c r="S524" s="482"/>
      <c r="T524" s="482"/>
      <c r="U524" s="482"/>
      <c r="V524" s="69"/>
      <c r="W524" s="69"/>
      <c r="X524" s="507"/>
      <c r="Y524" s="508"/>
      <c r="Z524" s="179" t="str">
        <f>IFERROR(VLOOKUP(X524, 【参考】数式用!$A$2:$B$46, 2, FALSE), "")</f>
        <v/>
      </c>
      <c r="AA524" s="195"/>
      <c r="AB524" s="196"/>
      <c r="AC524" s="197">
        <f t="shared" ref="AC524:AC587" si="20">AA524-AB524</f>
        <v>0</v>
      </c>
      <c r="AD524" s="263" t="str">
        <f>IF(B524="", "", IF(COUNTIF(X524,"*独自*"),"数式を削除して手入力",IFERROR(INDEX(【参考】数式用!$O$3:'【参考】数式用'!$Q$452,MATCH(Q524&amp;V524,【参考】数式用!$N$3:'【参考】数式用'!$N$452,0),MATCH(VLOOKUP(X524,【参考】数式用!$R$2:$S$46,2,FALSE),【参考】数式用!$O$2:$Q$2,0)),10)))</f>
        <v/>
      </c>
      <c r="AE524" s="191"/>
    </row>
    <row r="525" spans="1:31" ht="49.95" customHeight="1">
      <c r="A525" s="158">
        <f t="shared" si="19"/>
        <v>486</v>
      </c>
      <c r="B525" s="496"/>
      <c r="C525" s="497"/>
      <c r="D525" s="497"/>
      <c r="E525" s="497"/>
      <c r="F525" s="497"/>
      <c r="G525" s="497"/>
      <c r="H525" s="497"/>
      <c r="I525" s="497"/>
      <c r="J525" s="497"/>
      <c r="K525" s="497"/>
      <c r="L525" s="490"/>
      <c r="M525" s="491"/>
      <c r="N525" s="491"/>
      <c r="O525" s="491"/>
      <c r="P525" s="492"/>
      <c r="Q525" s="482"/>
      <c r="R525" s="482"/>
      <c r="S525" s="482"/>
      <c r="T525" s="482"/>
      <c r="U525" s="482"/>
      <c r="V525" s="69"/>
      <c r="W525" s="69"/>
      <c r="X525" s="507"/>
      <c r="Y525" s="508"/>
      <c r="Z525" s="179" t="str">
        <f>IFERROR(VLOOKUP(X525, 【参考】数式用!$A$2:$B$46, 2, FALSE), "")</f>
        <v/>
      </c>
      <c r="AA525" s="195"/>
      <c r="AB525" s="196"/>
      <c r="AC525" s="197">
        <f t="shared" si="20"/>
        <v>0</v>
      </c>
      <c r="AD525" s="263" t="str">
        <f>IF(B525="", "", IF(COUNTIF(X525,"*独自*"),"数式を削除して手入力",IFERROR(INDEX(【参考】数式用!$O$3:'【参考】数式用'!$Q$452,MATCH(Q525&amp;V525,【参考】数式用!$N$3:'【参考】数式用'!$N$452,0),MATCH(VLOOKUP(X525,【参考】数式用!$R$2:$S$46,2,FALSE),【参考】数式用!$O$2:$Q$2,0)),10)))</f>
        <v/>
      </c>
      <c r="AE525" s="191"/>
    </row>
    <row r="526" spans="1:31" ht="49.95" customHeight="1">
      <c r="A526" s="158">
        <f t="shared" si="19"/>
        <v>487</v>
      </c>
      <c r="B526" s="496"/>
      <c r="C526" s="497"/>
      <c r="D526" s="497"/>
      <c r="E526" s="497"/>
      <c r="F526" s="497"/>
      <c r="G526" s="497"/>
      <c r="H526" s="497"/>
      <c r="I526" s="497"/>
      <c r="J526" s="497"/>
      <c r="K526" s="497"/>
      <c r="L526" s="490"/>
      <c r="M526" s="491"/>
      <c r="N526" s="491"/>
      <c r="O526" s="491"/>
      <c r="P526" s="492"/>
      <c r="Q526" s="482"/>
      <c r="R526" s="482"/>
      <c r="S526" s="482"/>
      <c r="T526" s="482"/>
      <c r="U526" s="482"/>
      <c r="V526" s="69"/>
      <c r="W526" s="69"/>
      <c r="X526" s="507"/>
      <c r="Y526" s="508"/>
      <c r="Z526" s="179" t="str">
        <f>IFERROR(VLOOKUP(X526, 【参考】数式用!$A$2:$B$46, 2, FALSE), "")</f>
        <v/>
      </c>
      <c r="AA526" s="195"/>
      <c r="AB526" s="196"/>
      <c r="AC526" s="197">
        <f t="shared" si="20"/>
        <v>0</v>
      </c>
      <c r="AD526" s="263" t="str">
        <f>IF(B526="", "", IF(COUNTIF(X526,"*独自*"),"数式を削除して手入力",IFERROR(INDEX(【参考】数式用!$O$3:'【参考】数式用'!$Q$452,MATCH(Q526&amp;V526,【参考】数式用!$N$3:'【参考】数式用'!$N$452,0),MATCH(VLOOKUP(X526,【参考】数式用!$R$2:$S$46,2,FALSE),【参考】数式用!$O$2:$Q$2,0)),10)))</f>
        <v/>
      </c>
      <c r="AE526" s="191"/>
    </row>
    <row r="527" spans="1:31" ht="49.95" customHeight="1">
      <c r="A527" s="158">
        <f t="shared" si="19"/>
        <v>488</v>
      </c>
      <c r="B527" s="496"/>
      <c r="C527" s="497"/>
      <c r="D527" s="497"/>
      <c r="E527" s="497"/>
      <c r="F527" s="497"/>
      <c r="G527" s="497"/>
      <c r="H527" s="497"/>
      <c r="I527" s="497"/>
      <c r="J527" s="497"/>
      <c r="K527" s="497"/>
      <c r="L527" s="490"/>
      <c r="M527" s="491"/>
      <c r="N527" s="491"/>
      <c r="O527" s="491"/>
      <c r="P527" s="492"/>
      <c r="Q527" s="482"/>
      <c r="R527" s="482"/>
      <c r="S527" s="482"/>
      <c r="T527" s="482"/>
      <c r="U527" s="482"/>
      <c r="V527" s="69"/>
      <c r="W527" s="69"/>
      <c r="X527" s="507"/>
      <c r="Y527" s="508"/>
      <c r="Z527" s="179" t="str">
        <f>IFERROR(VLOOKUP(X527, 【参考】数式用!$A$2:$B$46, 2, FALSE), "")</f>
        <v/>
      </c>
      <c r="AA527" s="195"/>
      <c r="AB527" s="196"/>
      <c r="AC527" s="197">
        <f t="shared" si="20"/>
        <v>0</v>
      </c>
      <c r="AD527" s="263" t="str">
        <f>IF(B527="", "", IF(COUNTIF(X527,"*独自*"),"数式を削除して手入力",IFERROR(INDEX(【参考】数式用!$O$3:'【参考】数式用'!$Q$452,MATCH(Q527&amp;V527,【参考】数式用!$N$3:'【参考】数式用'!$N$452,0),MATCH(VLOOKUP(X527,【参考】数式用!$R$2:$S$46,2,FALSE),【参考】数式用!$O$2:$Q$2,0)),10)))</f>
        <v/>
      </c>
      <c r="AE527" s="191"/>
    </row>
    <row r="528" spans="1:31" ht="49.95" customHeight="1">
      <c r="A528" s="158">
        <f t="shared" si="19"/>
        <v>489</v>
      </c>
      <c r="B528" s="496"/>
      <c r="C528" s="497"/>
      <c r="D528" s="497"/>
      <c r="E528" s="497"/>
      <c r="F528" s="497"/>
      <c r="G528" s="497"/>
      <c r="H528" s="497"/>
      <c r="I528" s="497"/>
      <c r="J528" s="497"/>
      <c r="K528" s="497"/>
      <c r="L528" s="490"/>
      <c r="M528" s="491"/>
      <c r="N528" s="491"/>
      <c r="O528" s="491"/>
      <c r="P528" s="492"/>
      <c r="Q528" s="482"/>
      <c r="R528" s="482"/>
      <c r="S528" s="482"/>
      <c r="T528" s="482"/>
      <c r="U528" s="482"/>
      <c r="V528" s="69"/>
      <c r="W528" s="69"/>
      <c r="X528" s="507"/>
      <c r="Y528" s="508"/>
      <c r="Z528" s="179" t="str">
        <f>IFERROR(VLOOKUP(X528, 【参考】数式用!$A$2:$B$46, 2, FALSE), "")</f>
        <v/>
      </c>
      <c r="AA528" s="195"/>
      <c r="AB528" s="196"/>
      <c r="AC528" s="197">
        <f t="shared" si="20"/>
        <v>0</v>
      </c>
      <c r="AD528" s="263" t="str">
        <f>IF(B528="", "", IF(COUNTIF(X528,"*独自*"),"数式を削除して手入力",IFERROR(INDEX(【参考】数式用!$O$3:'【参考】数式用'!$Q$452,MATCH(Q528&amp;V528,【参考】数式用!$N$3:'【参考】数式用'!$N$452,0),MATCH(VLOOKUP(X528,【参考】数式用!$R$2:$S$46,2,FALSE),【参考】数式用!$O$2:$Q$2,0)),10)))</f>
        <v/>
      </c>
      <c r="AE528" s="191"/>
    </row>
    <row r="529" spans="1:31" ht="49.95" customHeight="1">
      <c r="A529" s="158">
        <f t="shared" si="19"/>
        <v>490</v>
      </c>
      <c r="B529" s="496"/>
      <c r="C529" s="497"/>
      <c r="D529" s="497"/>
      <c r="E529" s="497"/>
      <c r="F529" s="497"/>
      <c r="G529" s="497"/>
      <c r="H529" s="497"/>
      <c r="I529" s="497"/>
      <c r="J529" s="497"/>
      <c r="K529" s="497"/>
      <c r="L529" s="490"/>
      <c r="M529" s="491"/>
      <c r="N529" s="491"/>
      <c r="O529" s="491"/>
      <c r="P529" s="492"/>
      <c r="Q529" s="482"/>
      <c r="R529" s="482"/>
      <c r="S529" s="482"/>
      <c r="T529" s="482"/>
      <c r="U529" s="482"/>
      <c r="V529" s="69"/>
      <c r="W529" s="69"/>
      <c r="X529" s="507"/>
      <c r="Y529" s="508"/>
      <c r="Z529" s="179" t="str">
        <f>IFERROR(VLOOKUP(X529, 【参考】数式用!$A$2:$B$46, 2, FALSE), "")</f>
        <v/>
      </c>
      <c r="AA529" s="195"/>
      <c r="AB529" s="196"/>
      <c r="AC529" s="197">
        <f t="shared" si="20"/>
        <v>0</v>
      </c>
      <c r="AD529" s="263" t="str">
        <f>IF(B529="", "", IF(COUNTIF(X529,"*独自*"),"数式を削除して手入力",IFERROR(INDEX(【参考】数式用!$O$3:'【参考】数式用'!$Q$452,MATCH(Q529&amp;V529,【参考】数式用!$N$3:'【参考】数式用'!$N$452,0),MATCH(VLOOKUP(X529,【参考】数式用!$R$2:$S$46,2,FALSE),【参考】数式用!$O$2:$Q$2,0)),10)))</f>
        <v/>
      </c>
      <c r="AE529" s="191"/>
    </row>
    <row r="530" spans="1:31" ht="49.95" customHeight="1">
      <c r="A530" s="158">
        <f t="shared" si="19"/>
        <v>491</v>
      </c>
      <c r="B530" s="496"/>
      <c r="C530" s="497"/>
      <c r="D530" s="497"/>
      <c r="E530" s="497"/>
      <c r="F530" s="497"/>
      <c r="G530" s="497"/>
      <c r="H530" s="497"/>
      <c r="I530" s="497"/>
      <c r="J530" s="497"/>
      <c r="K530" s="497"/>
      <c r="L530" s="490"/>
      <c r="M530" s="491"/>
      <c r="N530" s="491"/>
      <c r="O530" s="491"/>
      <c r="P530" s="492"/>
      <c r="Q530" s="482"/>
      <c r="R530" s="482"/>
      <c r="S530" s="482"/>
      <c r="T530" s="482"/>
      <c r="U530" s="482"/>
      <c r="V530" s="69"/>
      <c r="W530" s="69"/>
      <c r="X530" s="507"/>
      <c r="Y530" s="508"/>
      <c r="Z530" s="179" t="str">
        <f>IFERROR(VLOOKUP(X530, 【参考】数式用!$A$2:$B$46, 2, FALSE), "")</f>
        <v/>
      </c>
      <c r="AA530" s="195"/>
      <c r="AB530" s="196"/>
      <c r="AC530" s="197">
        <f t="shared" si="20"/>
        <v>0</v>
      </c>
      <c r="AD530" s="263" t="str">
        <f>IF(B530="", "", IF(COUNTIF(X530,"*独自*"),"数式を削除して手入力",IFERROR(INDEX(【参考】数式用!$O$3:'【参考】数式用'!$Q$452,MATCH(Q530&amp;V530,【参考】数式用!$N$3:'【参考】数式用'!$N$452,0),MATCH(VLOOKUP(X530,【参考】数式用!$R$2:$S$46,2,FALSE),【参考】数式用!$O$2:$Q$2,0)),10)))</f>
        <v/>
      </c>
      <c r="AE530" s="191"/>
    </row>
    <row r="531" spans="1:31" ht="49.95" customHeight="1">
      <c r="A531" s="158">
        <f t="shared" si="19"/>
        <v>492</v>
      </c>
      <c r="B531" s="496"/>
      <c r="C531" s="497"/>
      <c r="D531" s="497"/>
      <c r="E531" s="497"/>
      <c r="F531" s="497"/>
      <c r="G531" s="497"/>
      <c r="H531" s="497"/>
      <c r="I531" s="497"/>
      <c r="J531" s="497"/>
      <c r="K531" s="497"/>
      <c r="L531" s="490"/>
      <c r="M531" s="491"/>
      <c r="N531" s="491"/>
      <c r="O531" s="491"/>
      <c r="P531" s="492"/>
      <c r="Q531" s="482"/>
      <c r="R531" s="482"/>
      <c r="S531" s="482"/>
      <c r="T531" s="482"/>
      <c r="U531" s="482"/>
      <c r="V531" s="69"/>
      <c r="W531" s="69"/>
      <c r="X531" s="507"/>
      <c r="Y531" s="508"/>
      <c r="Z531" s="179" t="str">
        <f>IFERROR(VLOOKUP(X531, 【参考】数式用!$A$2:$B$46, 2, FALSE), "")</f>
        <v/>
      </c>
      <c r="AA531" s="195"/>
      <c r="AB531" s="196"/>
      <c r="AC531" s="197">
        <f t="shared" si="20"/>
        <v>0</v>
      </c>
      <c r="AD531" s="263" t="str">
        <f>IF(B531="", "", IF(COUNTIF(X531,"*独自*"),"数式を削除して手入力",IFERROR(INDEX(【参考】数式用!$O$3:'【参考】数式用'!$Q$452,MATCH(Q531&amp;V531,【参考】数式用!$N$3:'【参考】数式用'!$N$452,0),MATCH(VLOOKUP(X531,【参考】数式用!$R$2:$S$46,2,FALSE),【参考】数式用!$O$2:$Q$2,0)),10)))</f>
        <v/>
      </c>
      <c r="AE531" s="191"/>
    </row>
    <row r="532" spans="1:31" ht="49.95" customHeight="1">
      <c r="A532" s="158">
        <f t="shared" si="19"/>
        <v>493</v>
      </c>
      <c r="B532" s="496"/>
      <c r="C532" s="497"/>
      <c r="D532" s="497"/>
      <c r="E532" s="497"/>
      <c r="F532" s="497"/>
      <c r="G532" s="497"/>
      <c r="H532" s="497"/>
      <c r="I532" s="497"/>
      <c r="J532" s="497"/>
      <c r="K532" s="497"/>
      <c r="L532" s="490"/>
      <c r="M532" s="491"/>
      <c r="N532" s="491"/>
      <c r="O532" s="491"/>
      <c r="P532" s="492"/>
      <c r="Q532" s="482"/>
      <c r="R532" s="482"/>
      <c r="S532" s="482"/>
      <c r="T532" s="482"/>
      <c r="U532" s="482"/>
      <c r="V532" s="69"/>
      <c r="W532" s="69"/>
      <c r="X532" s="507"/>
      <c r="Y532" s="508"/>
      <c r="Z532" s="179" t="str">
        <f>IFERROR(VLOOKUP(X532, 【参考】数式用!$A$2:$B$46, 2, FALSE), "")</f>
        <v/>
      </c>
      <c r="AA532" s="195"/>
      <c r="AB532" s="196"/>
      <c r="AC532" s="197">
        <f t="shared" si="20"/>
        <v>0</v>
      </c>
      <c r="AD532" s="263" t="str">
        <f>IF(B532="", "", IF(COUNTIF(X532,"*独自*"),"数式を削除して手入力",IFERROR(INDEX(【参考】数式用!$O$3:'【参考】数式用'!$Q$452,MATCH(Q532&amp;V532,【参考】数式用!$N$3:'【参考】数式用'!$N$452,0),MATCH(VLOOKUP(X532,【参考】数式用!$R$2:$S$46,2,FALSE),【参考】数式用!$O$2:$Q$2,0)),10)))</f>
        <v/>
      </c>
      <c r="AE532" s="191"/>
    </row>
    <row r="533" spans="1:31" ht="49.95" customHeight="1">
      <c r="A533" s="158">
        <f t="shared" si="19"/>
        <v>494</v>
      </c>
      <c r="B533" s="496"/>
      <c r="C533" s="497"/>
      <c r="D533" s="497"/>
      <c r="E533" s="497"/>
      <c r="F533" s="497"/>
      <c r="G533" s="497"/>
      <c r="H533" s="497"/>
      <c r="I533" s="497"/>
      <c r="J533" s="497"/>
      <c r="K533" s="497"/>
      <c r="L533" s="490"/>
      <c r="M533" s="491"/>
      <c r="N533" s="491"/>
      <c r="O533" s="491"/>
      <c r="P533" s="492"/>
      <c r="Q533" s="482"/>
      <c r="R533" s="482"/>
      <c r="S533" s="482"/>
      <c r="T533" s="482"/>
      <c r="U533" s="482"/>
      <c r="V533" s="69"/>
      <c r="W533" s="69"/>
      <c r="X533" s="507"/>
      <c r="Y533" s="508"/>
      <c r="Z533" s="179" t="str">
        <f>IFERROR(VLOOKUP(X533, 【参考】数式用!$A$2:$B$46, 2, FALSE), "")</f>
        <v/>
      </c>
      <c r="AA533" s="195"/>
      <c r="AB533" s="196"/>
      <c r="AC533" s="197">
        <f t="shared" si="20"/>
        <v>0</v>
      </c>
      <c r="AD533" s="263" t="str">
        <f>IF(B533="", "", IF(COUNTIF(X533,"*独自*"),"数式を削除して手入力",IFERROR(INDEX(【参考】数式用!$O$3:'【参考】数式用'!$Q$452,MATCH(Q533&amp;V533,【参考】数式用!$N$3:'【参考】数式用'!$N$452,0),MATCH(VLOOKUP(X533,【参考】数式用!$R$2:$S$46,2,FALSE),【参考】数式用!$O$2:$Q$2,0)),10)))</f>
        <v/>
      </c>
      <c r="AE533" s="191"/>
    </row>
    <row r="534" spans="1:31" ht="49.95" customHeight="1">
      <c r="A534" s="158">
        <f t="shared" si="19"/>
        <v>495</v>
      </c>
      <c r="B534" s="496"/>
      <c r="C534" s="497"/>
      <c r="D534" s="497"/>
      <c r="E534" s="497"/>
      <c r="F534" s="497"/>
      <c r="G534" s="497"/>
      <c r="H534" s="497"/>
      <c r="I534" s="497"/>
      <c r="J534" s="497"/>
      <c r="K534" s="497"/>
      <c r="L534" s="490"/>
      <c r="M534" s="491"/>
      <c r="N534" s="491"/>
      <c r="O534" s="491"/>
      <c r="P534" s="492"/>
      <c r="Q534" s="482"/>
      <c r="R534" s="482"/>
      <c r="S534" s="482"/>
      <c r="T534" s="482"/>
      <c r="U534" s="482"/>
      <c r="V534" s="69"/>
      <c r="W534" s="69"/>
      <c r="X534" s="507"/>
      <c r="Y534" s="508"/>
      <c r="Z534" s="179" t="str">
        <f>IFERROR(VLOOKUP(X534, 【参考】数式用!$A$2:$B$46, 2, FALSE), "")</f>
        <v/>
      </c>
      <c r="AA534" s="195"/>
      <c r="AB534" s="196"/>
      <c r="AC534" s="197">
        <f t="shared" si="20"/>
        <v>0</v>
      </c>
      <c r="AD534" s="263" t="str">
        <f>IF(B534="", "", IF(COUNTIF(X534,"*独自*"),"数式を削除して手入力",IFERROR(INDEX(【参考】数式用!$O$3:'【参考】数式用'!$Q$452,MATCH(Q534&amp;V534,【参考】数式用!$N$3:'【参考】数式用'!$N$452,0),MATCH(VLOOKUP(X534,【参考】数式用!$R$2:$S$46,2,FALSE),【参考】数式用!$O$2:$Q$2,0)),10)))</f>
        <v/>
      </c>
      <c r="AE534" s="191"/>
    </row>
    <row r="535" spans="1:31" ht="49.95" customHeight="1">
      <c r="A535" s="158">
        <f t="shared" si="19"/>
        <v>496</v>
      </c>
      <c r="B535" s="496"/>
      <c r="C535" s="497"/>
      <c r="D535" s="497"/>
      <c r="E535" s="497"/>
      <c r="F535" s="497"/>
      <c r="G535" s="497"/>
      <c r="H535" s="497"/>
      <c r="I535" s="497"/>
      <c r="J535" s="497"/>
      <c r="K535" s="497"/>
      <c r="L535" s="490"/>
      <c r="M535" s="491"/>
      <c r="N535" s="491"/>
      <c r="O535" s="491"/>
      <c r="P535" s="492"/>
      <c r="Q535" s="482"/>
      <c r="R535" s="482"/>
      <c r="S535" s="482"/>
      <c r="T535" s="482"/>
      <c r="U535" s="482"/>
      <c r="V535" s="69"/>
      <c r="W535" s="69"/>
      <c r="X535" s="507"/>
      <c r="Y535" s="508"/>
      <c r="Z535" s="179" t="str">
        <f>IFERROR(VLOOKUP(X535, 【参考】数式用!$A$2:$B$46, 2, FALSE), "")</f>
        <v/>
      </c>
      <c r="AA535" s="195"/>
      <c r="AB535" s="196"/>
      <c r="AC535" s="197">
        <f t="shared" si="20"/>
        <v>0</v>
      </c>
      <c r="AD535" s="263" t="str">
        <f>IF(B535="", "", IF(COUNTIF(X535,"*独自*"),"数式を削除して手入力",IFERROR(INDEX(【参考】数式用!$O$3:'【参考】数式用'!$Q$452,MATCH(Q535&amp;V535,【参考】数式用!$N$3:'【参考】数式用'!$N$452,0),MATCH(VLOOKUP(X535,【参考】数式用!$R$2:$S$46,2,FALSE),【参考】数式用!$O$2:$Q$2,0)),10)))</f>
        <v/>
      </c>
      <c r="AE535" s="191"/>
    </row>
    <row r="536" spans="1:31" ht="49.95" customHeight="1">
      <c r="A536" s="158">
        <f t="shared" si="19"/>
        <v>497</v>
      </c>
      <c r="B536" s="496"/>
      <c r="C536" s="497"/>
      <c r="D536" s="497"/>
      <c r="E536" s="497"/>
      <c r="F536" s="497"/>
      <c r="G536" s="497"/>
      <c r="H536" s="497"/>
      <c r="I536" s="497"/>
      <c r="J536" s="497"/>
      <c r="K536" s="497"/>
      <c r="L536" s="490"/>
      <c r="M536" s="491"/>
      <c r="N536" s="491"/>
      <c r="O536" s="491"/>
      <c r="P536" s="492"/>
      <c r="Q536" s="482"/>
      <c r="R536" s="482"/>
      <c r="S536" s="482"/>
      <c r="T536" s="482"/>
      <c r="U536" s="482"/>
      <c r="V536" s="69"/>
      <c r="W536" s="69"/>
      <c r="X536" s="507"/>
      <c r="Y536" s="508"/>
      <c r="Z536" s="179" t="str">
        <f>IFERROR(VLOOKUP(X536, 【参考】数式用!$A$2:$B$46, 2, FALSE), "")</f>
        <v/>
      </c>
      <c r="AA536" s="195"/>
      <c r="AB536" s="196"/>
      <c r="AC536" s="197">
        <f t="shared" si="20"/>
        <v>0</v>
      </c>
      <c r="AD536" s="263" t="str">
        <f>IF(B536="", "", IF(COUNTIF(X536,"*独自*"),"数式を削除して手入力",IFERROR(INDEX(【参考】数式用!$O$3:'【参考】数式用'!$Q$452,MATCH(Q536&amp;V536,【参考】数式用!$N$3:'【参考】数式用'!$N$452,0),MATCH(VLOOKUP(X536,【参考】数式用!$R$2:$S$46,2,FALSE),【参考】数式用!$O$2:$Q$2,0)),10)))</f>
        <v/>
      </c>
      <c r="AE536" s="191"/>
    </row>
    <row r="537" spans="1:31" ht="49.95" customHeight="1">
      <c r="A537" s="158">
        <f t="shared" si="19"/>
        <v>498</v>
      </c>
      <c r="B537" s="496"/>
      <c r="C537" s="497"/>
      <c r="D537" s="497"/>
      <c r="E537" s="497"/>
      <c r="F537" s="497"/>
      <c r="G537" s="497"/>
      <c r="H537" s="497"/>
      <c r="I537" s="497"/>
      <c r="J537" s="497"/>
      <c r="K537" s="497"/>
      <c r="L537" s="490"/>
      <c r="M537" s="491"/>
      <c r="N537" s="491"/>
      <c r="O537" s="491"/>
      <c r="P537" s="492"/>
      <c r="Q537" s="482"/>
      <c r="R537" s="482"/>
      <c r="S537" s="482"/>
      <c r="T537" s="482"/>
      <c r="U537" s="482"/>
      <c r="V537" s="69"/>
      <c r="W537" s="69"/>
      <c r="X537" s="507"/>
      <c r="Y537" s="508"/>
      <c r="Z537" s="179" t="str">
        <f>IFERROR(VLOOKUP(X537, 【参考】数式用!$A$2:$B$46, 2, FALSE), "")</f>
        <v/>
      </c>
      <c r="AA537" s="195"/>
      <c r="AB537" s="196"/>
      <c r="AC537" s="197">
        <f t="shared" si="20"/>
        <v>0</v>
      </c>
      <c r="AD537" s="263" t="str">
        <f>IF(B537="", "", IF(COUNTIF(X537,"*独自*"),"数式を削除して手入力",IFERROR(INDEX(【参考】数式用!$O$3:'【参考】数式用'!$Q$452,MATCH(Q537&amp;V537,【参考】数式用!$N$3:'【参考】数式用'!$N$452,0),MATCH(VLOOKUP(X537,【参考】数式用!$R$2:$S$46,2,FALSE),【参考】数式用!$O$2:$Q$2,0)),10)))</f>
        <v/>
      </c>
      <c r="AE537" s="191"/>
    </row>
    <row r="538" spans="1:31" ht="49.95" customHeight="1">
      <c r="A538" s="158">
        <f t="shared" si="19"/>
        <v>499</v>
      </c>
      <c r="B538" s="496"/>
      <c r="C538" s="497"/>
      <c r="D538" s="497"/>
      <c r="E538" s="497"/>
      <c r="F538" s="497"/>
      <c r="G538" s="497"/>
      <c r="H538" s="497"/>
      <c r="I538" s="497"/>
      <c r="J538" s="497"/>
      <c r="K538" s="497"/>
      <c r="L538" s="490"/>
      <c r="M538" s="491"/>
      <c r="N538" s="491"/>
      <c r="O538" s="491"/>
      <c r="P538" s="492"/>
      <c r="Q538" s="482"/>
      <c r="R538" s="482"/>
      <c r="S538" s="482"/>
      <c r="T538" s="482"/>
      <c r="U538" s="482"/>
      <c r="V538" s="69"/>
      <c r="W538" s="69"/>
      <c r="X538" s="507"/>
      <c r="Y538" s="508"/>
      <c r="Z538" s="179" t="str">
        <f>IFERROR(VLOOKUP(X538, 【参考】数式用!$A$2:$B$46, 2, FALSE), "")</f>
        <v/>
      </c>
      <c r="AA538" s="195"/>
      <c r="AB538" s="196"/>
      <c r="AC538" s="197">
        <f t="shared" si="20"/>
        <v>0</v>
      </c>
      <c r="AD538" s="263" t="str">
        <f>IF(B538="", "", IF(COUNTIF(X538,"*独自*"),"数式を削除して手入力",IFERROR(INDEX(【参考】数式用!$O$3:'【参考】数式用'!$Q$452,MATCH(Q538&amp;V538,【参考】数式用!$N$3:'【参考】数式用'!$N$452,0),MATCH(VLOOKUP(X538,【参考】数式用!$R$2:$S$46,2,FALSE),【参考】数式用!$O$2:$Q$2,0)),10)))</f>
        <v/>
      </c>
      <c r="AE538" s="191"/>
    </row>
    <row r="539" spans="1:31" ht="49.95" customHeight="1">
      <c r="A539" s="158">
        <f t="shared" si="19"/>
        <v>500</v>
      </c>
      <c r="B539" s="496"/>
      <c r="C539" s="497"/>
      <c r="D539" s="497"/>
      <c r="E539" s="497"/>
      <c r="F539" s="497"/>
      <c r="G539" s="497"/>
      <c r="H539" s="497"/>
      <c r="I539" s="497"/>
      <c r="J539" s="497"/>
      <c r="K539" s="497"/>
      <c r="L539" s="490"/>
      <c r="M539" s="491"/>
      <c r="N539" s="491"/>
      <c r="O539" s="491"/>
      <c r="P539" s="492"/>
      <c r="Q539" s="482"/>
      <c r="R539" s="482"/>
      <c r="S539" s="482"/>
      <c r="T539" s="482"/>
      <c r="U539" s="482"/>
      <c r="V539" s="69"/>
      <c r="W539" s="69"/>
      <c r="X539" s="507"/>
      <c r="Y539" s="508"/>
      <c r="Z539" s="179" t="str">
        <f>IFERROR(VLOOKUP(X539, 【参考】数式用!$A$2:$B$46, 2, FALSE), "")</f>
        <v/>
      </c>
      <c r="AA539" s="195"/>
      <c r="AB539" s="196"/>
      <c r="AC539" s="197">
        <f t="shared" si="20"/>
        <v>0</v>
      </c>
      <c r="AD539" s="263" t="str">
        <f>IF(B539="", "", IF(COUNTIF(X539,"*独自*"),"数式を削除して手入力",IFERROR(INDEX(【参考】数式用!$O$3:'【参考】数式用'!$Q$452,MATCH(Q539&amp;V539,【参考】数式用!$N$3:'【参考】数式用'!$N$452,0),MATCH(VLOOKUP(X539,【参考】数式用!$R$2:$S$46,2,FALSE),【参考】数式用!$O$2:$Q$2,0)),10)))</f>
        <v/>
      </c>
      <c r="AE539" s="191"/>
    </row>
    <row r="540" spans="1:31" ht="49.95" customHeight="1">
      <c r="A540" s="158">
        <f t="shared" si="19"/>
        <v>501</v>
      </c>
      <c r="B540" s="496"/>
      <c r="C540" s="497"/>
      <c r="D540" s="497"/>
      <c r="E540" s="497"/>
      <c r="F540" s="497"/>
      <c r="G540" s="497"/>
      <c r="H540" s="497"/>
      <c r="I540" s="497"/>
      <c r="J540" s="497"/>
      <c r="K540" s="497"/>
      <c r="L540" s="490"/>
      <c r="M540" s="491"/>
      <c r="N540" s="491"/>
      <c r="O540" s="491"/>
      <c r="P540" s="492"/>
      <c r="Q540" s="482"/>
      <c r="R540" s="482"/>
      <c r="S540" s="482"/>
      <c r="T540" s="482"/>
      <c r="U540" s="482"/>
      <c r="V540" s="69"/>
      <c r="W540" s="69"/>
      <c r="X540" s="507"/>
      <c r="Y540" s="508"/>
      <c r="Z540" s="179" t="str">
        <f>IFERROR(VLOOKUP(X540, 【参考】数式用!$A$2:$B$46, 2, FALSE), "")</f>
        <v/>
      </c>
      <c r="AA540" s="195"/>
      <c r="AB540" s="196"/>
      <c r="AC540" s="197">
        <f t="shared" si="20"/>
        <v>0</v>
      </c>
      <c r="AD540" s="263" t="str">
        <f>IF(B540="", "", IF(COUNTIF(X540,"*独自*"),"数式を削除して手入力",IFERROR(INDEX(【参考】数式用!$O$3:'【参考】数式用'!$Q$452,MATCH(Q540&amp;V540,【参考】数式用!$N$3:'【参考】数式用'!$N$452,0),MATCH(VLOOKUP(X540,【参考】数式用!$R$2:$S$46,2,FALSE),【参考】数式用!$O$2:$Q$2,0)),10)))</f>
        <v/>
      </c>
      <c r="AE540" s="191"/>
    </row>
    <row r="541" spans="1:31" ht="49.95" customHeight="1">
      <c r="A541" s="158">
        <f t="shared" si="19"/>
        <v>502</v>
      </c>
      <c r="B541" s="496"/>
      <c r="C541" s="497"/>
      <c r="D541" s="497"/>
      <c r="E541" s="497"/>
      <c r="F541" s="497"/>
      <c r="G541" s="497"/>
      <c r="H541" s="497"/>
      <c r="I541" s="497"/>
      <c r="J541" s="497"/>
      <c r="K541" s="497"/>
      <c r="L541" s="490"/>
      <c r="M541" s="491"/>
      <c r="N541" s="491"/>
      <c r="O541" s="491"/>
      <c r="P541" s="492"/>
      <c r="Q541" s="482"/>
      <c r="R541" s="482"/>
      <c r="S541" s="482"/>
      <c r="T541" s="482"/>
      <c r="U541" s="482"/>
      <c r="V541" s="69"/>
      <c r="W541" s="69"/>
      <c r="X541" s="507"/>
      <c r="Y541" s="508"/>
      <c r="Z541" s="179" t="str">
        <f>IFERROR(VLOOKUP(X541, 【参考】数式用!$A$2:$B$46, 2, FALSE), "")</f>
        <v/>
      </c>
      <c r="AA541" s="195"/>
      <c r="AB541" s="196"/>
      <c r="AC541" s="197">
        <f t="shared" si="20"/>
        <v>0</v>
      </c>
      <c r="AD541" s="263" t="str">
        <f>IF(B541="", "", IF(COUNTIF(X541,"*独自*"),"数式を削除して手入力",IFERROR(INDEX(【参考】数式用!$O$3:'【参考】数式用'!$Q$452,MATCH(Q541&amp;V541,【参考】数式用!$N$3:'【参考】数式用'!$N$452,0),MATCH(VLOOKUP(X541,【参考】数式用!$R$2:$S$46,2,FALSE),【参考】数式用!$O$2:$Q$2,0)),10)))</f>
        <v/>
      </c>
      <c r="AE541" s="191"/>
    </row>
    <row r="542" spans="1:31" ht="49.95" customHeight="1">
      <c r="A542" s="158">
        <f t="shared" si="19"/>
        <v>503</v>
      </c>
      <c r="B542" s="496"/>
      <c r="C542" s="497"/>
      <c r="D542" s="497"/>
      <c r="E542" s="497"/>
      <c r="F542" s="497"/>
      <c r="G542" s="497"/>
      <c r="H542" s="497"/>
      <c r="I542" s="497"/>
      <c r="J542" s="497"/>
      <c r="K542" s="497"/>
      <c r="L542" s="490"/>
      <c r="M542" s="491"/>
      <c r="N542" s="491"/>
      <c r="O542" s="491"/>
      <c r="P542" s="492"/>
      <c r="Q542" s="482"/>
      <c r="R542" s="482"/>
      <c r="S542" s="482"/>
      <c r="T542" s="482"/>
      <c r="U542" s="482"/>
      <c r="V542" s="69"/>
      <c r="W542" s="69"/>
      <c r="X542" s="507"/>
      <c r="Y542" s="508"/>
      <c r="Z542" s="179" t="str">
        <f>IFERROR(VLOOKUP(X542, 【参考】数式用!$A$2:$B$46, 2, FALSE), "")</f>
        <v/>
      </c>
      <c r="AA542" s="195"/>
      <c r="AB542" s="196"/>
      <c r="AC542" s="197">
        <f t="shared" si="20"/>
        <v>0</v>
      </c>
      <c r="AD542" s="263" t="str">
        <f>IF(B542="", "", IF(COUNTIF(X542,"*独自*"),"数式を削除して手入力",IFERROR(INDEX(【参考】数式用!$O$3:'【参考】数式用'!$Q$452,MATCH(Q542&amp;V542,【参考】数式用!$N$3:'【参考】数式用'!$N$452,0),MATCH(VLOOKUP(X542,【参考】数式用!$R$2:$S$46,2,FALSE),【参考】数式用!$O$2:$Q$2,0)),10)))</f>
        <v/>
      </c>
      <c r="AE542" s="191"/>
    </row>
    <row r="543" spans="1:31" ht="49.95" customHeight="1">
      <c r="A543" s="158">
        <f t="shared" si="19"/>
        <v>504</v>
      </c>
      <c r="B543" s="496"/>
      <c r="C543" s="497"/>
      <c r="D543" s="497"/>
      <c r="E543" s="497"/>
      <c r="F543" s="497"/>
      <c r="G543" s="497"/>
      <c r="H543" s="497"/>
      <c r="I543" s="497"/>
      <c r="J543" s="497"/>
      <c r="K543" s="497"/>
      <c r="L543" s="490"/>
      <c r="M543" s="491"/>
      <c r="N543" s="491"/>
      <c r="O543" s="491"/>
      <c r="P543" s="492"/>
      <c r="Q543" s="482"/>
      <c r="R543" s="482"/>
      <c r="S543" s="482"/>
      <c r="T543" s="482"/>
      <c r="U543" s="482"/>
      <c r="V543" s="69"/>
      <c r="W543" s="69"/>
      <c r="X543" s="507"/>
      <c r="Y543" s="508"/>
      <c r="Z543" s="179" t="str">
        <f>IFERROR(VLOOKUP(X543, 【参考】数式用!$A$2:$B$46, 2, FALSE), "")</f>
        <v/>
      </c>
      <c r="AA543" s="195"/>
      <c r="AB543" s="196"/>
      <c r="AC543" s="197">
        <f t="shared" si="20"/>
        <v>0</v>
      </c>
      <c r="AD543" s="263" t="str">
        <f>IF(B543="", "", IF(COUNTIF(X543,"*独自*"),"数式を削除して手入力",IFERROR(INDEX(【参考】数式用!$O$3:'【参考】数式用'!$Q$452,MATCH(Q543&amp;V543,【参考】数式用!$N$3:'【参考】数式用'!$N$452,0),MATCH(VLOOKUP(X543,【参考】数式用!$R$2:$S$46,2,FALSE),【参考】数式用!$O$2:$Q$2,0)),10)))</f>
        <v/>
      </c>
      <c r="AE543" s="191"/>
    </row>
    <row r="544" spans="1:31" ht="49.95" customHeight="1">
      <c r="A544" s="158">
        <f t="shared" si="19"/>
        <v>505</v>
      </c>
      <c r="B544" s="496"/>
      <c r="C544" s="497"/>
      <c r="D544" s="497"/>
      <c r="E544" s="497"/>
      <c r="F544" s="497"/>
      <c r="G544" s="497"/>
      <c r="H544" s="497"/>
      <c r="I544" s="497"/>
      <c r="J544" s="497"/>
      <c r="K544" s="497"/>
      <c r="L544" s="490"/>
      <c r="M544" s="491"/>
      <c r="N544" s="491"/>
      <c r="O544" s="491"/>
      <c r="P544" s="492"/>
      <c r="Q544" s="482"/>
      <c r="R544" s="482"/>
      <c r="S544" s="482"/>
      <c r="T544" s="482"/>
      <c r="U544" s="482"/>
      <c r="V544" s="69"/>
      <c r="W544" s="69"/>
      <c r="X544" s="507"/>
      <c r="Y544" s="508"/>
      <c r="Z544" s="179" t="str">
        <f>IFERROR(VLOOKUP(X544, 【参考】数式用!$A$2:$B$46, 2, FALSE), "")</f>
        <v/>
      </c>
      <c r="AA544" s="195"/>
      <c r="AB544" s="196"/>
      <c r="AC544" s="197">
        <f t="shared" si="20"/>
        <v>0</v>
      </c>
      <c r="AD544" s="263" t="str">
        <f>IF(B544="", "", IF(COUNTIF(X544,"*独自*"),"数式を削除して手入力",IFERROR(INDEX(【参考】数式用!$O$3:'【参考】数式用'!$Q$452,MATCH(Q544&amp;V544,【参考】数式用!$N$3:'【参考】数式用'!$N$452,0),MATCH(VLOOKUP(X544,【参考】数式用!$R$2:$S$46,2,FALSE),【参考】数式用!$O$2:$Q$2,0)),10)))</f>
        <v/>
      </c>
      <c r="AE544" s="191"/>
    </row>
    <row r="545" spans="1:31" ht="49.95" customHeight="1">
      <c r="A545" s="158">
        <f t="shared" si="19"/>
        <v>506</v>
      </c>
      <c r="B545" s="496"/>
      <c r="C545" s="497"/>
      <c r="D545" s="497"/>
      <c r="E545" s="497"/>
      <c r="F545" s="497"/>
      <c r="G545" s="497"/>
      <c r="H545" s="497"/>
      <c r="I545" s="497"/>
      <c r="J545" s="497"/>
      <c r="K545" s="497"/>
      <c r="L545" s="490"/>
      <c r="M545" s="491"/>
      <c r="N545" s="491"/>
      <c r="O545" s="491"/>
      <c r="P545" s="492"/>
      <c r="Q545" s="482"/>
      <c r="R545" s="482"/>
      <c r="S545" s="482"/>
      <c r="T545" s="482"/>
      <c r="U545" s="482"/>
      <c r="V545" s="69"/>
      <c r="W545" s="69"/>
      <c r="X545" s="507"/>
      <c r="Y545" s="508"/>
      <c r="Z545" s="179" t="str">
        <f>IFERROR(VLOOKUP(X545, 【参考】数式用!$A$2:$B$46, 2, FALSE), "")</f>
        <v/>
      </c>
      <c r="AA545" s="195"/>
      <c r="AB545" s="196"/>
      <c r="AC545" s="197">
        <f t="shared" si="20"/>
        <v>0</v>
      </c>
      <c r="AD545" s="263" t="str">
        <f>IF(B545="", "", IF(COUNTIF(X545,"*独自*"),"数式を削除して手入力",IFERROR(INDEX(【参考】数式用!$O$3:'【参考】数式用'!$Q$452,MATCH(Q545&amp;V545,【参考】数式用!$N$3:'【参考】数式用'!$N$452,0),MATCH(VLOOKUP(X545,【参考】数式用!$R$2:$S$46,2,FALSE),【参考】数式用!$O$2:$Q$2,0)),10)))</f>
        <v/>
      </c>
      <c r="AE545" s="191"/>
    </row>
    <row r="546" spans="1:31" ht="49.95" customHeight="1">
      <c r="A546" s="158">
        <f t="shared" si="19"/>
        <v>507</v>
      </c>
      <c r="B546" s="496"/>
      <c r="C546" s="497"/>
      <c r="D546" s="497"/>
      <c r="E546" s="497"/>
      <c r="F546" s="497"/>
      <c r="G546" s="497"/>
      <c r="H546" s="497"/>
      <c r="I546" s="497"/>
      <c r="J546" s="497"/>
      <c r="K546" s="497"/>
      <c r="L546" s="490"/>
      <c r="M546" s="491"/>
      <c r="N546" s="491"/>
      <c r="O546" s="491"/>
      <c r="P546" s="492"/>
      <c r="Q546" s="482"/>
      <c r="R546" s="482"/>
      <c r="S546" s="482"/>
      <c r="T546" s="482"/>
      <c r="U546" s="482"/>
      <c r="V546" s="69"/>
      <c r="W546" s="69"/>
      <c r="X546" s="507"/>
      <c r="Y546" s="508"/>
      <c r="Z546" s="179" t="str">
        <f>IFERROR(VLOOKUP(X546, 【参考】数式用!$A$2:$B$46, 2, FALSE), "")</f>
        <v/>
      </c>
      <c r="AA546" s="195"/>
      <c r="AB546" s="196"/>
      <c r="AC546" s="197">
        <f t="shared" si="20"/>
        <v>0</v>
      </c>
      <c r="AD546" s="263" t="str">
        <f>IF(B546="", "", IF(COUNTIF(X546,"*独自*"),"数式を削除して手入力",IFERROR(INDEX(【参考】数式用!$O$3:'【参考】数式用'!$Q$452,MATCH(Q546&amp;V546,【参考】数式用!$N$3:'【参考】数式用'!$N$452,0),MATCH(VLOOKUP(X546,【参考】数式用!$R$2:$S$46,2,FALSE),【参考】数式用!$O$2:$Q$2,0)),10)))</f>
        <v/>
      </c>
      <c r="AE546" s="191"/>
    </row>
    <row r="547" spans="1:31" ht="49.95" customHeight="1">
      <c r="A547" s="158">
        <f t="shared" si="19"/>
        <v>508</v>
      </c>
      <c r="B547" s="496"/>
      <c r="C547" s="497"/>
      <c r="D547" s="497"/>
      <c r="E547" s="497"/>
      <c r="F547" s="497"/>
      <c r="G547" s="497"/>
      <c r="H547" s="497"/>
      <c r="I547" s="497"/>
      <c r="J547" s="497"/>
      <c r="K547" s="497"/>
      <c r="L547" s="490"/>
      <c r="M547" s="491"/>
      <c r="N547" s="491"/>
      <c r="O547" s="491"/>
      <c r="P547" s="492"/>
      <c r="Q547" s="482"/>
      <c r="R547" s="482"/>
      <c r="S547" s="482"/>
      <c r="T547" s="482"/>
      <c r="U547" s="482"/>
      <c r="V547" s="69"/>
      <c r="W547" s="69"/>
      <c r="X547" s="507"/>
      <c r="Y547" s="508"/>
      <c r="Z547" s="179" t="str">
        <f>IFERROR(VLOOKUP(X547, 【参考】数式用!$A$2:$B$46, 2, FALSE), "")</f>
        <v/>
      </c>
      <c r="AA547" s="195"/>
      <c r="AB547" s="196"/>
      <c r="AC547" s="197">
        <f t="shared" si="20"/>
        <v>0</v>
      </c>
      <c r="AD547" s="263" t="str">
        <f>IF(B547="", "", IF(COUNTIF(X547,"*独自*"),"数式を削除して手入力",IFERROR(INDEX(【参考】数式用!$O$3:'【参考】数式用'!$Q$452,MATCH(Q547&amp;V547,【参考】数式用!$N$3:'【参考】数式用'!$N$452,0),MATCH(VLOOKUP(X547,【参考】数式用!$R$2:$S$46,2,FALSE),【参考】数式用!$O$2:$Q$2,0)),10)))</f>
        <v/>
      </c>
      <c r="AE547" s="191"/>
    </row>
    <row r="548" spans="1:31" ht="49.95" customHeight="1">
      <c r="A548" s="158">
        <f t="shared" si="19"/>
        <v>509</v>
      </c>
      <c r="B548" s="496"/>
      <c r="C548" s="497"/>
      <c r="D548" s="497"/>
      <c r="E548" s="497"/>
      <c r="F548" s="497"/>
      <c r="G548" s="497"/>
      <c r="H548" s="497"/>
      <c r="I548" s="497"/>
      <c r="J548" s="497"/>
      <c r="K548" s="497"/>
      <c r="L548" s="490"/>
      <c r="M548" s="491"/>
      <c r="N548" s="491"/>
      <c r="O548" s="491"/>
      <c r="P548" s="492"/>
      <c r="Q548" s="482"/>
      <c r="R548" s="482"/>
      <c r="S548" s="482"/>
      <c r="T548" s="482"/>
      <c r="U548" s="482"/>
      <c r="V548" s="69"/>
      <c r="W548" s="69"/>
      <c r="X548" s="507"/>
      <c r="Y548" s="508"/>
      <c r="Z548" s="179" t="str">
        <f>IFERROR(VLOOKUP(X548, 【参考】数式用!$A$2:$B$46, 2, FALSE), "")</f>
        <v/>
      </c>
      <c r="AA548" s="195"/>
      <c r="AB548" s="196"/>
      <c r="AC548" s="197">
        <f t="shared" si="20"/>
        <v>0</v>
      </c>
      <c r="AD548" s="263" t="str">
        <f>IF(B548="", "", IF(COUNTIF(X548,"*独自*"),"数式を削除して手入力",IFERROR(INDEX(【参考】数式用!$O$3:'【参考】数式用'!$Q$452,MATCH(Q548&amp;V548,【参考】数式用!$N$3:'【参考】数式用'!$N$452,0),MATCH(VLOOKUP(X548,【参考】数式用!$R$2:$S$46,2,FALSE),【参考】数式用!$O$2:$Q$2,0)),10)))</f>
        <v/>
      </c>
      <c r="AE548" s="191"/>
    </row>
    <row r="549" spans="1:31" ht="49.95" customHeight="1">
      <c r="A549" s="158">
        <f t="shared" si="19"/>
        <v>510</v>
      </c>
      <c r="B549" s="496"/>
      <c r="C549" s="497"/>
      <c r="D549" s="497"/>
      <c r="E549" s="497"/>
      <c r="F549" s="497"/>
      <c r="G549" s="497"/>
      <c r="H549" s="497"/>
      <c r="I549" s="497"/>
      <c r="J549" s="497"/>
      <c r="K549" s="497"/>
      <c r="L549" s="490"/>
      <c r="M549" s="491"/>
      <c r="N549" s="491"/>
      <c r="O549" s="491"/>
      <c r="P549" s="492"/>
      <c r="Q549" s="482"/>
      <c r="R549" s="482"/>
      <c r="S549" s="482"/>
      <c r="T549" s="482"/>
      <c r="U549" s="482"/>
      <c r="V549" s="69"/>
      <c r="W549" s="69"/>
      <c r="X549" s="507"/>
      <c r="Y549" s="508"/>
      <c r="Z549" s="179" t="str">
        <f>IFERROR(VLOOKUP(X549, 【参考】数式用!$A$2:$B$46, 2, FALSE), "")</f>
        <v/>
      </c>
      <c r="AA549" s="195"/>
      <c r="AB549" s="196"/>
      <c r="AC549" s="197">
        <f t="shared" si="20"/>
        <v>0</v>
      </c>
      <c r="AD549" s="263" t="str">
        <f>IF(B549="", "", IF(COUNTIF(X549,"*独自*"),"数式を削除して手入力",IFERROR(INDEX(【参考】数式用!$O$3:'【参考】数式用'!$Q$452,MATCH(Q549&amp;V549,【参考】数式用!$N$3:'【参考】数式用'!$N$452,0),MATCH(VLOOKUP(X549,【参考】数式用!$R$2:$S$46,2,FALSE),【参考】数式用!$O$2:$Q$2,0)),10)))</f>
        <v/>
      </c>
      <c r="AE549" s="191"/>
    </row>
    <row r="550" spans="1:31" ht="49.95" customHeight="1">
      <c r="A550" s="158">
        <f t="shared" si="19"/>
        <v>511</v>
      </c>
      <c r="B550" s="496"/>
      <c r="C550" s="497"/>
      <c r="D550" s="497"/>
      <c r="E550" s="497"/>
      <c r="F550" s="497"/>
      <c r="G550" s="497"/>
      <c r="H550" s="497"/>
      <c r="I550" s="497"/>
      <c r="J550" s="497"/>
      <c r="K550" s="497"/>
      <c r="L550" s="490"/>
      <c r="M550" s="491"/>
      <c r="N550" s="491"/>
      <c r="O550" s="491"/>
      <c r="P550" s="492"/>
      <c r="Q550" s="482"/>
      <c r="R550" s="482"/>
      <c r="S550" s="482"/>
      <c r="T550" s="482"/>
      <c r="U550" s="482"/>
      <c r="V550" s="69"/>
      <c r="W550" s="69"/>
      <c r="X550" s="507"/>
      <c r="Y550" s="508"/>
      <c r="Z550" s="179" t="str">
        <f>IFERROR(VLOOKUP(X550, 【参考】数式用!$A$2:$B$46, 2, FALSE), "")</f>
        <v/>
      </c>
      <c r="AA550" s="195"/>
      <c r="AB550" s="196"/>
      <c r="AC550" s="197">
        <f t="shared" si="20"/>
        <v>0</v>
      </c>
      <c r="AD550" s="263" t="str">
        <f>IF(B550="", "", IF(COUNTIF(X550,"*独自*"),"数式を削除して手入力",IFERROR(INDEX(【参考】数式用!$O$3:'【参考】数式用'!$Q$452,MATCH(Q550&amp;V550,【参考】数式用!$N$3:'【参考】数式用'!$N$452,0),MATCH(VLOOKUP(X550,【参考】数式用!$R$2:$S$46,2,FALSE),【参考】数式用!$O$2:$Q$2,0)),10)))</f>
        <v/>
      </c>
      <c r="AE550" s="191"/>
    </row>
    <row r="551" spans="1:31" ht="49.95" customHeight="1">
      <c r="A551" s="158">
        <f t="shared" si="19"/>
        <v>512</v>
      </c>
      <c r="B551" s="496"/>
      <c r="C551" s="497"/>
      <c r="D551" s="497"/>
      <c r="E551" s="497"/>
      <c r="F551" s="497"/>
      <c r="G551" s="497"/>
      <c r="H551" s="497"/>
      <c r="I551" s="497"/>
      <c r="J551" s="497"/>
      <c r="K551" s="497"/>
      <c r="L551" s="490"/>
      <c r="M551" s="491"/>
      <c r="N551" s="491"/>
      <c r="O551" s="491"/>
      <c r="P551" s="492"/>
      <c r="Q551" s="482"/>
      <c r="R551" s="482"/>
      <c r="S551" s="482"/>
      <c r="T551" s="482"/>
      <c r="U551" s="482"/>
      <c r="V551" s="69"/>
      <c r="W551" s="69"/>
      <c r="X551" s="507"/>
      <c r="Y551" s="508"/>
      <c r="Z551" s="179" t="str">
        <f>IFERROR(VLOOKUP(X551, 【参考】数式用!$A$2:$B$46, 2, FALSE), "")</f>
        <v/>
      </c>
      <c r="AA551" s="195"/>
      <c r="AB551" s="196"/>
      <c r="AC551" s="197">
        <f t="shared" si="20"/>
        <v>0</v>
      </c>
      <c r="AD551" s="263" t="str">
        <f>IF(B551="", "", IF(COUNTIF(X551,"*独自*"),"数式を削除して手入力",IFERROR(INDEX(【参考】数式用!$O$3:'【参考】数式用'!$Q$452,MATCH(Q551&amp;V551,【参考】数式用!$N$3:'【参考】数式用'!$N$452,0),MATCH(VLOOKUP(X551,【参考】数式用!$R$2:$S$46,2,FALSE),【参考】数式用!$O$2:$Q$2,0)),10)))</f>
        <v/>
      </c>
      <c r="AE551" s="191"/>
    </row>
    <row r="552" spans="1:31" ht="49.95" customHeight="1">
      <c r="A552" s="158">
        <f t="shared" si="19"/>
        <v>513</v>
      </c>
      <c r="B552" s="496"/>
      <c r="C552" s="497"/>
      <c r="D552" s="497"/>
      <c r="E552" s="497"/>
      <c r="F552" s="497"/>
      <c r="G552" s="497"/>
      <c r="H552" s="497"/>
      <c r="I552" s="497"/>
      <c r="J552" s="497"/>
      <c r="K552" s="497"/>
      <c r="L552" s="490"/>
      <c r="M552" s="491"/>
      <c r="N552" s="491"/>
      <c r="O552" s="491"/>
      <c r="P552" s="492"/>
      <c r="Q552" s="482"/>
      <c r="R552" s="482"/>
      <c r="S552" s="482"/>
      <c r="T552" s="482"/>
      <c r="U552" s="482"/>
      <c r="V552" s="69"/>
      <c r="W552" s="69"/>
      <c r="X552" s="507"/>
      <c r="Y552" s="508"/>
      <c r="Z552" s="179" t="str">
        <f>IFERROR(VLOOKUP(X552, 【参考】数式用!$A$2:$B$46, 2, FALSE), "")</f>
        <v/>
      </c>
      <c r="AA552" s="195"/>
      <c r="AB552" s="196"/>
      <c r="AC552" s="197">
        <f t="shared" si="20"/>
        <v>0</v>
      </c>
      <c r="AD552" s="263" t="str">
        <f>IF(B552="", "", IF(COUNTIF(X552,"*独自*"),"数式を削除して手入力",IFERROR(INDEX(【参考】数式用!$O$3:'【参考】数式用'!$Q$452,MATCH(Q552&amp;V552,【参考】数式用!$N$3:'【参考】数式用'!$N$452,0),MATCH(VLOOKUP(X552,【参考】数式用!$R$2:$S$46,2,FALSE),【参考】数式用!$O$2:$Q$2,0)),10)))</f>
        <v/>
      </c>
      <c r="AE552" s="191"/>
    </row>
    <row r="553" spans="1:31" ht="49.95" customHeight="1">
      <c r="A553" s="158">
        <f t="shared" si="19"/>
        <v>514</v>
      </c>
      <c r="B553" s="496"/>
      <c r="C553" s="497"/>
      <c r="D553" s="497"/>
      <c r="E553" s="497"/>
      <c r="F553" s="497"/>
      <c r="G553" s="497"/>
      <c r="H553" s="497"/>
      <c r="I553" s="497"/>
      <c r="J553" s="497"/>
      <c r="K553" s="497"/>
      <c r="L553" s="490"/>
      <c r="M553" s="491"/>
      <c r="N553" s="491"/>
      <c r="O553" s="491"/>
      <c r="P553" s="492"/>
      <c r="Q553" s="482"/>
      <c r="R553" s="482"/>
      <c r="S553" s="482"/>
      <c r="T553" s="482"/>
      <c r="U553" s="482"/>
      <c r="V553" s="69"/>
      <c r="W553" s="69"/>
      <c r="X553" s="507"/>
      <c r="Y553" s="508"/>
      <c r="Z553" s="179" t="str">
        <f>IFERROR(VLOOKUP(X553, 【参考】数式用!$A$2:$B$46, 2, FALSE), "")</f>
        <v/>
      </c>
      <c r="AA553" s="195"/>
      <c r="AB553" s="196"/>
      <c r="AC553" s="197">
        <f t="shared" si="20"/>
        <v>0</v>
      </c>
      <c r="AD553" s="263" t="str">
        <f>IF(B553="", "", IF(COUNTIF(X553,"*独自*"),"数式を削除して手入力",IFERROR(INDEX(【参考】数式用!$O$3:'【参考】数式用'!$Q$452,MATCH(Q553&amp;V553,【参考】数式用!$N$3:'【参考】数式用'!$N$452,0),MATCH(VLOOKUP(X553,【参考】数式用!$R$2:$S$46,2,FALSE),【参考】数式用!$O$2:$Q$2,0)),10)))</f>
        <v/>
      </c>
      <c r="AE553" s="191"/>
    </row>
    <row r="554" spans="1:31" ht="49.95" customHeight="1">
      <c r="A554" s="158">
        <f t="shared" si="19"/>
        <v>515</v>
      </c>
      <c r="B554" s="496"/>
      <c r="C554" s="497"/>
      <c r="D554" s="497"/>
      <c r="E554" s="497"/>
      <c r="F554" s="497"/>
      <c r="G554" s="497"/>
      <c r="H554" s="497"/>
      <c r="I554" s="497"/>
      <c r="J554" s="497"/>
      <c r="K554" s="497"/>
      <c r="L554" s="490"/>
      <c r="M554" s="491"/>
      <c r="N554" s="491"/>
      <c r="O554" s="491"/>
      <c r="P554" s="492"/>
      <c r="Q554" s="482"/>
      <c r="R554" s="482"/>
      <c r="S554" s="482"/>
      <c r="T554" s="482"/>
      <c r="U554" s="482"/>
      <c r="V554" s="69"/>
      <c r="W554" s="69"/>
      <c r="X554" s="507"/>
      <c r="Y554" s="508"/>
      <c r="Z554" s="179" t="str">
        <f>IFERROR(VLOOKUP(X554, 【参考】数式用!$A$2:$B$46, 2, FALSE), "")</f>
        <v/>
      </c>
      <c r="AA554" s="195"/>
      <c r="AB554" s="196"/>
      <c r="AC554" s="197">
        <f t="shared" si="20"/>
        <v>0</v>
      </c>
      <c r="AD554" s="263" t="str">
        <f>IF(B554="", "", IF(COUNTIF(X554,"*独自*"),"数式を削除して手入力",IFERROR(INDEX(【参考】数式用!$O$3:'【参考】数式用'!$Q$452,MATCH(Q554&amp;V554,【参考】数式用!$N$3:'【参考】数式用'!$N$452,0),MATCH(VLOOKUP(X554,【参考】数式用!$R$2:$S$46,2,FALSE),【参考】数式用!$O$2:$Q$2,0)),10)))</f>
        <v/>
      </c>
      <c r="AE554" s="191"/>
    </row>
    <row r="555" spans="1:31" ht="49.95" customHeight="1">
      <c r="A555" s="158">
        <f t="shared" si="19"/>
        <v>516</v>
      </c>
      <c r="B555" s="496"/>
      <c r="C555" s="497"/>
      <c r="D555" s="497"/>
      <c r="E555" s="497"/>
      <c r="F555" s="497"/>
      <c r="G555" s="497"/>
      <c r="H555" s="497"/>
      <c r="I555" s="497"/>
      <c r="J555" s="497"/>
      <c r="K555" s="497"/>
      <c r="L555" s="490"/>
      <c r="M555" s="491"/>
      <c r="N555" s="491"/>
      <c r="O555" s="491"/>
      <c r="P555" s="492"/>
      <c r="Q555" s="482"/>
      <c r="R555" s="482"/>
      <c r="S555" s="482"/>
      <c r="T555" s="482"/>
      <c r="U555" s="482"/>
      <c r="V555" s="69"/>
      <c r="W555" s="69"/>
      <c r="X555" s="507"/>
      <c r="Y555" s="508"/>
      <c r="Z555" s="179" t="str">
        <f>IFERROR(VLOOKUP(X555, 【参考】数式用!$A$2:$B$46, 2, FALSE), "")</f>
        <v/>
      </c>
      <c r="AA555" s="195"/>
      <c r="AB555" s="196"/>
      <c r="AC555" s="197">
        <f t="shared" si="20"/>
        <v>0</v>
      </c>
      <c r="AD555" s="263" t="str">
        <f>IF(B555="", "", IF(COUNTIF(X555,"*独自*"),"数式を削除して手入力",IFERROR(INDEX(【参考】数式用!$O$3:'【参考】数式用'!$Q$452,MATCH(Q555&amp;V555,【参考】数式用!$N$3:'【参考】数式用'!$N$452,0),MATCH(VLOOKUP(X555,【参考】数式用!$R$2:$S$46,2,FALSE),【参考】数式用!$O$2:$Q$2,0)),10)))</f>
        <v/>
      </c>
      <c r="AE555" s="191"/>
    </row>
    <row r="556" spans="1:31" ht="49.95" customHeight="1">
      <c r="A556" s="158">
        <f t="shared" si="19"/>
        <v>517</v>
      </c>
      <c r="B556" s="496"/>
      <c r="C556" s="497"/>
      <c r="D556" s="497"/>
      <c r="E556" s="497"/>
      <c r="F556" s="497"/>
      <c r="G556" s="497"/>
      <c r="H556" s="497"/>
      <c r="I556" s="497"/>
      <c r="J556" s="497"/>
      <c r="K556" s="497"/>
      <c r="L556" s="490"/>
      <c r="M556" s="491"/>
      <c r="N556" s="491"/>
      <c r="O556" s="491"/>
      <c r="P556" s="492"/>
      <c r="Q556" s="482"/>
      <c r="R556" s="482"/>
      <c r="S556" s="482"/>
      <c r="T556" s="482"/>
      <c r="U556" s="482"/>
      <c r="V556" s="69"/>
      <c r="W556" s="69"/>
      <c r="X556" s="507"/>
      <c r="Y556" s="508"/>
      <c r="Z556" s="179" t="str">
        <f>IFERROR(VLOOKUP(X556, 【参考】数式用!$A$2:$B$46, 2, FALSE), "")</f>
        <v/>
      </c>
      <c r="AA556" s="195"/>
      <c r="AB556" s="196"/>
      <c r="AC556" s="197">
        <f t="shared" si="20"/>
        <v>0</v>
      </c>
      <c r="AD556" s="263" t="str">
        <f>IF(B556="", "", IF(COUNTIF(X556,"*独自*"),"数式を削除して手入力",IFERROR(INDEX(【参考】数式用!$O$3:'【参考】数式用'!$Q$452,MATCH(Q556&amp;V556,【参考】数式用!$N$3:'【参考】数式用'!$N$452,0),MATCH(VLOOKUP(X556,【参考】数式用!$R$2:$S$46,2,FALSE),【参考】数式用!$O$2:$Q$2,0)),10)))</f>
        <v/>
      </c>
      <c r="AE556" s="191"/>
    </row>
    <row r="557" spans="1:31" ht="49.95" customHeight="1">
      <c r="A557" s="158">
        <f t="shared" si="19"/>
        <v>518</v>
      </c>
      <c r="B557" s="496"/>
      <c r="C557" s="497"/>
      <c r="D557" s="497"/>
      <c r="E557" s="497"/>
      <c r="F557" s="497"/>
      <c r="G557" s="497"/>
      <c r="H557" s="497"/>
      <c r="I557" s="497"/>
      <c r="J557" s="497"/>
      <c r="K557" s="497"/>
      <c r="L557" s="490"/>
      <c r="M557" s="491"/>
      <c r="N557" s="491"/>
      <c r="O557" s="491"/>
      <c r="P557" s="492"/>
      <c r="Q557" s="482"/>
      <c r="R557" s="482"/>
      <c r="S557" s="482"/>
      <c r="T557" s="482"/>
      <c r="U557" s="482"/>
      <c r="V557" s="69"/>
      <c r="W557" s="69"/>
      <c r="X557" s="507"/>
      <c r="Y557" s="508"/>
      <c r="Z557" s="179" t="str">
        <f>IFERROR(VLOOKUP(X557, 【参考】数式用!$A$2:$B$46, 2, FALSE), "")</f>
        <v/>
      </c>
      <c r="AA557" s="195"/>
      <c r="AB557" s="196"/>
      <c r="AC557" s="197">
        <f t="shared" si="20"/>
        <v>0</v>
      </c>
      <c r="AD557" s="263" t="str">
        <f>IF(B557="", "", IF(COUNTIF(X557,"*独自*"),"数式を削除して手入力",IFERROR(INDEX(【参考】数式用!$O$3:'【参考】数式用'!$Q$452,MATCH(Q557&amp;V557,【参考】数式用!$N$3:'【参考】数式用'!$N$452,0),MATCH(VLOOKUP(X557,【参考】数式用!$R$2:$S$46,2,FALSE),【参考】数式用!$O$2:$Q$2,0)),10)))</f>
        <v/>
      </c>
      <c r="AE557" s="191"/>
    </row>
    <row r="558" spans="1:31" ht="49.95" customHeight="1">
      <c r="A558" s="158">
        <f t="shared" si="19"/>
        <v>519</v>
      </c>
      <c r="B558" s="496"/>
      <c r="C558" s="497"/>
      <c r="D558" s="497"/>
      <c r="E558" s="497"/>
      <c r="F558" s="497"/>
      <c r="G558" s="497"/>
      <c r="H558" s="497"/>
      <c r="I558" s="497"/>
      <c r="J558" s="497"/>
      <c r="K558" s="497"/>
      <c r="L558" s="490"/>
      <c r="M558" s="491"/>
      <c r="N558" s="491"/>
      <c r="O558" s="491"/>
      <c r="P558" s="492"/>
      <c r="Q558" s="482"/>
      <c r="R558" s="482"/>
      <c r="S558" s="482"/>
      <c r="T558" s="482"/>
      <c r="U558" s="482"/>
      <c r="V558" s="69"/>
      <c r="W558" s="69"/>
      <c r="X558" s="507"/>
      <c r="Y558" s="508"/>
      <c r="Z558" s="179" t="str">
        <f>IFERROR(VLOOKUP(X558, 【参考】数式用!$A$2:$B$46, 2, FALSE), "")</f>
        <v/>
      </c>
      <c r="AA558" s="195"/>
      <c r="AB558" s="196"/>
      <c r="AC558" s="197">
        <f t="shared" si="20"/>
        <v>0</v>
      </c>
      <c r="AD558" s="263" t="str">
        <f>IF(B558="", "", IF(COUNTIF(X558,"*独自*"),"数式を削除して手入力",IFERROR(INDEX(【参考】数式用!$O$3:'【参考】数式用'!$Q$452,MATCH(Q558&amp;V558,【参考】数式用!$N$3:'【参考】数式用'!$N$452,0),MATCH(VLOOKUP(X558,【参考】数式用!$R$2:$S$46,2,FALSE),【参考】数式用!$O$2:$Q$2,0)),10)))</f>
        <v/>
      </c>
      <c r="AE558" s="191"/>
    </row>
    <row r="559" spans="1:31" ht="49.95" customHeight="1">
      <c r="A559" s="158">
        <f t="shared" si="19"/>
        <v>520</v>
      </c>
      <c r="B559" s="496"/>
      <c r="C559" s="497"/>
      <c r="D559" s="497"/>
      <c r="E559" s="497"/>
      <c r="F559" s="497"/>
      <c r="G559" s="497"/>
      <c r="H559" s="497"/>
      <c r="I559" s="497"/>
      <c r="J559" s="497"/>
      <c r="K559" s="497"/>
      <c r="L559" s="490"/>
      <c r="M559" s="491"/>
      <c r="N559" s="491"/>
      <c r="O559" s="491"/>
      <c r="P559" s="492"/>
      <c r="Q559" s="482"/>
      <c r="R559" s="482"/>
      <c r="S559" s="482"/>
      <c r="T559" s="482"/>
      <c r="U559" s="482"/>
      <c r="V559" s="69"/>
      <c r="W559" s="69"/>
      <c r="X559" s="507"/>
      <c r="Y559" s="508"/>
      <c r="Z559" s="179" t="str">
        <f>IFERROR(VLOOKUP(X559, 【参考】数式用!$A$2:$B$46, 2, FALSE), "")</f>
        <v/>
      </c>
      <c r="AA559" s="195"/>
      <c r="AB559" s="196"/>
      <c r="AC559" s="197">
        <f t="shared" si="20"/>
        <v>0</v>
      </c>
      <c r="AD559" s="263" t="str">
        <f>IF(B559="", "", IF(COUNTIF(X559,"*独自*"),"数式を削除して手入力",IFERROR(INDEX(【参考】数式用!$O$3:'【参考】数式用'!$Q$452,MATCH(Q559&amp;V559,【参考】数式用!$N$3:'【参考】数式用'!$N$452,0),MATCH(VLOOKUP(X559,【参考】数式用!$R$2:$S$46,2,FALSE),【参考】数式用!$O$2:$Q$2,0)),10)))</f>
        <v/>
      </c>
      <c r="AE559" s="191"/>
    </row>
    <row r="560" spans="1:31" ht="49.95" customHeight="1">
      <c r="A560" s="158">
        <f t="shared" si="19"/>
        <v>521</v>
      </c>
      <c r="B560" s="496"/>
      <c r="C560" s="497"/>
      <c r="D560" s="497"/>
      <c r="E560" s="497"/>
      <c r="F560" s="497"/>
      <c r="G560" s="497"/>
      <c r="H560" s="497"/>
      <c r="I560" s="497"/>
      <c r="J560" s="497"/>
      <c r="K560" s="497"/>
      <c r="L560" s="490"/>
      <c r="M560" s="491"/>
      <c r="N560" s="491"/>
      <c r="O560" s="491"/>
      <c r="P560" s="492"/>
      <c r="Q560" s="482"/>
      <c r="R560" s="482"/>
      <c r="S560" s="482"/>
      <c r="T560" s="482"/>
      <c r="U560" s="482"/>
      <c r="V560" s="69"/>
      <c r="W560" s="69"/>
      <c r="X560" s="507"/>
      <c r="Y560" s="508"/>
      <c r="Z560" s="179" t="str">
        <f>IFERROR(VLOOKUP(X560, 【参考】数式用!$A$2:$B$46, 2, FALSE), "")</f>
        <v/>
      </c>
      <c r="AA560" s="195"/>
      <c r="AB560" s="196"/>
      <c r="AC560" s="197">
        <f t="shared" si="20"/>
        <v>0</v>
      </c>
      <c r="AD560" s="263" t="str">
        <f>IF(B560="", "", IF(COUNTIF(X560,"*独自*"),"数式を削除して手入力",IFERROR(INDEX(【参考】数式用!$O$3:'【参考】数式用'!$Q$452,MATCH(Q560&amp;V560,【参考】数式用!$N$3:'【参考】数式用'!$N$452,0),MATCH(VLOOKUP(X560,【参考】数式用!$R$2:$S$46,2,FALSE),【参考】数式用!$O$2:$Q$2,0)),10)))</f>
        <v/>
      </c>
      <c r="AE560" s="191"/>
    </row>
    <row r="561" spans="1:31" ht="49.95" customHeight="1">
      <c r="A561" s="158">
        <f t="shared" si="19"/>
        <v>522</v>
      </c>
      <c r="B561" s="496"/>
      <c r="C561" s="497"/>
      <c r="D561" s="497"/>
      <c r="E561" s="497"/>
      <c r="F561" s="497"/>
      <c r="G561" s="497"/>
      <c r="H561" s="497"/>
      <c r="I561" s="497"/>
      <c r="J561" s="497"/>
      <c r="K561" s="497"/>
      <c r="L561" s="490"/>
      <c r="M561" s="491"/>
      <c r="N561" s="491"/>
      <c r="O561" s="491"/>
      <c r="P561" s="492"/>
      <c r="Q561" s="482"/>
      <c r="R561" s="482"/>
      <c r="S561" s="482"/>
      <c r="T561" s="482"/>
      <c r="U561" s="482"/>
      <c r="V561" s="69"/>
      <c r="W561" s="69"/>
      <c r="X561" s="507"/>
      <c r="Y561" s="508"/>
      <c r="Z561" s="179" t="str">
        <f>IFERROR(VLOOKUP(X561, 【参考】数式用!$A$2:$B$46, 2, FALSE), "")</f>
        <v/>
      </c>
      <c r="AA561" s="195"/>
      <c r="AB561" s="196"/>
      <c r="AC561" s="197">
        <f t="shared" si="20"/>
        <v>0</v>
      </c>
      <c r="AD561" s="263" t="str">
        <f>IF(B561="", "", IF(COUNTIF(X561,"*独自*"),"数式を削除して手入力",IFERROR(INDEX(【参考】数式用!$O$3:'【参考】数式用'!$Q$452,MATCH(Q561&amp;V561,【参考】数式用!$N$3:'【参考】数式用'!$N$452,0),MATCH(VLOOKUP(X561,【参考】数式用!$R$2:$S$46,2,FALSE),【参考】数式用!$O$2:$Q$2,0)),10)))</f>
        <v/>
      </c>
      <c r="AE561" s="191"/>
    </row>
    <row r="562" spans="1:31" ht="49.95" customHeight="1">
      <c r="A562" s="158">
        <f t="shared" si="19"/>
        <v>523</v>
      </c>
      <c r="B562" s="496"/>
      <c r="C562" s="497"/>
      <c r="D562" s="497"/>
      <c r="E562" s="497"/>
      <c r="F562" s="497"/>
      <c r="G562" s="497"/>
      <c r="H562" s="497"/>
      <c r="I562" s="497"/>
      <c r="J562" s="497"/>
      <c r="K562" s="497"/>
      <c r="L562" s="490"/>
      <c r="M562" s="491"/>
      <c r="N562" s="491"/>
      <c r="O562" s="491"/>
      <c r="P562" s="492"/>
      <c r="Q562" s="482"/>
      <c r="R562" s="482"/>
      <c r="S562" s="482"/>
      <c r="T562" s="482"/>
      <c r="U562" s="482"/>
      <c r="V562" s="69"/>
      <c r="W562" s="69"/>
      <c r="X562" s="507"/>
      <c r="Y562" s="508"/>
      <c r="Z562" s="179" t="str">
        <f>IFERROR(VLOOKUP(X562, 【参考】数式用!$A$2:$B$46, 2, FALSE), "")</f>
        <v/>
      </c>
      <c r="AA562" s="195"/>
      <c r="AB562" s="196"/>
      <c r="AC562" s="197">
        <f t="shared" si="20"/>
        <v>0</v>
      </c>
      <c r="AD562" s="263" t="str">
        <f>IF(B562="", "", IF(COUNTIF(X562,"*独自*"),"数式を削除して手入力",IFERROR(INDEX(【参考】数式用!$O$3:'【参考】数式用'!$Q$452,MATCH(Q562&amp;V562,【参考】数式用!$N$3:'【参考】数式用'!$N$452,0),MATCH(VLOOKUP(X562,【参考】数式用!$R$2:$S$46,2,FALSE),【参考】数式用!$O$2:$Q$2,0)),10)))</f>
        <v/>
      </c>
      <c r="AE562" s="191"/>
    </row>
    <row r="563" spans="1:31" ht="49.95" customHeight="1">
      <c r="A563" s="158">
        <f t="shared" si="19"/>
        <v>524</v>
      </c>
      <c r="B563" s="496"/>
      <c r="C563" s="497"/>
      <c r="D563" s="497"/>
      <c r="E563" s="497"/>
      <c r="F563" s="497"/>
      <c r="G563" s="497"/>
      <c r="H563" s="497"/>
      <c r="I563" s="497"/>
      <c r="J563" s="497"/>
      <c r="K563" s="497"/>
      <c r="L563" s="490"/>
      <c r="M563" s="491"/>
      <c r="N563" s="491"/>
      <c r="O563" s="491"/>
      <c r="P563" s="492"/>
      <c r="Q563" s="482"/>
      <c r="R563" s="482"/>
      <c r="S563" s="482"/>
      <c r="T563" s="482"/>
      <c r="U563" s="482"/>
      <c r="V563" s="69"/>
      <c r="W563" s="69"/>
      <c r="X563" s="507"/>
      <c r="Y563" s="508"/>
      <c r="Z563" s="179" t="str">
        <f>IFERROR(VLOOKUP(X563, 【参考】数式用!$A$2:$B$46, 2, FALSE), "")</f>
        <v/>
      </c>
      <c r="AA563" s="195"/>
      <c r="AB563" s="196"/>
      <c r="AC563" s="197">
        <f t="shared" si="20"/>
        <v>0</v>
      </c>
      <c r="AD563" s="263" t="str">
        <f>IF(B563="", "", IF(COUNTIF(X563,"*独自*"),"数式を削除して手入力",IFERROR(INDEX(【参考】数式用!$O$3:'【参考】数式用'!$Q$452,MATCH(Q563&amp;V563,【参考】数式用!$N$3:'【参考】数式用'!$N$452,0),MATCH(VLOOKUP(X563,【参考】数式用!$R$2:$S$46,2,FALSE),【参考】数式用!$O$2:$Q$2,0)),10)))</f>
        <v/>
      </c>
      <c r="AE563" s="191"/>
    </row>
    <row r="564" spans="1:31" ht="49.95" customHeight="1">
      <c r="A564" s="158">
        <f t="shared" si="19"/>
        <v>525</v>
      </c>
      <c r="B564" s="496"/>
      <c r="C564" s="497"/>
      <c r="D564" s="497"/>
      <c r="E564" s="497"/>
      <c r="F564" s="497"/>
      <c r="G564" s="497"/>
      <c r="H564" s="497"/>
      <c r="I564" s="497"/>
      <c r="J564" s="497"/>
      <c r="K564" s="497"/>
      <c r="L564" s="490"/>
      <c r="M564" s="491"/>
      <c r="N564" s="491"/>
      <c r="O564" s="491"/>
      <c r="P564" s="492"/>
      <c r="Q564" s="482"/>
      <c r="R564" s="482"/>
      <c r="S564" s="482"/>
      <c r="T564" s="482"/>
      <c r="U564" s="482"/>
      <c r="V564" s="69"/>
      <c r="W564" s="69"/>
      <c r="X564" s="507"/>
      <c r="Y564" s="508"/>
      <c r="Z564" s="179" t="str">
        <f>IFERROR(VLOOKUP(X564, 【参考】数式用!$A$2:$B$46, 2, FALSE), "")</f>
        <v/>
      </c>
      <c r="AA564" s="195"/>
      <c r="AB564" s="196"/>
      <c r="AC564" s="197">
        <f t="shared" si="20"/>
        <v>0</v>
      </c>
      <c r="AD564" s="263" t="str">
        <f>IF(B564="", "", IF(COUNTIF(X564,"*独自*"),"数式を削除して手入力",IFERROR(INDEX(【参考】数式用!$O$3:'【参考】数式用'!$Q$452,MATCH(Q564&amp;V564,【参考】数式用!$N$3:'【参考】数式用'!$N$452,0),MATCH(VLOOKUP(X564,【参考】数式用!$R$2:$S$46,2,FALSE),【参考】数式用!$O$2:$Q$2,0)),10)))</f>
        <v/>
      </c>
      <c r="AE564" s="191"/>
    </row>
    <row r="565" spans="1:31" ht="49.95" customHeight="1">
      <c r="A565" s="158">
        <f t="shared" si="19"/>
        <v>526</v>
      </c>
      <c r="B565" s="496"/>
      <c r="C565" s="497"/>
      <c r="D565" s="497"/>
      <c r="E565" s="497"/>
      <c r="F565" s="497"/>
      <c r="G565" s="497"/>
      <c r="H565" s="497"/>
      <c r="I565" s="497"/>
      <c r="J565" s="497"/>
      <c r="K565" s="497"/>
      <c r="L565" s="490"/>
      <c r="M565" s="491"/>
      <c r="N565" s="491"/>
      <c r="O565" s="491"/>
      <c r="P565" s="492"/>
      <c r="Q565" s="482"/>
      <c r="R565" s="482"/>
      <c r="S565" s="482"/>
      <c r="T565" s="482"/>
      <c r="U565" s="482"/>
      <c r="V565" s="69"/>
      <c r="W565" s="69"/>
      <c r="X565" s="507"/>
      <c r="Y565" s="508"/>
      <c r="Z565" s="179" t="str">
        <f>IFERROR(VLOOKUP(X565, 【参考】数式用!$A$2:$B$46, 2, FALSE), "")</f>
        <v/>
      </c>
      <c r="AA565" s="195"/>
      <c r="AB565" s="196"/>
      <c r="AC565" s="197">
        <f t="shared" si="20"/>
        <v>0</v>
      </c>
      <c r="AD565" s="263" t="str">
        <f>IF(B565="", "", IF(COUNTIF(X565,"*独自*"),"数式を削除して手入力",IFERROR(INDEX(【参考】数式用!$O$3:'【参考】数式用'!$Q$452,MATCH(Q565&amp;V565,【参考】数式用!$N$3:'【参考】数式用'!$N$452,0),MATCH(VLOOKUP(X565,【参考】数式用!$R$2:$S$46,2,FALSE),【参考】数式用!$O$2:$Q$2,0)),10)))</f>
        <v/>
      </c>
      <c r="AE565" s="191"/>
    </row>
    <row r="566" spans="1:31" ht="49.95" customHeight="1">
      <c r="A566" s="158">
        <f t="shared" si="19"/>
        <v>527</v>
      </c>
      <c r="B566" s="496"/>
      <c r="C566" s="497"/>
      <c r="D566" s="497"/>
      <c r="E566" s="497"/>
      <c r="F566" s="497"/>
      <c r="G566" s="497"/>
      <c r="H566" s="497"/>
      <c r="I566" s="497"/>
      <c r="J566" s="497"/>
      <c r="K566" s="497"/>
      <c r="L566" s="490"/>
      <c r="M566" s="491"/>
      <c r="N566" s="491"/>
      <c r="O566" s="491"/>
      <c r="P566" s="492"/>
      <c r="Q566" s="482"/>
      <c r="R566" s="482"/>
      <c r="S566" s="482"/>
      <c r="T566" s="482"/>
      <c r="U566" s="482"/>
      <c r="V566" s="69"/>
      <c r="W566" s="69"/>
      <c r="X566" s="507"/>
      <c r="Y566" s="508"/>
      <c r="Z566" s="179" t="str">
        <f>IFERROR(VLOOKUP(X566, 【参考】数式用!$A$2:$B$46, 2, FALSE), "")</f>
        <v/>
      </c>
      <c r="AA566" s="195"/>
      <c r="AB566" s="196"/>
      <c r="AC566" s="197">
        <f t="shared" si="20"/>
        <v>0</v>
      </c>
      <c r="AD566" s="263" t="str">
        <f>IF(B566="", "", IF(COUNTIF(X566,"*独自*"),"数式を削除して手入力",IFERROR(INDEX(【参考】数式用!$O$3:'【参考】数式用'!$Q$452,MATCH(Q566&amp;V566,【参考】数式用!$N$3:'【参考】数式用'!$N$452,0),MATCH(VLOOKUP(X566,【参考】数式用!$R$2:$S$46,2,FALSE),【参考】数式用!$O$2:$Q$2,0)),10)))</f>
        <v/>
      </c>
      <c r="AE566" s="191"/>
    </row>
    <row r="567" spans="1:31" ht="49.95" customHeight="1">
      <c r="A567" s="158">
        <f t="shared" si="19"/>
        <v>528</v>
      </c>
      <c r="B567" s="496"/>
      <c r="C567" s="497"/>
      <c r="D567" s="497"/>
      <c r="E567" s="497"/>
      <c r="F567" s="497"/>
      <c r="G567" s="497"/>
      <c r="H567" s="497"/>
      <c r="I567" s="497"/>
      <c r="J567" s="497"/>
      <c r="K567" s="497"/>
      <c r="L567" s="490"/>
      <c r="M567" s="491"/>
      <c r="N567" s="491"/>
      <c r="O567" s="491"/>
      <c r="P567" s="492"/>
      <c r="Q567" s="482"/>
      <c r="R567" s="482"/>
      <c r="S567" s="482"/>
      <c r="T567" s="482"/>
      <c r="U567" s="482"/>
      <c r="V567" s="69"/>
      <c r="W567" s="69"/>
      <c r="X567" s="507"/>
      <c r="Y567" s="508"/>
      <c r="Z567" s="179" t="str">
        <f>IFERROR(VLOOKUP(X567, 【参考】数式用!$A$2:$B$46, 2, FALSE), "")</f>
        <v/>
      </c>
      <c r="AA567" s="195"/>
      <c r="AB567" s="196"/>
      <c r="AC567" s="197">
        <f t="shared" si="20"/>
        <v>0</v>
      </c>
      <c r="AD567" s="263" t="str">
        <f>IF(B567="", "", IF(COUNTIF(X567,"*独自*"),"数式を削除して手入力",IFERROR(INDEX(【参考】数式用!$O$3:'【参考】数式用'!$Q$452,MATCH(Q567&amp;V567,【参考】数式用!$N$3:'【参考】数式用'!$N$452,0),MATCH(VLOOKUP(X567,【参考】数式用!$R$2:$S$46,2,FALSE),【参考】数式用!$O$2:$Q$2,0)),10)))</f>
        <v/>
      </c>
      <c r="AE567" s="191"/>
    </row>
    <row r="568" spans="1:31" ht="49.95" customHeight="1">
      <c r="A568" s="158">
        <f t="shared" si="19"/>
        <v>529</v>
      </c>
      <c r="B568" s="496"/>
      <c r="C568" s="497"/>
      <c r="D568" s="497"/>
      <c r="E568" s="497"/>
      <c r="F568" s="497"/>
      <c r="G568" s="497"/>
      <c r="H568" s="497"/>
      <c r="I568" s="497"/>
      <c r="J568" s="497"/>
      <c r="K568" s="497"/>
      <c r="L568" s="490"/>
      <c r="M568" s="491"/>
      <c r="N568" s="491"/>
      <c r="O568" s="491"/>
      <c r="P568" s="492"/>
      <c r="Q568" s="482"/>
      <c r="R568" s="482"/>
      <c r="S568" s="482"/>
      <c r="T568" s="482"/>
      <c r="U568" s="482"/>
      <c r="V568" s="69"/>
      <c r="W568" s="69"/>
      <c r="X568" s="507"/>
      <c r="Y568" s="508"/>
      <c r="Z568" s="179" t="str">
        <f>IFERROR(VLOOKUP(X568, 【参考】数式用!$A$2:$B$46, 2, FALSE), "")</f>
        <v/>
      </c>
      <c r="AA568" s="195"/>
      <c r="AB568" s="196"/>
      <c r="AC568" s="197">
        <f t="shared" si="20"/>
        <v>0</v>
      </c>
      <c r="AD568" s="263" t="str">
        <f>IF(B568="", "", IF(COUNTIF(X568,"*独自*"),"数式を削除して手入力",IFERROR(INDEX(【参考】数式用!$O$3:'【参考】数式用'!$Q$452,MATCH(Q568&amp;V568,【参考】数式用!$N$3:'【参考】数式用'!$N$452,0),MATCH(VLOOKUP(X568,【参考】数式用!$R$2:$S$46,2,FALSE),【参考】数式用!$O$2:$Q$2,0)),10)))</f>
        <v/>
      </c>
      <c r="AE568" s="191"/>
    </row>
    <row r="569" spans="1:31" ht="49.95" customHeight="1">
      <c r="A569" s="158">
        <f t="shared" si="19"/>
        <v>530</v>
      </c>
      <c r="B569" s="496"/>
      <c r="C569" s="497"/>
      <c r="D569" s="497"/>
      <c r="E569" s="497"/>
      <c r="F569" s="497"/>
      <c r="G569" s="497"/>
      <c r="H569" s="497"/>
      <c r="I569" s="497"/>
      <c r="J569" s="497"/>
      <c r="K569" s="497"/>
      <c r="L569" s="490"/>
      <c r="M569" s="491"/>
      <c r="N569" s="491"/>
      <c r="O569" s="491"/>
      <c r="P569" s="492"/>
      <c r="Q569" s="482"/>
      <c r="R569" s="482"/>
      <c r="S569" s="482"/>
      <c r="T569" s="482"/>
      <c r="U569" s="482"/>
      <c r="V569" s="69"/>
      <c r="W569" s="69"/>
      <c r="X569" s="507"/>
      <c r="Y569" s="508"/>
      <c r="Z569" s="179" t="str">
        <f>IFERROR(VLOOKUP(X569, 【参考】数式用!$A$2:$B$46, 2, FALSE), "")</f>
        <v/>
      </c>
      <c r="AA569" s="195"/>
      <c r="AB569" s="196"/>
      <c r="AC569" s="197">
        <f t="shared" si="20"/>
        <v>0</v>
      </c>
      <c r="AD569" s="263" t="str">
        <f>IF(B569="", "", IF(COUNTIF(X569,"*独自*"),"数式を削除して手入力",IFERROR(INDEX(【参考】数式用!$O$3:'【参考】数式用'!$Q$452,MATCH(Q569&amp;V569,【参考】数式用!$N$3:'【参考】数式用'!$N$452,0),MATCH(VLOOKUP(X569,【参考】数式用!$R$2:$S$46,2,FALSE),【参考】数式用!$O$2:$Q$2,0)),10)))</f>
        <v/>
      </c>
      <c r="AE569" s="191"/>
    </row>
    <row r="570" spans="1:31" ht="49.95" customHeight="1">
      <c r="A570" s="158">
        <f t="shared" si="19"/>
        <v>531</v>
      </c>
      <c r="B570" s="496"/>
      <c r="C570" s="497"/>
      <c r="D570" s="497"/>
      <c r="E570" s="497"/>
      <c r="F570" s="497"/>
      <c r="G570" s="497"/>
      <c r="H570" s="497"/>
      <c r="I570" s="497"/>
      <c r="J570" s="497"/>
      <c r="K570" s="497"/>
      <c r="L570" s="490"/>
      <c r="M570" s="491"/>
      <c r="N570" s="491"/>
      <c r="O570" s="491"/>
      <c r="P570" s="492"/>
      <c r="Q570" s="482"/>
      <c r="R570" s="482"/>
      <c r="S570" s="482"/>
      <c r="T570" s="482"/>
      <c r="U570" s="482"/>
      <c r="V570" s="69"/>
      <c r="W570" s="69"/>
      <c r="X570" s="507"/>
      <c r="Y570" s="508"/>
      <c r="Z570" s="179" t="str">
        <f>IFERROR(VLOOKUP(X570, 【参考】数式用!$A$2:$B$46, 2, FALSE), "")</f>
        <v/>
      </c>
      <c r="AA570" s="195"/>
      <c r="AB570" s="196"/>
      <c r="AC570" s="197">
        <f t="shared" si="20"/>
        <v>0</v>
      </c>
      <c r="AD570" s="263" t="str">
        <f>IF(B570="", "", IF(COUNTIF(X570,"*独自*"),"数式を削除して手入力",IFERROR(INDEX(【参考】数式用!$O$3:'【参考】数式用'!$Q$452,MATCH(Q570&amp;V570,【参考】数式用!$N$3:'【参考】数式用'!$N$452,0),MATCH(VLOOKUP(X570,【参考】数式用!$R$2:$S$46,2,FALSE),【参考】数式用!$O$2:$Q$2,0)),10)))</f>
        <v/>
      </c>
      <c r="AE570" s="191"/>
    </row>
    <row r="571" spans="1:31" ht="49.95" customHeight="1">
      <c r="A571" s="158">
        <f t="shared" si="19"/>
        <v>532</v>
      </c>
      <c r="B571" s="496"/>
      <c r="C571" s="497"/>
      <c r="D571" s="497"/>
      <c r="E571" s="497"/>
      <c r="F571" s="497"/>
      <c r="G571" s="497"/>
      <c r="H571" s="497"/>
      <c r="I571" s="497"/>
      <c r="J571" s="497"/>
      <c r="K571" s="497"/>
      <c r="L571" s="490"/>
      <c r="M571" s="491"/>
      <c r="N571" s="491"/>
      <c r="O571" s="491"/>
      <c r="P571" s="492"/>
      <c r="Q571" s="482"/>
      <c r="R571" s="482"/>
      <c r="S571" s="482"/>
      <c r="T571" s="482"/>
      <c r="U571" s="482"/>
      <c r="V571" s="69"/>
      <c r="W571" s="69"/>
      <c r="X571" s="507"/>
      <c r="Y571" s="508"/>
      <c r="Z571" s="179" t="str">
        <f>IFERROR(VLOOKUP(X571, 【参考】数式用!$A$2:$B$46, 2, FALSE), "")</f>
        <v/>
      </c>
      <c r="AA571" s="195"/>
      <c r="AB571" s="196"/>
      <c r="AC571" s="197">
        <f t="shared" si="20"/>
        <v>0</v>
      </c>
      <c r="AD571" s="263" t="str">
        <f>IF(B571="", "", IF(COUNTIF(X571,"*独自*"),"数式を削除して手入力",IFERROR(INDEX(【参考】数式用!$O$3:'【参考】数式用'!$Q$452,MATCH(Q571&amp;V571,【参考】数式用!$N$3:'【参考】数式用'!$N$452,0),MATCH(VLOOKUP(X571,【参考】数式用!$R$2:$S$46,2,FALSE),【参考】数式用!$O$2:$Q$2,0)),10)))</f>
        <v/>
      </c>
      <c r="AE571" s="191"/>
    </row>
    <row r="572" spans="1:31" ht="49.95" customHeight="1">
      <c r="A572" s="158">
        <f t="shared" si="19"/>
        <v>533</v>
      </c>
      <c r="B572" s="496"/>
      <c r="C572" s="497"/>
      <c r="D572" s="497"/>
      <c r="E572" s="497"/>
      <c r="F572" s="497"/>
      <c r="G572" s="497"/>
      <c r="H572" s="497"/>
      <c r="I572" s="497"/>
      <c r="J572" s="497"/>
      <c r="K572" s="497"/>
      <c r="L572" s="490"/>
      <c r="M572" s="491"/>
      <c r="N572" s="491"/>
      <c r="O572" s="491"/>
      <c r="P572" s="492"/>
      <c r="Q572" s="482"/>
      <c r="R572" s="482"/>
      <c r="S572" s="482"/>
      <c r="T572" s="482"/>
      <c r="U572" s="482"/>
      <c r="V572" s="69"/>
      <c r="W572" s="69"/>
      <c r="X572" s="507"/>
      <c r="Y572" s="508"/>
      <c r="Z572" s="179" t="str">
        <f>IFERROR(VLOOKUP(X572, 【参考】数式用!$A$2:$B$46, 2, FALSE), "")</f>
        <v/>
      </c>
      <c r="AA572" s="195"/>
      <c r="AB572" s="196"/>
      <c r="AC572" s="197">
        <f t="shared" si="20"/>
        <v>0</v>
      </c>
      <c r="AD572" s="263" t="str">
        <f>IF(B572="", "", IF(COUNTIF(X572,"*独自*"),"数式を削除して手入力",IFERROR(INDEX(【参考】数式用!$O$3:'【参考】数式用'!$Q$452,MATCH(Q572&amp;V572,【参考】数式用!$N$3:'【参考】数式用'!$N$452,0),MATCH(VLOOKUP(X572,【参考】数式用!$R$2:$S$46,2,FALSE),【参考】数式用!$O$2:$Q$2,0)),10)))</f>
        <v/>
      </c>
      <c r="AE572" s="191"/>
    </row>
    <row r="573" spans="1:31" ht="49.95" customHeight="1">
      <c r="A573" s="158">
        <f t="shared" si="19"/>
        <v>534</v>
      </c>
      <c r="B573" s="496"/>
      <c r="C573" s="497"/>
      <c r="D573" s="497"/>
      <c r="E573" s="497"/>
      <c r="F573" s="497"/>
      <c r="G573" s="497"/>
      <c r="H573" s="497"/>
      <c r="I573" s="497"/>
      <c r="J573" s="497"/>
      <c r="K573" s="497"/>
      <c r="L573" s="490"/>
      <c r="M573" s="491"/>
      <c r="N573" s="491"/>
      <c r="O573" s="491"/>
      <c r="P573" s="492"/>
      <c r="Q573" s="482"/>
      <c r="R573" s="482"/>
      <c r="S573" s="482"/>
      <c r="T573" s="482"/>
      <c r="U573" s="482"/>
      <c r="V573" s="69"/>
      <c r="W573" s="69"/>
      <c r="X573" s="507"/>
      <c r="Y573" s="508"/>
      <c r="Z573" s="179" t="str">
        <f>IFERROR(VLOOKUP(X573, 【参考】数式用!$A$2:$B$46, 2, FALSE), "")</f>
        <v/>
      </c>
      <c r="AA573" s="195"/>
      <c r="AB573" s="196"/>
      <c r="AC573" s="197">
        <f t="shared" si="20"/>
        <v>0</v>
      </c>
      <c r="AD573" s="263" t="str">
        <f>IF(B573="", "", IF(COUNTIF(X573,"*独自*"),"数式を削除して手入力",IFERROR(INDEX(【参考】数式用!$O$3:'【参考】数式用'!$Q$452,MATCH(Q573&amp;V573,【参考】数式用!$N$3:'【参考】数式用'!$N$452,0),MATCH(VLOOKUP(X573,【参考】数式用!$R$2:$S$46,2,FALSE),【参考】数式用!$O$2:$Q$2,0)),10)))</f>
        <v/>
      </c>
      <c r="AE573" s="191"/>
    </row>
    <row r="574" spans="1:31" ht="49.95" customHeight="1">
      <c r="A574" s="158">
        <f t="shared" si="19"/>
        <v>535</v>
      </c>
      <c r="B574" s="496"/>
      <c r="C574" s="497"/>
      <c r="D574" s="497"/>
      <c r="E574" s="497"/>
      <c r="F574" s="497"/>
      <c r="G574" s="497"/>
      <c r="H574" s="497"/>
      <c r="I574" s="497"/>
      <c r="J574" s="497"/>
      <c r="K574" s="497"/>
      <c r="L574" s="490"/>
      <c r="M574" s="491"/>
      <c r="N574" s="491"/>
      <c r="O574" s="491"/>
      <c r="P574" s="492"/>
      <c r="Q574" s="482"/>
      <c r="R574" s="482"/>
      <c r="S574" s="482"/>
      <c r="T574" s="482"/>
      <c r="U574" s="482"/>
      <c r="V574" s="69"/>
      <c r="W574" s="69"/>
      <c r="X574" s="507"/>
      <c r="Y574" s="508"/>
      <c r="Z574" s="179" t="str">
        <f>IFERROR(VLOOKUP(X574, 【参考】数式用!$A$2:$B$46, 2, FALSE), "")</f>
        <v/>
      </c>
      <c r="AA574" s="195"/>
      <c r="AB574" s="196"/>
      <c r="AC574" s="197">
        <f t="shared" si="20"/>
        <v>0</v>
      </c>
      <c r="AD574" s="263" t="str">
        <f>IF(B574="", "", IF(COUNTIF(X574,"*独自*"),"数式を削除して手入力",IFERROR(INDEX(【参考】数式用!$O$3:'【参考】数式用'!$Q$452,MATCH(Q574&amp;V574,【参考】数式用!$N$3:'【参考】数式用'!$N$452,0),MATCH(VLOOKUP(X574,【参考】数式用!$R$2:$S$46,2,FALSE),【参考】数式用!$O$2:$Q$2,0)),10)))</f>
        <v/>
      </c>
      <c r="AE574" s="191"/>
    </row>
    <row r="575" spans="1:31" ht="49.95" customHeight="1">
      <c r="A575" s="158">
        <f t="shared" si="19"/>
        <v>536</v>
      </c>
      <c r="B575" s="496"/>
      <c r="C575" s="497"/>
      <c r="D575" s="497"/>
      <c r="E575" s="497"/>
      <c r="F575" s="497"/>
      <c r="G575" s="497"/>
      <c r="H575" s="497"/>
      <c r="I575" s="497"/>
      <c r="J575" s="497"/>
      <c r="K575" s="497"/>
      <c r="L575" s="490"/>
      <c r="M575" s="491"/>
      <c r="N575" s="491"/>
      <c r="O575" s="491"/>
      <c r="P575" s="492"/>
      <c r="Q575" s="482"/>
      <c r="R575" s="482"/>
      <c r="S575" s="482"/>
      <c r="T575" s="482"/>
      <c r="U575" s="482"/>
      <c r="V575" s="69"/>
      <c r="W575" s="69"/>
      <c r="X575" s="507"/>
      <c r="Y575" s="508"/>
      <c r="Z575" s="179" t="str">
        <f>IFERROR(VLOOKUP(X575, 【参考】数式用!$A$2:$B$46, 2, FALSE), "")</f>
        <v/>
      </c>
      <c r="AA575" s="195"/>
      <c r="AB575" s="196"/>
      <c r="AC575" s="197">
        <f t="shared" si="20"/>
        <v>0</v>
      </c>
      <c r="AD575" s="263" t="str">
        <f>IF(B575="", "", IF(COUNTIF(X575,"*独自*"),"数式を削除して手入力",IFERROR(INDEX(【参考】数式用!$O$3:'【参考】数式用'!$Q$452,MATCH(Q575&amp;V575,【参考】数式用!$N$3:'【参考】数式用'!$N$452,0),MATCH(VLOOKUP(X575,【参考】数式用!$R$2:$S$46,2,FALSE),【参考】数式用!$O$2:$Q$2,0)),10)))</f>
        <v/>
      </c>
      <c r="AE575" s="191"/>
    </row>
    <row r="576" spans="1:31" ht="49.95" customHeight="1">
      <c r="A576" s="158">
        <f t="shared" si="19"/>
        <v>537</v>
      </c>
      <c r="B576" s="496"/>
      <c r="C576" s="497"/>
      <c r="D576" s="497"/>
      <c r="E576" s="497"/>
      <c r="F576" s="497"/>
      <c r="G576" s="497"/>
      <c r="H576" s="497"/>
      <c r="I576" s="497"/>
      <c r="J576" s="497"/>
      <c r="K576" s="497"/>
      <c r="L576" s="490"/>
      <c r="M576" s="491"/>
      <c r="N576" s="491"/>
      <c r="O576" s="491"/>
      <c r="P576" s="492"/>
      <c r="Q576" s="482"/>
      <c r="R576" s="482"/>
      <c r="S576" s="482"/>
      <c r="T576" s="482"/>
      <c r="U576" s="482"/>
      <c r="V576" s="69"/>
      <c r="W576" s="69"/>
      <c r="X576" s="507"/>
      <c r="Y576" s="508"/>
      <c r="Z576" s="179" t="str">
        <f>IFERROR(VLOOKUP(X576, 【参考】数式用!$A$2:$B$46, 2, FALSE), "")</f>
        <v/>
      </c>
      <c r="AA576" s="195"/>
      <c r="AB576" s="196"/>
      <c r="AC576" s="197">
        <f t="shared" si="20"/>
        <v>0</v>
      </c>
      <c r="AD576" s="263" t="str">
        <f>IF(B576="", "", IF(COUNTIF(X576,"*独自*"),"数式を削除して手入力",IFERROR(INDEX(【参考】数式用!$O$3:'【参考】数式用'!$Q$452,MATCH(Q576&amp;V576,【参考】数式用!$N$3:'【参考】数式用'!$N$452,0),MATCH(VLOOKUP(X576,【参考】数式用!$R$2:$S$46,2,FALSE),【参考】数式用!$O$2:$Q$2,0)),10)))</f>
        <v/>
      </c>
      <c r="AE576" s="191"/>
    </row>
    <row r="577" spans="1:31" ht="49.95" customHeight="1">
      <c r="A577" s="158">
        <f t="shared" si="19"/>
        <v>538</v>
      </c>
      <c r="B577" s="496"/>
      <c r="C577" s="497"/>
      <c r="D577" s="497"/>
      <c r="E577" s="497"/>
      <c r="F577" s="497"/>
      <c r="G577" s="497"/>
      <c r="H577" s="497"/>
      <c r="I577" s="497"/>
      <c r="J577" s="497"/>
      <c r="K577" s="497"/>
      <c r="L577" s="490"/>
      <c r="M577" s="491"/>
      <c r="N577" s="491"/>
      <c r="O577" s="491"/>
      <c r="P577" s="492"/>
      <c r="Q577" s="482"/>
      <c r="R577" s="482"/>
      <c r="S577" s="482"/>
      <c r="T577" s="482"/>
      <c r="U577" s="482"/>
      <c r="V577" s="69"/>
      <c r="W577" s="69"/>
      <c r="X577" s="507"/>
      <c r="Y577" s="508"/>
      <c r="Z577" s="179" t="str">
        <f>IFERROR(VLOOKUP(X577, 【参考】数式用!$A$2:$B$46, 2, FALSE), "")</f>
        <v/>
      </c>
      <c r="AA577" s="195"/>
      <c r="AB577" s="196"/>
      <c r="AC577" s="197">
        <f t="shared" si="20"/>
        <v>0</v>
      </c>
      <c r="AD577" s="263" t="str">
        <f>IF(B577="", "", IF(COUNTIF(X577,"*独自*"),"数式を削除して手入力",IFERROR(INDEX(【参考】数式用!$O$3:'【参考】数式用'!$Q$452,MATCH(Q577&amp;V577,【参考】数式用!$N$3:'【参考】数式用'!$N$452,0),MATCH(VLOOKUP(X577,【参考】数式用!$R$2:$S$46,2,FALSE),【参考】数式用!$O$2:$Q$2,0)),10)))</f>
        <v/>
      </c>
      <c r="AE577" s="191"/>
    </row>
    <row r="578" spans="1:31" ht="49.95" customHeight="1">
      <c r="A578" s="158">
        <f t="shared" si="19"/>
        <v>539</v>
      </c>
      <c r="B578" s="496"/>
      <c r="C578" s="497"/>
      <c r="D578" s="497"/>
      <c r="E578" s="497"/>
      <c r="F578" s="497"/>
      <c r="G578" s="497"/>
      <c r="H578" s="497"/>
      <c r="I578" s="497"/>
      <c r="J578" s="497"/>
      <c r="K578" s="497"/>
      <c r="L578" s="490"/>
      <c r="M578" s="491"/>
      <c r="N578" s="491"/>
      <c r="O578" s="491"/>
      <c r="P578" s="492"/>
      <c r="Q578" s="482"/>
      <c r="R578" s="482"/>
      <c r="S578" s="482"/>
      <c r="T578" s="482"/>
      <c r="U578" s="482"/>
      <c r="V578" s="69"/>
      <c r="W578" s="69"/>
      <c r="X578" s="507"/>
      <c r="Y578" s="508"/>
      <c r="Z578" s="179" t="str">
        <f>IFERROR(VLOOKUP(X578, 【参考】数式用!$A$2:$B$46, 2, FALSE), "")</f>
        <v/>
      </c>
      <c r="AA578" s="195"/>
      <c r="AB578" s="196"/>
      <c r="AC578" s="197">
        <f t="shared" si="20"/>
        <v>0</v>
      </c>
      <c r="AD578" s="263" t="str">
        <f>IF(B578="", "", IF(COUNTIF(X578,"*独自*"),"数式を削除して手入力",IFERROR(INDEX(【参考】数式用!$O$3:'【参考】数式用'!$Q$452,MATCH(Q578&amp;V578,【参考】数式用!$N$3:'【参考】数式用'!$N$452,0),MATCH(VLOOKUP(X578,【参考】数式用!$R$2:$S$46,2,FALSE),【参考】数式用!$O$2:$Q$2,0)),10)))</f>
        <v/>
      </c>
      <c r="AE578" s="191"/>
    </row>
    <row r="579" spans="1:31" ht="49.95" customHeight="1">
      <c r="A579" s="158">
        <f t="shared" si="19"/>
        <v>540</v>
      </c>
      <c r="B579" s="496"/>
      <c r="C579" s="497"/>
      <c r="D579" s="497"/>
      <c r="E579" s="497"/>
      <c r="F579" s="497"/>
      <c r="G579" s="497"/>
      <c r="H579" s="497"/>
      <c r="I579" s="497"/>
      <c r="J579" s="497"/>
      <c r="K579" s="497"/>
      <c r="L579" s="490"/>
      <c r="M579" s="491"/>
      <c r="N579" s="491"/>
      <c r="O579" s="491"/>
      <c r="P579" s="492"/>
      <c r="Q579" s="482"/>
      <c r="R579" s="482"/>
      <c r="S579" s="482"/>
      <c r="T579" s="482"/>
      <c r="U579" s="482"/>
      <c r="V579" s="69"/>
      <c r="W579" s="69"/>
      <c r="X579" s="507"/>
      <c r="Y579" s="508"/>
      <c r="Z579" s="179" t="str">
        <f>IFERROR(VLOOKUP(X579, 【参考】数式用!$A$2:$B$46, 2, FALSE), "")</f>
        <v/>
      </c>
      <c r="AA579" s="195"/>
      <c r="AB579" s="196"/>
      <c r="AC579" s="197">
        <f t="shared" si="20"/>
        <v>0</v>
      </c>
      <c r="AD579" s="263" t="str">
        <f>IF(B579="", "", IF(COUNTIF(X579,"*独自*"),"数式を削除して手入力",IFERROR(INDEX(【参考】数式用!$O$3:'【参考】数式用'!$Q$452,MATCH(Q579&amp;V579,【参考】数式用!$N$3:'【参考】数式用'!$N$452,0),MATCH(VLOOKUP(X579,【参考】数式用!$R$2:$S$46,2,FALSE),【参考】数式用!$O$2:$Q$2,0)),10)))</f>
        <v/>
      </c>
      <c r="AE579" s="191"/>
    </row>
    <row r="580" spans="1:31" ht="49.95" customHeight="1">
      <c r="A580" s="158">
        <f t="shared" si="19"/>
        <v>541</v>
      </c>
      <c r="B580" s="496"/>
      <c r="C580" s="497"/>
      <c r="D580" s="497"/>
      <c r="E580" s="497"/>
      <c r="F580" s="497"/>
      <c r="G580" s="497"/>
      <c r="H580" s="497"/>
      <c r="I580" s="497"/>
      <c r="J580" s="497"/>
      <c r="K580" s="497"/>
      <c r="L580" s="490"/>
      <c r="M580" s="491"/>
      <c r="N580" s="491"/>
      <c r="O580" s="491"/>
      <c r="P580" s="492"/>
      <c r="Q580" s="482"/>
      <c r="R580" s="482"/>
      <c r="S580" s="482"/>
      <c r="T580" s="482"/>
      <c r="U580" s="482"/>
      <c r="V580" s="69"/>
      <c r="W580" s="69"/>
      <c r="X580" s="507"/>
      <c r="Y580" s="508"/>
      <c r="Z580" s="179" t="str">
        <f>IFERROR(VLOOKUP(X580, 【参考】数式用!$A$2:$B$46, 2, FALSE), "")</f>
        <v/>
      </c>
      <c r="AA580" s="195"/>
      <c r="AB580" s="196"/>
      <c r="AC580" s="197">
        <f t="shared" si="20"/>
        <v>0</v>
      </c>
      <c r="AD580" s="263" t="str">
        <f>IF(B580="", "", IF(COUNTIF(X580,"*独自*"),"数式を削除して手入力",IFERROR(INDEX(【参考】数式用!$O$3:'【参考】数式用'!$Q$452,MATCH(Q580&amp;V580,【参考】数式用!$N$3:'【参考】数式用'!$N$452,0),MATCH(VLOOKUP(X580,【参考】数式用!$R$2:$S$46,2,FALSE),【参考】数式用!$O$2:$Q$2,0)),10)))</f>
        <v/>
      </c>
      <c r="AE580" s="191"/>
    </row>
    <row r="581" spans="1:31" ht="49.95" customHeight="1">
      <c r="A581" s="158">
        <f t="shared" si="19"/>
        <v>542</v>
      </c>
      <c r="B581" s="496"/>
      <c r="C581" s="497"/>
      <c r="D581" s="497"/>
      <c r="E581" s="497"/>
      <c r="F581" s="497"/>
      <c r="G581" s="497"/>
      <c r="H581" s="497"/>
      <c r="I581" s="497"/>
      <c r="J581" s="497"/>
      <c r="K581" s="497"/>
      <c r="L581" s="490"/>
      <c r="M581" s="491"/>
      <c r="N581" s="491"/>
      <c r="O581" s="491"/>
      <c r="P581" s="492"/>
      <c r="Q581" s="482"/>
      <c r="R581" s="482"/>
      <c r="S581" s="482"/>
      <c r="T581" s="482"/>
      <c r="U581" s="482"/>
      <c r="V581" s="69"/>
      <c r="W581" s="69"/>
      <c r="X581" s="507"/>
      <c r="Y581" s="508"/>
      <c r="Z581" s="179" t="str">
        <f>IFERROR(VLOOKUP(X581, 【参考】数式用!$A$2:$B$46, 2, FALSE), "")</f>
        <v/>
      </c>
      <c r="AA581" s="195"/>
      <c r="AB581" s="196"/>
      <c r="AC581" s="197">
        <f t="shared" si="20"/>
        <v>0</v>
      </c>
      <c r="AD581" s="263" t="str">
        <f>IF(B581="", "", IF(COUNTIF(X581,"*独自*"),"数式を削除して手入力",IFERROR(INDEX(【参考】数式用!$O$3:'【参考】数式用'!$Q$452,MATCH(Q581&amp;V581,【参考】数式用!$N$3:'【参考】数式用'!$N$452,0),MATCH(VLOOKUP(X581,【参考】数式用!$R$2:$S$46,2,FALSE),【参考】数式用!$O$2:$Q$2,0)),10)))</f>
        <v/>
      </c>
      <c r="AE581" s="191"/>
    </row>
    <row r="582" spans="1:31" ht="49.95" customHeight="1">
      <c r="A582" s="158">
        <f t="shared" si="19"/>
        <v>543</v>
      </c>
      <c r="B582" s="496"/>
      <c r="C582" s="497"/>
      <c r="D582" s="497"/>
      <c r="E582" s="497"/>
      <c r="F582" s="497"/>
      <c r="G582" s="497"/>
      <c r="H582" s="497"/>
      <c r="I582" s="497"/>
      <c r="J582" s="497"/>
      <c r="K582" s="497"/>
      <c r="L582" s="490"/>
      <c r="M582" s="491"/>
      <c r="N582" s="491"/>
      <c r="O582" s="491"/>
      <c r="P582" s="492"/>
      <c r="Q582" s="482"/>
      <c r="R582" s="482"/>
      <c r="S582" s="482"/>
      <c r="T582" s="482"/>
      <c r="U582" s="482"/>
      <c r="V582" s="69"/>
      <c r="W582" s="69"/>
      <c r="X582" s="507"/>
      <c r="Y582" s="508"/>
      <c r="Z582" s="179" t="str">
        <f>IFERROR(VLOOKUP(X582, 【参考】数式用!$A$2:$B$46, 2, FALSE), "")</f>
        <v/>
      </c>
      <c r="AA582" s="195"/>
      <c r="AB582" s="196"/>
      <c r="AC582" s="197">
        <f t="shared" si="20"/>
        <v>0</v>
      </c>
      <c r="AD582" s="263" t="str">
        <f>IF(B582="", "", IF(COUNTIF(X582,"*独自*"),"数式を削除して手入力",IFERROR(INDEX(【参考】数式用!$O$3:'【参考】数式用'!$Q$452,MATCH(Q582&amp;V582,【参考】数式用!$N$3:'【参考】数式用'!$N$452,0),MATCH(VLOOKUP(X582,【参考】数式用!$R$2:$S$46,2,FALSE),【参考】数式用!$O$2:$Q$2,0)),10)))</f>
        <v/>
      </c>
      <c r="AE582" s="191"/>
    </row>
    <row r="583" spans="1:31" ht="49.95" customHeight="1">
      <c r="A583" s="158">
        <f t="shared" si="19"/>
        <v>544</v>
      </c>
      <c r="B583" s="496"/>
      <c r="C583" s="497"/>
      <c r="D583" s="497"/>
      <c r="E583" s="497"/>
      <c r="F583" s="497"/>
      <c r="G583" s="497"/>
      <c r="H583" s="497"/>
      <c r="I583" s="497"/>
      <c r="J583" s="497"/>
      <c r="K583" s="497"/>
      <c r="L583" s="490"/>
      <c r="M583" s="491"/>
      <c r="N583" s="491"/>
      <c r="O583" s="491"/>
      <c r="P583" s="492"/>
      <c r="Q583" s="482"/>
      <c r="R583" s="482"/>
      <c r="S583" s="482"/>
      <c r="T583" s="482"/>
      <c r="U583" s="482"/>
      <c r="V583" s="69"/>
      <c r="W583" s="69"/>
      <c r="X583" s="507"/>
      <c r="Y583" s="508"/>
      <c r="Z583" s="179" t="str">
        <f>IFERROR(VLOOKUP(X583, 【参考】数式用!$A$2:$B$46, 2, FALSE), "")</f>
        <v/>
      </c>
      <c r="AA583" s="195"/>
      <c r="AB583" s="196"/>
      <c r="AC583" s="197">
        <f t="shared" si="20"/>
        <v>0</v>
      </c>
      <c r="AD583" s="263" t="str">
        <f>IF(B583="", "", IF(COUNTIF(X583,"*独自*"),"数式を削除して手入力",IFERROR(INDEX(【参考】数式用!$O$3:'【参考】数式用'!$Q$452,MATCH(Q583&amp;V583,【参考】数式用!$N$3:'【参考】数式用'!$N$452,0),MATCH(VLOOKUP(X583,【参考】数式用!$R$2:$S$46,2,FALSE),【参考】数式用!$O$2:$Q$2,0)),10)))</f>
        <v/>
      </c>
      <c r="AE583" s="191"/>
    </row>
    <row r="584" spans="1:31" ht="49.95" customHeight="1">
      <c r="A584" s="158">
        <f t="shared" si="19"/>
        <v>545</v>
      </c>
      <c r="B584" s="496"/>
      <c r="C584" s="497"/>
      <c r="D584" s="497"/>
      <c r="E584" s="497"/>
      <c r="F584" s="497"/>
      <c r="G584" s="497"/>
      <c r="H584" s="497"/>
      <c r="I584" s="497"/>
      <c r="J584" s="497"/>
      <c r="K584" s="497"/>
      <c r="L584" s="490"/>
      <c r="M584" s="491"/>
      <c r="N584" s="491"/>
      <c r="O584" s="491"/>
      <c r="P584" s="492"/>
      <c r="Q584" s="482"/>
      <c r="R584" s="482"/>
      <c r="S584" s="482"/>
      <c r="T584" s="482"/>
      <c r="U584" s="482"/>
      <c r="V584" s="69"/>
      <c r="W584" s="69"/>
      <c r="X584" s="507"/>
      <c r="Y584" s="508"/>
      <c r="Z584" s="179" t="str">
        <f>IFERROR(VLOOKUP(X584, 【参考】数式用!$A$2:$B$46, 2, FALSE), "")</f>
        <v/>
      </c>
      <c r="AA584" s="195"/>
      <c r="AB584" s="196"/>
      <c r="AC584" s="197">
        <f t="shared" si="20"/>
        <v>0</v>
      </c>
      <c r="AD584" s="263" t="str">
        <f>IF(B584="", "", IF(COUNTIF(X584,"*独自*"),"数式を削除して手入力",IFERROR(INDEX(【参考】数式用!$O$3:'【参考】数式用'!$Q$452,MATCH(Q584&amp;V584,【参考】数式用!$N$3:'【参考】数式用'!$N$452,0),MATCH(VLOOKUP(X584,【参考】数式用!$R$2:$S$46,2,FALSE),【参考】数式用!$O$2:$Q$2,0)),10)))</f>
        <v/>
      </c>
      <c r="AE584" s="191"/>
    </row>
    <row r="585" spans="1:31" ht="49.95" customHeight="1">
      <c r="A585" s="158">
        <f t="shared" si="19"/>
        <v>546</v>
      </c>
      <c r="B585" s="496"/>
      <c r="C585" s="497"/>
      <c r="D585" s="497"/>
      <c r="E585" s="497"/>
      <c r="F585" s="497"/>
      <c r="G585" s="497"/>
      <c r="H585" s="497"/>
      <c r="I585" s="497"/>
      <c r="J585" s="497"/>
      <c r="K585" s="497"/>
      <c r="L585" s="490"/>
      <c r="M585" s="491"/>
      <c r="N585" s="491"/>
      <c r="O585" s="491"/>
      <c r="P585" s="492"/>
      <c r="Q585" s="482"/>
      <c r="R585" s="482"/>
      <c r="S585" s="482"/>
      <c r="T585" s="482"/>
      <c r="U585" s="482"/>
      <c r="V585" s="69"/>
      <c r="W585" s="69"/>
      <c r="X585" s="507"/>
      <c r="Y585" s="508"/>
      <c r="Z585" s="179" t="str">
        <f>IFERROR(VLOOKUP(X585, 【参考】数式用!$A$2:$B$46, 2, FALSE), "")</f>
        <v/>
      </c>
      <c r="AA585" s="195"/>
      <c r="AB585" s="196"/>
      <c r="AC585" s="197">
        <f t="shared" si="20"/>
        <v>0</v>
      </c>
      <c r="AD585" s="263" t="str">
        <f>IF(B585="", "", IF(COUNTIF(X585,"*独自*"),"数式を削除して手入力",IFERROR(INDEX(【参考】数式用!$O$3:'【参考】数式用'!$Q$452,MATCH(Q585&amp;V585,【参考】数式用!$N$3:'【参考】数式用'!$N$452,0),MATCH(VLOOKUP(X585,【参考】数式用!$R$2:$S$46,2,FALSE),【参考】数式用!$O$2:$Q$2,0)),10)))</f>
        <v/>
      </c>
      <c r="AE585" s="191"/>
    </row>
    <row r="586" spans="1:31" ht="49.95" customHeight="1">
      <c r="A586" s="158">
        <f t="shared" si="19"/>
        <v>547</v>
      </c>
      <c r="B586" s="496"/>
      <c r="C586" s="497"/>
      <c r="D586" s="497"/>
      <c r="E586" s="497"/>
      <c r="F586" s="497"/>
      <c r="G586" s="497"/>
      <c r="H586" s="497"/>
      <c r="I586" s="497"/>
      <c r="J586" s="497"/>
      <c r="K586" s="497"/>
      <c r="L586" s="490"/>
      <c r="M586" s="491"/>
      <c r="N586" s="491"/>
      <c r="O586" s="491"/>
      <c r="P586" s="492"/>
      <c r="Q586" s="482"/>
      <c r="R586" s="482"/>
      <c r="S586" s="482"/>
      <c r="T586" s="482"/>
      <c r="U586" s="482"/>
      <c r="V586" s="69"/>
      <c r="W586" s="69"/>
      <c r="X586" s="507"/>
      <c r="Y586" s="508"/>
      <c r="Z586" s="179" t="str">
        <f>IFERROR(VLOOKUP(X586, 【参考】数式用!$A$2:$B$46, 2, FALSE), "")</f>
        <v/>
      </c>
      <c r="AA586" s="195"/>
      <c r="AB586" s="196"/>
      <c r="AC586" s="197">
        <f t="shared" si="20"/>
        <v>0</v>
      </c>
      <c r="AD586" s="263" t="str">
        <f>IF(B586="", "", IF(COUNTIF(X586,"*独自*"),"数式を削除して手入力",IFERROR(INDEX(【参考】数式用!$O$3:'【参考】数式用'!$Q$452,MATCH(Q586&amp;V586,【参考】数式用!$N$3:'【参考】数式用'!$N$452,0),MATCH(VLOOKUP(X586,【参考】数式用!$R$2:$S$46,2,FALSE),【参考】数式用!$O$2:$Q$2,0)),10)))</f>
        <v/>
      </c>
      <c r="AE586" s="191"/>
    </row>
    <row r="587" spans="1:31" ht="49.95" customHeight="1">
      <c r="A587" s="158">
        <f t="shared" si="19"/>
        <v>548</v>
      </c>
      <c r="B587" s="496"/>
      <c r="C587" s="497"/>
      <c r="D587" s="497"/>
      <c r="E587" s="497"/>
      <c r="F587" s="497"/>
      <c r="G587" s="497"/>
      <c r="H587" s="497"/>
      <c r="I587" s="497"/>
      <c r="J587" s="497"/>
      <c r="K587" s="497"/>
      <c r="L587" s="490"/>
      <c r="M587" s="491"/>
      <c r="N587" s="491"/>
      <c r="O587" s="491"/>
      <c r="P587" s="492"/>
      <c r="Q587" s="482"/>
      <c r="R587" s="482"/>
      <c r="S587" s="482"/>
      <c r="T587" s="482"/>
      <c r="U587" s="482"/>
      <c r="V587" s="69"/>
      <c r="W587" s="69"/>
      <c r="X587" s="507"/>
      <c r="Y587" s="508"/>
      <c r="Z587" s="179" t="str">
        <f>IFERROR(VLOOKUP(X587, 【参考】数式用!$A$2:$B$46, 2, FALSE), "")</f>
        <v/>
      </c>
      <c r="AA587" s="195"/>
      <c r="AB587" s="196"/>
      <c r="AC587" s="197">
        <f t="shared" si="20"/>
        <v>0</v>
      </c>
      <c r="AD587" s="263" t="str">
        <f>IF(B587="", "", IF(COUNTIF(X587,"*独自*"),"数式を削除して手入力",IFERROR(INDEX(【参考】数式用!$O$3:'【参考】数式用'!$Q$452,MATCH(Q587&amp;V587,【参考】数式用!$N$3:'【参考】数式用'!$N$452,0),MATCH(VLOOKUP(X587,【参考】数式用!$R$2:$S$46,2,FALSE),【参考】数式用!$O$2:$Q$2,0)),10)))</f>
        <v/>
      </c>
      <c r="AE587" s="191"/>
    </row>
    <row r="588" spans="1:31" ht="49.95" customHeight="1">
      <c r="A588" s="158">
        <f t="shared" ref="A588:A651" si="21">A587+1</f>
        <v>549</v>
      </c>
      <c r="B588" s="496"/>
      <c r="C588" s="497"/>
      <c r="D588" s="497"/>
      <c r="E588" s="497"/>
      <c r="F588" s="497"/>
      <c r="G588" s="497"/>
      <c r="H588" s="497"/>
      <c r="I588" s="497"/>
      <c r="J588" s="497"/>
      <c r="K588" s="497"/>
      <c r="L588" s="490"/>
      <c r="M588" s="491"/>
      <c r="N588" s="491"/>
      <c r="O588" s="491"/>
      <c r="P588" s="492"/>
      <c r="Q588" s="482"/>
      <c r="R588" s="482"/>
      <c r="S588" s="482"/>
      <c r="T588" s="482"/>
      <c r="U588" s="482"/>
      <c r="V588" s="69"/>
      <c r="W588" s="69"/>
      <c r="X588" s="507"/>
      <c r="Y588" s="508"/>
      <c r="Z588" s="179" t="str">
        <f>IFERROR(VLOOKUP(X588, 【参考】数式用!$A$2:$B$46, 2, FALSE), "")</f>
        <v/>
      </c>
      <c r="AA588" s="195"/>
      <c r="AB588" s="196"/>
      <c r="AC588" s="197">
        <f t="shared" ref="AC588:AC651" si="22">AA588-AB588</f>
        <v>0</v>
      </c>
      <c r="AD588" s="263" t="str">
        <f>IF(B588="", "", IF(COUNTIF(X588,"*独自*"),"数式を削除して手入力",IFERROR(INDEX(【参考】数式用!$O$3:'【参考】数式用'!$Q$452,MATCH(Q588&amp;V588,【参考】数式用!$N$3:'【参考】数式用'!$N$452,0),MATCH(VLOOKUP(X588,【参考】数式用!$R$2:$S$46,2,FALSE),【参考】数式用!$O$2:$Q$2,0)),10)))</f>
        <v/>
      </c>
      <c r="AE588" s="191"/>
    </row>
    <row r="589" spans="1:31" ht="49.95" customHeight="1">
      <c r="A589" s="158">
        <f t="shared" si="21"/>
        <v>550</v>
      </c>
      <c r="B589" s="496"/>
      <c r="C589" s="497"/>
      <c r="D589" s="497"/>
      <c r="E589" s="497"/>
      <c r="F589" s="497"/>
      <c r="G589" s="497"/>
      <c r="H589" s="497"/>
      <c r="I589" s="497"/>
      <c r="J589" s="497"/>
      <c r="K589" s="497"/>
      <c r="L589" s="490"/>
      <c r="M589" s="491"/>
      <c r="N589" s="491"/>
      <c r="O589" s="491"/>
      <c r="P589" s="492"/>
      <c r="Q589" s="482"/>
      <c r="R589" s="482"/>
      <c r="S589" s="482"/>
      <c r="T589" s="482"/>
      <c r="U589" s="482"/>
      <c r="V589" s="69"/>
      <c r="W589" s="69"/>
      <c r="X589" s="507"/>
      <c r="Y589" s="508"/>
      <c r="Z589" s="179" t="str">
        <f>IFERROR(VLOOKUP(X589, 【参考】数式用!$A$2:$B$46, 2, FALSE), "")</f>
        <v/>
      </c>
      <c r="AA589" s="195"/>
      <c r="AB589" s="196"/>
      <c r="AC589" s="197">
        <f t="shared" si="22"/>
        <v>0</v>
      </c>
      <c r="AD589" s="263" t="str">
        <f>IF(B589="", "", IF(COUNTIF(X589,"*独自*"),"数式を削除して手入力",IFERROR(INDEX(【参考】数式用!$O$3:'【参考】数式用'!$Q$452,MATCH(Q589&amp;V589,【参考】数式用!$N$3:'【参考】数式用'!$N$452,0),MATCH(VLOOKUP(X589,【参考】数式用!$R$2:$S$46,2,FALSE),【参考】数式用!$O$2:$Q$2,0)),10)))</f>
        <v/>
      </c>
      <c r="AE589" s="191"/>
    </row>
    <row r="590" spans="1:31" ht="49.95" customHeight="1">
      <c r="A590" s="158">
        <f t="shared" si="21"/>
        <v>551</v>
      </c>
      <c r="B590" s="496"/>
      <c r="C590" s="497"/>
      <c r="D590" s="497"/>
      <c r="E590" s="497"/>
      <c r="F590" s="497"/>
      <c r="G590" s="497"/>
      <c r="H590" s="497"/>
      <c r="I590" s="497"/>
      <c r="J590" s="497"/>
      <c r="K590" s="497"/>
      <c r="L590" s="490"/>
      <c r="M590" s="491"/>
      <c r="N590" s="491"/>
      <c r="O590" s="491"/>
      <c r="P590" s="492"/>
      <c r="Q590" s="482"/>
      <c r="R590" s="482"/>
      <c r="S590" s="482"/>
      <c r="T590" s="482"/>
      <c r="U590" s="482"/>
      <c r="V590" s="69"/>
      <c r="W590" s="69"/>
      <c r="X590" s="507"/>
      <c r="Y590" s="508"/>
      <c r="Z590" s="179" t="str">
        <f>IFERROR(VLOOKUP(X590, 【参考】数式用!$A$2:$B$46, 2, FALSE), "")</f>
        <v/>
      </c>
      <c r="AA590" s="195"/>
      <c r="AB590" s="196"/>
      <c r="AC590" s="197">
        <f t="shared" si="22"/>
        <v>0</v>
      </c>
      <c r="AD590" s="263" t="str">
        <f>IF(B590="", "", IF(COUNTIF(X590,"*独自*"),"数式を削除して手入力",IFERROR(INDEX(【参考】数式用!$O$3:'【参考】数式用'!$Q$452,MATCH(Q590&amp;V590,【参考】数式用!$N$3:'【参考】数式用'!$N$452,0),MATCH(VLOOKUP(X590,【参考】数式用!$R$2:$S$46,2,FALSE),【参考】数式用!$O$2:$Q$2,0)),10)))</f>
        <v/>
      </c>
      <c r="AE590" s="191"/>
    </row>
    <row r="591" spans="1:31" ht="49.95" customHeight="1">
      <c r="A591" s="158">
        <f t="shared" si="21"/>
        <v>552</v>
      </c>
      <c r="B591" s="496"/>
      <c r="C591" s="497"/>
      <c r="D591" s="497"/>
      <c r="E591" s="497"/>
      <c r="F591" s="497"/>
      <c r="G591" s="497"/>
      <c r="H591" s="497"/>
      <c r="I591" s="497"/>
      <c r="J591" s="497"/>
      <c r="K591" s="497"/>
      <c r="L591" s="490"/>
      <c r="M591" s="491"/>
      <c r="N591" s="491"/>
      <c r="O591" s="491"/>
      <c r="P591" s="492"/>
      <c r="Q591" s="482"/>
      <c r="R591" s="482"/>
      <c r="S591" s="482"/>
      <c r="T591" s="482"/>
      <c r="U591" s="482"/>
      <c r="V591" s="69"/>
      <c r="W591" s="69"/>
      <c r="X591" s="507"/>
      <c r="Y591" s="508"/>
      <c r="Z591" s="179" t="str">
        <f>IFERROR(VLOOKUP(X591, 【参考】数式用!$A$2:$B$46, 2, FALSE), "")</f>
        <v/>
      </c>
      <c r="AA591" s="195"/>
      <c r="AB591" s="196"/>
      <c r="AC591" s="197">
        <f t="shared" si="22"/>
        <v>0</v>
      </c>
      <c r="AD591" s="263" t="str">
        <f>IF(B591="", "", IF(COUNTIF(X591,"*独自*"),"数式を削除して手入力",IFERROR(INDEX(【参考】数式用!$O$3:'【参考】数式用'!$Q$452,MATCH(Q591&amp;V591,【参考】数式用!$N$3:'【参考】数式用'!$N$452,0),MATCH(VLOOKUP(X591,【参考】数式用!$R$2:$S$46,2,FALSE),【参考】数式用!$O$2:$Q$2,0)),10)))</f>
        <v/>
      </c>
      <c r="AE591" s="191"/>
    </row>
    <row r="592" spans="1:31" ht="49.95" customHeight="1">
      <c r="A592" s="158">
        <f t="shared" si="21"/>
        <v>553</v>
      </c>
      <c r="B592" s="496"/>
      <c r="C592" s="497"/>
      <c r="D592" s="497"/>
      <c r="E592" s="497"/>
      <c r="F592" s="497"/>
      <c r="G592" s="497"/>
      <c r="H592" s="497"/>
      <c r="I592" s="497"/>
      <c r="J592" s="497"/>
      <c r="K592" s="497"/>
      <c r="L592" s="490"/>
      <c r="M592" s="491"/>
      <c r="N592" s="491"/>
      <c r="O592" s="491"/>
      <c r="P592" s="492"/>
      <c r="Q592" s="482"/>
      <c r="R592" s="482"/>
      <c r="S592" s="482"/>
      <c r="T592" s="482"/>
      <c r="U592" s="482"/>
      <c r="V592" s="69"/>
      <c r="W592" s="69"/>
      <c r="X592" s="507"/>
      <c r="Y592" s="508"/>
      <c r="Z592" s="179" t="str">
        <f>IFERROR(VLOOKUP(X592, 【参考】数式用!$A$2:$B$46, 2, FALSE), "")</f>
        <v/>
      </c>
      <c r="AA592" s="195"/>
      <c r="AB592" s="196"/>
      <c r="AC592" s="197">
        <f t="shared" si="22"/>
        <v>0</v>
      </c>
      <c r="AD592" s="263" t="str">
        <f>IF(B592="", "", IF(COUNTIF(X592,"*独自*"),"数式を削除して手入力",IFERROR(INDEX(【参考】数式用!$O$3:'【参考】数式用'!$Q$452,MATCH(Q592&amp;V592,【参考】数式用!$N$3:'【参考】数式用'!$N$452,0),MATCH(VLOOKUP(X592,【参考】数式用!$R$2:$S$46,2,FALSE),【参考】数式用!$O$2:$Q$2,0)),10)))</f>
        <v/>
      </c>
      <c r="AE592" s="191"/>
    </row>
    <row r="593" spans="1:31" ht="49.95" customHeight="1">
      <c r="A593" s="158">
        <f t="shared" si="21"/>
        <v>554</v>
      </c>
      <c r="B593" s="496"/>
      <c r="C593" s="497"/>
      <c r="D593" s="497"/>
      <c r="E593" s="497"/>
      <c r="F593" s="497"/>
      <c r="G593" s="497"/>
      <c r="H593" s="497"/>
      <c r="I593" s="497"/>
      <c r="J593" s="497"/>
      <c r="K593" s="497"/>
      <c r="L593" s="490"/>
      <c r="M593" s="491"/>
      <c r="N593" s="491"/>
      <c r="O593" s="491"/>
      <c r="P593" s="492"/>
      <c r="Q593" s="482"/>
      <c r="R593" s="482"/>
      <c r="S593" s="482"/>
      <c r="T593" s="482"/>
      <c r="U593" s="482"/>
      <c r="V593" s="69"/>
      <c r="W593" s="69"/>
      <c r="X593" s="507"/>
      <c r="Y593" s="508"/>
      <c r="Z593" s="179" t="str">
        <f>IFERROR(VLOOKUP(X593, 【参考】数式用!$A$2:$B$46, 2, FALSE), "")</f>
        <v/>
      </c>
      <c r="AA593" s="195"/>
      <c r="AB593" s="196"/>
      <c r="AC593" s="197">
        <f t="shared" si="22"/>
        <v>0</v>
      </c>
      <c r="AD593" s="263" t="str">
        <f>IF(B593="", "", IF(COUNTIF(X593,"*独自*"),"数式を削除して手入力",IFERROR(INDEX(【参考】数式用!$O$3:'【参考】数式用'!$Q$452,MATCH(Q593&amp;V593,【参考】数式用!$N$3:'【参考】数式用'!$N$452,0),MATCH(VLOOKUP(X593,【参考】数式用!$R$2:$S$46,2,FALSE),【参考】数式用!$O$2:$Q$2,0)),10)))</f>
        <v/>
      </c>
      <c r="AE593" s="191"/>
    </row>
    <row r="594" spans="1:31" ht="49.95" customHeight="1">
      <c r="A594" s="158">
        <f t="shared" si="21"/>
        <v>555</v>
      </c>
      <c r="B594" s="496"/>
      <c r="C594" s="497"/>
      <c r="D594" s="497"/>
      <c r="E594" s="497"/>
      <c r="F594" s="497"/>
      <c r="G594" s="497"/>
      <c r="H594" s="497"/>
      <c r="I594" s="497"/>
      <c r="J594" s="497"/>
      <c r="K594" s="497"/>
      <c r="L594" s="490"/>
      <c r="M594" s="491"/>
      <c r="N594" s="491"/>
      <c r="O594" s="491"/>
      <c r="P594" s="492"/>
      <c r="Q594" s="482"/>
      <c r="R594" s="482"/>
      <c r="S594" s="482"/>
      <c r="T594" s="482"/>
      <c r="U594" s="482"/>
      <c r="V594" s="69"/>
      <c r="W594" s="69"/>
      <c r="X594" s="507"/>
      <c r="Y594" s="508"/>
      <c r="Z594" s="179" t="str">
        <f>IFERROR(VLOOKUP(X594, 【参考】数式用!$A$2:$B$46, 2, FALSE), "")</f>
        <v/>
      </c>
      <c r="AA594" s="195"/>
      <c r="AB594" s="196"/>
      <c r="AC594" s="197">
        <f t="shared" si="22"/>
        <v>0</v>
      </c>
      <c r="AD594" s="263" t="str">
        <f>IF(B594="", "", IF(COUNTIF(X594,"*独自*"),"数式を削除して手入力",IFERROR(INDEX(【参考】数式用!$O$3:'【参考】数式用'!$Q$452,MATCH(Q594&amp;V594,【参考】数式用!$N$3:'【参考】数式用'!$N$452,0),MATCH(VLOOKUP(X594,【参考】数式用!$R$2:$S$46,2,FALSE),【参考】数式用!$O$2:$Q$2,0)),10)))</f>
        <v/>
      </c>
      <c r="AE594" s="191"/>
    </row>
    <row r="595" spans="1:31" ht="49.95" customHeight="1">
      <c r="A595" s="158">
        <f t="shared" si="21"/>
        <v>556</v>
      </c>
      <c r="B595" s="496"/>
      <c r="C595" s="497"/>
      <c r="D595" s="497"/>
      <c r="E595" s="497"/>
      <c r="F595" s="497"/>
      <c r="G595" s="497"/>
      <c r="H595" s="497"/>
      <c r="I595" s="497"/>
      <c r="J595" s="497"/>
      <c r="K595" s="497"/>
      <c r="L595" s="490"/>
      <c r="M595" s="491"/>
      <c r="N595" s="491"/>
      <c r="O595" s="491"/>
      <c r="P595" s="492"/>
      <c r="Q595" s="482"/>
      <c r="R595" s="482"/>
      <c r="S595" s="482"/>
      <c r="T595" s="482"/>
      <c r="U595" s="482"/>
      <c r="V595" s="69"/>
      <c r="W595" s="69"/>
      <c r="X595" s="507"/>
      <c r="Y595" s="508"/>
      <c r="Z595" s="179" t="str">
        <f>IFERROR(VLOOKUP(X595, 【参考】数式用!$A$2:$B$46, 2, FALSE), "")</f>
        <v/>
      </c>
      <c r="AA595" s="195"/>
      <c r="AB595" s="196"/>
      <c r="AC595" s="197">
        <f t="shared" si="22"/>
        <v>0</v>
      </c>
      <c r="AD595" s="263" t="str">
        <f>IF(B595="", "", IF(COUNTIF(X595,"*独自*"),"数式を削除して手入力",IFERROR(INDEX(【参考】数式用!$O$3:'【参考】数式用'!$Q$452,MATCH(Q595&amp;V595,【参考】数式用!$N$3:'【参考】数式用'!$N$452,0),MATCH(VLOOKUP(X595,【参考】数式用!$R$2:$S$46,2,FALSE),【参考】数式用!$O$2:$Q$2,0)),10)))</f>
        <v/>
      </c>
      <c r="AE595" s="191"/>
    </row>
    <row r="596" spans="1:31" ht="49.95" customHeight="1">
      <c r="A596" s="158">
        <f t="shared" si="21"/>
        <v>557</v>
      </c>
      <c r="B596" s="496"/>
      <c r="C596" s="497"/>
      <c r="D596" s="497"/>
      <c r="E596" s="497"/>
      <c r="F596" s="497"/>
      <c r="G596" s="497"/>
      <c r="H596" s="497"/>
      <c r="I596" s="497"/>
      <c r="J596" s="497"/>
      <c r="K596" s="497"/>
      <c r="L596" s="490"/>
      <c r="M596" s="491"/>
      <c r="N596" s="491"/>
      <c r="O596" s="491"/>
      <c r="P596" s="492"/>
      <c r="Q596" s="482"/>
      <c r="R596" s="482"/>
      <c r="S596" s="482"/>
      <c r="T596" s="482"/>
      <c r="U596" s="482"/>
      <c r="V596" s="69"/>
      <c r="W596" s="69"/>
      <c r="X596" s="507"/>
      <c r="Y596" s="508"/>
      <c r="Z596" s="179" t="str">
        <f>IFERROR(VLOOKUP(X596, 【参考】数式用!$A$2:$B$46, 2, FALSE), "")</f>
        <v/>
      </c>
      <c r="AA596" s="195"/>
      <c r="AB596" s="196"/>
      <c r="AC596" s="197">
        <f t="shared" si="22"/>
        <v>0</v>
      </c>
      <c r="AD596" s="263" t="str">
        <f>IF(B596="", "", IF(COUNTIF(X596,"*独自*"),"数式を削除して手入力",IFERROR(INDEX(【参考】数式用!$O$3:'【参考】数式用'!$Q$452,MATCH(Q596&amp;V596,【参考】数式用!$N$3:'【参考】数式用'!$N$452,0),MATCH(VLOOKUP(X596,【参考】数式用!$R$2:$S$46,2,FALSE),【参考】数式用!$O$2:$Q$2,0)),10)))</f>
        <v/>
      </c>
      <c r="AE596" s="191"/>
    </row>
    <row r="597" spans="1:31" ht="49.95" customHeight="1">
      <c r="A597" s="158">
        <f t="shared" si="21"/>
        <v>558</v>
      </c>
      <c r="B597" s="496"/>
      <c r="C597" s="497"/>
      <c r="D597" s="497"/>
      <c r="E597" s="497"/>
      <c r="F597" s="497"/>
      <c r="G597" s="497"/>
      <c r="H597" s="497"/>
      <c r="I597" s="497"/>
      <c r="J597" s="497"/>
      <c r="K597" s="497"/>
      <c r="L597" s="490"/>
      <c r="M597" s="491"/>
      <c r="N597" s="491"/>
      <c r="O597" s="491"/>
      <c r="P597" s="492"/>
      <c r="Q597" s="482"/>
      <c r="R597" s="482"/>
      <c r="S597" s="482"/>
      <c r="T597" s="482"/>
      <c r="U597" s="482"/>
      <c r="V597" s="69"/>
      <c r="W597" s="69"/>
      <c r="X597" s="507"/>
      <c r="Y597" s="508"/>
      <c r="Z597" s="179" t="str">
        <f>IFERROR(VLOOKUP(X597, 【参考】数式用!$A$2:$B$46, 2, FALSE), "")</f>
        <v/>
      </c>
      <c r="AA597" s="195"/>
      <c r="AB597" s="196"/>
      <c r="AC597" s="197">
        <f t="shared" si="22"/>
        <v>0</v>
      </c>
      <c r="AD597" s="263" t="str">
        <f>IF(B597="", "", IF(COUNTIF(X597,"*独自*"),"数式を削除して手入力",IFERROR(INDEX(【参考】数式用!$O$3:'【参考】数式用'!$Q$452,MATCH(Q597&amp;V597,【参考】数式用!$N$3:'【参考】数式用'!$N$452,0),MATCH(VLOOKUP(X597,【参考】数式用!$R$2:$S$46,2,FALSE),【参考】数式用!$O$2:$Q$2,0)),10)))</f>
        <v/>
      </c>
      <c r="AE597" s="191"/>
    </row>
    <row r="598" spans="1:31" ht="49.95" customHeight="1">
      <c r="A598" s="158">
        <f t="shared" si="21"/>
        <v>559</v>
      </c>
      <c r="B598" s="496"/>
      <c r="C598" s="497"/>
      <c r="D598" s="497"/>
      <c r="E598" s="497"/>
      <c r="F598" s="497"/>
      <c r="G598" s="497"/>
      <c r="H598" s="497"/>
      <c r="I598" s="497"/>
      <c r="J598" s="497"/>
      <c r="K598" s="497"/>
      <c r="L598" s="490"/>
      <c r="M598" s="491"/>
      <c r="N598" s="491"/>
      <c r="O598" s="491"/>
      <c r="P598" s="492"/>
      <c r="Q598" s="482"/>
      <c r="R598" s="482"/>
      <c r="S598" s="482"/>
      <c r="T598" s="482"/>
      <c r="U598" s="482"/>
      <c r="V598" s="69"/>
      <c r="W598" s="69"/>
      <c r="X598" s="507"/>
      <c r="Y598" s="508"/>
      <c r="Z598" s="179" t="str">
        <f>IFERROR(VLOOKUP(X598, 【参考】数式用!$A$2:$B$46, 2, FALSE), "")</f>
        <v/>
      </c>
      <c r="AA598" s="195"/>
      <c r="AB598" s="196"/>
      <c r="AC598" s="197">
        <f t="shared" si="22"/>
        <v>0</v>
      </c>
      <c r="AD598" s="263" t="str">
        <f>IF(B598="", "", IF(COUNTIF(X598,"*独自*"),"数式を削除して手入力",IFERROR(INDEX(【参考】数式用!$O$3:'【参考】数式用'!$Q$452,MATCH(Q598&amp;V598,【参考】数式用!$N$3:'【参考】数式用'!$N$452,0),MATCH(VLOOKUP(X598,【参考】数式用!$R$2:$S$46,2,FALSE),【参考】数式用!$O$2:$Q$2,0)),10)))</f>
        <v/>
      </c>
      <c r="AE598" s="191"/>
    </row>
    <row r="599" spans="1:31" ht="49.95" customHeight="1">
      <c r="A599" s="158">
        <f t="shared" si="21"/>
        <v>560</v>
      </c>
      <c r="B599" s="496"/>
      <c r="C599" s="497"/>
      <c r="D599" s="497"/>
      <c r="E599" s="497"/>
      <c r="F599" s="497"/>
      <c r="G599" s="497"/>
      <c r="H599" s="497"/>
      <c r="I599" s="497"/>
      <c r="J599" s="497"/>
      <c r="K599" s="497"/>
      <c r="L599" s="490"/>
      <c r="M599" s="491"/>
      <c r="N599" s="491"/>
      <c r="O599" s="491"/>
      <c r="P599" s="492"/>
      <c r="Q599" s="482"/>
      <c r="R599" s="482"/>
      <c r="S599" s="482"/>
      <c r="T599" s="482"/>
      <c r="U599" s="482"/>
      <c r="V599" s="69"/>
      <c r="W599" s="69"/>
      <c r="X599" s="507"/>
      <c r="Y599" s="508"/>
      <c r="Z599" s="179" t="str">
        <f>IFERROR(VLOOKUP(X599, 【参考】数式用!$A$2:$B$46, 2, FALSE), "")</f>
        <v/>
      </c>
      <c r="AA599" s="195"/>
      <c r="AB599" s="196"/>
      <c r="AC599" s="197">
        <f t="shared" si="22"/>
        <v>0</v>
      </c>
      <c r="AD599" s="263" t="str">
        <f>IF(B599="", "", IF(COUNTIF(X599,"*独自*"),"数式を削除して手入力",IFERROR(INDEX(【参考】数式用!$O$3:'【参考】数式用'!$Q$452,MATCH(Q599&amp;V599,【参考】数式用!$N$3:'【参考】数式用'!$N$452,0),MATCH(VLOOKUP(X599,【参考】数式用!$R$2:$S$46,2,FALSE),【参考】数式用!$O$2:$Q$2,0)),10)))</f>
        <v/>
      </c>
      <c r="AE599" s="191"/>
    </row>
    <row r="600" spans="1:31" ht="49.95" customHeight="1">
      <c r="A600" s="158">
        <f t="shared" si="21"/>
        <v>561</v>
      </c>
      <c r="B600" s="496"/>
      <c r="C600" s="497"/>
      <c r="D600" s="497"/>
      <c r="E600" s="497"/>
      <c r="F600" s="497"/>
      <c r="G600" s="497"/>
      <c r="H600" s="497"/>
      <c r="I600" s="497"/>
      <c r="J600" s="497"/>
      <c r="K600" s="497"/>
      <c r="L600" s="490"/>
      <c r="M600" s="491"/>
      <c r="N600" s="491"/>
      <c r="O600" s="491"/>
      <c r="P600" s="492"/>
      <c r="Q600" s="482"/>
      <c r="R600" s="482"/>
      <c r="S600" s="482"/>
      <c r="T600" s="482"/>
      <c r="U600" s="482"/>
      <c r="V600" s="69"/>
      <c r="W600" s="69"/>
      <c r="X600" s="507"/>
      <c r="Y600" s="508"/>
      <c r="Z600" s="179" t="str">
        <f>IFERROR(VLOOKUP(X600, 【参考】数式用!$A$2:$B$46, 2, FALSE), "")</f>
        <v/>
      </c>
      <c r="AA600" s="195"/>
      <c r="AB600" s="196"/>
      <c r="AC600" s="197">
        <f t="shared" si="22"/>
        <v>0</v>
      </c>
      <c r="AD600" s="263" t="str">
        <f>IF(B600="", "", IF(COUNTIF(X600,"*独自*"),"数式を削除して手入力",IFERROR(INDEX(【参考】数式用!$O$3:'【参考】数式用'!$Q$452,MATCH(Q600&amp;V600,【参考】数式用!$N$3:'【参考】数式用'!$N$452,0),MATCH(VLOOKUP(X600,【参考】数式用!$R$2:$S$46,2,FALSE),【参考】数式用!$O$2:$Q$2,0)),10)))</f>
        <v/>
      </c>
      <c r="AE600" s="191"/>
    </row>
    <row r="601" spans="1:31" ht="49.95" customHeight="1">
      <c r="A601" s="158">
        <f t="shared" si="21"/>
        <v>562</v>
      </c>
      <c r="B601" s="496"/>
      <c r="C601" s="497"/>
      <c r="D601" s="497"/>
      <c r="E601" s="497"/>
      <c r="F601" s="497"/>
      <c r="G601" s="497"/>
      <c r="H601" s="497"/>
      <c r="I601" s="497"/>
      <c r="J601" s="497"/>
      <c r="K601" s="497"/>
      <c r="L601" s="490"/>
      <c r="M601" s="491"/>
      <c r="N601" s="491"/>
      <c r="O601" s="491"/>
      <c r="P601" s="492"/>
      <c r="Q601" s="482"/>
      <c r="R601" s="482"/>
      <c r="S601" s="482"/>
      <c r="T601" s="482"/>
      <c r="U601" s="482"/>
      <c r="V601" s="69"/>
      <c r="W601" s="69"/>
      <c r="X601" s="507"/>
      <c r="Y601" s="508"/>
      <c r="Z601" s="179" t="str">
        <f>IFERROR(VLOOKUP(X601, 【参考】数式用!$A$2:$B$46, 2, FALSE), "")</f>
        <v/>
      </c>
      <c r="AA601" s="195"/>
      <c r="AB601" s="196"/>
      <c r="AC601" s="197">
        <f t="shared" si="22"/>
        <v>0</v>
      </c>
      <c r="AD601" s="263" t="str">
        <f>IF(B601="", "", IF(COUNTIF(X601,"*独自*"),"数式を削除して手入力",IFERROR(INDEX(【参考】数式用!$O$3:'【参考】数式用'!$Q$452,MATCH(Q601&amp;V601,【参考】数式用!$N$3:'【参考】数式用'!$N$452,0),MATCH(VLOOKUP(X601,【参考】数式用!$R$2:$S$46,2,FALSE),【参考】数式用!$O$2:$Q$2,0)),10)))</f>
        <v/>
      </c>
      <c r="AE601" s="191"/>
    </row>
    <row r="602" spans="1:31" ht="49.95" customHeight="1">
      <c r="A602" s="158">
        <f t="shared" si="21"/>
        <v>563</v>
      </c>
      <c r="B602" s="496"/>
      <c r="C602" s="497"/>
      <c r="D602" s="497"/>
      <c r="E602" s="497"/>
      <c r="F602" s="497"/>
      <c r="G602" s="497"/>
      <c r="H602" s="497"/>
      <c r="I602" s="497"/>
      <c r="J602" s="497"/>
      <c r="K602" s="497"/>
      <c r="L602" s="490"/>
      <c r="M602" s="491"/>
      <c r="N602" s="491"/>
      <c r="O602" s="491"/>
      <c r="P602" s="492"/>
      <c r="Q602" s="482"/>
      <c r="R602" s="482"/>
      <c r="S602" s="482"/>
      <c r="T602" s="482"/>
      <c r="U602" s="482"/>
      <c r="V602" s="69"/>
      <c r="W602" s="69"/>
      <c r="X602" s="507"/>
      <c r="Y602" s="508"/>
      <c r="Z602" s="179" t="str">
        <f>IFERROR(VLOOKUP(X602, 【参考】数式用!$A$2:$B$46, 2, FALSE), "")</f>
        <v/>
      </c>
      <c r="AA602" s="195"/>
      <c r="AB602" s="196"/>
      <c r="AC602" s="197">
        <f t="shared" si="22"/>
        <v>0</v>
      </c>
      <c r="AD602" s="263" t="str">
        <f>IF(B602="", "", IF(COUNTIF(X602,"*独自*"),"数式を削除して手入力",IFERROR(INDEX(【参考】数式用!$O$3:'【参考】数式用'!$Q$452,MATCH(Q602&amp;V602,【参考】数式用!$N$3:'【参考】数式用'!$N$452,0),MATCH(VLOOKUP(X602,【参考】数式用!$R$2:$S$46,2,FALSE),【参考】数式用!$O$2:$Q$2,0)),10)))</f>
        <v/>
      </c>
      <c r="AE602" s="191"/>
    </row>
    <row r="603" spans="1:31" ht="49.95" customHeight="1">
      <c r="A603" s="158">
        <f t="shared" si="21"/>
        <v>564</v>
      </c>
      <c r="B603" s="496"/>
      <c r="C603" s="497"/>
      <c r="D603" s="497"/>
      <c r="E603" s="497"/>
      <c r="F603" s="497"/>
      <c r="G603" s="497"/>
      <c r="H603" s="497"/>
      <c r="I603" s="497"/>
      <c r="J603" s="497"/>
      <c r="K603" s="497"/>
      <c r="L603" s="490"/>
      <c r="M603" s="491"/>
      <c r="N603" s="491"/>
      <c r="O603" s="491"/>
      <c r="P603" s="492"/>
      <c r="Q603" s="482"/>
      <c r="R603" s="482"/>
      <c r="S603" s="482"/>
      <c r="T603" s="482"/>
      <c r="U603" s="482"/>
      <c r="V603" s="69"/>
      <c r="W603" s="69"/>
      <c r="X603" s="507"/>
      <c r="Y603" s="508"/>
      <c r="Z603" s="179" t="str">
        <f>IFERROR(VLOOKUP(X603, 【参考】数式用!$A$2:$B$46, 2, FALSE), "")</f>
        <v/>
      </c>
      <c r="AA603" s="195"/>
      <c r="AB603" s="196"/>
      <c r="AC603" s="197">
        <f t="shared" si="22"/>
        <v>0</v>
      </c>
      <c r="AD603" s="263" t="str">
        <f>IF(B603="", "", IF(COUNTIF(X603,"*独自*"),"数式を削除して手入力",IFERROR(INDEX(【参考】数式用!$O$3:'【参考】数式用'!$Q$452,MATCH(Q603&amp;V603,【参考】数式用!$N$3:'【参考】数式用'!$N$452,0),MATCH(VLOOKUP(X603,【参考】数式用!$R$2:$S$46,2,FALSE),【参考】数式用!$O$2:$Q$2,0)),10)))</f>
        <v/>
      </c>
      <c r="AE603" s="191"/>
    </row>
    <row r="604" spans="1:31" ht="49.95" customHeight="1">
      <c r="A604" s="158">
        <f t="shared" si="21"/>
        <v>565</v>
      </c>
      <c r="B604" s="496"/>
      <c r="C604" s="497"/>
      <c r="D604" s="497"/>
      <c r="E604" s="497"/>
      <c r="F604" s="497"/>
      <c r="G604" s="497"/>
      <c r="H604" s="497"/>
      <c r="I604" s="497"/>
      <c r="J604" s="497"/>
      <c r="K604" s="497"/>
      <c r="L604" s="490"/>
      <c r="M604" s="491"/>
      <c r="N604" s="491"/>
      <c r="O604" s="491"/>
      <c r="P604" s="492"/>
      <c r="Q604" s="482"/>
      <c r="R604" s="482"/>
      <c r="S604" s="482"/>
      <c r="T604" s="482"/>
      <c r="U604" s="482"/>
      <c r="V604" s="69"/>
      <c r="W604" s="69"/>
      <c r="X604" s="507"/>
      <c r="Y604" s="508"/>
      <c r="Z604" s="179" t="str">
        <f>IFERROR(VLOOKUP(X604, 【参考】数式用!$A$2:$B$46, 2, FALSE), "")</f>
        <v/>
      </c>
      <c r="AA604" s="195"/>
      <c r="AB604" s="196"/>
      <c r="AC604" s="197">
        <f t="shared" si="22"/>
        <v>0</v>
      </c>
      <c r="AD604" s="263" t="str">
        <f>IF(B604="", "", IF(COUNTIF(X604,"*独自*"),"数式を削除して手入力",IFERROR(INDEX(【参考】数式用!$O$3:'【参考】数式用'!$Q$452,MATCH(Q604&amp;V604,【参考】数式用!$N$3:'【参考】数式用'!$N$452,0),MATCH(VLOOKUP(X604,【参考】数式用!$R$2:$S$46,2,FALSE),【参考】数式用!$O$2:$Q$2,0)),10)))</f>
        <v/>
      </c>
      <c r="AE604" s="191"/>
    </row>
    <row r="605" spans="1:31" ht="49.95" customHeight="1">
      <c r="A605" s="158">
        <f t="shared" si="21"/>
        <v>566</v>
      </c>
      <c r="B605" s="496"/>
      <c r="C605" s="497"/>
      <c r="D605" s="497"/>
      <c r="E605" s="497"/>
      <c r="F605" s="497"/>
      <c r="G605" s="497"/>
      <c r="H605" s="497"/>
      <c r="I605" s="497"/>
      <c r="J605" s="497"/>
      <c r="K605" s="497"/>
      <c r="L605" s="490"/>
      <c r="M605" s="491"/>
      <c r="N605" s="491"/>
      <c r="O605" s="491"/>
      <c r="P605" s="492"/>
      <c r="Q605" s="482"/>
      <c r="R605" s="482"/>
      <c r="S605" s="482"/>
      <c r="T605" s="482"/>
      <c r="U605" s="482"/>
      <c r="V605" s="69"/>
      <c r="W605" s="69"/>
      <c r="X605" s="507"/>
      <c r="Y605" s="508"/>
      <c r="Z605" s="179" t="str">
        <f>IFERROR(VLOOKUP(X605, 【参考】数式用!$A$2:$B$46, 2, FALSE), "")</f>
        <v/>
      </c>
      <c r="AA605" s="195"/>
      <c r="AB605" s="196"/>
      <c r="AC605" s="197">
        <f t="shared" si="22"/>
        <v>0</v>
      </c>
      <c r="AD605" s="263" t="str">
        <f>IF(B605="", "", IF(COUNTIF(X605,"*独自*"),"数式を削除して手入力",IFERROR(INDEX(【参考】数式用!$O$3:'【参考】数式用'!$Q$452,MATCH(Q605&amp;V605,【参考】数式用!$N$3:'【参考】数式用'!$N$452,0),MATCH(VLOOKUP(X605,【参考】数式用!$R$2:$S$46,2,FALSE),【参考】数式用!$O$2:$Q$2,0)),10)))</f>
        <v/>
      </c>
      <c r="AE605" s="191"/>
    </row>
    <row r="606" spans="1:31" ht="49.95" customHeight="1">
      <c r="A606" s="158">
        <f t="shared" si="21"/>
        <v>567</v>
      </c>
      <c r="B606" s="496"/>
      <c r="C606" s="497"/>
      <c r="D606" s="497"/>
      <c r="E606" s="497"/>
      <c r="F606" s="497"/>
      <c r="G606" s="497"/>
      <c r="H606" s="497"/>
      <c r="I606" s="497"/>
      <c r="J606" s="497"/>
      <c r="K606" s="497"/>
      <c r="L606" s="490"/>
      <c r="M606" s="491"/>
      <c r="N606" s="491"/>
      <c r="O606" s="491"/>
      <c r="P606" s="492"/>
      <c r="Q606" s="482"/>
      <c r="R606" s="482"/>
      <c r="S606" s="482"/>
      <c r="T606" s="482"/>
      <c r="U606" s="482"/>
      <c r="V606" s="69"/>
      <c r="W606" s="69"/>
      <c r="X606" s="507"/>
      <c r="Y606" s="508"/>
      <c r="Z606" s="179" t="str">
        <f>IFERROR(VLOOKUP(X606, 【参考】数式用!$A$2:$B$46, 2, FALSE), "")</f>
        <v/>
      </c>
      <c r="AA606" s="195"/>
      <c r="AB606" s="196"/>
      <c r="AC606" s="197">
        <f t="shared" si="22"/>
        <v>0</v>
      </c>
      <c r="AD606" s="263" t="str">
        <f>IF(B606="", "", IF(COUNTIF(X606,"*独自*"),"数式を削除して手入力",IFERROR(INDEX(【参考】数式用!$O$3:'【参考】数式用'!$Q$452,MATCH(Q606&amp;V606,【参考】数式用!$N$3:'【参考】数式用'!$N$452,0),MATCH(VLOOKUP(X606,【参考】数式用!$R$2:$S$46,2,FALSE),【参考】数式用!$O$2:$Q$2,0)),10)))</f>
        <v/>
      </c>
      <c r="AE606" s="191"/>
    </row>
    <row r="607" spans="1:31" ht="49.95" customHeight="1">
      <c r="A607" s="158">
        <f t="shared" si="21"/>
        <v>568</v>
      </c>
      <c r="B607" s="496"/>
      <c r="C607" s="497"/>
      <c r="D607" s="497"/>
      <c r="E607" s="497"/>
      <c r="F607" s="497"/>
      <c r="G607" s="497"/>
      <c r="H607" s="497"/>
      <c r="I607" s="497"/>
      <c r="J607" s="497"/>
      <c r="K607" s="497"/>
      <c r="L607" s="490"/>
      <c r="M607" s="491"/>
      <c r="N607" s="491"/>
      <c r="O607" s="491"/>
      <c r="P607" s="492"/>
      <c r="Q607" s="482"/>
      <c r="R607" s="482"/>
      <c r="S607" s="482"/>
      <c r="T607" s="482"/>
      <c r="U607" s="482"/>
      <c r="V607" s="69"/>
      <c r="W607" s="69"/>
      <c r="X607" s="507"/>
      <c r="Y607" s="508"/>
      <c r="Z607" s="179" t="str">
        <f>IFERROR(VLOOKUP(X607, 【参考】数式用!$A$2:$B$46, 2, FALSE), "")</f>
        <v/>
      </c>
      <c r="AA607" s="195"/>
      <c r="AB607" s="196"/>
      <c r="AC607" s="197">
        <f t="shared" si="22"/>
        <v>0</v>
      </c>
      <c r="AD607" s="263" t="str">
        <f>IF(B607="", "", IF(COUNTIF(X607,"*独自*"),"数式を削除して手入力",IFERROR(INDEX(【参考】数式用!$O$3:'【参考】数式用'!$Q$452,MATCH(Q607&amp;V607,【参考】数式用!$N$3:'【参考】数式用'!$N$452,0),MATCH(VLOOKUP(X607,【参考】数式用!$R$2:$S$46,2,FALSE),【参考】数式用!$O$2:$Q$2,0)),10)))</f>
        <v/>
      </c>
      <c r="AE607" s="191"/>
    </row>
    <row r="608" spans="1:31" ht="49.95" customHeight="1">
      <c r="A608" s="158">
        <f t="shared" si="21"/>
        <v>569</v>
      </c>
      <c r="B608" s="496"/>
      <c r="C608" s="497"/>
      <c r="D608" s="497"/>
      <c r="E608" s="497"/>
      <c r="F608" s="497"/>
      <c r="G608" s="497"/>
      <c r="H608" s="497"/>
      <c r="I608" s="497"/>
      <c r="J608" s="497"/>
      <c r="K608" s="497"/>
      <c r="L608" s="490"/>
      <c r="M608" s="491"/>
      <c r="N608" s="491"/>
      <c r="O608" s="491"/>
      <c r="P608" s="492"/>
      <c r="Q608" s="482"/>
      <c r="R608" s="482"/>
      <c r="S608" s="482"/>
      <c r="T608" s="482"/>
      <c r="U608" s="482"/>
      <c r="V608" s="69"/>
      <c r="W608" s="69"/>
      <c r="X608" s="507"/>
      <c r="Y608" s="508"/>
      <c r="Z608" s="179" t="str">
        <f>IFERROR(VLOOKUP(X608, 【参考】数式用!$A$2:$B$46, 2, FALSE), "")</f>
        <v/>
      </c>
      <c r="AA608" s="195"/>
      <c r="AB608" s="196"/>
      <c r="AC608" s="197">
        <f t="shared" si="22"/>
        <v>0</v>
      </c>
      <c r="AD608" s="263" t="str">
        <f>IF(B608="", "", IF(COUNTIF(X608,"*独自*"),"数式を削除して手入力",IFERROR(INDEX(【参考】数式用!$O$3:'【参考】数式用'!$Q$452,MATCH(Q608&amp;V608,【参考】数式用!$N$3:'【参考】数式用'!$N$452,0),MATCH(VLOOKUP(X608,【参考】数式用!$R$2:$S$46,2,FALSE),【参考】数式用!$O$2:$Q$2,0)),10)))</f>
        <v/>
      </c>
      <c r="AE608" s="191"/>
    </row>
    <row r="609" spans="1:31" ht="49.95" customHeight="1">
      <c r="A609" s="158">
        <f t="shared" si="21"/>
        <v>570</v>
      </c>
      <c r="B609" s="496"/>
      <c r="C609" s="497"/>
      <c r="D609" s="497"/>
      <c r="E609" s="497"/>
      <c r="F609" s="497"/>
      <c r="G609" s="497"/>
      <c r="H609" s="497"/>
      <c r="I609" s="497"/>
      <c r="J609" s="497"/>
      <c r="K609" s="497"/>
      <c r="L609" s="490"/>
      <c r="M609" s="491"/>
      <c r="N609" s="491"/>
      <c r="O609" s="491"/>
      <c r="P609" s="492"/>
      <c r="Q609" s="482"/>
      <c r="R609" s="482"/>
      <c r="S609" s="482"/>
      <c r="T609" s="482"/>
      <c r="U609" s="482"/>
      <c r="V609" s="69"/>
      <c r="W609" s="69"/>
      <c r="X609" s="507"/>
      <c r="Y609" s="508"/>
      <c r="Z609" s="179" t="str">
        <f>IFERROR(VLOOKUP(X609, 【参考】数式用!$A$2:$B$46, 2, FALSE), "")</f>
        <v/>
      </c>
      <c r="AA609" s="195"/>
      <c r="AB609" s="196"/>
      <c r="AC609" s="197">
        <f t="shared" si="22"/>
        <v>0</v>
      </c>
      <c r="AD609" s="263" t="str">
        <f>IF(B609="", "", IF(COUNTIF(X609,"*独自*"),"数式を削除して手入力",IFERROR(INDEX(【参考】数式用!$O$3:'【参考】数式用'!$Q$452,MATCH(Q609&amp;V609,【参考】数式用!$N$3:'【参考】数式用'!$N$452,0),MATCH(VLOOKUP(X609,【参考】数式用!$R$2:$S$46,2,FALSE),【参考】数式用!$O$2:$Q$2,0)),10)))</f>
        <v/>
      </c>
      <c r="AE609" s="191"/>
    </row>
    <row r="610" spans="1:31" ht="49.95" customHeight="1">
      <c r="A610" s="158">
        <f t="shared" si="21"/>
        <v>571</v>
      </c>
      <c r="B610" s="496"/>
      <c r="C610" s="497"/>
      <c r="D610" s="497"/>
      <c r="E610" s="497"/>
      <c r="F610" s="497"/>
      <c r="G610" s="497"/>
      <c r="H610" s="497"/>
      <c r="I610" s="497"/>
      <c r="J610" s="497"/>
      <c r="K610" s="497"/>
      <c r="L610" s="490"/>
      <c r="M610" s="491"/>
      <c r="N610" s="491"/>
      <c r="O610" s="491"/>
      <c r="P610" s="492"/>
      <c r="Q610" s="482"/>
      <c r="R610" s="482"/>
      <c r="S610" s="482"/>
      <c r="T610" s="482"/>
      <c r="U610" s="482"/>
      <c r="V610" s="69"/>
      <c r="W610" s="69"/>
      <c r="X610" s="507"/>
      <c r="Y610" s="508"/>
      <c r="Z610" s="179" t="str">
        <f>IFERROR(VLOOKUP(X610, 【参考】数式用!$A$2:$B$46, 2, FALSE), "")</f>
        <v/>
      </c>
      <c r="AA610" s="195"/>
      <c r="AB610" s="196"/>
      <c r="AC610" s="197">
        <f t="shared" si="22"/>
        <v>0</v>
      </c>
      <c r="AD610" s="263" t="str">
        <f>IF(B610="", "", IF(COUNTIF(X610,"*独自*"),"数式を削除して手入力",IFERROR(INDEX(【参考】数式用!$O$3:'【参考】数式用'!$Q$452,MATCH(Q610&amp;V610,【参考】数式用!$N$3:'【参考】数式用'!$N$452,0),MATCH(VLOOKUP(X610,【参考】数式用!$R$2:$S$46,2,FALSE),【参考】数式用!$O$2:$Q$2,0)),10)))</f>
        <v/>
      </c>
      <c r="AE610" s="191"/>
    </row>
    <row r="611" spans="1:31" ht="49.95" customHeight="1">
      <c r="A611" s="158">
        <f t="shared" si="21"/>
        <v>572</v>
      </c>
      <c r="B611" s="496"/>
      <c r="C611" s="497"/>
      <c r="D611" s="497"/>
      <c r="E611" s="497"/>
      <c r="F611" s="497"/>
      <c r="G611" s="497"/>
      <c r="H611" s="497"/>
      <c r="I611" s="497"/>
      <c r="J611" s="497"/>
      <c r="K611" s="497"/>
      <c r="L611" s="490"/>
      <c r="M611" s="491"/>
      <c r="N611" s="491"/>
      <c r="O611" s="491"/>
      <c r="P611" s="492"/>
      <c r="Q611" s="482"/>
      <c r="R611" s="482"/>
      <c r="S611" s="482"/>
      <c r="T611" s="482"/>
      <c r="U611" s="482"/>
      <c r="V611" s="69"/>
      <c r="W611" s="69"/>
      <c r="X611" s="507"/>
      <c r="Y611" s="508"/>
      <c r="Z611" s="179" t="str">
        <f>IFERROR(VLOOKUP(X611, 【参考】数式用!$A$2:$B$46, 2, FALSE), "")</f>
        <v/>
      </c>
      <c r="AA611" s="195"/>
      <c r="AB611" s="196"/>
      <c r="AC611" s="197">
        <f t="shared" si="22"/>
        <v>0</v>
      </c>
      <c r="AD611" s="263" t="str">
        <f>IF(B611="", "", IF(COUNTIF(X611,"*独自*"),"数式を削除して手入力",IFERROR(INDEX(【参考】数式用!$O$3:'【参考】数式用'!$Q$452,MATCH(Q611&amp;V611,【参考】数式用!$N$3:'【参考】数式用'!$N$452,0),MATCH(VLOOKUP(X611,【参考】数式用!$R$2:$S$46,2,FALSE),【参考】数式用!$O$2:$Q$2,0)),10)))</f>
        <v/>
      </c>
      <c r="AE611" s="191"/>
    </row>
    <row r="612" spans="1:31" ht="49.95" customHeight="1">
      <c r="A612" s="158">
        <f t="shared" si="21"/>
        <v>573</v>
      </c>
      <c r="B612" s="496"/>
      <c r="C612" s="497"/>
      <c r="D612" s="497"/>
      <c r="E612" s="497"/>
      <c r="F612" s="497"/>
      <c r="G612" s="497"/>
      <c r="H612" s="497"/>
      <c r="I612" s="497"/>
      <c r="J612" s="497"/>
      <c r="K612" s="497"/>
      <c r="L612" s="490"/>
      <c r="M612" s="491"/>
      <c r="N612" s="491"/>
      <c r="O612" s="491"/>
      <c r="P612" s="492"/>
      <c r="Q612" s="482"/>
      <c r="R612" s="482"/>
      <c r="S612" s="482"/>
      <c r="T612" s="482"/>
      <c r="U612" s="482"/>
      <c r="V612" s="69"/>
      <c r="W612" s="69"/>
      <c r="X612" s="507"/>
      <c r="Y612" s="508"/>
      <c r="Z612" s="179" t="str">
        <f>IFERROR(VLOOKUP(X612, 【参考】数式用!$A$2:$B$46, 2, FALSE), "")</f>
        <v/>
      </c>
      <c r="AA612" s="195"/>
      <c r="AB612" s="196"/>
      <c r="AC612" s="197">
        <f t="shared" si="22"/>
        <v>0</v>
      </c>
      <c r="AD612" s="263" t="str">
        <f>IF(B612="", "", IF(COUNTIF(X612,"*独自*"),"数式を削除して手入力",IFERROR(INDEX(【参考】数式用!$O$3:'【参考】数式用'!$Q$452,MATCH(Q612&amp;V612,【参考】数式用!$N$3:'【参考】数式用'!$N$452,0),MATCH(VLOOKUP(X612,【参考】数式用!$R$2:$S$46,2,FALSE),【参考】数式用!$O$2:$Q$2,0)),10)))</f>
        <v/>
      </c>
      <c r="AE612" s="191"/>
    </row>
    <row r="613" spans="1:31" ht="49.95" customHeight="1">
      <c r="A613" s="158">
        <f t="shared" si="21"/>
        <v>574</v>
      </c>
      <c r="B613" s="496"/>
      <c r="C613" s="497"/>
      <c r="D613" s="497"/>
      <c r="E613" s="497"/>
      <c r="F613" s="497"/>
      <c r="G613" s="497"/>
      <c r="H613" s="497"/>
      <c r="I613" s="497"/>
      <c r="J613" s="497"/>
      <c r="K613" s="497"/>
      <c r="L613" s="490"/>
      <c r="M613" s="491"/>
      <c r="N613" s="491"/>
      <c r="O613" s="491"/>
      <c r="P613" s="492"/>
      <c r="Q613" s="482"/>
      <c r="R613" s="482"/>
      <c r="S613" s="482"/>
      <c r="T613" s="482"/>
      <c r="U613" s="482"/>
      <c r="V613" s="69"/>
      <c r="W613" s="69"/>
      <c r="X613" s="507"/>
      <c r="Y613" s="508"/>
      <c r="Z613" s="179" t="str">
        <f>IFERROR(VLOOKUP(X613, 【参考】数式用!$A$2:$B$46, 2, FALSE), "")</f>
        <v/>
      </c>
      <c r="AA613" s="195"/>
      <c r="AB613" s="196"/>
      <c r="AC613" s="197">
        <f t="shared" si="22"/>
        <v>0</v>
      </c>
      <c r="AD613" s="263" t="str">
        <f>IF(B613="", "", IF(COUNTIF(X613,"*独自*"),"数式を削除して手入力",IFERROR(INDEX(【参考】数式用!$O$3:'【参考】数式用'!$Q$452,MATCH(Q613&amp;V613,【参考】数式用!$N$3:'【参考】数式用'!$N$452,0),MATCH(VLOOKUP(X613,【参考】数式用!$R$2:$S$46,2,FALSE),【参考】数式用!$O$2:$Q$2,0)),10)))</f>
        <v/>
      </c>
      <c r="AE613" s="191"/>
    </row>
    <row r="614" spans="1:31" ht="49.95" customHeight="1">
      <c r="A614" s="158">
        <f t="shared" si="21"/>
        <v>575</v>
      </c>
      <c r="B614" s="496"/>
      <c r="C614" s="497"/>
      <c r="D614" s="497"/>
      <c r="E614" s="497"/>
      <c r="F614" s="497"/>
      <c r="G614" s="497"/>
      <c r="H614" s="497"/>
      <c r="I614" s="497"/>
      <c r="J614" s="497"/>
      <c r="K614" s="497"/>
      <c r="L614" s="490"/>
      <c r="M614" s="491"/>
      <c r="N614" s="491"/>
      <c r="O614" s="491"/>
      <c r="P614" s="492"/>
      <c r="Q614" s="482"/>
      <c r="R614" s="482"/>
      <c r="S614" s="482"/>
      <c r="T614" s="482"/>
      <c r="U614" s="482"/>
      <c r="V614" s="69"/>
      <c r="W614" s="69"/>
      <c r="X614" s="507"/>
      <c r="Y614" s="508"/>
      <c r="Z614" s="179" t="str">
        <f>IFERROR(VLOOKUP(X614, 【参考】数式用!$A$2:$B$46, 2, FALSE), "")</f>
        <v/>
      </c>
      <c r="AA614" s="195"/>
      <c r="AB614" s="196"/>
      <c r="AC614" s="197">
        <f t="shared" si="22"/>
        <v>0</v>
      </c>
      <c r="AD614" s="263" t="str">
        <f>IF(B614="", "", IF(COUNTIF(X614,"*独自*"),"数式を削除して手入力",IFERROR(INDEX(【参考】数式用!$O$3:'【参考】数式用'!$Q$452,MATCH(Q614&amp;V614,【参考】数式用!$N$3:'【参考】数式用'!$N$452,0),MATCH(VLOOKUP(X614,【参考】数式用!$R$2:$S$46,2,FALSE),【参考】数式用!$O$2:$Q$2,0)),10)))</f>
        <v/>
      </c>
      <c r="AE614" s="191"/>
    </row>
    <row r="615" spans="1:31" ht="49.95" customHeight="1">
      <c r="A615" s="158">
        <f t="shared" si="21"/>
        <v>576</v>
      </c>
      <c r="B615" s="496"/>
      <c r="C615" s="497"/>
      <c r="D615" s="497"/>
      <c r="E615" s="497"/>
      <c r="F615" s="497"/>
      <c r="G615" s="497"/>
      <c r="H615" s="497"/>
      <c r="I615" s="497"/>
      <c r="J615" s="497"/>
      <c r="K615" s="497"/>
      <c r="L615" s="490"/>
      <c r="M615" s="491"/>
      <c r="N615" s="491"/>
      <c r="O615" s="491"/>
      <c r="P615" s="492"/>
      <c r="Q615" s="482"/>
      <c r="R615" s="482"/>
      <c r="S615" s="482"/>
      <c r="T615" s="482"/>
      <c r="U615" s="482"/>
      <c r="V615" s="69"/>
      <c r="W615" s="69"/>
      <c r="X615" s="507"/>
      <c r="Y615" s="508"/>
      <c r="Z615" s="179" t="str">
        <f>IFERROR(VLOOKUP(X615, 【参考】数式用!$A$2:$B$46, 2, FALSE), "")</f>
        <v/>
      </c>
      <c r="AA615" s="195"/>
      <c r="AB615" s="196"/>
      <c r="AC615" s="197">
        <f t="shared" si="22"/>
        <v>0</v>
      </c>
      <c r="AD615" s="263" t="str">
        <f>IF(B615="", "", IF(COUNTIF(X615,"*独自*"),"数式を削除して手入力",IFERROR(INDEX(【参考】数式用!$O$3:'【参考】数式用'!$Q$452,MATCH(Q615&amp;V615,【参考】数式用!$N$3:'【参考】数式用'!$N$452,0),MATCH(VLOOKUP(X615,【参考】数式用!$R$2:$S$46,2,FALSE),【参考】数式用!$O$2:$Q$2,0)),10)))</f>
        <v/>
      </c>
      <c r="AE615" s="191"/>
    </row>
    <row r="616" spans="1:31" ht="49.95" customHeight="1">
      <c r="A616" s="158">
        <f t="shared" si="21"/>
        <v>577</v>
      </c>
      <c r="B616" s="496"/>
      <c r="C616" s="497"/>
      <c r="D616" s="497"/>
      <c r="E616" s="497"/>
      <c r="F616" s="497"/>
      <c r="G616" s="497"/>
      <c r="H616" s="497"/>
      <c r="I616" s="497"/>
      <c r="J616" s="497"/>
      <c r="K616" s="497"/>
      <c r="L616" s="490"/>
      <c r="M616" s="491"/>
      <c r="N616" s="491"/>
      <c r="O616" s="491"/>
      <c r="P616" s="492"/>
      <c r="Q616" s="482"/>
      <c r="R616" s="482"/>
      <c r="S616" s="482"/>
      <c r="T616" s="482"/>
      <c r="U616" s="482"/>
      <c r="V616" s="69"/>
      <c r="W616" s="69"/>
      <c r="X616" s="507"/>
      <c r="Y616" s="508"/>
      <c r="Z616" s="179" t="str">
        <f>IFERROR(VLOOKUP(X616, 【参考】数式用!$A$2:$B$46, 2, FALSE), "")</f>
        <v/>
      </c>
      <c r="AA616" s="195"/>
      <c r="AB616" s="196"/>
      <c r="AC616" s="197">
        <f t="shared" si="22"/>
        <v>0</v>
      </c>
      <c r="AD616" s="263" t="str">
        <f>IF(B616="", "", IF(COUNTIF(X616,"*独自*"),"数式を削除して手入力",IFERROR(INDEX(【参考】数式用!$O$3:'【参考】数式用'!$Q$452,MATCH(Q616&amp;V616,【参考】数式用!$N$3:'【参考】数式用'!$N$452,0),MATCH(VLOOKUP(X616,【参考】数式用!$R$2:$S$46,2,FALSE),【参考】数式用!$O$2:$Q$2,0)),10)))</f>
        <v/>
      </c>
      <c r="AE616" s="191"/>
    </row>
    <row r="617" spans="1:31" ht="49.95" customHeight="1">
      <c r="A617" s="158">
        <f t="shared" si="21"/>
        <v>578</v>
      </c>
      <c r="B617" s="496"/>
      <c r="C617" s="497"/>
      <c r="D617" s="497"/>
      <c r="E617" s="497"/>
      <c r="F617" s="497"/>
      <c r="G617" s="497"/>
      <c r="H617" s="497"/>
      <c r="I617" s="497"/>
      <c r="J617" s="497"/>
      <c r="K617" s="497"/>
      <c r="L617" s="490"/>
      <c r="M617" s="491"/>
      <c r="N617" s="491"/>
      <c r="O617" s="491"/>
      <c r="P617" s="492"/>
      <c r="Q617" s="482"/>
      <c r="R617" s="482"/>
      <c r="S617" s="482"/>
      <c r="T617" s="482"/>
      <c r="U617" s="482"/>
      <c r="V617" s="69"/>
      <c r="W617" s="69"/>
      <c r="X617" s="507"/>
      <c r="Y617" s="508"/>
      <c r="Z617" s="179" t="str">
        <f>IFERROR(VLOOKUP(X617, 【参考】数式用!$A$2:$B$46, 2, FALSE), "")</f>
        <v/>
      </c>
      <c r="AA617" s="195"/>
      <c r="AB617" s="196"/>
      <c r="AC617" s="197">
        <f t="shared" si="22"/>
        <v>0</v>
      </c>
      <c r="AD617" s="263" t="str">
        <f>IF(B617="", "", IF(COUNTIF(X617,"*独自*"),"数式を削除して手入力",IFERROR(INDEX(【参考】数式用!$O$3:'【参考】数式用'!$Q$452,MATCH(Q617&amp;V617,【参考】数式用!$N$3:'【参考】数式用'!$N$452,0),MATCH(VLOOKUP(X617,【参考】数式用!$R$2:$S$46,2,FALSE),【参考】数式用!$O$2:$Q$2,0)),10)))</f>
        <v/>
      </c>
      <c r="AE617" s="191"/>
    </row>
    <row r="618" spans="1:31" ht="49.95" customHeight="1">
      <c r="A618" s="158">
        <f t="shared" si="21"/>
        <v>579</v>
      </c>
      <c r="B618" s="496"/>
      <c r="C618" s="497"/>
      <c r="D618" s="497"/>
      <c r="E618" s="497"/>
      <c r="F618" s="497"/>
      <c r="G618" s="497"/>
      <c r="H618" s="497"/>
      <c r="I618" s="497"/>
      <c r="J618" s="497"/>
      <c r="K618" s="497"/>
      <c r="L618" s="490"/>
      <c r="M618" s="491"/>
      <c r="N618" s="491"/>
      <c r="O618" s="491"/>
      <c r="P618" s="492"/>
      <c r="Q618" s="482"/>
      <c r="R618" s="482"/>
      <c r="S618" s="482"/>
      <c r="T618" s="482"/>
      <c r="U618" s="482"/>
      <c r="V618" s="69"/>
      <c r="W618" s="69"/>
      <c r="X618" s="507"/>
      <c r="Y618" s="508"/>
      <c r="Z618" s="179" t="str">
        <f>IFERROR(VLOOKUP(X618, 【参考】数式用!$A$2:$B$46, 2, FALSE), "")</f>
        <v/>
      </c>
      <c r="AA618" s="195"/>
      <c r="AB618" s="196"/>
      <c r="AC618" s="197">
        <f t="shared" si="22"/>
        <v>0</v>
      </c>
      <c r="AD618" s="263" t="str">
        <f>IF(B618="", "", IF(COUNTIF(X618,"*独自*"),"数式を削除して手入力",IFERROR(INDEX(【参考】数式用!$O$3:'【参考】数式用'!$Q$452,MATCH(Q618&amp;V618,【参考】数式用!$N$3:'【参考】数式用'!$N$452,0),MATCH(VLOOKUP(X618,【参考】数式用!$R$2:$S$46,2,FALSE),【参考】数式用!$O$2:$Q$2,0)),10)))</f>
        <v/>
      </c>
      <c r="AE618" s="191"/>
    </row>
    <row r="619" spans="1:31" ht="49.95" customHeight="1">
      <c r="A619" s="158">
        <f t="shared" si="21"/>
        <v>580</v>
      </c>
      <c r="B619" s="496"/>
      <c r="C619" s="497"/>
      <c r="D619" s="497"/>
      <c r="E619" s="497"/>
      <c r="F619" s="497"/>
      <c r="G619" s="497"/>
      <c r="H619" s="497"/>
      <c r="I619" s="497"/>
      <c r="J619" s="497"/>
      <c r="K619" s="497"/>
      <c r="L619" s="490"/>
      <c r="M619" s="491"/>
      <c r="N619" s="491"/>
      <c r="O619" s="491"/>
      <c r="P619" s="492"/>
      <c r="Q619" s="482"/>
      <c r="R619" s="482"/>
      <c r="S619" s="482"/>
      <c r="T619" s="482"/>
      <c r="U619" s="482"/>
      <c r="V619" s="69"/>
      <c r="W619" s="69"/>
      <c r="X619" s="507"/>
      <c r="Y619" s="508"/>
      <c r="Z619" s="179" t="str">
        <f>IFERROR(VLOOKUP(X619, 【参考】数式用!$A$2:$B$46, 2, FALSE), "")</f>
        <v/>
      </c>
      <c r="AA619" s="195"/>
      <c r="AB619" s="196"/>
      <c r="AC619" s="197">
        <f t="shared" si="22"/>
        <v>0</v>
      </c>
      <c r="AD619" s="263" t="str">
        <f>IF(B619="", "", IF(COUNTIF(X619,"*独自*"),"数式を削除して手入力",IFERROR(INDEX(【参考】数式用!$O$3:'【参考】数式用'!$Q$452,MATCH(Q619&amp;V619,【参考】数式用!$N$3:'【参考】数式用'!$N$452,0),MATCH(VLOOKUP(X619,【参考】数式用!$R$2:$S$46,2,FALSE),【参考】数式用!$O$2:$Q$2,0)),10)))</f>
        <v/>
      </c>
      <c r="AE619" s="191"/>
    </row>
    <row r="620" spans="1:31" ht="49.95" customHeight="1">
      <c r="A620" s="158">
        <f t="shared" si="21"/>
        <v>581</v>
      </c>
      <c r="B620" s="496"/>
      <c r="C620" s="497"/>
      <c r="D620" s="497"/>
      <c r="E620" s="497"/>
      <c r="F620" s="497"/>
      <c r="G620" s="497"/>
      <c r="H620" s="497"/>
      <c r="I620" s="497"/>
      <c r="J620" s="497"/>
      <c r="K620" s="497"/>
      <c r="L620" s="490"/>
      <c r="M620" s="491"/>
      <c r="N620" s="491"/>
      <c r="O620" s="491"/>
      <c r="P620" s="492"/>
      <c r="Q620" s="482"/>
      <c r="R620" s="482"/>
      <c r="S620" s="482"/>
      <c r="T620" s="482"/>
      <c r="U620" s="482"/>
      <c r="V620" s="69"/>
      <c r="W620" s="69"/>
      <c r="X620" s="507"/>
      <c r="Y620" s="508"/>
      <c r="Z620" s="179" t="str">
        <f>IFERROR(VLOOKUP(X620, 【参考】数式用!$A$2:$B$46, 2, FALSE), "")</f>
        <v/>
      </c>
      <c r="AA620" s="195"/>
      <c r="AB620" s="196"/>
      <c r="AC620" s="197">
        <f t="shared" si="22"/>
        <v>0</v>
      </c>
      <c r="AD620" s="263" t="str">
        <f>IF(B620="", "", IF(COUNTIF(X620,"*独自*"),"数式を削除して手入力",IFERROR(INDEX(【参考】数式用!$O$3:'【参考】数式用'!$Q$452,MATCH(Q620&amp;V620,【参考】数式用!$N$3:'【参考】数式用'!$N$452,0),MATCH(VLOOKUP(X620,【参考】数式用!$R$2:$S$46,2,FALSE),【参考】数式用!$O$2:$Q$2,0)),10)))</f>
        <v/>
      </c>
      <c r="AE620" s="191"/>
    </row>
    <row r="621" spans="1:31" ht="49.95" customHeight="1">
      <c r="A621" s="158">
        <f t="shared" si="21"/>
        <v>582</v>
      </c>
      <c r="B621" s="496"/>
      <c r="C621" s="497"/>
      <c r="D621" s="497"/>
      <c r="E621" s="497"/>
      <c r="F621" s="497"/>
      <c r="G621" s="497"/>
      <c r="H621" s="497"/>
      <c r="I621" s="497"/>
      <c r="J621" s="497"/>
      <c r="K621" s="497"/>
      <c r="L621" s="490"/>
      <c r="M621" s="491"/>
      <c r="N621" s="491"/>
      <c r="O621" s="491"/>
      <c r="P621" s="492"/>
      <c r="Q621" s="482"/>
      <c r="R621" s="482"/>
      <c r="S621" s="482"/>
      <c r="T621" s="482"/>
      <c r="U621" s="482"/>
      <c r="V621" s="69"/>
      <c r="W621" s="69"/>
      <c r="X621" s="507"/>
      <c r="Y621" s="508"/>
      <c r="Z621" s="179" t="str">
        <f>IFERROR(VLOOKUP(X621, 【参考】数式用!$A$2:$B$46, 2, FALSE), "")</f>
        <v/>
      </c>
      <c r="AA621" s="195"/>
      <c r="AB621" s="196"/>
      <c r="AC621" s="197">
        <f t="shared" si="22"/>
        <v>0</v>
      </c>
      <c r="AD621" s="263" t="str">
        <f>IF(B621="", "", IF(COUNTIF(X621,"*独自*"),"数式を削除して手入力",IFERROR(INDEX(【参考】数式用!$O$3:'【参考】数式用'!$Q$452,MATCH(Q621&amp;V621,【参考】数式用!$N$3:'【参考】数式用'!$N$452,0),MATCH(VLOOKUP(X621,【参考】数式用!$R$2:$S$46,2,FALSE),【参考】数式用!$O$2:$Q$2,0)),10)))</f>
        <v/>
      </c>
      <c r="AE621" s="191"/>
    </row>
    <row r="622" spans="1:31" ht="49.95" customHeight="1">
      <c r="A622" s="158">
        <f t="shared" si="21"/>
        <v>583</v>
      </c>
      <c r="B622" s="496"/>
      <c r="C622" s="497"/>
      <c r="D622" s="497"/>
      <c r="E622" s="497"/>
      <c r="F622" s="497"/>
      <c r="G622" s="497"/>
      <c r="H622" s="497"/>
      <c r="I622" s="497"/>
      <c r="J622" s="497"/>
      <c r="K622" s="497"/>
      <c r="L622" s="490"/>
      <c r="M622" s="491"/>
      <c r="N622" s="491"/>
      <c r="O622" s="491"/>
      <c r="P622" s="492"/>
      <c r="Q622" s="482"/>
      <c r="R622" s="482"/>
      <c r="S622" s="482"/>
      <c r="T622" s="482"/>
      <c r="U622" s="482"/>
      <c r="V622" s="69"/>
      <c r="W622" s="69"/>
      <c r="X622" s="507"/>
      <c r="Y622" s="508"/>
      <c r="Z622" s="179" t="str">
        <f>IFERROR(VLOOKUP(X622, 【参考】数式用!$A$2:$B$46, 2, FALSE), "")</f>
        <v/>
      </c>
      <c r="AA622" s="195"/>
      <c r="AB622" s="196"/>
      <c r="AC622" s="197">
        <f t="shared" si="22"/>
        <v>0</v>
      </c>
      <c r="AD622" s="263" t="str">
        <f>IF(B622="", "", IF(COUNTIF(X622,"*独自*"),"数式を削除して手入力",IFERROR(INDEX(【参考】数式用!$O$3:'【参考】数式用'!$Q$452,MATCH(Q622&amp;V622,【参考】数式用!$N$3:'【参考】数式用'!$N$452,0),MATCH(VLOOKUP(X622,【参考】数式用!$R$2:$S$46,2,FALSE),【参考】数式用!$O$2:$Q$2,0)),10)))</f>
        <v/>
      </c>
      <c r="AE622" s="191"/>
    </row>
    <row r="623" spans="1:31" ht="49.95" customHeight="1">
      <c r="A623" s="158">
        <f t="shared" si="21"/>
        <v>584</v>
      </c>
      <c r="B623" s="496"/>
      <c r="C623" s="497"/>
      <c r="D623" s="497"/>
      <c r="E623" s="497"/>
      <c r="F623" s="497"/>
      <c r="G623" s="497"/>
      <c r="H623" s="497"/>
      <c r="I623" s="497"/>
      <c r="J623" s="497"/>
      <c r="K623" s="497"/>
      <c r="L623" s="490"/>
      <c r="M623" s="491"/>
      <c r="N623" s="491"/>
      <c r="O623" s="491"/>
      <c r="P623" s="492"/>
      <c r="Q623" s="482"/>
      <c r="R623" s="482"/>
      <c r="S623" s="482"/>
      <c r="T623" s="482"/>
      <c r="U623" s="482"/>
      <c r="V623" s="69"/>
      <c r="W623" s="69"/>
      <c r="X623" s="507"/>
      <c r="Y623" s="508"/>
      <c r="Z623" s="179" t="str">
        <f>IFERROR(VLOOKUP(X623, 【参考】数式用!$A$2:$B$46, 2, FALSE), "")</f>
        <v/>
      </c>
      <c r="AA623" s="195"/>
      <c r="AB623" s="196"/>
      <c r="AC623" s="197">
        <f t="shared" si="22"/>
        <v>0</v>
      </c>
      <c r="AD623" s="263" t="str">
        <f>IF(B623="", "", IF(COUNTIF(X623,"*独自*"),"数式を削除して手入力",IFERROR(INDEX(【参考】数式用!$O$3:'【参考】数式用'!$Q$452,MATCH(Q623&amp;V623,【参考】数式用!$N$3:'【参考】数式用'!$N$452,0),MATCH(VLOOKUP(X623,【参考】数式用!$R$2:$S$46,2,FALSE),【参考】数式用!$O$2:$Q$2,0)),10)))</f>
        <v/>
      </c>
      <c r="AE623" s="191"/>
    </row>
    <row r="624" spans="1:31" ht="49.95" customHeight="1">
      <c r="A624" s="158">
        <f t="shared" si="21"/>
        <v>585</v>
      </c>
      <c r="B624" s="496"/>
      <c r="C624" s="497"/>
      <c r="D624" s="497"/>
      <c r="E624" s="497"/>
      <c r="F624" s="497"/>
      <c r="G624" s="497"/>
      <c r="H624" s="497"/>
      <c r="I624" s="497"/>
      <c r="J624" s="497"/>
      <c r="K624" s="497"/>
      <c r="L624" s="490"/>
      <c r="M624" s="491"/>
      <c r="N624" s="491"/>
      <c r="O624" s="491"/>
      <c r="P624" s="492"/>
      <c r="Q624" s="482"/>
      <c r="R624" s="482"/>
      <c r="S624" s="482"/>
      <c r="T624" s="482"/>
      <c r="U624" s="482"/>
      <c r="V624" s="69"/>
      <c r="W624" s="69"/>
      <c r="X624" s="507"/>
      <c r="Y624" s="508"/>
      <c r="Z624" s="179" t="str">
        <f>IFERROR(VLOOKUP(X624, 【参考】数式用!$A$2:$B$46, 2, FALSE), "")</f>
        <v/>
      </c>
      <c r="AA624" s="195"/>
      <c r="AB624" s="196"/>
      <c r="AC624" s="197">
        <f t="shared" si="22"/>
        <v>0</v>
      </c>
      <c r="AD624" s="263" t="str">
        <f>IF(B624="", "", IF(COUNTIF(X624,"*独自*"),"数式を削除して手入力",IFERROR(INDEX(【参考】数式用!$O$3:'【参考】数式用'!$Q$452,MATCH(Q624&amp;V624,【参考】数式用!$N$3:'【参考】数式用'!$N$452,0),MATCH(VLOOKUP(X624,【参考】数式用!$R$2:$S$46,2,FALSE),【参考】数式用!$O$2:$Q$2,0)),10)))</f>
        <v/>
      </c>
      <c r="AE624" s="191"/>
    </row>
    <row r="625" spans="1:31" ht="49.95" customHeight="1">
      <c r="A625" s="158">
        <f t="shared" si="21"/>
        <v>586</v>
      </c>
      <c r="B625" s="496"/>
      <c r="C625" s="497"/>
      <c r="D625" s="497"/>
      <c r="E625" s="497"/>
      <c r="F625" s="497"/>
      <c r="G625" s="497"/>
      <c r="H625" s="497"/>
      <c r="I625" s="497"/>
      <c r="J625" s="497"/>
      <c r="K625" s="497"/>
      <c r="L625" s="490"/>
      <c r="M625" s="491"/>
      <c r="N625" s="491"/>
      <c r="O625" s="491"/>
      <c r="P625" s="492"/>
      <c r="Q625" s="482"/>
      <c r="R625" s="482"/>
      <c r="S625" s="482"/>
      <c r="T625" s="482"/>
      <c r="U625" s="482"/>
      <c r="V625" s="69"/>
      <c r="W625" s="69"/>
      <c r="X625" s="507"/>
      <c r="Y625" s="508"/>
      <c r="Z625" s="179" t="str">
        <f>IFERROR(VLOOKUP(X625, 【参考】数式用!$A$2:$B$46, 2, FALSE), "")</f>
        <v/>
      </c>
      <c r="AA625" s="195"/>
      <c r="AB625" s="196"/>
      <c r="AC625" s="197">
        <f t="shared" si="22"/>
        <v>0</v>
      </c>
      <c r="AD625" s="263" t="str">
        <f>IF(B625="", "", IF(COUNTIF(X625,"*独自*"),"数式を削除して手入力",IFERROR(INDEX(【参考】数式用!$O$3:'【参考】数式用'!$Q$452,MATCH(Q625&amp;V625,【参考】数式用!$N$3:'【参考】数式用'!$N$452,0),MATCH(VLOOKUP(X625,【参考】数式用!$R$2:$S$46,2,FALSE),【参考】数式用!$O$2:$Q$2,0)),10)))</f>
        <v/>
      </c>
      <c r="AE625" s="191"/>
    </row>
    <row r="626" spans="1:31" ht="49.95" customHeight="1">
      <c r="A626" s="158">
        <f t="shared" si="21"/>
        <v>587</v>
      </c>
      <c r="B626" s="496"/>
      <c r="C626" s="497"/>
      <c r="D626" s="497"/>
      <c r="E626" s="497"/>
      <c r="F626" s="497"/>
      <c r="G626" s="497"/>
      <c r="H626" s="497"/>
      <c r="I626" s="497"/>
      <c r="J626" s="497"/>
      <c r="K626" s="497"/>
      <c r="L626" s="490"/>
      <c r="M626" s="491"/>
      <c r="N626" s="491"/>
      <c r="O626" s="491"/>
      <c r="P626" s="492"/>
      <c r="Q626" s="482"/>
      <c r="R626" s="482"/>
      <c r="S626" s="482"/>
      <c r="T626" s="482"/>
      <c r="U626" s="482"/>
      <c r="V626" s="69"/>
      <c r="W626" s="69"/>
      <c r="X626" s="507"/>
      <c r="Y626" s="508"/>
      <c r="Z626" s="179" t="str">
        <f>IFERROR(VLOOKUP(X626, 【参考】数式用!$A$2:$B$46, 2, FALSE), "")</f>
        <v/>
      </c>
      <c r="AA626" s="195"/>
      <c r="AB626" s="196"/>
      <c r="AC626" s="197">
        <f t="shared" si="22"/>
        <v>0</v>
      </c>
      <c r="AD626" s="263" t="str">
        <f>IF(B626="", "", IF(COUNTIF(X626,"*独自*"),"数式を削除して手入力",IFERROR(INDEX(【参考】数式用!$O$3:'【参考】数式用'!$Q$452,MATCH(Q626&amp;V626,【参考】数式用!$N$3:'【参考】数式用'!$N$452,0),MATCH(VLOOKUP(X626,【参考】数式用!$R$2:$S$46,2,FALSE),【参考】数式用!$O$2:$Q$2,0)),10)))</f>
        <v/>
      </c>
      <c r="AE626" s="191"/>
    </row>
    <row r="627" spans="1:31" ht="49.95" customHeight="1">
      <c r="A627" s="158">
        <f t="shared" si="21"/>
        <v>588</v>
      </c>
      <c r="B627" s="496"/>
      <c r="C627" s="497"/>
      <c r="D627" s="497"/>
      <c r="E627" s="497"/>
      <c r="F627" s="497"/>
      <c r="G627" s="497"/>
      <c r="H627" s="497"/>
      <c r="I627" s="497"/>
      <c r="J627" s="497"/>
      <c r="K627" s="497"/>
      <c r="L627" s="490"/>
      <c r="M627" s="491"/>
      <c r="N627" s="491"/>
      <c r="O627" s="491"/>
      <c r="P627" s="492"/>
      <c r="Q627" s="482"/>
      <c r="R627" s="482"/>
      <c r="S627" s="482"/>
      <c r="T627" s="482"/>
      <c r="U627" s="482"/>
      <c r="V627" s="69"/>
      <c r="W627" s="69"/>
      <c r="X627" s="507"/>
      <c r="Y627" s="508"/>
      <c r="Z627" s="179" t="str">
        <f>IFERROR(VLOOKUP(X627, 【参考】数式用!$A$2:$B$46, 2, FALSE), "")</f>
        <v/>
      </c>
      <c r="AA627" s="195"/>
      <c r="AB627" s="196"/>
      <c r="AC627" s="197">
        <f t="shared" si="22"/>
        <v>0</v>
      </c>
      <c r="AD627" s="263" t="str">
        <f>IF(B627="", "", IF(COUNTIF(X627,"*独自*"),"数式を削除して手入力",IFERROR(INDEX(【参考】数式用!$O$3:'【参考】数式用'!$Q$452,MATCH(Q627&amp;V627,【参考】数式用!$N$3:'【参考】数式用'!$N$452,0),MATCH(VLOOKUP(X627,【参考】数式用!$R$2:$S$46,2,FALSE),【参考】数式用!$O$2:$Q$2,0)),10)))</f>
        <v/>
      </c>
      <c r="AE627" s="191"/>
    </row>
    <row r="628" spans="1:31" ht="49.95" customHeight="1">
      <c r="A628" s="158">
        <f t="shared" si="21"/>
        <v>589</v>
      </c>
      <c r="B628" s="496"/>
      <c r="C628" s="497"/>
      <c r="D628" s="497"/>
      <c r="E628" s="497"/>
      <c r="F628" s="497"/>
      <c r="G628" s="497"/>
      <c r="H628" s="497"/>
      <c r="I628" s="497"/>
      <c r="J628" s="497"/>
      <c r="K628" s="497"/>
      <c r="L628" s="490"/>
      <c r="M628" s="491"/>
      <c r="N628" s="491"/>
      <c r="O628" s="491"/>
      <c r="P628" s="492"/>
      <c r="Q628" s="536"/>
      <c r="R628" s="536"/>
      <c r="S628" s="536"/>
      <c r="T628" s="536"/>
      <c r="U628" s="536"/>
      <c r="V628" s="69"/>
      <c r="W628" s="69"/>
      <c r="X628" s="507"/>
      <c r="Y628" s="508"/>
      <c r="Z628" s="179" t="str">
        <f>IFERROR(VLOOKUP(X628, 【参考】数式用!$A$2:$B$46, 2, FALSE), "")</f>
        <v/>
      </c>
      <c r="AA628" s="195"/>
      <c r="AB628" s="196"/>
      <c r="AC628" s="197">
        <f t="shared" si="22"/>
        <v>0</v>
      </c>
      <c r="AD628" s="263" t="str">
        <f>IF(B628="", "", IF(COUNTIF(X628,"*独自*"),"数式を削除して手入力",IFERROR(INDEX(【参考】数式用!$O$3:'【参考】数式用'!$Q$452,MATCH(Q628&amp;V628,【参考】数式用!$N$3:'【参考】数式用'!$N$452,0),MATCH(VLOOKUP(X628,【参考】数式用!$R$2:$S$46,2,FALSE),【参考】数式用!$O$2:$Q$2,0)),10)))</f>
        <v/>
      </c>
      <c r="AE628" s="191"/>
    </row>
    <row r="629" spans="1:31" ht="49.95" customHeight="1">
      <c r="A629" s="158">
        <f t="shared" si="21"/>
        <v>590</v>
      </c>
      <c r="B629" s="496"/>
      <c r="C629" s="497"/>
      <c r="D629" s="497"/>
      <c r="E629" s="497"/>
      <c r="F629" s="497"/>
      <c r="G629" s="497"/>
      <c r="H629" s="497"/>
      <c r="I629" s="497"/>
      <c r="J629" s="497"/>
      <c r="K629" s="497"/>
      <c r="L629" s="490"/>
      <c r="M629" s="491"/>
      <c r="N629" s="491"/>
      <c r="O629" s="491"/>
      <c r="P629" s="492"/>
      <c r="Q629" s="536"/>
      <c r="R629" s="536"/>
      <c r="S629" s="536"/>
      <c r="T629" s="536"/>
      <c r="U629" s="536"/>
      <c r="V629" s="69"/>
      <c r="W629" s="69"/>
      <c r="X629" s="507"/>
      <c r="Y629" s="508"/>
      <c r="Z629" s="179" t="str">
        <f>IFERROR(VLOOKUP(X629, 【参考】数式用!$A$2:$B$46, 2, FALSE), "")</f>
        <v/>
      </c>
      <c r="AA629" s="195"/>
      <c r="AB629" s="196"/>
      <c r="AC629" s="197">
        <f t="shared" si="22"/>
        <v>0</v>
      </c>
      <c r="AD629" s="263" t="str">
        <f>IF(B629="", "", IF(COUNTIF(X629,"*独自*"),"数式を削除して手入力",IFERROR(INDEX(【参考】数式用!$O$3:'【参考】数式用'!$Q$452,MATCH(Q629&amp;V629,【参考】数式用!$N$3:'【参考】数式用'!$N$452,0),MATCH(VLOOKUP(X629,【参考】数式用!$R$2:$S$46,2,FALSE),【参考】数式用!$O$2:$Q$2,0)),10)))</f>
        <v/>
      </c>
      <c r="AE629" s="191"/>
    </row>
    <row r="630" spans="1:31" ht="49.95" customHeight="1">
      <c r="A630" s="158">
        <f t="shared" si="21"/>
        <v>591</v>
      </c>
      <c r="B630" s="496"/>
      <c r="C630" s="497"/>
      <c r="D630" s="497"/>
      <c r="E630" s="497"/>
      <c r="F630" s="497"/>
      <c r="G630" s="497"/>
      <c r="H630" s="497"/>
      <c r="I630" s="497"/>
      <c r="J630" s="497"/>
      <c r="K630" s="497"/>
      <c r="L630" s="490"/>
      <c r="M630" s="491"/>
      <c r="N630" s="491"/>
      <c r="O630" s="491"/>
      <c r="P630" s="492"/>
      <c r="Q630" s="536"/>
      <c r="R630" s="536"/>
      <c r="S630" s="536"/>
      <c r="T630" s="536"/>
      <c r="U630" s="536"/>
      <c r="V630" s="69"/>
      <c r="W630" s="69"/>
      <c r="X630" s="507"/>
      <c r="Y630" s="508"/>
      <c r="Z630" s="179" t="str">
        <f>IFERROR(VLOOKUP(X630, 【参考】数式用!$A$2:$B$46, 2, FALSE), "")</f>
        <v/>
      </c>
      <c r="AA630" s="195"/>
      <c r="AB630" s="196"/>
      <c r="AC630" s="197">
        <f t="shared" si="22"/>
        <v>0</v>
      </c>
      <c r="AD630" s="263" t="str">
        <f>IF(B630="", "", IF(COUNTIF(X630,"*独自*"),"数式を削除して手入力",IFERROR(INDEX(【参考】数式用!$O$3:'【参考】数式用'!$Q$452,MATCH(Q630&amp;V630,【参考】数式用!$N$3:'【参考】数式用'!$N$452,0),MATCH(VLOOKUP(X630,【参考】数式用!$R$2:$S$46,2,FALSE),【参考】数式用!$O$2:$Q$2,0)),10)))</f>
        <v/>
      </c>
      <c r="AE630" s="191"/>
    </row>
    <row r="631" spans="1:31" ht="49.95" customHeight="1">
      <c r="A631" s="158">
        <f t="shared" si="21"/>
        <v>592</v>
      </c>
      <c r="B631" s="496"/>
      <c r="C631" s="497"/>
      <c r="D631" s="497"/>
      <c r="E631" s="497"/>
      <c r="F631" s="497"/>
      <c r="G631" s="497"/>
      <c r="H631" s="497"/>
      <c r="I631" s="497"/>
      <c r="J631" s="497"/>
      <c r="K631" s="497"/>
      <c r="L631" s="490"/>
      <c r="M631" s="491"/>
      <c r="N631" s="491"/>
      <c r="O631" s="491"/>
      <c r="P631" s="492"/>
      <c r="Q631" s="536"/>
      <c r="R631" s="536"/>
      <c r="S631" s="536"/>
      <c r="T631" s="536"/>
      <c r="U631" s="536"/>
      <c r="V631" s="69"/>
      <c r="W631" s="69"/>
      <c r="X631" s="507"/>
      <c r="Y631" s="508"/>
      <c r="Z631" s="179" t="str">
        <f>IFERROR(VLOOKUP(X631, 【参考】数式用!$A$2:$B$46, 2, FALSE), "")</f>
        <v/>
      </c>
      <c r="AA631" s="195"/>
      <c r="AB631" s="196"/>
      <c r="AC631" s="197">
        <f t="shared" si="22"/>
        <v>0</v>
      </c>
      <c r="AD631" s="263" t="str">
        <f>IF(B631="", "", IF(COUNTIF(X631,"*独自*"),"数式を削除して手入力",IFERROR(INDEX(【参考】数式用!$O$3:'【参考】数式用'!$Q$452,MATCH(Q631&amp;V631,【参考】数式用!$N$3:'【参考】数式用'!$N$452,0),MATCH(VLOOKUP(X631,【参考】数式用!$R$2:$S$46,2,FALSE),【参考】数式用!$O$2:$Q$2,0)),10)))</f>
        <v/>
      </c>
      <c r="AE631" s="191"/>
    </row>
    <row r="632" spans="1:31" ht="49.95" customHeight="1">
      <c r="A632" s="158">
        <f t="shared" si="21"/>
        <v>593</v>
      </c>
      <c r="B632" s="496"/>
      <c r="C632" s="497"/>
      <c r="D632" s="497"/>
      <c r="E632" s="497"/>
      <c r="F632" s="497"/>
      <c r="G632" s="497"/>
      <c r="H632" s="497"/>
      <c r="I632" s="497"/>
      <c r="J632" s="497"/>
      <c r="K632" s="497"/>
      <c r="L632" s="490"/>
      <c r="M632" s="491"/>
      <c r="N632" s="491"/>
      <c r="O632" s="491"/>
      <c r="P632" s="492"/>
      <c r="Q632" s="536"/>
      <c r="R632" s="536"/>
      <c r="S632" s="536"/>
      <c r="T632" s="536"/>
      <c r="U632" s="536"/>
      <c r="V632" s="69"/>
      <c r="W632" s="69"/>
      <c r="X632" s="507"/>
      <c r="Y632" s="508"/>
      <c r="Z632" s="179" t="str">
        <f>IFERROR(VLOOKUP(X632, 【参考】数式用!$A$2:$B$46, 2, FALSE), "")</f>
        <v/>
      </c>
      <c r="AA632" s="195"/>
      <c r="AB632" s="196"/>
      <c r="AC632" s="197">
        <f t="shared" si="22"/>
        <v>0</v>
      </c>
      <c r="AD632" s="263" t="str">
        <f>IF(B632="", "", IF(COUNTIF(X632,"*独自*"),"数式を削除して手入力",IFERROR(INDEX(【参考】数式用!$O$3:'【参考】数式用'!$Q$452,MATCH(Q632&amp;V632,【参考】数式用!$N$3:'【参考】数式用'!$N$452,0),MATCH(VLOOKUP(X632,【参考】数式用!$R$2:$S$46,2,FALSE),【参考】数式用!$O$2:$Q$2,0)),10)))</f>
        <v/>
      </c>
      <c r="AE632" s="191"/>
    </row>
    <row r="633" spans="1:31" ht="49.95" customHeight="1">
      <c r="A633" s="158">
        <f t="shared" si="21"/>
        <v>594</v>
      </c>
      <c r="B633" s="496"/>
      <c r="C633" s="497"/>
      <c r="D633" s="497"/>
      <c r="E633" s="497"/>
      <c r="F633" s="497"/>
      <c r="G633" s="497"/>
      <c r="H633" s="497"/>
      <c r="I633" s="497"/>
      <c r="J633" s="497"/>
      <c r="K633" s="497"/>
      <c r="L633" s="490"/>
      <c r="M633" s="491"/>
      <c r="N633" s="491"/>
      <c r="O633" s="491"/>
      <c r="P633" s="492"/>
      <c r="Q633" s="536"/>
      <c r="R633" s="536"/>
      <c r="S633" s="536"/>
      <c r="T633" s="536"/>
      <c r="U633" s="536"/>
      <c r="V633" s="69"/>
      <c r="W633" s="69"/>
      <c r="X633" s="507"/>
      <c r="Y633" s="508"/>
      <c r="Z633" s="179" t="str">
        <f>IFERROR(VLOOKUP(X633, 【参考】数式用!$A$2:$B$46, 2, FALSE), "")</f>
        <v/>
      </c>
      <c r="AA633" s="195"/>
      <c r="AB633" s="196"/>
      <c r="AC633" s="197">
        <f t="shared" si="22"/>
        <v>0</v>
      </c>
      <c r="AD633" s="263" t="str">
        <f>IF(B633="", "", IF(COUNTIF(X633,"*独自*"),"数式を削除して手入力",IFERROR(INDEX(【参考】数式用!$O$3:'【参考】数式用'!$Q$452,MATCH(Q633&amp;V633,【参考】数式用!$N$3:'【参考】数式用'!$N$452,0),MATCH(VLOOKUP(X633,【参考】数式用!$R$2:$S$46,2,FALSE),【参考】数式用!$O$2:$Q$2,0)),10)))</f>
        <v/>
      </c>
      <c r="AE633" s="191"/>
    </row>
    <row r="634" spans="1:31" ht="49.95" customHeight="1">
      <c r="A634" s="158">
        <f t="shared" si="21"/>
        <v>595</v>
      </c>
      <c r="B634" s="496"/>
      <c r="C634" s="497"/>
      <c r="D634" s="497"/>
      <c r="E634" s="497"/>
      <c r="F634" s="497"/>
      <c r="G634" s="497"/>
      <c r="H634" s="497"/>
      <c r="I634" s="497"/>
      <c r="J634" s="497"/>
      <c r="K634" s="497"/>
      <c r="L634" s="490"/>
      <c r="M634" s="491"/>
      <c r="N634" s="491"/>
      <c r="O634" s="491"/>
      <c r="P634" s="492"/>
      <c r="Q634" s="536"/>
      <c r="R634" s="536"/>
      <c r="S634" s="536"/>
      <c r="T634" s="536"/>
      <c r="U634" s="536"/>
      <c r="V634" s="69"/>
      <c r="W634" s="69"/>
      <c r="X634" s="507"/>
      <c r="Y634" s="508"/>
      <c r="Z634" s="179" t="str">
        <f>IFERROR(VLOOKUP(X634, 【参考】数式用!$A$2:$B$46, 2, FALSE), "")</f>
        <v/>
      </c>
      <c r="AA634" s="195"/>
      <c r="AB634" s="196"/>
      <c r="AC634" s="197">
        <f t="shared" si="22"/>
        <v>0</v>
      </c>
      <c r="AD634" s="263" t="str">
        <f>IF(B634="", "", IF(COUNTIF(X634,"*独自*"),"数式を削除して手入力",IFERROR(INDEX(【参考】数式用!$O$3:'【参考】数式用'!$Q$452,MATCH(Q634&amp;V634,【参考】数式用!$N$3:'【参考】数式用'!$N$452,0),MATCH(VLOOKUP(X634,【参考】数式用!$R$2:$S$46,2,FALSE),【参考】数式用!$O$2:$Q$2,0)),10)))</f>
        <v/>
      </c>
      <c r="AE634" s="191"/>
    </row>
    <row r="635" spans="1:31" ht="49.95" customHeight="1">
      <c r="A635" s="158">
        <f t="shared" si="21"/>
        <v>596</v>
      </c>
      <c r="B635" s="496"/>
      <c r="C635" s="497"/>
      <c r="D635" s="497"/>
      <c r="E635" s="497"/>
      <c r="F635" s="497"/>
      <c r="G635" s="497"/>
      <c r="H635" s="497"/>
      <c r="I635" s="497"/>
      <c r="J635" s="497"/>
      <c r="K635" s="497"/>
      <c r="L635" s="490"/>
      <c r="M635" s="491"/>
      <c r="N635" s="491"/>
      <c r="O635" s="491"/>
      <c r="P635" s="492"/>
      <c r="Q635" s="536"/>
      <c r="R635" s="536"/>
      <c r="S635" s="536"/>
      <c r="T635" s="536"/>
      <c r="U635" s="536"/>
      <c r="V635" s="69"/>
      <c r="W635" s="69"/>
      <c r="X635" s="507"/>
      <c r="Y635" s="508"/>
      <c r="Z635" s="179" t="str">
        <f>IFERROR(VLOOKUP(X635, 【参考】数式用!$A$2:$B$46, 2, FALSE), "")</f>
        <v/>
      </c>
      <c r="AA635" s="195"/>
      <c r="AB635" s="196"/>
      <c r="AC635" s="197">
        <f t="shared" si="22"/>
        <v>0</v>
      </c>
      <c r="AD635" s="263" t="str">
        <f>IF(B635="", "", IF(COUNTIF(X635,"*独自*"),"数式を削除して手入力",IFERROR(INDEX(【参考】数式用!$O$3:'【参考】数式用'!$Q$452,MATCH(Q635&amp;V635,【参考】数式用!$N$3:'【参考】数式用'!$N$452,0),MATCH(VLOOKUP(X635,【参考】数式用!$R$2:$S$46,2,FALSE),【参考】数式用!$O$2:$Q$2,0)),10)))</f>
        <v/>
      </c>
      <c r="AE635" s="191"/>
    </row>
    <row r="636" spans="1:31" ht="49.95" customHeight="1">
      <c r="A636" s="158">
        <f t="shared" si="21"/>
        <v>597</v>
      </c>
      <c r="B636" s="496"/>
      <c r="C636" s="497"/>
      <c r="D636" s="497"/>
      <c r="E636" s="497"/>
      <c r="F636" s="497"/>
      <c r="G636" s="497"/>
      <c r="H636" s="497"/>
      <c r="I636" s="497"/>
      <c r="J636" s="497"/>
      <c r="K636" s="497"/>
      <c r="L636" s="490"/>
      <c r="M636" s="491"/>
      <c r="N636" s="491"/>
      <c r="O636" s="491"/>
      <c r="P636" s="492"/>
      <c r="Q636" s="536"/>
      <c r="R636" s="536"/>
      <c r="S636" s="536"/>
      <c r="T636" s="536"/>
      <c r="U636" s="536"/>
      <c r="V636" s="69"/>
      <c r="W636" s="69"/>
      <c r="X636" s="507"/>
      <c r="Y636" s="508"/>
      <c r="Z636" s="179" t="str">
        <f>IFERROR(VLOOKUP(X636, 【参考】数式用!$A$2:$B$46, 2, FALSE), "")</f>
        <v/>
      </c>
      <c r="AA636" s="195"/>
      <c r="AB636" s="196"/>
      <c r="AC636" s="197">
        <f t="shared" si="22"/>
        <v>0</v>
      </c>
      <c r="AD636" s="263" t="str">
        <f>IF(B636="", "", IF(COUNTIF(X636,"*独自*"),"数式を削除して手入力",IFERROR(INDEX(【参考】数式用!$O$3:'【参考】数式用'!$Q$452,MATCH(Q636&amp;V636,【参考】数式用!$N$3:'【参考】数式用'!$N$452,0),MATCH(VLOOKUP(X636,【参考】数式用!$R$2:$S$46,2,FALSE),【参考】数式用!$O$2:$Q$2,0)),10)))</f>
        <v/>
      </c>
      <c r="AE636" s="191"/>
    </row>
    <row r="637" spans="1:31" ht="49.95" customHeight="1">
      <c r="A637" s="158">
        <f t="shared" si="21"/>
        <v>598</v>
      </c>
      <c r="B637" s="496"/>
      <c r="C637" s="497"/>
      <c r="D637" s="497"/>
      <c r="E637" s="497"/>
      <c r="F637" s="497"/>
      <c r="G637" s="497"/>
      <c r="H637" s="497"/>
      <c r="I637" s="497"/>
      <c r="J637" s="497"/>
      <c r="K637" s="497"/>
      <c r="L637" s="490"/>
      <c r="M637" s="491"/>
      <c r="N637" s="491"/>
      <c r="O637" s="491"/>
      <c r="P637" s="492"/>
      <c r="Q637" s="536"/>
      <c r="R637" s="536"/>
      <c r="S637" s="536"/>
      <c r="T637" s="536"/>
      <c r="U637" s="536"/>
      <c r="V637" s="69"/>
      <c r="W637" s="69"/>
      <c r="X637" s="507"/>
      <c r="Y637" s="508"/>
      <c r="Z637" s="179" t="str">
        <f>IFERROR(VLOOKUP(X637, 【参考】数式用!$A$2:$B$46, 2, FALSE), "")</f>
        <v/>
      </c>
      <c r="AA637" s="195"/>
      <c r="AB637" s="196"/>
      <c r="AC637" s="197">
        <f t="shared" si="22"/>
        <v>0</v>
      </c>
      <c r="AD637" s="263" t="str">
        <f>IF(B637="", "", IF(COUNTIF(X637,"*独自*"),"数式を削除して手入力",IFERROR(INDEX(【参考】数式用!$O$3:'【参考】数式用'!$Q$452,MATCH(Q637&amp;V637,【参考】数式用!$N$3:'【参考】数式用'!$N$452,0),MATCH(VLOOKUP(X637,【参考】数式用!$R$2:$S$46,2,FALSE),【参考】数式用!$O$2:$Q$2,0)),10)))</f>
        <v/>
      </c>
      <c r="AE637" s="191"/>
    </row>
    <row r="638" spans="1:31" ht="49.95" customHeight="1">
      <c r="A638" s="158">
        <f t="shared" si="21"/>
        <v>599</v>
      </c>
      <c r="B638" s="496"/>
      <c r="C638" s="497"/>
      <c r="D638" s="497"/>
      <c r="E638" s="497"/>
      <c r="F638" s="497"/>
      <c r="G638" s="497"/>
      <c r="H638" s="497"/>
      <c r="I638" s="497"/>
      <c r="J638" s="497"/>
      <c r="K638" s="497"/>
      <c r="L638" s="490"/>
      <c r="M638" s="491"/>
      <c r="N638" s="491"/>
      <c r="O638" s="491"/>
      <c r="P638" s="492"/>
      <c r="Q638" s="536"/>
      <c r="R638" s="536"/>
      <c r="S638" s="536"/>
      <c r="T638" s="536"/>
      <c r="U638" s="536"/>
      <c r="V638" s="69"/>
      <c r="W638" s="69"/>
      <c r="X638" s="507"/>
      <c r="Y638" s="508"/>
      <c r="Z638" s="179" t="str">
        <f>IFERROR(VLOOKUP(X638, 【参考】数式用!$A$2:$B$46, 2, FALSE), "")</f>
        <v/>
      </c>
      <c r="AA638" s="195"/>
      <c r="AB638" s="196"/>
      <c r="AC638" s="197">
        <f t="shared" si="22"/>
        <v>0</v>
      </c>
      <c r="AD638" s="263" t="str">
        <f>IF(B638="", "", IF(COUNTIF(X638,"*独自*"),"数式を削除して手入力",IFERROR(INDEX(【参考】数式用!$O$3:'【参考】数式用'!$Q$452,MATCH(Q638&amp;V638,【参考】数式用!$N$3:'【参考】数式用'!$N$452,0),MATCH(VLOOKUP(X638,【参考】数式用!$R$2:$S$46,2,FALSE),【参考】数式用!$O$2:$Q$2,0)),10)))</f>
        <v/>
      </c>
      <c r="AE638" s="191"/>
    </row>
    <row r="639" spans="1:31" ht="49.95" customHeight="1">
      <c r="A639" s="158">
        <f t="shared" si="21"/>
        <v>600</v>
      </c>
      <c r="B639" s="496"/>
      <c r="C639" s="497"/>
      <c r="D639" s="497"/>
      <c r="E639" s="497"/>
      <c r="F639" s="497"/>
      <c r="G639" s="497"/>
      <c r="H639" s="497"/>
      <c r="I639" s="497"/>
      <c r="J639" s="497"/>
      <c r="K639" s="497"/>
      <c r="L639" s="490"/>
      <c r="M639" s="491"/>
      <c r="N639" s="491"/>
      <c r="O639" s="491"/>
      <c r="P639" s="492"/>
      <c r="Q639" s="536"/>
      <c r="R639" s="536"/>
      <c r="S639" s="536"/>
      <c r="T639" s="536"/>
      <c r="U639" s="536"/>
      <c r="V639" s="69"/>
      <c r="W639" s="69"/>
      <c r="X639" s="507"/>
      <c r="Y639" s="508"/>
      <c r="Z639" s="179" t="str">
        <f>IFERROR(VLOOKUP(X639, 【参考】数式用!$A$2:$B$46, 2, FALSE), "")</f>
        <v/>
      </c>
      <c r="AA639" s="195"/>
      <c r="AB639" s="196"/>
      <c r="AC639" s="197">
        <f t="shared" si="22"/>
        <v>0</v>
      </c>
      <c r="AD639" s="263" t="str">
        <f>IF(B639="", "", IF(COUNTIF(X639,"*独自*"),"数式を削除して手入力",IFERROR(INDEX(【参考】数式用!$O$3:'【参考】数式用'!$Q$452,MATCH(Q639&amp;V639,【参考】数式用!$N$3:'【参考】数式用'!$N$452,0),MATCH(VLOOKUP(X639,【参考】数式用!$R$2:$S$46,2,FALSE),【参考】数式用!$O$2:$Q$2,0)),10)))</f>
        <v/>
      </c>
      <c r="AE639" s="191"/>
    </row>
    <row r="640" spans="1:31" ht="49.95" customHeight="1">
      <c r="A640" s="158">
        <f t="shared" si="21"/>
        <v>601</v>
      </c>
      <c r="B640" s="496"/>
      <c r="C640" s="497"/>
      <c r="D640" s="497"/>
      <c r="E640" s="497"/>
      <c r="F640" s="497"/>
      <c r="G640" s="497"/>
      <c r="H640" s="497"/>
      <c r="I640" s="497"/>
      <c r="J640" s="497"/>
      <c r="K640" s="497"/>
      <c r="L640" s="490"/>
      <c r="M640" s="491"/>
      <c r="N640" s="491"/>
      <c r="O640" s="491"/>
      <c r="P640" s="492"/>
      <c r="Q640" s="536"/>
      <c r="R640" s="536"/>
      <c r="S640" s="536"/>
      <c r="T640" s="536"/>
      <c r="U640" s="536"/>
      <c r="V640" s="69"/>
      <c r="W640" s="69"/>
      <c r="X640" s="507"/>
      <c r="Y640" s="508"/>
      <c r="Z640" s="179" t="str">
        <f>IFERROR(VLOOKUP(X640, 【参考】数式用!$A$2:$B$46, 2, FALSE), "")</f>
        <v/>
      </c>
      <c r="AA640" s="195"/>
      <c r="AB640" s="196"/>
      <c r="AC640" s="197">
        <f t="shared" si="22"/>
        <v>0</v>
      </c>
      <c r="AD640" s="263" t="str">
        <f>IF(B640="", "", IF(COUNTIF(X640,"*独自*"),"数式を削除して手入力",IFERROR(INDEX(【参考】数式用!$O$3:'【参考】数式用'!$Q$452,MATCH(Q640&amp;V640,【参考】数式用!$N$3:'【参考】数式用'!$N$452,0),MATCH(VLOOKUP(X640,【参考】数式用!$R$2:$S$46,2,FALSE),【参考】数式用!$O$2:$Q$2,0)),10)))</f>
        <v/>
      </c>
      <c r="AE640" s="191"/>
    </row>
    <row r="641" spans="1:31" ht="49.95" customHeight="1">
      <c r="A641" s="158">
        <f t="shared" si="21"/>
        <v>602</v>
      </c>
      <c r="B641" s="496"/>
      <c r="C641" s="497"/>
      <c r="D641" s="497"/>
      <c r="E641" s="497"/>
      <c r="F641" s="497"/>
      <c r="G641" s="497"/>
      <c r="H641" s="497"/>
      <c r="I641" s="497"/>
      <c r="J641" s="497"/>
      <c r="K641" s="497"/>
      <c r="L641" s="490"/>
      <c r="M641" s="491"/>
      <c r="N641" s="491"/>
      <c r="O641" s="491"/>
      <c r="P641" s="492"/>
      <c r="Q641" s="536"/>
      <c r="R641" s="536"/>
      <c r="S641" s="536"/>
      <c r="T641" s="536"/>
      <c r="U641" s="536"/>
      <c r="V641" s="69"/>
      <c r="W641" s="69"/>
      <c r="X641" s="507"/>
      <c r="Y641" s="508"/>
      <c r="Z641" s="179" t="str">
        <f>IFERROR(VLOOKUP(X641, 【参考】数式用!$A$2:$B$46, 2, FALSE), "")</f>
        <v/>
      </c>
      <c r="AA641" s="195"/>
      <c r="AB641" s="196"/>
      <c r="AC641" s="197">
        <f t="shared" si="22"/>
        <v>0</v>
      </c>
      <c r="AD641" s="263" t="str">
        <f>IF(B641="", "", IF(COUNTIF(X641,"*独自*"),"数式を削除して手入力",IFERROR(INDEX(【参考】数式用!$O$3:'【参考】数式用'!$Q$452,MATCH(Q641&amp;V641,【参考】数式用!$N$3:'【参考】数式用'!$N$452,0),MATCH(VLOOKUP(X641,【参考】数式用!$R$2:$S$46,2,FALSE),【参考】数式用!$O$2:$Q$2,0)),10)))</f>
        <v/>
      </c>
      <c r="AE641" s="191"/>
    </row>
    <row r="642" spans="1:31" ht="49.95" customHeight="1">
      <c r="A642" s="158">
        <f t="shared" si="21"/>
        <v>603</v>
      </c>
      <c r="B642" s="496"/>
      <c r="C642" s="497"/>
      <c r="D642" s="497"/>
      <c r="E642" s="497"/>
      <c r="F642" s="497"/>
      <c r="G642" s="497"/>
      <c r="H642" s="497"/>
      <c r="I642" s="497"/>
      <c r="J642" s="497"/>
      <c r="K642" s="497"/>
      <c r="L642" s="490"/>
      <c r="M642" s="491"/>
      <c r="N642" s="491"/>
      <c r="O642" s="491"/>
      <c r="P642" s="492"/>
      <c r="Q642" s="536"/>
      <c r="R642" s="536"/>
      <c r="S642" s="536"/>
      <c r="T642" s="536"/>
      <c r="U642" s="536"/>
      <c r="V642" s="69"/>
      <c r="W642" s="69"/>
      <c r="X642" s="507"/>
      <c r="Y642" s="508"/>
      <c r="Z642" s="179" t="str">
        <f>IFERROR(VLOOKUP(X642, 【参考】数式用!$A$2:$B$46, 2, FALSE), "")</f>
        <v/>
      </c>
      <c r="AA642" s="195"/>
      <c r="AB642" s="196"/>
      <c r="AC642" s="197">
        <f t="shared" si="22"/>
        <v>0</v>
      </c>
      <c r="AD642" s="263" t="str">
        <f>IF(B642="", "", IF(COUNTIF(X642,"*独自*"),"数式を削除して手入力",IFERROR(INDEX(【参考】数式用!$O$3:'【参考】数式用'!$Q$452,MATCH(Q642&amp;V642,【参考】数式用!$N$3:'【参考】数式用'!$N$452,0),MATCH(VLOOKUP(X642,【参考】数式用!$R$2:$S$46,2,FALSE),【参考】数式用!$O$2:$Q$2,0)),10)))</f>
        <v/>
      </c>
      <c r="AE642" s="191"/>
    </row>
    <row r="643" spans="1:31" ht="49.95" customHeight="1">
      <c r="A643" s="158">
        <f t="shared" si="21"/>
        <v>604</v>
      </c>
      <c r="B643" s="496"/>
      <c r="C643" s="497"/>
      <c r="D643" s="497"/>
      <c r="E643" s="497"/>
      <c r="F643" s="497"/>
      <c r="G643" s="497"/>
      <c r="H643" s="497"/>
      <c r="I643" s="497"/>
      <c r="J643" s="497"/>
      <c r="K643" s="497"/>
      <c r="L643" s="490"/>
      <c r="M643" s="491"/>
      <c r="N643" s="491"/>
      <c r="O643" s="491"/>
      <c r="P643" s="492"/>
      <c r="Q643" s="536"/>
      <c r="R643" s="536"/>
      <c r="S643" s="536"/>
      <c r="T643" s="536"/>
      <c r="U643" s="536"/>
      <c r="V643" s="69"/>
      <c r="W643" s="69"/>
      <c r="X643" s="507"/>
      <c r="Y643" s="508"/>
      <c r="Z643" s="179" t="str">
        <f>IFERROR(VLOOKUP(X643, 【参考】数式用!$A$2:$B$46, 2, FALSE), "")</f>
        <v/>
      </c>
      <c r="AA643" s="195"/>
      <c r="AB643" s="196"/>
      <c r="AC643" s="197">
        <f t="shared" si="22"/>
        <v>0</v>
      </c>
      <c r="AD643" s="263" t="str">
        <f>IF(B643="", "", IF(COUNTIF(X643,"*独自*"),"数式を削除して手入力",IFERROR(INDEX(【参考】数式用!$O$3:'【参考】数式用'!$Q$452,MATCH(Q643&amp;V643,【参考】数式用!$N$3:'【参考】数式用'!$N$452,0),MATCH(VLOOKUP(X643,【参考】数式用!$R$2:$S$46,2,FALSE),【参考】数式用!$O$2:$Q$2,0)),10)))</f>
        <v/>
      </c>
      <c r="AE643" s="191"/>
    </row>
    <row r="644" spans="1:31" ht="49.95" customHeight="1">
      <c r="A644" s="158">
        <f t="shared" si="21"/>
        <v>605</v>
      </c>
      <c r="B644" s="496"/>
      <c r="C644" s="497"/>
      <c r="D644" s="497"/>
      <c r="E644" s="497"/>
      <c r="F644" s="497"/>
      <c r="G644" s="497"/>
      <c r="H644" s="497"/>
      <c r="I644" s="497"/>
      <c r="J644" s="497"/>
      <c r="K644" s="497"/>
      <c r="L644" s="490"/>
      <c r="M644" s="491"/>
      <c r="N644" s="491"/>
      <c r="O644" s="491"/>
      <c r="P644" s="492"/>
      <c r="Q644" s="536"/>
      <c r="R644" s="536"/>
      <c r="S644" s="536"/>
      <c r="T644" s="536"/>
      <c r="U644" s="536"/>
      <c r="V644" s="69"/>
      <c r="W644" s="69"/>
      <c r="X644" s="507"/>
      <c r="Y644" s="508"/>
      <c r="Z644" s="179" t="str">
        <f>IFERROR(VLOOKUP(X644, 【参考】数式用!$A$2:$B$46, 2, FALSE), "")</f>
        <v/>
      </c>
      <c r="AA644" s="195"/>
      <c r="AB644" s="196"/>
      <c r="AC644" s="197">
        <f t="shared" si="22"/>
        <v>0</v>
      </c>
      <c r="AD644" s="263" t="str">
        <f>IF(B644="", "", IF(COUNTIF(X644,"*独自*"),"数式を削除して手入力",IFERROR(INDEX(【参考】数式用!$O$3:'【参考】数式用'!$Q$452,MATCH(Q644&amp;V644,【参考】数式用!$N$3:'【参考】数式用'!$N$452,0),MATCH(VLOOKUP(X644,【参考】数式用!$R$2:$S$46,2,FALSE),【参考】数式用!$O$2:$Q$2,0)),10)))</f>
        <v/>
      </c>
      <c r="AE644" s="191"/>
    </row>
    <row r="645" spans="1:31" ht="49.95" customHeight="1">
      <c r="A645" s="158">
        <f t="shared" si="21"/>
        <v>606</v>
      </c>
      <c r="B645" s="496"/>
      <c r="C645" s="497"/>
      <c r="D645" s="497"/>
      <c r="E645" s="497"/>
      <c r="F645" s="497"/>
      <c r="G645" s="497"/>
      <c r="H645" s="497"/>
      <c r="I645" s="497"/>
      <c r="J645" s="497"/>
      <c r="K645" s="497"/>
      <c r="L645" s="490"/>
      <c r="M645" s="491"/>
      <c r="N645" s="491"/>
      <c r="O645" s="491"/>
      <c r="P645" s="492"/>
      <c r="Q645" s="536"/>
      <c r="R645" s="536"/>
      <c r="S645" s="536"/>
      <c r="T645" s="536"/>
      <c r="U645" s="536"/>
      <c r="V645" s="69"/>
      <c r="W645" s="69"/>
      <c r="X645" s="507"/>
      <c r="Y645" s="508"/>
      <c r="Z645" s="179" t="str">
        <f>IFERROR(VLOOKUP(X645, 【参考】数式用!$A$2:$B$46, 2, FALSE), "")</f>
        <v/>
      </c>
      <c r="AA645" s="195"/>
      <c r="AB645" s="196"/>
      <c r="AC645" s="197">
        <f t="shared" si="22"/>
        <v>0</v>
      </c>
      <c r="AD645" s="263" t="str">
        <f>IF(B645="", "", IF(COUNTIF(X645,"*独自*"),"数式を削除して手入力",IFERROR(INDEX(【参考】数式用!$O$3:'【参考】数式用'!$Q$452,MATCH(Q645&amp;V645,【参考】数式用!$N$3:'【参考】数式用'!$N$452,0),MATCH(VLOOKUP(X645,【参考】数式用!$R$2:$S$46,2,FALSE),【参考】数式用!$O$2:$Q$2,0)),10)))</f>
        <v/>
      </c>
      <c r="AE645" s="191"/>
    </row>
    <row r="646" spans="1:31" ht="49.95" customHeight="1">
      <c r="A646" s="158">
        <f t="shared" si="21"/>
        <v>607</v>
      </c>
      <c r="B646" s="496"/>
      <c r="C646" s="497"/>
      <c r="D646" s="497"/>
      <c r="E646" s="497"/>
      <c r="F646" s="497"/>
      <c r="G646" s="497"/>
      <c r="H646" s="497"/>
      <c r="I646" s="497"/>
      <c r="J646" s="497"/>
      <c r="K646" s="497"/>
      <c r="L646" s="490"/>
      <c r="M646" s="491"/>
      <c r="N646" s="491"/>
      <c r="O646" s="491"/>
      <c r="P646" s="492"/>
      <c r="Q646" s="536"/>
      <c r="R646" s="536"/>
      <c r="S646" s="536"/>
      <c r="T646" s="536"/>
      <c r="U646" s="536"/>
      <c r="V646" s="69"/>
      <c r="W646" s="69"/>
      <c r="X646" s="507"/>
      <c r="Y646" s="508"/>
      <c r="Z646" s="179" t="str">
        <f>IFERROR(VLOOKUP(X646, 【参考】数式用!$A$2:$B$46, 2, FALSE), "")</f>
        <v/>
      </c>
      <c r="AA646" s="195"/>
      <c r="AB646" s="196"/>
      <c r="AC646" s="197">
        <f t="shared" si="22"/>
        <v>0</v>
      </c>
      <c r="AD646" s="263" t="str">
        <f>IF(B646="", "", IF(COUNTIF(X646,"*独自*"),"数式を削除して手入力",IFERROR(INDEX(【参考】数式用!$O$3:'【参考】数式用'!$Q$452,MATCH(Q646&amp;V646,【参考】数式用!$N$3:'【参考】数式用'!$N$452,0),MATCH(VLOOKUP(X646,【参考】数式用!$R$2:$S$46,2,FALSE),【参考】数式用!$O$2:$Q$2,0)),10)))</f>
        <v/>
      </c>
      <c r="AE646" s="191"/>
    </row>
    <row r="647" spans="1:31" ht="49.95" customHeight="1">
      <c r="A647" s="158">
        <f t="shared" si="21"/>
        <v>608</v>
      </c>
      <c r="B647" s="496"/>
      <c r="C647" s="497"/>
      <c r="D647" s="497"/>
      <c r="E647" s="497"/>
      <c r="F647" s="497"/>
      <c r="G647" s="497"/>
      <c r="H647" s="497"/>
      <c r="I647" s="497"/>
      <c r="J647" s="497"/>
      <c r="K647" s="497"/>
      <c r="L647" s="490"/>
      <c r="M647" s="491"/>
      <c r="N647" s="491"/>
      <c r="O647" s="491"/>
      <c r="P647" s="492"/>
      <c r="Q647" s="536"/>
      <c r="R647" s="536"/>
      <c r="S647" s="536"/>
      <c r="T647" s="536"/>
      <c r="U647" s="536"/>
      <c r="V647" s="69"/>
      <c r="W647" s="69"/>
      <c r="X647" s="507"/>
      <c r="Y647" s="508"/>
      <c r="Z647" s="179" t="str">
        <f>IFERROR(VLOOKUP(X647, 【参考】数式用!$A$2:$B$46, 2, FALSE), "")</f>
        <v/>
      </c>
      <c r="AA647" s="195"/>
      <c r="AB647" s="196"/>
      <c r="AC647" s="197">
        <f t="shared" si="22"/>
        <v>0</v>
      </c>
      <c r="AD647" s="263" t="str">
        <f>IF(B647="", "", IF(COUNTIF(X647,"*独自*"),"数式を削除して手入力",IFERROR(INDEX(【参考】数式用!$O$3:'【参考】数式用'!$Q$452,MATCH(Q647&amp;V647,【参考】数式用!$N$3:'【参考】数式用'!$N$452,0),MATCH(VLOOKUP(X647,【参考】数式用!$R$2:$S$46,2,FALSE),【参考】数式用!$O$2:$Q$2,0)),10)))</f>
        <v/>
      </c>
      <c r="AE647" s="191"/>
    </row>
    <row r="648" spans="1:31" ht="49.95" customHeight="1">
      <c r="A648" s="158">
        <f t="shared" si="21"/>
        <v>609</v>
      </c>
      <c r="B648" s="496"/>
      <c r="C648" s="497"/>
      <c r="D648" s="497"/>
      <c r="E648" s="497"/>
      <c r="F648" s="497"/>
      <c r="G648" s="497"/>
      <c r="H648" s="497"/>
      <c r="I648" s="497"/>
      <c r="J648" s="497"/>
      <c r="K648" s="497"/>
      <c r="L648" s="490"/>
      <c r="M648" s="491"/>
      <c r="N648" s="491"/>
      <c r="O648" s="491"/>
      <c r="P648" s="492"/>
      <c r="Q648" s="536"/>
      <c r="R648" s="536"/>
      <c r="S648" s="536"/>
      <c r="T648" s="536"/>
      <c r="U648" s="536"/>
      <c r="V648" s="69"/>
      <c r="W648" s="69"/>
      <c r="X648" s="507"/>
      <c r="Y648" s="508"/>
      <c r="Z648" s="179" t="str">
        <f>IFERROR(VLOOKUP(X648, 【参考】数式用!$A$2:$B$46, 2, FALSE), "")</f>
        <v/>
      </c>
      <c r="AA648" s="195"/>
      <c r="AB648" s="196"/>
      <c r="AC648" s="197">
        <f t="shared" si="22"/>
        <v>0</v>
      </c>
      <c r="AD648" s="263" t="str">
        <f>IF(B648="", "", IF(COUNTIF(X648,"*独自*"),"数式を削除して手入力",IFERROR(INDEX(【参考】数式用!$O$3:'【参考】数式用'!$Q$452,MATCH(Q648&amp;V648,【参考】数式用!$N$3:'【参考】数式用'!$N$452,0),MATCH(VLOOKUP(X648,【参考】数式用!$R$2:$S$46,2,FALSE),【参考】数式用!$O$2:$Q$2,0)),10)))</f>
        <v/>
      </c>
      <c r="AE648" s="191"/>
    </row>
    <row r="649" spans="1:31" ht="49.95" customHeight="1">
      <c r="A649" s="158">
        <f t="shared" si="21"/>
        <v>610</v>
      </c>
      <c r="B649" s="496"/>
      <c r="C649" s="497"/>
      <c r="D649" s="497"/>
      <c r="E649" s="497"/>
      <c r="F649" s="497"/>
      <c r="G649" s="497"/>
      <c r="H649" s="497"/>
      <c r="I649" s="497"/>
      <c r="J649" s="497"/>
      <c r="K649" s="497"/>
      <c r="L649" s="490"/>
      <c r="M649" s="491"/>
      <c r="N649" s="491"/>
      <c r="O649" s="491"/>
      <c r="P649" s="492"/>
      <c r="Q649" s="536"/>
      <c r="R649" s="536"/>
      <c r="S649" s="536"/>
      <c r="T649" s="536"/>
      <c r="U649" s="536"/>
      <c r="V649" s="69"/>
      <c r="W649" s="69"/>
      <c r="X649" s="507"/>
      <c r="Y649" s="508"/>
      <c r="Z649" s="179" t="str">
        <f>IFERROR(VLOOKUP(X649, 【参考】数式用!$A$2:$B$46, 2, FALSE), "")</f>
        <v/>
      </c>
      <c r="AA649" s="195"/>
      <c r="AB649" s="196"/>
      <c r="AC649" s="197">
        <f t="shared" si="22"/>
        <v>0</v>
      </c>
      <c r="AD649" s="263" t="str">
        <f>IF(B649="", "", IF(COUNTIF(X649,"*独自*"),"数式を削除して手入力",IFERROR(INDEX(【参考】数式用!$O$3:'【参考】数式用'!$Q$452,MATCH(Q649&amp;V649,【参考】数式用!$N$3:'【参考】数式用'!$N$452,0),MATCH(VLOOKUP(X649,【参考】数式用!$R$2:$S$46,2,FALSE),【参考】数式用!$O$2:$Q$2,0)),10)))</f>
        <v/>
      </c>
      <c r="AE649" s="191"/>
    </row>
    <row r="650" spans="1:31" ht="49.95" customHeight="1">
      <c r="A650" s="158">
        <f t="shared" si="21"/>
        <v>611</v>
      </c>
      <c r="B650" s="496"/>
      <c r="C650" s="497"/>
      <c r="D650" s="497"/>
      <c r="E650" s="497"/>
      <c r="F650" s="497"/>
      <c r="G650" s="497"/>
      <c r="H650" s="497"/>
      <c r="I650" s="497"/>
      <c r="J650" s="497"/>
      <c r="K650" s="497"/>
      <c r="L650" s="490"/>
      <c r="M650" s="491"/>
      <c r="N650" s="491"/>
      <c r="O650" s="491"/>
      <c r="P650" s="492"/>
      <c r="Q650" s="536"/>
      <c r="R650" s="536"/>
      <c r="S650" s="536"/>
      <c r="T650" s="536"/>
      <c r="U650" s="536"/>
      <c r="V650" s="69"/>
      <c r="W650" s="69"/>
      <c r="X650" s="507"/>
      <c r="Y650" s="508"/>
      <c r="Z650" s="179" t="str">
        <f>IFERROR(VLOOKUP(X650, 【参考】数式用!$A$2:$B$46, 2, FALSE), "")</f>
        <v/>
      </c>
      <c r="AA650" s="195"/>
      <c r="AB650" s="196"/>
      <c r="AC650" s="197">
        <f t="shared" si="22"/>
        <v>0</v>
      </c>
      <c r="AD650" s="263" t="str">
        <f>IF(B650="", "", IF(COUNTIF(X650,"*独自*"),"数式を削除して手入力",IFERROR(INDEX(【参考】数式用!$O$3:'【参考】数式用'!$Q$452,MATCH(Q650&amp;V650,【参考】数式用!$N$3:'【参考】数式用'!$N$452,0),MATCH(VLOOKUP(X650,【参考】数式用!$R$2:$S$46,2,FALSE),【参考】数式用!$O$2:$Q$2,0)),10)))</f>
        <v/>
      </c>
      <c r="AE650" s="191"/>
    </row>
    <row r="651" spans="1:31" ht="49.95" customHeight="1">
      <c r="A651" s="158">
        <f t="shared" si="21"/>
        <v>612</v>
      </c>
      <c r="B651" s="496"/>
      <c r="C651" s="497"/>
      <c r="D651" s="497"/>
      <c r="E651" s="497"/>
      <c r="F651" s="497"/>
      <c r="G651" s="497"/>
      <c r="H651" s="497"/>
      <c r="I651" s="497"/>
      <c r="J651" s="497"/>
      <c r="K651" s="497"/>
      <c r="L651" s="490"/>
      <c r="M651" s="491"/>
      <c r="N651" s="491"/>
      <c r="O651" s="491"/>
      <c r="P651" s="492"/>
      <c r="Q651" s="536"/>
      <c r="R651" s="536"/>
      <c r="S651" s="536"/>
      <c r="T651" s="536"/>
      <c r="U651" s="536"/>
      <c r="V651" s="69"/>
      <c r="W651" s="69"/>
      <c r="X651" s="507"/>
      <c r="Y651" s="508"/>
      <c r="Z651" s="179" t="str">
        <f>IFERROR(VLOOKUP(X651, 【参考】数式用!$A$2:$B$46, 2, FALSE), "")</f>
        <v/>
      </c>
      <c r="AA651" s="195"/>
      <c r="AB651" s="196"/>
      <c r="AC651" s="197">
        <f t="shared" si="22"/>
        <v>0</v>
      </c>
      <c r="AD651" s="263" t="str">
        <f>IF(B651="", "", IF(COUNTIF(X651,"*独自*"),"数式を削除して手入力",IFERROR(INDEX(【参考】数式用!$O$3:'【参考】数式用'!$Q$452,MATCH(Q651&amp;V651,【参考】数式用!$N$3:'【参考】数式用'!$N$452,0),MATCH(VLOOKUP(X651,【参考】数式用!$R$2:$S$46,2,FALSE),【参考】数式用!$O$2:$Q$2,0)),10)))</f>
        <v/>
      </c>
      <c r="AE651" s="191"/>
    </row>
    <row r="652" spans="1:31" ht="49.95" customHeight="1">
      <c r="A652" s="158">
        <f t="shared" ref="A652:A715" si="23">A651+1</f>
        <v>613</v>
      </c>
      <c r="B652" s="496"/>
      <c r="C652" s="497"/>
      <c r="D652" s="497"/>
      <c r="E652" s="497"/>
      <c r="F652" s="497"/>
      <c r="G652" s="497"/>
      <c r="H652" s="497"/>
      <c r="I652" s="497"/>
      <c r="J652" s="497"/>
      <c r="K652" s="497"/>
      <c r="L652" s="490"/>
      <c r="M652" s="491"/>
      <c r="N652" s="491"/>
      <c r="O652" s="491"/>
      <c r="P652" s="492"/>
      <c r="Q652" s="536"/>
      <c r="R652" s="536"/>
      <c r="S652" s="536"/>
      <c r="T652" s="536"/>
      <c r="U652" s="536"/>
      <c r="V652" s="69"/>
      <c r="W652" s="69"/>
      <c r="X652" s="507"/>
      <c r="Y652" s="508"/>
      <c r="Z652" s="179" t="str">
        <f>IFERROR(VLOOKUP(X652, 【参考】数式用!$A$2:$B$46, 2, FALSE), "")</f>
        <v/>
      </c>
      <c r="AA652" s="195"/>
      <c r="AB652" s="196"/>
      <c r="AC652" s="197">
        <f t="shared" ref="AC652:AC715" si="24">AA652-AB652</f>
        <v>0</v>
      </c>
      <c r="AD652" s="263" t="str">
        <f>IF(B652="", "", IF(COUNTIF(X652,"*独自*"),"数式を削除して手入力",IFERROR(INDEX(【参考】数式用!$O$3:'【参考】数式用'!$Q$452,MATCH(Q652&amp;V652,【参考】数式用!$N$3:'【参考】数式用'!$N$452,0),MATCH(VLOOKUP(X652,【参考】数式用!$R$2:$S$46,2,FALSE),【参考】数式用!$O$2:$Q$2,0)),10)))</f>
        <v/>
      </c>
      <c r="AE652" s="191"/>
    </row>
    <row r="653" spans="1:31" ht="49.95" customHeight="1">
      <c r="A653" s="158">
        <f t="shared" si="23"/>
        <v>614</v>
      </c>
      <c r="B653" s="496"/>
      <c r="C653" s="497"/>
      <c r="D653" s="497"/>
      <c r="E653" s="497"/>
      <c r="F653" s="497"/>
      <c r="G653" s="497"/>
      <c r="H653" s="497"/>
      <c r="I653" s="497"/>
      <c r="J653" s="497"/>
      <c r="K653" s="497"/>
      <c r="L653" s="490"/>
      <c r="M653" s="491"/>
      <c r="N653" s="491"/>
      <c r="O653" s="491"/>
      <c r="P653" s="492"/>
      <c r="Q653" s="536"/>
      <c r="R653" s="536"/>
      <c r="S653" s="536"/>
      <c r="T653" s="536"/>
      <c r="U653" s="536"/>
      <c r="V653" s="69"/>
      <c r="W653" s="69"/>
      <c r="X653" s="507"/>
      <c r="Y653" s="508"/>
      <c r="Z653" s="179" t="str">
        <f>IFERROR(VLOOKUP(X653, 【参考】数式用!$A$2:$B$46, 2, FALSE), "")</f>
        <v/>
      </c>
      <c r="AA653" s="195"/>
      <c r="AB653" s="196"/>
      <c r="AC653" s="197">
        <f t="shared" si="24"/>
        <v>0</v>
      </c>
      <c r="AD653" s="263" t="str">
        <f>IF(B653="", "", IF(COUNTIF(X653,"*独自*"),"数式を削除して手入力",IFERROR(INDEX(【参考】数式用!$O$3:'【参考】数式用'!$Q$452,MATCH(Q653&amp;V653,【参考】数式用!$N$3:'【参考】数式用'!$N$452,0),MATCH(VLOOKUP(X653,【参考】数式用!$R$2:$S$46,2,FALSE),【参考】数式用!$O$2:$Q$2,0)),10)))</f>
        <v/>
      </c>
      <c r="AE653" s="191"/>
    </row>
    <row r="654" spans="1:31" ht="49.95" customHeight="1">
      <c r="A654" s="158">
        <f t="shared" si="23"/>
        <v>615</v>
      </c>
      <c r="B654" s="496"/>
      <c r="C654" s="497"/>
      <c r="D654" s="497"/>
      <c r="E654" s="497"/>
      <c r="F654" s="497"/>
      <c r="G654" s="497"/>
      <c r="H654" s="497"/>
      <c r="I654" s="497"/>
      <c r="J654" s="497"/>
      <c r="K654" s="497"/>
      <c r="L654" s="490"/>
      <c r="M654" s="491"/>
      <c r="N654" s="491"/>
      <c r="O654" s="491"/>
      <c r="P654" s="492"/>
      <c r="Q654" s="536"/>
      <c r="R654" s="536"/>
      <c r="S654" s="536"/>
      <c r="T654" s="536"/>
      <c r="U654" s="536"/>
      <c r="V654" s="69"/>
      <c r="W654" s="69"/>
      <c r="X654" s="507"/>
      <c r="Y654" s="508"/>
      <c r="Z654" s="179" t="str">
        <f>IFERROR(VLOOKUP(X654, 【参考】数式用!$A$2:$B$46, 2, FALSE), "")</f>
        <v/>
      </c>
      <c r="AA654" s="195"/>
      <c r="AB654" s="196"/>
      <c r="AC654" s="197">
        <f t="shared" si="24"/>
        <v>0</v>
      </c>
      <c r="AD654" s="263" t="str">
        <f>IF(B654="", "", IF(COUNTIF(X654,"*独自*"),"数式を削除して手入力",IFERROR(INDEX(【参考】数式用!$O$3:'【参考】数式用'!$Q$452,MATCH(Q654&amp;V654,【参考】数式用!$N$3:'【参考】数式用'!$N$452,0),MATCH(VLOOKUP(X654,【参考】数式用!$R$2:$S$46,2,FALSE),【参考】数式用!$O$2:$Q$2,0)),10)))</f>
        <v/>
      </c>
      <c r="AE654" s="191"/>
    </row>
    <row r="655" spans="1:31" ht="49.95" customHeight="1">
      <c r="A655" s="158">
        <f t="shared" si="23"/>
        <v>616</v>
      </c>
      <c r="B655" s="496"/>
      <c r="C655" s="497"/>
      <c r="D655" s="497"/>
      <c r="E655" s="497"/>
      <c r="F655" s="497"/>
      <c r="G655" s="497"/>
      <c r="H655" s="497"/>
      <c r="I655" s="497"/>
      <c r="J655" s="497"/>
      <c r="K655" s="497"/>
      <c r="L655" s="490"/>
      <c r="M655" s="491"/>
      <c r="N655" s="491"/>
      <c r="O655" s="491"/>
      <c r="P655" s="492"/>
      <c r="Q655" s="536"/>
      <c r="R655" s="536"/>
      <c r="S655" s="536"/>
      <c r="T655" s="536"/>
      <c r="U655" s="536"/>
      <c r="V655" s="69"/>
      <c r="W655" s="69"/>
      <c r="X655" s="507"/>
      <c r="Y655" s="508"/>
      <c r="Z655" s="179" t="str">
        <f>IFERROR(VLOOKUP(X655, 【参考】数式用!$A$2:$B$46, 2, FALSE), "")</f>
        <v/>
      </c>
      <c r="AA655" s="195"/>
      <c r="AB655" s="196"/>
      <c r="AC655" s="197">
        <f t="shared" si="24"/>
        <v>0</v>
      </c>
      <c r="AD655" s="263" t="str">
        <f>IF(B655="", "", IF(COUNTIF(X655,"*独自*"),"数式を削除して手入力",IFERROR(INDEX(【参考】数式用!$O$3:'【参考】数式用'!$Q$452,MATCH(Q655&amp;V655,【参考】数式用!$N$3:'【参考】数式用'!$N$452,0),MATCH(VLOOKUP(X655,【参考】数式用!$R$2:$S$46,2,FALSE),【参考】数式用!$O$2:$Q$2,0)),10)))</f>
        <v/>
      </c>
      <c r="AE655" s="191"/>
    </row>
    <row r="656" spans="1:31" ht="49.95" customHeight="1">
      <c r="A656" s="158">
        <f t="shared" si="23"/>
        <v>617</v>
      </c>
      <c r="B656" s="496"/>
      <c r="C656" s="497"/>
      <c r="D656" s="497"/>
      <c r="E656" s="497"/>
      <c r="F656" s="497"/>
      <c r="G656" s="497"/>
      <c r="H656" s="497"/>
      <c r="I656" s="497"/>
      <c r="J656" s="497"/>
      <c r="K656" s="497"/>
      <c r="L656" s="490"/>
      <c r="M656" s="491"/>
      <c r="N656" s="491"/>
      <c r="O656" s="491"/>
      <c r="P656" s="492"/>
      <c r="Q656" s="536"/>
      <c r="R656" s="536"/>
      <c r="S656" s="536"/>
      <c r="T656" s="536"/>
      <c r="U656" s="536"/>
      <c r="V656" s="69"/>
      <c r="W656" s="69"/>
      <c r="X656" s="507"/>
      <c r="Y656" s="508"/>
      <c r="Z656" s="179" t="str">
        <f>IFERROR(VLOOKUP(X656, 【参考】数式用!$A$2:$B$46, 2, FALSE), "")</f>
        <v/>
      </c>
      <c r="AA656" s="195"/>
      <c r="AB656" s="196"/>
      <c r="AC656" s="197">
        <f t="shared" si="24"/>
        <v>0</v>
      </c>
      <c r="AD656" s="263" t="str">
        <f>IF(B656="", "", IF(COUNTIF(X656,"*独自*"),"数式を削除して手入力",IFERROR(INDEX(【参考】数式用!$O$3:'【参考】数式用'!$Q$452,MATCH(Q656&amp;V656,【参考】数式用!$N$3:'【参考】数式用'!$N$452,0),MATCH(VLOOKUP(X656,【参考】数式用!$R$2:$S$46,2,FALSE),【参考】数式用!$O$2:$Q$2,0)),10)))</f>
        <v/>
      </c>
      <c r="AE656" s="191"/>
    </row>
    <row r="657" spans="1:31" ht="49.95" customHeight="1">
      <c r="A657" s="158">
        <f t="shared" si="23"/>
        <v>618</v>
      </c>
      <c r="B657" s="496"/>
      <c r="C657" s="497"/>
      <c r="D657" s="497"/>
      <c r="E657" s="497"/>
      <c r="F657" s="497"/>
      <c r="G657" s="497"/>
      <c r="H657" s="497"/>
      <c r="I657" s="497"/>
      <c r="J657" s="497"/>
      <c r="K657" s="497"/>
      <c r="L657" s="490"/>
      <c r="M657" s="491"/>
      <c r="N657" s="491"/>
      <c r="O657" s="491"/>
      <c r="P657" s="492"/>
      <c r="Q657" s="536"/>
      <c r="R657" s="536"/>
      <c r="S657" s="536"/>
      <c r="T657" s="536"/>
      <c r="U657" s="536"/>
      <c r="V657" s="69"/>
      <c r="W657" s="69"/>
      <c r="X657" s="507"/>
      <c r="Y657" s="508"/>
      <c r="Z657" s="179" t="str">
        <f>IFERROR(VLOOKUP(X657, 【参考】数式用!$A$2:$B$46, 2, FALSE), "")</f>
        <v/>
      </c>
      <c r="AA657" s="195"/>
      <c r="AB657" s="196"/>
      <c r="AC657" s="197">
        <f t="shared" si="24"/>
        <v>0</v>
      </c>
      <c r="AD657" s="263" t="str">
        <f>IF(B657="", "", IF(COUNTIF(X657,"*独自*"),"数式を削除して手入力",IFERROR(INDEX(【参考】数式用!$O$3:'【参考】数式用'!$Q$452,MATCH(Q657&amp;V657,【参考】数式用!$N$3:'【参考】数式用'!$N$452,0),MATCH(VLOOKUP(X657,【参考】数式用!$R$2:$S$46,2,FALSE),【参考】数式用!$O$2:$Q$2,0)),10)))</f>
        <v/>
      </c>
      <c r="AE657" s="191"/>
    </row>
    <row r="658" spans="1:31" ht="49.95" customHeight="1">
      <c r="A658" s="158">
        <f t="shared" si="23"/>
        <v>619</v>
      </c>
      <c r="B658" s="496"/>
      <c r="C658" s="497"/>
      <c r="D658" s="497"/>
      <c r="E658" s="497"/>
      <c r="F658" s="497"/>
      <c r="G658" s="497"/>
      <c r="H658" s="497"/>
      <c r="I658" s="497"/>
      <c r="J658" s="497"/>
      <c r="K658" s="497"/>
      <c r="L658" s="490"/>
      <c r="M658" s="491"/>
      <c r="N658" s="491"/>
      <c r="O658" s="491"/>
      <c r="P658" s="492"/>
      <c r="Q658" s="536"/>
      <c r="R658" s="536"/>
      <c r="S658" s="536"/>
      <c r="T658" s="536"/>
      <c r="U658" s="536"/>
      <c r="V658" s="69"/>
      <c r="W658" s="69"/>
      <c r="X658" s="507"/>
      <c r="Y658" s="508"/>
      <c r="Z658" s="179" t="str">
        <f>IFERROR(VLOOKUP(X658, 【参考】数式用!$A$2:$B$46, 2, FALSE), "")</f>
        <v/>
      </c>
      <c r="AA658" s="195"/>
      <c r="AB658" s="196"/>
      <c r="AC658" s="197">
        <f t="shared" si="24"/>
        <v>0</v>
      </c>
      <c r="AD658" s="263" t="str">
        <f>IF(B658="", "", IF(COUNTIF(X658,"*独自*"),"数式を削除して手入力",IFERROR(INDEX(【参考】数式用!$O$3:'【参考】数式用'!$Q$452,MATCH(Q658&amp;V658,【参考】数式用!$N$3:'【参考】数式用'!$N$452,0),MATCH(VLOOKUP(X658,【参考】数式用!$R$2:$S$46,2,FALSE),【参考】数式用!$O$2:$Q$2,0)),10)))</f>
        <v/>
      </c>
      <c r="AE658" s="191"/>
    </row>
    <row r="659" spans="1:31" ht="49.95" customHeight="1">
      <c r="A659" s="158">
        <f t="shared" si="23"/>
        <v>620</v>
      </c>
      <c r="B659" s="496"/>
      <c r="C659" s="497"/>
      <c r="D659" s="497"/>
      <c r="E659" s="497"/>
      <c r="F659" s="497"/>
      <c r="G659" s="497"/>
      <c r="H659" s="497"/>
      <c r="I659" s="497"/>
      <c r="J659" s="497"/>
      <c r="K659" s="497"/>
      <c r="L659" s="490"/>
      <c r="M659" s="491"/>
      <c r="N659" s="491"/>
      <c r="O659" s="491"/>
      <c r="P659" s="492"/>
      <c r="Q659" s="536"/>
      <c r="R659" s="536"/>
      <c r="S659" s="536"/>
      <c r="T659" s="536"/>
      <c r="U659" s="536"/>
      <c r="V659" s="69"/>
      <c r="W659" s="69"/>
      <c r="X659" s="507"/>
      <c r="Y659" s="508"/>
      <c r="Z659" s="179" t="str">
        <f>IFERROR(VLOOKUP(X659, 【参考】数式用!$A$2:$B$46, 2, FALSE), "")</f>
        <v/>
      </c>
      <c r="AA659" s="195"/>
      <c r="AB659" s="196"/>
      <c r="AC659" s="197">
        <f t="shared" si="24"/>
        <v>0</v>
      </c>
      <c r="AD659" s="263" t="str">
        <f>IF(B659="", "", IF(COUNTIF(X659,"*独自*"),"数式を削除して手入力",IFERROR(INDEX(【参考】数式用!$O$3:'【参考】数式用'!$Q$452,MATCH(Q659&amp;V659,【参考】数式用!$N$3:'【参考】数式用'!$N$452,0),MATCH(VLOOKUP(X659,【参考】数式用!$R$2:$S$46,2,FALSE),【参考】数式用!$O$2:$Q$2,0)),10)))</f>
        <v/>
      </c>
      <c r="AE659" s="191"/>
    </row>
    <row r="660" spans="1:31" ht="49.95" customHeight="1">
      <c r="A660" s="158">
        <f t="shared" si="23"/>
        <v>621</v>
      </c>
      <c r="B660" s="496"/>
      <c r="C660" s="497"/>
      <c r="D660" s="497"/>
      <c r="E660" s="497"/>
      <c r="F660" s="497"/>
      <c r="G660" s="497"/>
      <c r="H660" s="497"/>
      <c r="I660" s="497"/>
      <c r="J660" s="497"/>
      <c r="K660" s="497"/>
      <c r="L660" s="490"/>
      <c r="M660" s="491"/>
      <c r="N660" s="491"/>
      <c r="O660" s="491"/>
      <c r="P660" s="492"/>
      <c r="Q660" s="536"/>
      <c r="R660" s="536"/>
      <c r="S660" s="536"/>
      <c r="T660" s="536"/>
      <c r="U660" s="536"/>
      <c r="V660" s="69"/>
      <c r="W660" s="69"/>
      <c r="X660" s="507"/>
      <c r="Y660" s="508"/>
      <c r="Z660" s="179" t="str">
        <f>IFERROR(VLOOKUP(X660, 【参考】数式用!$A$2:$B$46, 2, FALSE), "")</f>
        <v/>
      </c>
      <c r="AA660" s="195"/>
      <c r="AB660" s="196"/>
      <c r="AC660" s="197">
        <f t="shared" si="24"/>
        <v>0</v>
      </c>
      <c r="AD660" s="263" t="str">
        <f>IF(B660="", "", IF(COUNTIF(X660,"*独自*"),"数式を削除して手入力",IFERROR(INDEX(【参考】数式用!$O$3:'【参考】数式用'!$Q$452,MATCH(Q660&amp;V660,【参考】数式用!$N$3:'【参考】数式用'!$N$452,0),MATCH(VLOOKUP(X660,【参考】数式用!$R$2:$S$46,2,FALSE),【参考】数式用!$O$2:$Q$2,0)),10)))</f>
        <v/>
      </c>
      <c r="AE660" s="191"/>
    </row>
    <row r="661" spans="1:31" ht="49.95" customHeight="1">
      <c r="A661" s="158">
        <f t="shared" si="23"/>
        <v>622</v>
      </c>
      <c r="B661" s="496"/>
      <c r="C661" s="497"/>
      <c r="D661" s="497"/>
      <c r="E661" s="497"/>
      <c r="F661" s="497"/>
      <c r="G661" s="497"/>
      <c r="H661" s="497"/>
      <c r="I661" s="497"/>
      <c r="J661" s="497"/>
      <c r="K661" s="497"/>
      <c r="L661" s="490"/>
      <c r="M661" s="491"/>
      <c r="N661" s="491"/>
      <c r="O661" s="491"/>
      <c r="P661" s="492"/>
      <c r="Q661" s="536"/>
      <c r="R661" s="536"/>
      <c r="S661" s="536"/>
      <c r="T661" s="536"/>
      <c r="U661" s="536"/>
      <c r="V661" s="69"/>
      <c r="W661" s="69"/>
      <c r="X661" s="507"/>
      <c r="Y661" s="508"/>
      <c r="Z661" s="179" t="str">
        <f>IFERROR(VLOOKUP(X661, 【参考】数式用!$A$2:$B$46, 2, FALSE), "")</f>
        <v/>
      </c>
      <c r="AA661" s="195"/>
      <c r="AB661" s="196"/>
      <c r="AC661" s="197">
        <f t="shared" si="24"/>
        <v>0</v>
      </c>
      <c r="AD661" s="263" t="str">
        <f>IF(B661="", "", IF(COUNTIF(X661,"*独自*"),"数式を削除して手入力",IFERROR(INDEX(【参考】数式用!$O$3:'【参考】数式用'!$Q$452,MATCH(Q661&amp;V661,【参考】数式用!$N$3:'【参考】数式用'!$N$452,0),MATCH(VLOOKUP(X661,【参考】数式用!$R$2:$S$46,2,FALSE),【参考】数式用!$O$2:$Q$2,0)),10)))</f>
        <v/>
      </c>
      <c r="AE661" s="191"/>
    </row>
    <row r="662" spans="1:31" ht="49.95" customHeight="1">
      <c r="A662" s="158">
        <f t="shared" si="23"/>
        <v>623</v>
      </c>
      <c r="B662" s="496"/>
      <c r="C662" s="497"/>
      <c r="D662" s="497"/>
      <c r="E662" s="497"/>
      <c r="F662" s="497"/>
      <c r="G662" s="497"/>
      <c r="H662" s="497"/>
      <c r="I662" s="497"/>
      <c r="J662" s="497"/>
      <c r="K662" s="497"/>
      <c r="L662" s="490"/>
      <c r="M662" s="491"/>
      <c r="N662" s="491"/>
      <c r="O662" s="491"/>
      <c r="P662" s="492"/>
      <c r="Q662" s="536"/>
      <c r="R662" s="536"/>
      <c r="S662" s="536"/>
      <c r="T662" s="536"/>
      <c r="U662" s="536"/>
      <c r="V662" s="69"/>
      <c r="W662" s="69"/>
      <c r="X662" s="507"/>
      <c r="Y662" s="508"/>
      <c r="Z662" s="179" t="str">
        <f>IFERROR(VLOOKUP(X662, 【参考】数式用!$A$2:$B$46, 2, FALSE), "")</f>
        <v/>
      </c>
      <c r="AA662" s="195"/>
      <c r="AB662" s="196"/>
      <c r="AC662" s="197">
        <f t="shared" si="24"/>
        <v>0</v>
      </c>
      <c r="AD662" s="263" t="str">
        <f>IF(B662="", "", IF(COUNTIF(X662,"*独自*"),"数式を削除して手入力",IFERROR(INDEX(【参考】数式用!$O$3:'【参考】数式用'!$Q$452,MATCH(Q662&amp;V662,【参考】数式用!$N$3:'【参考】数式用'!$N$452,0),MATCH(VLOOKUP(X662,【参考】数式用!$R$2:$S$46,2,FALSE),【参考】数式用!$O$2:$Q$2,0)),10)))</f>
        <v/>
      </c>
      <c r="AE662" s="191"/>
    </row>
    <row r="663" spans="1:31" ht="49.95" customHeight="1">
      <c r="A663" s="158">
        <f t="shared" si="23"/>
        <v>624</v>
      </c>
      <c r="B663" s="496"/>
      <c r="C663" s="497"/>
      <c r="D663" s="497"/>
      <c r="E663" s="497"/>
      <c r="F663" s="497"/>
      <c r="G663" s="497"/>
      <c r="H663" s="497"/>
      <c r="I663" s="497"/>
      <c r="J663" s="497"/>
      <c r="K663" s="497"/>
      <c r="L663" s="490"/>
      <c r="M663" s="491"/>
      <c r="N663" s="491"/>
      <c r="O663" s="491"/>
      <c r="P663" s="492"/>
      <c r="Q663" s="536"/>
      <c r="R663" s="536"/>
      <c r="S663" s="536"/>
      <c r="T663" s="536"/>
      <c r="U663" s="536"/>
      <c r="V663" s="69"/>
      <c r="W663" s="69"/>
      <c r="X663" s="507"/>
      <c r="Y663" s="508"/>
      <c r="Z663" s="179" t="str">
        <f>IFERROR(VLOOKUP(X663, 【参考】数式用!$A$2:$B$46, 2, FALSE), "")</f>
        <v/>
      </c>
      <c r="AA663" s="195"/>
      <c r="AB663" s="196"/>
      <c r="AC663" s="197">
        <f t="shared" si="24"/>
        <v>0</v>
      </c>
      <c r="AD663" s="263" t="str">
        <f>IF(B663="", "", IF(COUNTIF(X663,"*独自*"),"数式を削除して手入力",IFERROR(INDEX(【参考】数式用!$O$3:'【参考】数式用'!$Q$452,MATCH(Q663&amp;V663,【参考】数式用!$N$3:'【参考】数式用'!$N$452,0),MATCH(VLOOKUP(X663,【参考】数式用!$R$2:$S$46,2,FALSE),【参考】数式用!$O$2:$Q$2,0)),10)))</f>
        <v/>
      </c>
      <c r="AE663" s="191"/>
    </row>
    <row r="664" spans="1:31" ht="49.95" customHeight="1">
      <c r="A664" s="158">
        <f t="shared" si="23"/>
        <v>625</v>
      </c>
      <c r="B664" s="496"/>
      <c r="C664" s="497"/>
      <c r="D664" s="497"/>
      <c r="E664" s="497"/>
      <c r="F664" s="497"/>
      <c r="G664" s="497"/>
      <c r="H664" s="497"/>
      <c r="I664" s="497"/>
      <c r="J664" s="497"/>
      <c r="K664" s="497"/>
      <c r="L664" s="490"/>
      <c r="M664" s="491"/>
      <c r="N664" s="491"/>
      <c r="O664" s="491"/>
      <c r="P664" s="492"/>
      <c r="Q664" s="536"/>
      <c r="R664" s="536"/>
      <c r="S664" s="536"/>
      <c r="T664" s="536"/>
      <c r="U664" s="536"/>
      <c r="V664" s="69"/>
      <c r="W664" s="69"/>
      <c r="X664" s="507"/>
      <c r="Y664" s="508"/>
      <c r="Z664" s="179" t="str">
        <f>IFERROR(VLOOKUP(X664, 【参考】数式用!$A$2:$B$46, 2, FALSE), "")</f>
        <v/>
      </c>
      <c r="AA664" s="195"/>
      <c r="AB664" s="196"/>
      <c r="AC664" s="197">
        <f t="shared" si="24"/>
        <v>0</v>
      </c>
      <c r="AD664" s="263" t="str">
        <f>IF(B664="", "", IF(COUNTIF(X664,"*独自*"),"数式を削除して手入力",IFERROR(INDEX(【参考】数式用!$O$3:'【参考】数式用'!$Q$452,MATCH(Q664&amp;V664,【参考】数式用!$N$3:'【参考】数式用'!$N$452,0),MATCH(VLOOKUP(X664,【参考】数式用!$R$2:$S$46,2,FALSE),【参考】数式用!$O$2:$Q$2,0)),10)))</f>
        <v/>
      </c>
      <c r="AE664" s="191"/>
    </row>
    <row r="665" spans="1:31" ht="49.95" customHeight="1">
      <c r="A665" s="158">
        <f t="shared" si="23"/>
        <v>626</v>
      </c>
      <c r="B665" s="496"/>
      <c r="C665" s="497"/>
      <c r="D665" s="497"/>
      <c r="E665" s="497"/>
      <c r="F665" s="497"/>
      <c r="G665" s="497"/>
      <c r="H665" s="497"/>
      <c r="I665" s="497"/>
      <c r="J665" s="497"/>
      <c r="K665" s="497"/>
      <c r="L665" s="490"/>
      <c r="M665" s="491"/>
      <c r="N665" s="491"/>
      <c r="O665" s="491"/>
      <c r="P665" s="492"/>
      <c r="Q665" s="536"/>
      <c r="R665" s="536"/>
      <c r="S665" s="536"/>
      <c r="T665" s="536"/>
      <c r="U665" s="536"/>
      <c r="V665" s="69"/>
      <c r="W665" s="69"/>
      <c r="X665" s="507"/>
      <c r="Y665" s="508"/>
      <c r="Z665" s="179" t="str">
        <f>IFERROR(VLOOKUP(X665, 【参考】数式用!$A$2:$B$46, 2, FALSE), "")</f>
        <v/>
      </c>
      <c r="AA665" s="195"/>
      <c r="AB665" s="196"/>
      <c r="AC665" s="197">
        <f t="shared" si="24"/>
        <v>0</v>
      </c>
      <c r="AD665" s="263" t="str">
        <f>IF(B665="", "", IF(COUNTIF(X665,"*独自*"),"数式を削除して手入力",IFERROR(INDEX(【参考】数式用!$O$3:'【参考】数式用'!$Q$452,MATCH(Q665&amp;V665,【参考】数式用!$N$3:'【参考】数式用'!$N$452,0),MATCH(VLOOKUP(X665,【参考】数式用!$R$2:$S$46,2,FALSE),【参考】数式用!$O$2:$Q$2,0)),10)))</f>
        <v/>
      </c>
      <c r="AE665" s="191"/>
    </row>
    <row r="666" spans="1:31" ht="49.95" customHeight="1">
      <c r="A666" s="158">
        <f t="shared" si="23"/>
        <v>627</v>
      </c>
      <c r="B666" s="496"/>
      <c r="C666" s="497"/>
      <c r="D666" s="497"/>
      <c r="E666" s="497"/>
      <c r="F666" s="497"/>
      <c r="G666" s="497"/>
      <c r="H666" s="497"/>
      <c r="I666" s="497"/>
      <c r="J666" s="497"/>
      <c r="K666" s="497"/>
      <c r="L666" s="490"/>
      <c r="M666" s="491"/>
      <c r="N666" s="491"/>
      <c r="O666" s="491"/>
      <c r="P666" s="492"/>
      <c r="Q666" s="536"/>
      <c r="R666" s="536"/>
      <c r="S666" s="536"/>
      <c r="T666" s="536"/>
      <c r="U666" s="536"/>
      <c r="V666" s="69"/>
      <c r="W666" s="69"/>
      <c r="X666" s="507"/>
      <c r="Y666" s="508"/>
      <c r="Z666" s="179" t="str">
        <f>IFERROR(VLOOKUP(X666, 【参考】数式用!$A$2:$B$46, 2, FALSE), "")</f>
        <v/>
      </c>
      <c r="AA666" s="195"/>
      <c r="AB666" s="196"/>
      <c r="AC666" s="197">
        <f t="shared" si="24"/>
        <v>0</v>
      </c>
      <c r="AD666" s="263" t="str">
        <f>IF(B666="", "", IF(COUNTIF(X666,"*独自*"),"数式を削除して手入力",IFERROR(INDEX(【参考】数式用!$O$3:'【参考】数式用'!$Q$452,MATCH(Q666&amp;V666,【参考】数式用!$N$3:'【参考】数式用'!$N$452,0),MATCH(VLOOKUP(X666,【参考】数式用!$R$2:$S$46,2,FALSE),【参考】数式用!$O$2:$Q$2,0)),10)))</f>
        <v/>
      </c>
      <c r="AE666" s="191"/>
    </row>
    <row r="667" spans="1:31" ht="49.95" customHeight="1">
      <c r="A667" s="158">
        <f t="shared" si="23"/>
        <v>628</v>
      </c>
      <c r="B667" s="496"/>
      <c r="C667" s="497"/>
      <c r="D667" s="497"/>
      <c r="E667" s="497"/>
      <c r="F667" s="497"/>
      <c r="G667" s="497"/>
      <c r="H667" s="497"/>
      <c r="I667" s="497"/>
      <c r="J667" s="497"/>
      <c r="K667" s="497"/>
      <c r="L667" s="490"/>
      <c r="M667" s="491"/>
      <c r="N667" s="491"/>
      <c r="O667" s="491"/>
      <c r="P667" s="492"/>
      <c r="Q667" s="536"/>
      <c r="R667" s="536"/>
      <c r="S667" s="536"/>
      <c r="T667" s="536"/>
      <c r="U667" s="536"/>
      <c r="V667" s="69"/>
      <c r="W667" s="69"/>
      <c r="X667" s="507"/>
      <c r="Y667" s="508"/>
      <c r="Z667" s="179" t="str">
        <f>IFERROR(VLOOKUP(X667, 【参考】数式用!$A$2:$B$46, 2, FALSE), "")</f>
        <v/>
      </c>
      <c r="AA667" s="195"/>
      <c r="AB667" s="196"/>
      <c r="AC667" s="197">
        <f t="shared" si="24"/>
        <v>0</v>
      </c>
      <c r="AD667" s="263" t="str">
        <f>IF(B667="", "", IF(COUNTIF(X667,"*独自*"),"数式を削除して手入力",IFERROR(INDEX(【参考】数式用!$O$3:'【参考】数式用'!$Q$452,MATCH(Q667&amp;V667,【参考】数式用!$N$3:'【参考】数式用'!$N$452,0),MATCH(VLOOKUP(X667,【参考】数式用!$R$2:$S$46,2,FALSE),【参考】数式用!$O$2:$Q$2,0)),10)))</f>
        <v/>
      </c>
      <c r="AE667" s="191"/>
    </row>
    <row r="668" spans="1:31" ht="49.95" customHeight="1">
      <c r="A668" s="158">
        <f t="shared" si="23"/>
        <v>629</v>
      </c>
      <c r="B668" s="496"/>
      <c r="C668" s="497"/>
      <c r="D668" s="497"/>
      <c r="E668" s="497"/>
      <c r="F668" s="497"/>
      <c r="G668" s="497"/>
      <c r="H668" s="497"/>
      <c r="I668" s="497"/>
      <c r="J668" s="497"/>
      <c r="K668" s="497"/>
      <c r="L668" s="490"/>
      <c r="M668" s="491"/>
      <c r="N668" s="491"/>
      <c r="O668" s="491"/>
      <c r="P668" s="492"/>
      <c r="Q668" s="536"/>
      <c r="R668" s="536"/>
      <c r="S668" s="536"/>
      <c r="T668" s="536"/>
      <c r="U668" s="536"/>
      <c r="V668" s="69"/>
      <c r="W668" s="69"/>
      <c r="X668" s="507"/>
      <c r="Y668" s="508"/>
      <c r="Z668" s="179" t="str">
        <f>IFERROR(VLOOKUP(X668, 【参考】数式用!$A$2:$B$46, 2, FALSE), "")</f>
        <v/>
      </c>
      <c r="AA668" s="195"/>
      <c r="AB668" s="196"/>
      <c r="AC668" s="197">
        <f t="shared" si="24"/>
        <v>0</v>
      </c>
      <c r="AD668" s="263" t="str">
        <f>IF(B668="", "", IF(COUNTIF(X668,"*独自*"),"数式を削除して手入力",IFERROR(INDEX(【参考】数式用!$O$3:'【参考】数式用'!$Q$452,MATCH(Q668&amp;V668,【参考】数式用!$N$3:'【参考】数式用'!$N$452,0),MATCH(VLOOKUP(X668,【参考】数式用!$R$2:$S$46,2,FALSE),【参考】数式用!$O$2:$Q$2,0)),10)))</f>
        <v/>
      </c>
      <c r="AE668" s="191"/>
    </row>
    <row r="669" spans="1:31" ht="49.95" customHeight="1">
      <c r="A669" s="158">
        <f t="shared" si="23"/>
        <v>630</v>
      </c>
      <c r="B669" s="496"/>
      <c r="C669" s="497"/>
      <c r="D669" s="497"/>
      <c r="E669" s="497"/>
      <c r="F669" s="497"/>
      <c r="G669" s="497"/>
      <c r="H669" s="497"/>
      <c r="I669" s="497"/>
      <c r="J669" s="497"/>
      <c r="K669" s="497"/>
      <c r="L669" s="490"/>
      <c r="M669" s="491"/>
      <c r="N669" s="491"/>
      <c r="O669" s="491"/>
      <c r="P669" s="492"/>
      <c r="Q669" s="536"/>
      <c r="R669" s="536"/>
      <c r="S669" s="536"/>
      <c r="T669" s="536"/>
      <c r="U669" s="536"/>
      <c r="V669" s="69"/>
      <c r="W669" s="69"/>
      <c r="X669" s="507"/>
      <c r="Y669" s="508"/>
      <c r="Z669" s="179" t="str">
        <f>IFERROR(VLOOKUP(X669, 【参考】数式用!$A$2:$B$46, 2, FALSE), "")</f>
        <v/>
      </c>
      <c r="AA669" s="195"/>
      <c r="AB669" s="196"/>
      <c r="AC669" s="197">
        <f t="shared" si="24"/>
        <v>0</v>
      </c>
      <c r="AD669" s="263" t="str">
        <f>IF(B669="", "", IF(COUNTIF(X669,"*独自*"),"数式を削除して手入力",IFERROR(INDEX(【参考】数式用!$O$3:'【参考】数式用'!$Q$452,MATCH(Q669&amp;V669,【参考】数式用!$N$3:'【参考】数式用'!$N$452,0),MATCH(VLOOKUP(X669,【参考】数式用!$R$2:$S$46,2,FALSE),【参考】数式用!$O$2:$Q$2,0)),10)))</f>
        <v/>
      </c>
      <c r="AE669" s="191"/>
    </row>
    <row r="670" spans="1:31" ht="49.95" customHeight="1">
      <c r="A670" s="158">
        <f t="shared" si="23"/>
        <v>631</v>
      </c>
      <c r="B670" s="496"/>
      <c r="C670" s="497"/>
      <c r="D670" s="497"/>
      <c r="E670" s="497"/>
      <c r="F670" s="497"/>
      <c r="G670" s="497"/>
      <c r="H670" s="497"/>
      <c r="I670" s="497"/>
      <c r="J670" s="497"/>
      <c r="K670" s="497"/>
      <c r="L670" s="490"/>
      <c r="M670" s="491"/>
      <c r="N670" s="491"/>
      <c r="O670" s="491"/>
      <c r="P670" s="492"/>
      <c r="Q670" s="536"/>
      <c r="R670" s="536"/>
      <c r="S670" s="536"/>
      <c r="T670" s="536"/>
      <c r="U670" s="536"/>
      <c r="V670" s="69"/>
      <c r="W670" s="69"/>
      <c r="X670" s="507"/>
      <c r="Y670" s="508"/>
      <c r="Z670" s="179" t="str">
        <f>IFERROR(VLOOKUP(X670, 【参考】数式用!$A$2:$B$46, 2, FALSE), "")</f>
        <v/>
      </c>
      <c r="AA670" s="195"/>
      <c r="AB670" s="196"/>
      <c r="AC670" s="197">
        <f t="shared" si="24"/>
        <v>0</v>
      </c>
      <c r="AD670" s="263" t="str">
        <f>IF(B670="", "", IF(COUNTIF(X670,"*独自*"),"数式を削除して手入力",IFERROR(INDEX(【参考】数式用!$O$3:'【参考】数式用'!$Q$452,MATCH(Q670&amp;V670,【参考】数式用!$N$3:'【参考】数式用'!$N$452,0),MATCH(VLOOKUP(X670,【参考】数式用!$R$2:$S$46,2,FALSE),【参考】数式用!$O$2:$Q$2,0)),10)))</f>
        <v/>
      </c>
      <c r="AE670" s="191"/>
    </row>
    <row r="671" spans="1:31" ht="49.95" customHeight="1">
      <c r="A671" s="158">
        <f t="shared" si="23"/>
        <v>632</v>
      </c>
      <c r="B671" s="496"/>
      <c r="C671" s="497"/>
      <c r="D671" s="497"/>
      <c r="E671" s="497"/>
      <c r="F671" s="497"/>
      <c r="G671" s="497"/>
      <c r="H671" s="497"/>
      <c r="I671" s="497"/>
      <c r="J671" s="497"/>
      <c r="K671" s="497"/>
      <c r="L671" s="490"/>
      <c r="M671" s="491"/>
      <c r="N671" s="491"/>
      <c r="O671" s="491"/>
      <c r="P671" s="492"/>
      <c r="Q671" s="536"/>
      <c r="R671" s="536"/>
      <c r="S671" s="536"/>
      <c r="T671" s="536"/>
      <c r="U671" s="536"/>
      <c r="V671" s="69"/>
      <c r="W671" s="69"/>
      <c r="X671" s="507"/>
      <c r="Y671" s="508"/>
      <c r="Z671" s="179" t="str">
        <f>IFERROR(VLOOKUP(X671, 【参考】数式用!$A$2:$B$46, 2, FALSE), "")</f>
        <v/>
      </c>
      <c r="AA671" s="195"/>
      <c r="AB671" s="196"/>
      <c r="AC671" s="197">
        <f t="shared" si="24"/>
        <v>0</v>
      </c>
      <c r="AD671" s="263" t="str">
        <f>IF(B671="", "", IF(COUNTIF(X671,"*独自*"),"数式を削除して手入力",IFERROR(INDEX(【参考】数式用!$O$3:'【参考】数式用'!$Q$452,MATCH(Q671&amp;V671,【参考】数式用!$N$3:'【参考】数式用'!$N$452,0),MATCH(VLOOKUP(X671,【参考】数式用!$R$2:$S$46,2,FALSE),【参考】数式用!$O$2:$Q$2,0)),10)))</f>
        <v/>
      </c>
      <c r="AE671" s="191"/>
    </row>
    <row r="672" spans="1:31" ht="49.95" customHeight="1">
      <c r="A672" s="158">
        <f t="shared" si="23"/>
        <v>633</v>
      </c>
      <c r="B672" s="496"/>
      <c r="C672" s="497"/>
      <c r="D672" s="497"/>
      <c r="E672" s="497"/>
      <c r="F672" s="497"/>
      <c r="G672" s="497"/>
      <c r="H672" s="497"/>
      <c r="I672" s="497"/>
      <c r="J672" s="497"/>
      <c r="K672" s="497"/>
      <c r="L672" s="490"/>
      <c r="M672" s="491"/>
      <c r="N672" s="491"/>
      <c r="O672" s="491"/>
      <c r="P672" s="492"/>
      <c r="Q672" s="536"/>
      <c r="R672" s="536"/>
      <c r="S672" s="536"/>
      <c r="T672" s="536"/>
      <c r="U672" s="536"/>
      <c r="V672" s="69"/>
      <c r="W672" s="69"/>
      <c r="X672" s="507"/>
      <c r="Y672" s="508"/>
      <c r="Z672" s="179" t="str">
        <f>IFERROR(VLOOKUP(X672, 【参考】数式用!$A$2:$B$46, 2, FALSE), "")</f>
        <v/>
      </c>
      <c r="AA672" s="195"/>
      <c r="AB672" s="196"/>
      <c r="AC672" s="197">
        <f t="shared" si="24"/>
        <v>0</v>
      </c>
      <c r="AD672" s="263" t="str">
        <f>IF(B672="", "", IF(COUNTIF(X672,"*独自*"),"数式を削除して手入力",IFERROR(INDEX(【参考】数式用!$O$3:'【参考】数式用'!$Q$452,MATCH(Q672&amp;V672,【参考】数式用!$N$3:'【参考】数式用'!$N$452,0),MATCH(VLOOKUP(X672,【参考】数式用!$R$2:$S$46,2,FALSE),【参考】数式用!$O$2:$Q$2,0)),10)))</f>
        <v/>
      </c>
      <c r="AE672" s="191"/>
    </row>
    <row r="673" spans="1:31" ht="49.95" customHeight="1">
      <c r="A673" s="158">
        <f t="shared" si="23"/>
        <v>634</v>
      </c>
      <c r="B673" s="496"/>
      <c r="C673" s="497"/>
      <c r="D673" s="497"/>
      <c r="E673" s="497"/>
      <c r="F673" s="497"/>
      <c r="G673" s="497"/>
      <c r="H673" s="497"/>
      <c r="I673" s="497"/>
      <c r="J673" s="497"/>
      <c r="K673" s="497"/>
      <c r="L673" s="490"/>
      <c r="M673" s="491"/>
      <c r="N673" s="491"/>
      <c r="O673" s="491"/>
      <c r="P673" s="492"/>
      <c r="Q673" s="536"/>
      <c r="R673" s="536"/>
      <c r="S673" s="536"/>
      <c r="T673" s="536"/>
      <c r="U673" s="536"/>
      <c r="V673" s="69"/>
      <c r="W673" s="69"/>
      <c r="X673" s="507"/>
      <c r="Y673" s="508"/>
      <c r="Z673" s="179" t="str">
        <f>IFERROR(VLOOKUP(X673, 【参考】数式用!$A$2:$B$46, 2, FALSE), "")</f>
        <v/>
      </c>
      <c r="AA673" s="195"/>
      <c r="AB673" s="196"/>
      <c r="AC673" s="197">
        <f t="shared" si="24"/>
        <v>0</v>
      </c>
      <c r="AD673" s="263" t="str">
        <f>IF(B673="", "", IF(COUNTIF(X673,"*独自*"),"数式を削除して手入力",IFERROR(INDEX(【参考】数式用!$O$3:'【参考】数式用'!$Q$452,MATCH(Q673&amp;V673,【参考】数式用!$N$3:'【参考】数式用'!$N$452,0),MATCH(VLOOKUP(X673,【参考】数式用!$R$2:$S$46,2,FALSE),【参考】数式用!$O$2:$Q$2,0)),10)))</f>
        <v/>
      </c>
      <c r="AE673" s="191"/>
    </row>
    <row r="674" spans="1:31" ht="49.95" customHeight="1">
      <c r="A674" s="158">
        <f t="shared" si="23"/>
        <v>635</v>
      </c>
      <c r="B674" s="496"/>
      <c r="C674" s="497"/>
      <c r="D674" s="497"/>
      <c r="E674" s="497"/>
      <c r="F674" s="497"/>
      <c r="G674" s="497"/>
      <c r="H674" s="497"/>
      <c r="I674" s="497"/>
      <c r="J674" s="497"/>
      <c r="K674" s="497"/>
      <c r="L674" s="490"/>
      <c r="M674" s="491"/>
      <c r="N674" s="491"/>
      <c r="O674" s="491"/>
      <c r="P674" s="492"/>
      <c r="Q674" s="536"/>
      <c r="R674" s="536"/>
      <c r="S674" s="536"/>
      <c r="T674" s="536"/>
      <c r="U674" s="536"/>
      <c r="V674" s="69"/>
      <c r="W674" s="69"/>
      <c r="X674" s="507"/>
      <c r="Y674" s="508"/>
      <c r="Z674" s="179" t="str">
        <f>IFERROR(VLOOKUP(X674, 【参考】数式用!$A$2:$B$46, 2, FALSE), "")</f>
        <v/>
      </c>
      <c r="AA674" s="195"/>
      <c r="AB674" s="196"/>
      <c r="AC674" s="197">
        <f t="shared" si="24"/>
        <v>0</v>
      </c>
      <c r="AD674" s="263" t="str">
        <f>IF(B674="", "", IF(COUNTIF(X674,"*独自*"),"数式を削除して手入力",IFERROR(INDEX(【参考】数式用!$O$3:'【参考】数式用'!$Q$452,MATCH(Q674&amp;V674,【参考】数式用!$N$3:'【参考】数式用'!$N$452,0),MATCH(VLOOKUP(X674,【参考】数式用!$R$2:$S$46,2,FALSE),【参考】数式用!$O$2:$Q$2,0)),10)))</f>
        <v/>
      </c>
      <c r="AE674" s="191"/>
    </row>
    <row r="675" spans="1:31" ht="49.95" customHeight="1">
      <c r="A675" s="158">
        <f t="shared" si="23"/>
        <v>636</v>
      </c>
      <c r="B675" s="496"/>
      <c r="C675" s="497"/>
      <c r="D675" s="497"/>
      <c r="E675" s="497"/>
      <c r="F675" s="497"/>
      <c r="G675" s="497"/>
      <c r="H675" s="497"/>
      <c r="I675" s="497"/>
      <c r="J675" s="497"/>
      <c r="K675" s="497"/>
      <c r="L675" s="490"/>
      <c r="M675" s="491"/>
      <c r="N675" s="491"/>
      <c r="O675" s="491"/>
      <c r="P675" s="492"/>
      <c r="Q675" s="536"/>
      <c r="R675" s="536"/>
      <c r="S675" s="536"/>
      <c r="T675" s="536"/>
      <c r="U675" s="536"/>
      <c r="V675" s="69"/>
      <c r="W675" s="69"/>
      <c r="X675" s="507"/>
      <c r="Y675" s="508"/>
      <c r="Z675" s="179" t="str">
        <f>IFERROR(VLOOKUP(X675, 【参考】数式用!$A$2:$B$46, 2, FALSE), "")</f>
        <v/>
      </c>
      <c r="AA675" s="195"/>
      <c r="AB675" s="196"/>
      <c r="AC675" s="197">
        <f t="shared" si="24"/>
        <v>0</v>
      </c>
      <c r="AD675" s="263" t="str">
        <f>IF(B675="", "", IF(COUNTIF(X675,"*独自*"),"数式を削除して手入力",IFERROR(INDEX(【参考】数式用!$O$3:'【参考】数式用'!$Q$452,MATCH(Q675&amp;V675,【参考】数式用!$N$3:'【参考】数式用'!$N$452,0),MATCH(VLOOKUP(X675,【参考】数式用!$R$2:$S$46,2,FALSE),【参考】数式用!$O$2:$Q$2,0)),10)))</f>
        <v/>
      </c>
      <c r="AE675" s="191"/>
    </row>
    <row r="676" spans="1:31" ht="49.95" customHeight="1">
      <c r="A676" s="158">
        <f t="shared" si="23"/>
        <v>637</v>
      </c>
      <c r="B676" s="496"/>
      <c r="C676" s="497"/>
      <c r="D676" s="497"/>
      <c r="E676" s="497"/>
      <c r="F676" s="497"/>
      <c r="G676" s="497"/>
      <c r="H676" s="497"/>
      <c r="I676" s="497"/>
      <c r="J676" s="497"/>
      <c r="K676" s="497"/>
      <c r="L676" s="490"/>
      <c r="M676" s="491"/>
      <c r="N676" s="491"/>
      <c r="O676" s="491"/>
      <c r="P676" s="492"/>
      <c r="Q676" s="536"/>
      <c r="R676" s="536"/>
      <c r="S676" s="536"/>
      <c r="T676" s="536"/>
      <c r="U676" s="536"/>
      <c r="V676" s="69"/>
      <c r="W676" s="69"/>
      <c r="X676" s="507"/>
      <c r="Y676" s="508"/>
      <c r="Z676" s="179" t="str">
        <f>IFERROR(VLOOKUP(X676, 【参考】数式用!$A$2:$B$46, 2, FALSE), "")</f>
        <v/>
      </c>
      <c r="AA676" s="195"/>
      <c r="AB676" s="196"/>
      <c r="AC676" s="197">
        <f t="shared" si="24"/>
        <v>0</v>
      </c>
      <c r="AD676" s="263" t="str">
        <f>IF(B676="", "", IF(COUNTIF(X676,"*独自*"),"数式を削除して手入力",IFERROR(INDEX(【参考】数式用!$O$3:'【参考】数式用'!$Q$452,MATCH(Q676&amp;V676,【参考】数式用!$N$3:'【参考】数式用'!$N$452,0),MATCH(VLOOKUP(X676,【参考】数式用!$R$2:$S$46,2,FALSE),【参考】数式用!$O$2:$Q$2,0)),10)))</f>
        <v/>
      </c>
      <c r="AE676" s="191"/>
    </row>
    <row r="677" spans="1:31" ht="49.95" customHeight="1">
      <c r="A677" s="158">
        <f t="shared" si="23"/>
        <v>638</v>
      </c>
      <c r="B677" s="496"/>
      <c r="C677" s="497"/>
      <c r="D677" s="497"/>
      <c r="E677" s="497"/>
      <c r="F677" s="497"/>
      <c r="G677" s="497"/>
      <c r="H677" s="497"/>
      <c r="I677" s="497"/>
      <c r="J677" s="497"/>
      <c r="K677" s="497"/>
      <c r="L677" s="490"/>
      <c r="M677" s="491"/>
      <c r="N677" s="491"/>
      <c r="O677" s="491"/>
      <c r="P677" s="492"/>
      <c r="Q677" s="536"/>
      <c r="R677" s="536"/>
      <c r="S677" s="536"/>
      <c r="T677" s="536"/>
      <c r="U677" s="536"/>
      <c r="V677" s="69"/>
      <c r="W677" s="69"/>
      <c r="X677" s="507"/>
      <c r="Y677" s="508"/>
      <c r="Z677" s="179" t="str">
        <f>IFERROR(VLOOKUP(X677, 【参考】数式用!$A$2:$B$46, 2, FALSE), "")</f>
        <v/>
      </c>
      <c r="AA677" s="195"/>
      <c r="AB677" s="196"/>
      <c r="AC677" s="197">
        <f t="shared" si="24"/>
        <v>0</v>
      </c>
      <c r="AD677" s="263" t="str">
        <f>IF(B677="", "", IF(COUNTIF(X677,"*独自*"),"数式を削除して手入力",IFERROR(INDEX(【参考】数式用!$O$3:'【参考】数式用'!$Q$452,MATCH(Q677&amp;V677,【参考】数式用!$N$3:'【参考】数式用'!$N$452,0),MATCH(VLOOKUP(X677,【参考】数式用!$R$2:$S$46,2,FALSE),【参考】数式用!$O$2:$Q$2,0)),10)))</f>
        <v/>
      </c>
      <c r="AE677" s="191"/>
    </row>
    <row r="678" spans="1:31" ht="49.95" customHeight="1">
      <c r="A678" s="158">
        <f t="shared" si="23"/>
        <v>639</v>
      </c>
      <c r="B678" s="496"/>
      <c r="C678" s="497"/>
      <c r="D678" s="497"/>
      <c r="E678" s="497"/>
      <c r="F678" s="497"/>
      <c r="G678" s="497"/>
      <c r="H678" s="497"/>
      <c r="I678" s="497"/>
      <c r="J678" s="497"/>
      <c r="K678" s="497"/>
      <c r="L678" s="490"/>
      <c r="M678" s="491"/>
      <c r="N678" s="491"/>
      <c r="O678" s="491"/>
      <c r="P678" s="492"/>
      <c r="Q678" s="536"/>
      <c r="R678" s="536"/>
      <c r="S678" s="536"/>
      <c r="T678" s="536"/>
      <c r="U678" s="536"/>
      <c r="V678" s="69"/>
      <c r="W678" s="69"/>
      <c r="X678" s="507"/>
      <c r="Y678" s="508"/>
      <c r="Z678" s="179" t="str">
        <f>IFERROR(VLOOKUP(X678, 【参考】数式用!$A$2:$B$46, 2, FALSE), "")</f>
        <v/>
      </c>
      <c r="AA678" s="195"/>
      <c r="AB678" s="196"/>
      <c r="AC678" s="197">
        <f t="shared" si="24"/>
        <v>0</v>
      </c>
      <c r="AD678" s="263" t="str">
        <f>IF(B678="", "", IF(COUNTIF(X678,"*独自*"),"数式を削除して手入力",IFERROR(INDEX(【参考】数式用!$O$3:'【参考】数式用'!$Q$452,MATCH(Q678&amp;V678,【参考】数式用!$N$3:'【参考】数式用'!$N$452,0),MATCH(VLOOKUP(X678,【参考】数式用!$R$2:$S$46,2,FALSE),【参考】数式用!$O$2:$Q$2,0)),10)))</f>
        <v/>
      </c>
      <c r="AE678" s="191"/>
    </row>
    <row r="679" spans="1:31" ht="49.95" customHeight="1">
      <c r="A679" s="158">
        <f t="shared" si="23"/>
        <v>640</v>
      </c>
      <c r="B679" s="496"/>
      <c r="C679" s="497"/>
      <c r="D679" s="497"/>
      <c r="E679" s="497"/>
      <c r="F679" s="497"/>
      <c r="G679" s="497"/>
      <c r="H679" s="497"/>
      <c r="I679" s="497"/>
      <c r="J679" s="497"/>
      <c r="K679" s="497"/>
      <c r="L679" s="490"/>
      <c r="M679" s="491"/>
      <c r="N679" s="491"/>
      <c r="O679" s="491"/>
      <c r="P679" s="492"/>
      <c r="Q679" s="536"/>
      <c r="R679" s="536"/>
      <c r="S679" s="536"/>
      <c r="T679" s="536"/>
      <c r="U679" s="536"/>
      <c r="V679" s="69"/>
      <c r="W679" s="69"/>
      <c r="X679" s="507"/>
      <c r="Y679" s="508"/>
      <c r="Z679" s="179" t="str">
        <f>IFERROR(VLOOKUP(X679, 【参考】数式用!$A$2:$B$46, 2, FALSE), "")</f>
        <v/>
      </c>
      <c r="AA679" s="195"/>
      <c r="AB679" s="196"/>
      <c r="AC679" s="197">
        <f t="shared" si="24"/>
        <v>0</v>
      </c>
      <c r="AD679" s="263" t="str">
        <f>IF(B679="", "", IF(COUNTIF(X679,"*独自*"),"数式を削除して手入力",IFERROR(INDEX(【参考】数式用!$O$3:'【参考】数式用'!$Q$452,MATCH(Q679&amp;V679,【参考】数式用!$N$3:'【参考】数式用'!$N$452,0),MATCH(VLOOKUP(X679,【参考】数式用!$R$2:$S$46,2,FALSE),【参考】数式用!$O$2:$Q$2,0)),10)))</f>
        <v/>
      </c>
      <c r="AE679" s="191"/>
    </row>
    <row r="680" spans="1:31" ht="49.95" customHeight="1">
      <c r="A680" s="158">
        <f t="shared" si="23"/>
        <v>641</v>
      </c>
      <c r="B680" s="496"/>
      <c r="C680" s="497"/>
      <c r="D680" s="497"/>
      <c r="E680" s="497"/>
      <c r="F680" s="497"/>
      <c r="G680" s="497"/>
      <c r="H680" s="497"/>
      <c r="I680" s="497"/>
      <c r="J680" s="497"/>
      <c r="K680" s="497"/>
      <c r="L680" s="490"/>
      <c r="M680" s="491"/>
      <c r="N680" s="491"/>
      <c r="O680" s="491"/>
      <c r="P680" s="492"/>
      <c r="Q680" s="536"/>
      <c r="R680" s="536"/>
      <c r="S680" s="536"/>
      <c r="T680" s="536"/>
      <c r="U680" s="536"/>
      <c r="V680" s="69"/>
      <c r="W680" s="69"/>
      <c r="X680" s="507"/>
      <c r="Y680" s="508"/>
      <c r="Z680" s="179" t="str">
        <f>IFERROR(VLOOKUP(X680, 【参考】数式用!$A$2:$B$46, 2, FALSE), "")</f>
        <v/>
      </c>
      <c r="AA680" s="195"/>
      <c r="AB680" s="196"/>
      <c r="AC680" s="197">
        <f t="shared" si="24"/>
        <v>0</v>
      </c>
      <c r="AD680" s="263" t="str">
        <f>IF(B680="", "", IF(COUNTIF(X680,"*独自*"),"数式を削除して手入力",IFERROR(INDEX(【参考】数式用!$O$3:'【参考】数式用'!$Q$452,MATCH(Q680&amp;V680,【参考】数式用!$N$3:'【参考】数式用'!$N$452,0),MATCH(VLOOKUP(X680,【参考】数式用!$R$2:$S$46,2,FALSE),【参考】数式用!$O$2:$Q$2,0)),10)))</f>
        <v/>
      </c>
      <c r="AE680" s="191"/>
    </row>
    <row r="681" spans="1:31" ht="49.95" customHeight="1">
      <c r="A681" s="158">
        <f t="shared" si="23"/>
        <v>642</v>
      </c>
      <c r="B681" s="496"/>
      <c r="C681" s="497"/>
      <c r="D681" s="497"/>
      <c r="E681" s="497"/>
      <c r="F681" s="497"/>
      <c r="G681" s="497"/>
      <c r="H681" s="497"/>
      <c r="I681" s="497"/>
      <c r="J681" s="497"/>
      <c r="K681" s="497"/>
      <c r="L681" s="490"/>
      <c r="M681" s="491"/>
      <c r="N681" s="491"/>
      <c r="O681" s="491"/>
      <c r="P681" s="492"/>
      <c r="Q681" s="536"/>
      <c r="R681" s="536"/>
      <c r="S681" s="536"/>
      <c r="T681" s="536"/>
      <c r="U681" s="536"/>
      <c r="V681" s="69"/>
      <c r="W681" s="69"/>
      <c r="X681" s="507"/>
      <c r="Y681" s="508"/>
      <c r="Z681" s="179" t="str">
        <f>IFERROR(VLOOKUP(X681, 【参考】数式用!$A$2:$B$46, 2, FALSE), "")</f>
        <v/>
      </c>
      <c r="AA681" s="195"/>
      <c r="AB681" s="196"/>
      <c r="AC681" s="197">
        <f t="shared" si="24"/>
        <v>0</v>
      </c>
      <c r="AD681" s="263" t="str">
        <f>IF(B681="", "", IF(COUNTIF(X681,"*独自*"),"数式を削除して手入力",IFERROR(INDEX(【参考】数式用!$O$3:'【参考】数式用'!$Q$452,MATCH(Q681&amp;V681,【参考】数式用!$N$3:'【参考】数式用'!$N$452,0),MATCH(VLOOKUP(X681,【参考】数式用!$R$2:$S$46,2,FALSE),【参考】数式用!$O$2:$Q$2,0)),10)))</f>
        <v/>
      </c>
      <c r="AE681" s="191"/>
    </row>
    <row r="682" spans="1:31" ht="49.95" customHeight="1">
      <c r="A682" s="158">
        <f t="shared" si="23"/>
        <v>643</v>
      </c>
      <c r="B682" s="496"/>
      <c r="C682" s="497"/>
      <c r="D682" s="497"/>
      <c r="E682" s="497"/>
      <c r="F682" s="497"/>
      <c r="G682" s="497"/>
      <c r="H682" s="497"/>
      <c r="I682" s="497"/>
      <c r="J682" s="497"/>
      <c r="K682" s="497"/>
      <c r="L682" s="490"/>
      <c r="M682" s="491"/>
      <c r="N682" s="491"/>
      <c r="O682" s="491"/>
      <c r="P682" s="492"/>
      <c r="Q682" s="536"/>
      <c r="R682" s="536"/>
      <c r="S682" s="536"/>
      <c r="T682" s="536"/>
      <c r="U682" s="536"/>
      <c r="V682" s="69"/>
      <c r="W682" s="69"/>
      <c r="X682" s="507"/>
      <c r="Y682" s="508"/>
      <c r="Z682" s="179" t="str">
        <f>IFERROR(VLOOKUP(X682, 【参考】数式用!$A$2:$B$46, 2, FALSE), "")</f>
        <v/>
      </c>
      <c r="AA682" s="195"/>
      <c r="AB682" s="196"/>
      <c r="AC682" s="197">
        <f t="shared" si="24"/>
        <v>0</v>
      </c>
      <c r="AD682" s="263" t="str">
        <f>IF(B682="", "", IF(COUNTIF(X682,"*独自*"),"数式を削除して手入力",IFERROR(INDEX(【参考】数式用!$O$3:'【参考】数式用'!$Q$452,MATCH(Q682&amp;V682,【参考】数式用!$N$3:'【参考】数式用'!$N$452,0),MATCH(VLOOKUP(X682,【参考】数式用!$R$2:$S$46,2,FALSE),【参考】数式用!$O$2:$Q$2,0)),10)))</f>
        <v/>
      </c>
      <c r="AE682" s="191"/>
    </row>
    <row r="683" spans="1:31" ht="49.95" customHeight="1">
      <c r="A683" s="158">
        <f t="shared" si="23"/>
        <v>644</v>
      </c>
      <c r="B683" s="496"/>
      <c r="C683" s="497"/>
      <c r="D683" s="497"/>
      <c r="E683" s="497"/>
      <c r="F683" s="497"/>
      <c r="G683" s="497"/>
      <c r="H683" s="497"/>
      <c r="I683" s="497"/>
      <c r="J683" s="497"/>
      <c r="K683" s="497"/>
      <c r="L683" s="490"/>
      <c r="M683" s="491"/>
      <c r="N683" s="491"/>
      <c r="O683" s="491"/>
      <c r="P683" s="492"/>
      <c r="Q683" s="536"/>
      <c r="R683" s="536"/>
      <c r="S683" s="536"/>
      <c r="T683" s="536"/>
      <c r="U683" s="536"/>
      <c r="V683" s="69"/>
      <c r="W683" s="69"/>
      <c r="X683" s="507"/>
      <c r="Y683" s="508"/>
      <c r="Z683" s="179" t="str">
        <f>IFERROR(VLOOKUP(X683, 【参考】数式用!$A$2:$B$46, 2, FALSE), "")</f>
        <v/>
      </c>
      <c r="AA683" s="195"/>
      <c r="AB683" s="196"/>
      <c r="AC683" s="197">
        <f t="shared" si="24"/>
        <v>0</v>
      </c>
      <c r="AD683" s="263" t="str">
        <f>IF(B683="", "", IF(COUNTIF(X683,"*独自*"),"数式を削除して手入力",IFERROR(INDEX(【参考】数式用!$O$3:'【参考】数式用'!$Q$452,MATCH(Q683&amp;V683,【参考】数式用!$N$3:'【参考】数式用'!$N$452,0),MATCH(VLOOKUP(X683,【参考】数式用!$R$2:$S$46,2,FALSE),【参考】数式用!$O$2:$Q$2,0)),10)))</f>
        <v/>
      </c>
      <c r="AE683" s="191"/>
    </row>
    <row r="684" spans="1:31" ht="49.95" customHeight="1">
      <c r="A684" s="158">
        <f t="shared" si="23"/>
        <v>645</v>
      </c>
      <c r="B684" s="496"/>
      <c r="C684" s="497"/>
      <c r="D684" s="497"/>
      <c r="E684" s="497"/>
      <c r="F684" s="497"/>
      <c r="G684" s="497"/>
      <c r="H684" s="497"/>
      <c r="I684" s="497"/>
      <c r="J684" s="497"/>
      <c r="K684" s="497"/>
      <c r="L684" s="490"/>
      <c r="M684" s="491"/>
      <c r="N684" s="491"/>
      <c r="O684" s="491"/>
      <c r="P684" s="492"/>
      <c r="Q684" s="536"/>
      <c r="R684" s="536"/>
      <c r="S684" s="536"/>
      <c r="T684" s="536"/>
      <c r="U684" s="536"/>
      <c r="V684" s="69"/>
      <c r="W684" s="69"/>
      <c r="X684" s="507"/>
      <c r="Y684" s="508"/>
      <c r="Z684" s="179" t="str">
        <f>IFERROR(VLOOKUP(X684, 【参考】数式用!$A$2:$B$46, 2, FALSE), "")</f>
        <v/>
      </c>
      <c r="AA684" s="195"/>
      <c r="AB684" s="196"/>
      <c r="AC684" s="197">
        <f t="shared" si="24"/>
        <v>0</v>
      </c>
      <c r="AD684" s="263" t="str">
        <f>IF(B684="", "", IF(COUNTIF(X684,"*独自*"),"数式を削除して手入力",IFERROR(INDEX(【参考】数式用!$O$3:'【参考】数式用'!$Q$452,MATCH(Q684&amp;V684,【参考】数式用!$N$3:'【参考】数式用'!$N$452,0),MATCH(VLOOKUP(X684,【参考】数式用!$R$2:$S$46,2,FALSE),【参考】数式用!$O$2:$Q$2,0)),10)))</f>
        <v/>
      </c>
      <c r="AE684" s="191"/>
    </row>
    <row r="685" spans="1:31" ht="49.95" customHeight="1">
      <c r="A685" s="158">
        <f t="shared" si="23"/>
        <v>646</v>
      </c>
      <c r="B685" s="496"/>
      <c r="C685" s="497"/>
      <c r="D685" s="497"/>
      <c r="E685" s="497"/>
      <c r="F685" s="497"/>
      <c r="G685" s="497"/>
      <c r="H685" s="497"/>
      <c r="I685" s="497"/>
      <c r="J685" s="497"/>
      <c r="K685" s="497"/>
      <c r="L685" s="490"/>
      <c r="M685" s="491"/>
      <c r="N685" s="491"/>
      <c r="O685" s="491"/>
      <c r="P685" s="492"/>
      <c r="Q685" s="536"/>
      <c r="R685" s="536"/>
      <c r="S685" s="536"/>
      <c r="T685" s="536"/>
      <c r="U685" s="536"/>
      <c r="V685" s="69"/>
      <c r="W685" s="69"/>
      <c r="X685" s="507"/>
      <c r="Y685" s="508"/>
      <c r="Z685" s="179" t="str">
        <f>IFERROR(VLOOKUP(X685, 【参考】数式用!$A$2:$B$46, 2, FALSE), "")</f>
        <v/>
      </c>
      <c r="AA685" s="195"/>
      <c r="AB685" s="196"/>
      <c r="AC685" s="197">
        <f t="shared" si="24"/>
        <v>0</v>
      </c>
      <c r="AD685" s="263" t="str">
        <f>IF(B685="", "", IF(COUNTIF(X685,"*独自*"),"数式を削除して手入力",IFERROR(INDEX(【参考】数式用!$O$3:'【参考】数式用'!$Q$452,MATCH(Q685&amp;V685,【参考】数式用!$N$3:'【参考】数式用'!$N$452,0),MATCH(VLOOKUP(X685,【参考】数式用!$R$2:$S$46,2,FALSE),【参考】数式用!$O$2:$Q$2,0)),10)))</f>
        <v/>
      </c>
      <c r="AE685" s="191"/>
    </row>
    <row r="686" spans="1:31" ht="49.95" customHeight="1">
      <c r="A686" s="158">
        <f t="shared" si="23"/>
        <v>647</v>
      </c>
      <c r="B686" s="496"/>
      <c r="C686" s="497"/>
      <c r="D686" s="497"/>
      <c r="E686" s="497"/>
      <c r="F686" s="497"/>
      <c r="G686" s="497"/>
      <c r="H686" s="497"/>
      <c r="I686" s="497"/>
      <c r="J686" s="497"/>
      <c r="K686" s="497"/>
      <c r="L686" s="490"/>
      <c r="M686" s="491"/>
      <c r="N686" s="491"/>
      <c r="O686" s="491"/>
      <c r="P686" s="492"/>
      <c r="Q686" s="536"/>
      <c r="R686" s="536"/>
      <c r="S686" s="536"/>
      <c r="T686" s="536"/>
      <c r="U686" s="536"/>
      <c r="V686" s="69"/>
      <c r="W686" s="69"/>
      <c r="X686" s="507"/>
      <c r="Y686" s="508"/>
      <c r="Z686" s="179" t="str">
        <f>IFERROR(VLOOKUP(X686, 【参考】数式用!$A$2:$B$46, 2, FALSE), "")</f>
        <v/>
      </c>
      <c r="AA686" s="195"/>
      <c r="AB686" s="196"/>
      <c r="AC686" s="197">
        <f t="shared" si="24"/>
        <v>0</v>
      </c>
      <c r="AD686" s="263" t="str">
        <f>IF(B686="", "", IF(COUNTIF(X686,"*独自*"),"数式を削除して手入力",IFERROR(INDEX(【参考】数式用!$O$3:'【参考】数式用'!$Q$452,MATCH(Q686&amp;V686,【参考】数式用!$N$3:'【参考】数式用'!$N$452,0),MATCH(VLOOKUP(X686,【参考】数式用!$R$2:$S$46,2,FALSE),【参考】数式用!$O$2:$Q$2,0)),10)))</f>
        <v/>
      </c>
      <c r="AE686" s="191"/>
    </row>
    <row r="687" spans="1:31" ht="49.95" customHeight="1">
      <c r="A687" s="158">
        <f t="shared" si="23"/>
        <v>648</v>
      </c>
      <c r="B687" s="496"/>
      <c r="C687" s="497"/>
      <c r="D687" s="497"/>
      <c r="E687" s="497"/>
      <c r="F687" s="497"/>
      <c r="G687" s="497"/>
      <c r="H687" s="497"/>
      <c r="I687" s="497"/>
      <c r="J687" s="497"/>
      <c r="K687" s="497"/>
      <c r="L687" s="490"/>
      <c r="M687" s="491"/>
      <c r="N687" s="491"/>
      <c r="O687" s="491"/>
      <c r="P687" s="492"/>
      <c r="Q687" s="536"/>
      <c r="R687" s="536"/>
      <c r="S687" s="536"/>
      <c r="T687" s="536"/>
      <c r="U687" s="536"/>
      <c r="V687" s="69"/>
      <c r="W687" s="69"/>
      <c r="X687" s="507"/>
      <c r="Y687" s="508"/>
      <c r="Z687" s="179" t="str">
        <f>IFERROR(VLOOKUP(X687, 【参考】数式用!$A$2:$B$46, 2, FALSE), "")</f>
        <v/>
      </c>
      <c r="AA687" s="195"/>
      <c r="AB687" s="196"/>
      <c r="AC687" s="197">
        <f t="shared" si="24"/>
        <v>0</v>
      </c>
      <c r="AD687" s="263" t="str">
        <f>IF(B687="", "", IF(COUNTIF(X687,"*独自*"),"数式を削除して手入力",IFERROR(INDEX(【参考】数式用!$O$3:'【参考】数式用'!$Q$452,MATCH(Q687&amp;V687,【参考】数式用!$N$3:'【参考】数式用'!$N$452,0),MATCH(VLOOKUP(X687,【参考】数式用!$R$2:$S$46,2,FALSE),【参考】数式用!$O$2:$Q$2,0)),10)))</f>
        <v/>
      </c>
      <c r="AE687" s="191"/>
    </row>
    <row r="688" spans="1:31" ht="49.95" customHeight="1">
      <c r="A688" s="158">
        <f t="shared" si="23"/>
        <v>649</v>
      </c>
      <c r="B688" s="496"/>
      <c r="C688" s="497"/>
      <c r="D688" s="497"/>
      <c r="E688" s="497"/>
      <c r="F688" s="497"/>
      <c r="G688" s="497"/>
      <c r="H688" s="497"/>
      <c r="I688" s="497"/>
      <c r="J688" s="497"/>
      <c r="K688" s="497"/>
      <c r="L688" s="490"/>
      <c r="M688" s="491"/>
      <c r="N688" s="491"/>
      <c r="O688" s="491"/>
      <c r="P688" s="492"/>
      <c r="Q688" s="536"/>
      <c r="R688" s="536"/>
      <c r="S688" s="536"/>
      <c r="T688" s="536"/>
      <c r="U688" s="536"/>
      <c r="V688" s="69"/>
      <c r="W688" s="69"/>
      <c r="X688" s="507"/>
      <c r="Y688" s="508"/>
      <c r="Z688" s="179" t="str">
        <f>IFERROR(VLOOKUP(X688, 【参考】数式用!$A$2:$B$46, 2, FALSE), "")</f>
        <v/>
      </c>
      <c r="AA688" s="195"/>
      <c r="AB688" s="196"/>
      <c r="AC688" s="197">
        <f t="shared" si="24"/>
        <v>0</v>
      </c>
      <c r="AD688" s="263" t="str">
        <f>IF(B688="", "", IF(COUNTIF(X688,"*独自*"),"数式を削除して手入力",IFERROR(INDEX(【参考】数式用!$O$3:'【参考】数式用'!$Q$452,MATCH(Q688&amp;V688,【参考】数式用!$N$3:'【参考】数式用'!$N$452,0),MATCH(VLOOKUP(X688,【参考】数式用!$R$2:$S$46,2,FALSE),【参考】数式用!$O$2:$Q$2,0)),10)))</f>
        <v/>
      </c>
      <c r="AE688" s="191"/>
    </row>
    <row r="689" spans="1:31" ht="49.95" customHeight="1">
      <c r="A689" s="158">
        <f t="shared" si="23"/>
        <v>650</v>
      </c>
      <c r="B689" s="496"/>
      <c r="C689" s="497"/>
      <c r="D689" s="497"/>
      <c r="E689" s="497"/>
      <c r="F689" s="497"/>
      <c r="G689" s="497"/>
      <c r="H689" s="497"/>
      <c r="I689" s="497"/>
      <c r="J689" s="497"/>
      <c r="K689" s="497"/>
      <c r="L689" s="490"/>
      <c r="M689" s="491"/>
      <c r="N689" s="491"/>
      <c r="O689" s="491"/>
      <c r="P689" s="492"/>
      <c r="Q689" s="536"/>
      <c r="R689" s="536"/>
      <c r="S689" s="536"/>
      <c r="T689" s="536"/>
      <c r="U689" s="536"/>
      <c r="V689" s="69"/>
      <c r="W689" s="69"/>
      <c r="X689" s="507"/>
      <c r="Y689" s="508"/>
      <c r="Z689" s="179" t="str">
        <f>IFERROR(VLOOKUP(X689, 【参考】数式用!$A$2:$B$46, 2, FALSE), "")</f>
        <v/>
      </c>
      <c r="AA689" s="195"/>
      <c r="AB689" s="196"/>
      <c r="AC689" s="197">
        <f t="shared" si="24"/>
        <v>0</v>
      </c>
      <c r="AD689" s="263" t="str">
        <f>IF(B689="", "", IF(COUNTIF(X689,"*独自*"),"数式を削除して手入力",IFERROR(INDEX(【参考】数式用!$O$3:'【参考】数式用'!$Q$452,MATCH(Q689&amp;V689,【参考】数式用!$N$3:'【参考】数式用'!$N$452,0),MATCH(VLOOKUP(X689,【参考】数式用!$R$2:$S$46,2,FALSE),【参考】数式用!$O$2:$Q$2,0)),10)))</f>
        <v/>
      </c>
      <c r="AE689" s="191"/>
    </row>
    <row r="690" spans="1:31" ht="49.95" customHeight="1">
      <c r="A690" s="158">
        <f t="shared" si="23"/>
        <v>651</v>
      </c>
      <c r="B690" s="496"/>
      <c r="C690" s="497"/>
      <c r="D690" s="497"/>
      <c r="E690" s="497"/>
      <c r="F690" s="497"/>
      <c r="G690" s="497"/>
      <c r="H690" s="497"/>
      <c r="I690" s="497"/>
      <c r="J690" s="497"/>
      <c r="K690" s="497"/>
      <c r="L690" s="490"/>
      <c r="M690" s="491"/>
      <c r="N690" s="491"/>
      <c r="O690" s="491"/>
      <c r="P690" s="492"/>
      <c r="Q690" s="536"/>
      <c r="R690" s="536"/>
      <c r="S690" s="536"/>
      <c r="T690" s="536"/>
      <c r="U690" s="536"/>
      <c r="V690" s="69"/>
      <c r="W690" s="69"/>
      <c r="X690" s="507"/>
      <c r="Y690" s="508"/>
      <c r="Z690" s="179" t="str">
        <f>IFERROR(VLOOKUP(X690, 【参考】数式用!$A$2:$B$46, 2, FALSE), "")</f>
        <v/>
      </c>
      <c r="AA690" s="195"/>
      <c r="AB690" s="196"/>
      <c r="AC690" s="197">
        <f t="shared" si="24"/>
        <v>0</v>
      </c>
      <c r="AD690" s="263" t="str">
        <f>IF(B690="", "", IF(COUNTIF(X690,"*独自*"),"数式を削除して手入力",IFERROR(INDEX(【参考】数式用!$O$3:'【参考】数式用'!$Q$452,MATCH(Q690&amp;V690,【参考】数式用!$N$3:'【参考】数式用'!$N$452,0),MATCH(VLOOKUP(X690,【参考】数式用!$R$2:$S$46,2,FALSE),【参考】数式用!$O$2:$Q$2,0)),10)))</f>
        <v/>
      </c>
      <c r="AE690" s="191"/>
    </row>
    <row r="691" spans="1:31" ht="49.95" customHeight="1">
      <c r="A691" s="158">
        <f t="shared" si="23"/>
        <v>652</v>
      </c>
      <c r="B691" s="496"/>
      <c r="C691" s="497"/>
      <c r="D691" s="497"/>
      <c r="E691" s="497"/>
      <c r="F691" s="497"/>
      <c r="G691" s="497"/>
      <c r="H691" s="497"/>
      <c r="I691" s="497"/>
      <c r="J691" s="497"/>
      <c r="K691" s="497"/>
      <c r="L691" s="490"/>
      <c r="M691" s="491"/>
      <c r="N691" s="491"/>
      <c r="O691" s="491"/>
      <c r="P691" s="492"/>
      <c r="Q691" s="536"/>
      <c r="R691" s="536"/>
      <c r="S691" s="536"/>
      <c r="T691" s="536"/>
      <c r="U691" s="536"/>
      <c r="V691" s="69"/>
      <c r="W691" s="69"/>
      <c r="X691" s="507"/>
      <c r="Y691" s="508"/>
      <c r="Z691" s="179" t="str">
        <f>IFERROR(VLOOKUP(X691, 【参考】数式用!$A$2:$B$46, 2, FALSE), "")</f>
        <v/>
      </c>
      <c r="AA691" s="195"/>
      <c r="AB691" s="196"/>
      <c r="AC691" s="197">
        <f t="shared" si="24"/>
        <v>0</v>
      </c>
      <c r="AD691" s="263" t="str">
        <f>IF(B691="", "", IF(COUNTIF(X691,"*独自*"),"数式を削除して手入力",IFERROR(INDEX(【参考】数式用!$O$3:'【参考】数式用'!$Q$452,MATCH(Q691&amp;V691,【参考】数式用!$N$3:'【参考】数式用'!$N$452,0),MATCH(VLOOKUP(X691,【参考】数式用!$R$2:$S$46,2,FALSE),【参考】数式用!$O$2:$Q$2,0)),10)))</f>
        <v/>
      </c>
      <c r="AE691" s="191"/>
    </row>
    <row r="692" spans="1:31" ht="49.95" customHeight="1">
      <c r="A692" s="158">
        <f t="shared" si="23"/>
        <v>653</v>
      </c>
      <c r="B692" s="496"/>
      <c r="C692" s="497"/>
      <c r="D692" s="497"/>
      <c r="E692" s="497"/>
      <c r="F692" s="497"/>
      <c r="G692" s="497"/>
      <c r="H692" s="497"/>
      <c r="I692" s="497"/>
      <c r="J692" s="497"/>
      <c r="K692" s="497"/>
      <c r="L692" s="490"/>
      <c r="M692" s="491"/>
      <c r="N692" s="491"/>
      <c r="O692" s="491"/>
      <c r="P692" s="492"/>
      <c r="Q692" s="536"/>
      <c r="R692" s="536"/>
      <c r="S692" s="536"/>
      <c r="T692" s="536"/>
      <c r="U692" s="536"/>
      <c r="V692" s="69"/>
      <c r="W692" s="69"/>
      <c r="X692" s="507"/>
      <c r="Y692" s="508"/>
      <c r="Z692" s="179" t="str">
        <f>IFERROR(VLOOKUP(X692, 【参考】数式用!$A$2:$B$46, 2, FALSE), "")</f>
        <v/>
      </c>
      <c r="AA692" s="195"/>
      <c r="AB692" s="196"/>
      <c r="AC692" s="197">
        <f t="shared" si="24"/>
        <v>0</v>
      </c>
      <c r="AD692" s="263" t="str">
        <f>IF(B692="", "", IF(COUNTIF(X692,"*独自*"),"数式を削除して手入力",IFERROR(INDEX(【参考】数式用!$O$3:'【参考】数式用'!$Q$452,MATCH(Q692&amp;V692,【参考】数式用!$N$3:'【参考】数式用'!$N$452,0),MATCH(VLOOKUP(X692,【参考】数式用!$R$2:$S$46,2,FALSE),【参考】数式用!$O$2:$Q$2,0)),10)))</f>
        <v/>
      </c>
      <c r="AE692" s="191"/>
    </row>
    <row r="693" spans="1:31" ht="49.95" customHeight="1">
      <c r="A693" s="158">
        <f t="shared" si="23"/>
        <v>654</v>
      </c>
      <c r="B693" s="496"/>
      <c r="C693" s="497"/>
      <c r="D693" s="497"/>
      <c r="E693" s="497"/>
      <c r="F693" s="497"/>
      <c r="G693" s="497"/>
      <c r="H693" s="497"/>
      <c r="I693" s="497"/>
      <c r="J693" s="497"/>
      <c r="K693" s="497"/>
      <c r="L693" s="490"/>
      <c r="M693" s="491"/>
      <c r="N693" s="491"/>
      <c r="O693" s="491"/>
      <c r="P693" s="492"/>
      <c r="Q693" s="536"/>
      <c r="R693" s="536"/>
      <c r="S693" s="536"/>
      <c r="T693" s="536"/>
      <c r="U693" s="536"/>
      <c r="V693" s="69"/>
      <c r="W693" s="69"/>
      <c r="X693" s="507"/>
      <c r="Y693" s="508"/>
      <c r="Z693" s="179" t="str">
        <f>IFERROR(VLOOKUP(X693, 【参考】数式用!$A$2:$B$46, 2, FALSE), "")</f>
        <v/>
      </c>
      <c r="AA693" s="195"/>
      <c r="AB693" s="196"/>
      <c r="AC693" s="197">
        <f t="shared" si="24"/>
        <v>0</v>
      </c>
      <c r="AD693" s="263" t="str">
        <f>IF(B693="", "", IF(COUNTIF(X693,"*独自*"),"数式を削除して手入力",IFERROR(INDEX(【参考】数式用!$O$3:'【参考】数式用'!$Q$452,MATCH(Q693&amp;V693,【参考】数式用!$N$3:'【参考】数式用'!$N$452,0),MATCH(VLOOKUP(X693,【参考】数式用!$R$2:$S$46,2,FALSE),【参考】数式用!$O$2:$Q$2,0)),10)))</f>
        <v/>
      </c>
      <c r="AE693" s="191"/>
    </row>
    <row r="694" spans="1:31" ht="49.95" customHeight="1">
      <c r="A694" s="158">
        <f t="shared" si="23"/>
        <v>655</v>
      </c>
      <c r="B694" s="496"/>
      <c r="C694" s="497"/>
      <c r="D694" s="497"/>
      <c r="E694" s="497"/>
      <c r="F694" s="497"/>
      <c r="G694" s="497"/>
      <c r="H694" s="497"/>
      <c r="I694" s="497"/>
      <c r="J694" s="497"/>
      <c r="K694" s="497"/>
      <c r="L694" s="490"/>
      <c r="M694" s="491"/>
      <c r="N694" s="491"/>
      <c r="O694" s="491"/>
      <c r="P694" s="492"/>
      <c r="Q694" s="536"/>
      <c r="R694" s="536"/>
      <c r="S694" s="536"/>
      <c r="T694" s="536"/>
      <c r="U694" s="536"/>
      <c r="V694" s="69"/>
      <c r="W694" s="69"/>
      <c r="X694" s="507"/>
      <c r="Y694" s="508"/>
      <c r="Z694" s="179" t="str">
        <f>IFERROR(VLOOKUP(X694, 【参考】数式用!$A$2:$B$46, 2, FALSE), "")</f>
        <v/>
      </c>
      <c r="AA694" s="195"/>
      <c r="AB694" s="196"/>
      <c r="AC694" s="197">
        <f t="shared" si="24"/>
        <v>0</v>
      </c>
      <c r="AD694" s="263" t="str">
        <f>IF(B694="", "", IF(COUNTIF(X694,"*独自*"),"数式を削除して手入力",IFERROR(INDEX(【参考】数式用!$O$3:'【参考】数式用'!$Q$452,MATCH(Q694&amp;V694,【参考】数式用!$N$3:'【参考】数式用'!$N$452,0),MATCH(VLOOKUP(X694,【参考】数式用!$R$2:$S$46,2,FALSE),【参考】数式用!$O$2:$Q$2,0)),10)))</f>
        <v/>
      </c>
      <c r="AE694" s="191"/>
    </row>
    <row r="695" spans="1:31" ht="49.95" customHeight="1">
      <c r="A695" s="158">
        <f t="shared" si="23"/>
        <v>656</v>
      </c>
      <c r="B695" s="496"/>
      <c r="C695" s="497"/>
      <c r="D695" s="497"/>
      <c r="E695" s="497"/>
      <c r="F695" s="497"/>
      <c r="G695" s="497"/>
      <c r="H695" s="497"/>
      <c r="I695" s="497"/>
      <c r="J695" s="497"/>
      <c r="K695" s="497"/>
      <c r="L695" s="490"/>
      <c r="M695" s="491"/>
      <c r="N695" s="491"/>
      <c r="O695" s="491"/>
      <c r="P695" s="492"/>
      <c r="Q695" s="536"/>
      <c r="R695" s="536"/>
      <c r="S695" s="536"/>
      <c r="T695" s="536"/>
      <c r="U695" s="536"/>
      <c r="V695" s="69"/>
      <c r="W695" s="69"/>
      <c r="X695" s="507"/>
      <c r="Y695" s="508"/>
      <c r="Z695" s="179" t="str">
        <f>IFERROR(VLOOKUP(X695, 【参考】数式用!$A$2:$B$46, 2, FALSE), "")</f>
        <v/>
      </c>
      <c r="AA695" s="195"/>
      <c r="AB695" s="196"/>
      <c r="AC695" s="197">
        <f t="shared" si="24"/>
        <v>0</v>
      </c>
      <c r="AD695" s="263" t="str">
        <f>IF(B695="", "", IF(COUNTIF(X695,"*独自*"),"数式を削除して手入力",IFERROR(INDEX(【参考】数式用!$O$3:'【参考】数式用'!$Q$452,MATCH(Q695&amp;V695,【参考】数式用!$N$3:'【参考】数式用'!$N$452,0),MATCH(VLOOKUP(X695,【参考】数式用!$R$2:$S$46,2,FALSE),【参考】数式用!$O$2:$Q$2,0)),10)))</f>
        <v/>
      </c>
      <c r="AE695" s="191"/>
    </row>
    <row r="696" spans="1:31" ht="49.95" customHeight="1">
      <c r="A696" s="158">
        <f t="shared" si="23"/>
        <v>657</v>
      </c>
      <c r="B696" s="496"/>
      <c r="C696" s="497"/>
      <c r="D696" s="497"/>
      <c r="E696" s="497"/>
      <c r="F696" s="497"/>
      <c r="G696" s="497"/>
      <c r="H696" s="497"/>
      <c r="I696" s="497"/>
      <c r="J696" s="497"/>
      <c r="K696" s="497"/>
      <c r="L696" s="490"/>
      <c r="M696" s="491"/>
      <c r="N696" s="491"/>
      <c r="O696" s="491"/>
      <c r="P696" s="492"/>
      <c r="Q696" s="536"/>
      <c r="R696" s="536"/>
      <c r="S696" s="536"/>
      <c r="T696" s="536"/>
      <c r="U696" s="536"/>
      <c r="V696" s="69"/>
      <c r="W696" s="69"/>
      <c r="X696" s="507"/>
      <c r="Y696" s="508"/>
      <c r="Z696" s="179" t="str">
        <f>IFERROR(VLOOKUP(X696, 【参考】数式用!$A$2:$B$46, 2, FALSE), "")</f>
        <v/>
      </c>
      <c r="AA696" s="195"/>
      <c r="AB696" s="196"/>
      <c r="AC696" s="197">
        <f t="shared" si="24"/>
        <v>0</v>
      </c>
      <c r="AD696" s="263" t="str">
        <f>IF(B696="", "", IF(COUNTIF(X696,"*独自*"),"数式を削除して手入力",IFERROR(INDEX(【参考】数式用!$O$3:'【参考】数式用'!$Q$452,MATCH(Q696&amp;V696,【参考】数式用!$N$3:'【参考】数式用'!$N$452,0),MATCH(VLOOKUP(X696,【参考】数式用!$R$2:$S$46,2,FALSE),【参考】数式用!$O$2:$Q$2,0)),10)))</f>
        <v/>
      </c>
      <c r="AE696" s="191"/>
    </row>
    <row r="697" spans="1:31" ht="49.95" customHeight="1">
      <c r="A697" s="158">
        <f t="shared" si="23"/>
        <v>658</v>
      </c>
      <c r="B697" s="496"/>
      <c r="C697" s="497"/>
      <c r="D697" s="497"/>
      <c r="E697" s="497"/>
      <c r="F697" s="497"/>
      <c r="G697" s="497"/>
      <c r="H697" s="497"/>
      <c r="I697" s="497"/>
      <c r="J697" s="497"/>
      <c r="K697" s="497"/>
      <c r="L697" s="490"/>
      <c r="M697" s="491"/>
      <c r="N697" s="491"/>
      <c r="O697" s="491"/>
      <c r="P697" s="492"/>
      <c r="Q697" s="536"/>
      <c r="R697" s="536"/>
      <c r="S697" s="536"/>
      <c r="T697" s="536"/>
      <c r="U697" s="536"/>
      <c r="V697" s="69"/>
      <c r="W697" s="69"/>
      <c r="X697" s="507"/>
      <c r="Y697" s="508"/>
      <c r="Z697" s="179" t="str">
        <f>IFERROR(VLOOKUP(X697, 【参考】数式用!$A$2:$B$46, 2, FALSE), "")</f>
        <v/>
      </c>
      <c r="AA697" s="195"/>
      <c r="AB697" s="196"/>
      <c r="AC697" s="197">
        <f t="shared" si="24"/>
        <v>0</v>
      </c>
      <c r="AD697" s="263" t="str">
        <f>IF(B697="", "", IF(COUNTIF(X697,"*独自*"),"数式を削除して手入力",IFERROR(INDEX(【参考】数式用!$O$3:'【参考】数式用'!$Q$452,MATCH(Q697&amp;V697,【参考】数式用!$N$3:'【参考】数式用'!$N$452,0),MATCH(VLOOKUP(X697,【参考】数式用!$R$2:$S$46,2,FALSE),【参考】数式用!$O$2:$Q$2,0)),10)))</f>
        <v/>
      </c>
      <c r="AE697" s="191"/>
    </row>
    <row r="698" spans="1:31" ht="49.95" customHeight="1">
      <c r="A698" s="158">
        <f t="shared" si="23"/>
        <v>659</v>
      </c>
      <c r="B698" s="496"/>
      <c r="C698" s="497"/>
      <c r="D698" s="497"/>
      <c r="E698" s="497"/>
      <c r="F698" s="497"/>
      <c r="G698" s="497"/>
      <c r="H698" s="497"/>
      <c r="I698" s="497"/>
      <c r="J698" s="497"/>
      <c r="K698" s="497"/>
      <c r="L698" s="490"/>
      <c r="M698" s="491"/>
      <c r="N698" s="491"/>
      <c r="O698" s="491"/>
      <c r="P698" s="492"/>
      <c r="Q698" s="536"/>
      <c r="R698" s="536"/>
      <c r="S698" s="536"/>
      <c r="T698" s="536"/>
      <c r="U698" s="536"/>
      <c r="V698" s="69"/>
      <c r="W698" s="69"/>
      <c r="X698" s="507"/>
      <c r="Y698" s="508"/>
      <c r="Z698" s="179" t="str">
        <f>IFERROR(VLOOKUP(X698, 【参考】数式用!$A$2:$B$46, 2, FALSE), "")</f>
        <v/>
      </c>
      <c r="AA698" s="195"/>
      <c r="AB698" s="196"/>
      <c r="AC698" s="197">
        <f t="shared" si="24"/>
        <v>0</v>
      </c>
      <c r="AD698" s="263" t="str">
        <f>IF(B698="", "", IF(COUNTIF(X698,"*独自*"),"数式を削除して手入力",IFERROR(INDEX(【参考】数式用!$O$3:'【参考】数式用'!$Q$452,MATCH(Q698&amp;V698,【参考】数式用!$N$3:'【参考】数式用'!$N$452,0),MATCH(VLOOKUP(X698,【参考】数式用!$R$2:$S$46,2,FALSE),【参考】数式用!$O$2:$Q$2,0)),10)))</f>
        <v/>
      </c>
      <c r="AE698" s="191"/>
    </row>
    <row r="699" spans="1:31" ht="49.95" customHeight="1">
      <c r="A699" s="158">
        <f t="shared" si="23"/>
        <v>660</v>
      </c>
      <c r="B699" s="496"/>
      <c r="C699" s="497"/>
      <c r="D699" s="497"/>
      <c r="E699" s="497"/>
      <c r="F699" s="497"/>
      <c r="G699" s="497"/>
      <c r="H699" s="497"/>
      <c r="I699" s="497"/>
      <c r="J699" s="497"/>
      <c r="K699" s="497"/>
      <c r="L699" s="490"/>
      <c r="M699" s="491"/>
      <c r="N699" s="491"/>
      <c r="O699" s="491"/>
      <c r="P699" s="492"/>
      <c r="Q699" s="536"/>
      <c r="R699" s="536"/>
      <c r="S699" s="536"/>
      <c r="T699" s="536"/>
      <c r="U699" s="536"/>
      <c r="V699" s="69"/>
      <c r="W699" s="69"/>
      <c r="X699" s="507"/>
      <c r="Y699" s="508"/>
      <c r="Z699" s="179" t="str">
        <f>IFERROR(VLOOKUP(X699, 【参考】数式用!$A$2:$B$46, 2, FALSE), "")</f>
        <v/>
      </c>
      <c r="AA699" s="195"/>
      <c r="AB699" s="196"/>
      <c r="AC699" s="197">
        <f t="shared" si="24"/>
        <v>0</v>
      </c>
      <c r="AD699" s="263" t="str">
        <f>IF(B699="", "", IF(COUNTIF(X699,"*独自*"),"数式を削除して手入力",IFERROR(INDEX(【参考】数式用!$O$3:'【参考】数式用'!$Q$452,MATCH(Q699&amp;V699,【参考】数式用!$N$3:'【参考】数式用'!$N$452,0),MATCH(VLOOKUP(X699,【参考】数式用!$R$2:$S$46,2,FALSE),【参考】数式用!$O$2:$Q$2,0)),10)))</f>
        <v/>
      </c>
      <c r="AE699" s="191"/>
    </row>
    <row r="700" spans="1:31" ht="49.95" customHeight="1">
      <c r="A700" s="158">
        <f t="shared" si="23"/>
        <v>661</v>
      </c>
      <c r="B700" s="496"/>
      <c r="C700" s="497"/>
      <c r="D700" s="497"/>
      <c r="E700" s="497"/>
      <c r="F700" s="497"/>
      <c r="G700" s="497"/>
      <c r="H700" s="497"/>
      <c r="I700" s="497"/>
      <c r="J700" s="497"/>
      <c r="K700" s="497"/>
      <c r="L700" s="490"/>
      <c r="M700" s="491"/>
      <c r="N700" s="491"/>
      <c r="O700" s="491"/>
      <c r="P700" s="492"/>
      <c r="Q700" s="536"/>
      <c r="R700" s="536"/>
      <c r="S700" s="536"/>
      <c r="T700" s="536"/>
      <c r="U700" s="536"/>
      <c r="V700" s="69"/>
      <c r="W700" s="69"/>
      <c r="X700" s="507"/>
      <c r="Y700" s="508"/>
      <c r="Z700" s="179" t="str">
        <f>IFERROR(VLOOKUP(X700, 【参考】数式用!$A$2:$B$46, 2, FALSE), "")</f>
        <v/>
      </c>
      <c r="AA700" s="195"/>
      <c r="AB700" s="196"/>
      <c r="AC700" s="197">
        <f t="shared" si="24"/>
        <v>0</v>
      </c>
      <c r="AD700" s="263" t="str">
        <f>IF(B700="", "", IF(COUNTIF(X700,"*独自*"),"数式を削除して手入力",IFERROR(INDEX(【参考】数式用!$O$3:'【参考】数式用'!$Q$452,MATCH(Q700&amp;V700,【参考】数式用!$N$3:'【参考】数式用'!$N$452,0),MATCH(VLOOKUP(X700,【参考】数式用!$R$2:$S$46,2,FALSE),【参考】数式用!$O$2:$Q$2,0)),10)))</f>
        <v/>
      </c>
      <c r="AE700" s="191"/>
    </row>
    <row r="701" spans="1:31" ht="49.95" customHeight="1">
      <c r="A701" s="158">
        <f t="shared" si="23"/>
        <v>662</v>
      </c>
      <c r="B701" s="496"/>
      <c r="C701" s="497"/>
      <c r="D701" s="497"/>
      <c r="E701" s="497"/>
      <c r="F701" s="497"/>
      <c r="G701" s="497"/>
      <c r="H701" s="497"/>
      <c r="I701" s="497"/>
      <c r="J701" s="497"/>
      <c r="K701" s="497"/>
      <c r="L701" s="490"/>
      <c r="M701" s="491"/>
      <c r="N701" s="491"/>
      <c r="O701" s="491"/>
      <c r="P701" s="492"/>
      <c r="Q701" s="536"/>
      <c r="R701" s="536"/>
      <c r="S701" s="536"/>
      <c r="T701" s="536"/>
      <c r="U701" s="536"/>
      <c r="V701" s="69"/>
      <c r="W701" s="69"/>
      <c r="X701" s="507"/>
      <c r="Y701" s="508"/>
      <c r="Z701" s="179" t="str">
        <f>IFERROR(VLOOKUP(X701, 【参考】数式用!$A$2:$B$46, 2, FALSE), "")</f>
        <v/>
      </c>
      <c r="AA701" s="195"/>
      <c r="AB701" s="196"/>
      <c r="AC701" s="197">
        <f t="shared" si="24"/>
        <v>0</v>
      </c>
      <c r="AD701" s="263" t="str">
        <f>IF(B701="", "", IF(COUNTIF(X701,"*独自*"),"数式を削除して手入力",IFERROR(INDEX(【参考】数式用!$O$3:'【参考】数式用'!$Q$452,MATCH(Q701&amp;V701,【参考】数式用!$N$3:'【参考】数式用'!$N$452,0),MATCH(VLOOKUP(X701,【参考】数式用!$R$2:$S$46,2,FALSE),【参考】数式用!$O$2:$Q$2,0)),10)))</f>
        <v/>
      </c>
      <c r="AE701" s="191"/>
    </row>
    <row r="702" spans="1:31" ht="49.95" customHeight="1">
      <c r="A702" s="158">
        <f t="shared" si="23"/>
        <v>663</v>
      </c>
      <c r="B702" s="496"/>
      <c r="C702" s="497"/>
      <c r="D702" s="497"/>
      <c r="E702" s="497"/>
      <c r="F702" s="497"/>
      <c r="G702" s="497"/>
      <c r="H702" s="497"/>
      <c r="I702" s="497"/>
      <c r="J702" s="497"/>
      <c r="K702" s="497"/>
      <c r="L702" s="490"/>
      <c r="M702" s="491"/>
      <c r="N702" s="491"/>
      <c r="O702" s="491"/>
      <c r="P702" s="492"/>
      <c r="Q702" s="536"/>
      <c r="R702" s="536"/>
      <c r="S702" s="536"/>
      <c r="T702" s="536"/>
      <c r="U702" s="536"/>
      <c r="V702" s="69"/>
      <c r="W702" s="69"/>
      <c r="X702" s="507"/>
      <c r="Y702" s="508"/>
      <c r="Z702" s="179" t="str">
        <f>IFERROR(VLOOKUP(X702, 【参考】数式用!$A$2:$B$46, 2, FALSE), "")</f>
        <v/>
      </c>
      <c r="AA702" s="195"/>
      <c r="AB702" s="196"/>
      <c r="AC702" s="197">
        <f t="shared" si="24"/>
        <v>0</v>
      </c>
      <c r="AD702" s="263" t="str">
        <f>IF(B702="", "", IF(COUNTIF(X702,"*独自*"),"数式を削除して手入力",IFERROR(INDEX(【参考】数式用!$O$3:'【参考】数式用'!$Q$452,MATCH(Q702&amp;V702,【参考】数式用!$N$3:'【参考】数式用'!$N$452,0),MATCH(VLOOKUP(X702,【参考】数式用!$R$2:$S$46,2,FALSE),【参考】数式用!$O$2:$Q$2,0)),10)))</f>
        <v/>
      </c>
      <c r="AE702" s="191"/>
    </row>
    <row r="703" spans="1:31" ht="49.95" customHeight="1">
      <c r="A703" s="158">
        <f t="shared" si="23"/>
        <v>664</v>
      </c>
      <c r="B703" s="496"/>
      <c r="C703" s="497"/>
      <c r="D703" s="497"/>
      <c r="E703" s="497"/>
      <c r="F703" s="497"/>
      <c r="G703" s="497"/>
      <c r="H703" s="497"/>
      <c r="I703" s="497"/>
      <c r="J703" s="497"/>
      <c r="K703" s="497"/>
      <c r="L703" s="490"/>
      <c r="M703" s="491"/>
      <c r="N703" s="491"/>
      <c r="O703" s="491"/>
      <c r="P703" s="492"/>
      <c r="Q703" s="536"/>
      <c r="R703" s="536"/>
      <c r="S703" s="536"/>
      <c r="T703" s="536"/>
      <c r="U703" s="536"/>
      <c r="V703" s="69"/>
      <c r="W703" s="69"/>
      <c r="X703" s="507"/>
      <c r="Y703" s="508"/>
      <c r="Z703" s="179" t="str">
        <f>IFERROR(VLOOKUP(X703, 【参考】数式用!$A$2:$B$46, 2, FALSE), "")</f>
        <v/>
      </c>
      <c r="AA703" s="195"/>
      <c r="AB703" s="196"/>
      <c r="AC703" s="197">
        <f t="shared" si="24"/>
        <v>0</v>
      </c>
      <c r="AD703" s="263" t="str">
        <f>IF(B703="", "", IF(COUNTIF(X703,"*独自*"),"数式を削除して手入力",IFERROR(INDEX(【参考】数式用!$O$3:'【参考】数式用'!$Q$452,MATCH(Q703&amp;V703,【参考】数式用!$N$3:'【参考】数式用'!$N$452,0),MATCH(VLOOKUP(X703,【参考】数式用!$R$2:$S$46,2,FALSE),【参考】数式用!$O$2:$Q$2,0)),10)))</f>
        <v/>
      </c>
      <c r="AE703" s="191"/>
    </row>
    <row r="704" spans="1:31" ht="49.95" customHeight="1">
      <c r="A704" s="158">
        <f t="shared" si="23"/>
        <v>665</v>
      </c>
      <c r="B704" s="496"/>
      <c r="C704" s="497"/>
      <c r="D704" s="497"/>
      <c r="E704" s="497"/>
      <c r="F704" s="497"/>
      <c r="G704" s="497"/>
      <c r="H704" s="497"/>
      <c r="I704" s="497"/>
      <c r="J704" s="497"/>
      <c r="K704" s="497"/>
      <c r="L704" s="490"/>
      <c r="M704" s="491"/>
      <c r="N704" s="491"/>
      <c r="O704" s="491"/>
      <c r="P704" s="492"/>
      <c r="Q704" s="536"/>
      <c r="R704" s="536"/>
      <c r="S704" s="536"/>
      <c r="T704" s="536"/>
      <c r="U704" s="536"/>
      <c r="V704" s="69"/>
      <c r="W704" s="69"/>
      <c r="X704" s="507"/>
      <c r="Y704" s="508"/>
      <c r="Z704" s="179" t="str">
        <f>IFERROR(VLOOKUP(X704, 【参考】数式用!$A$2:$B$46, 2, FALSE), "")</f>
        <v/>
      </c>
      <c r="AA704" s="195"/>
      <c r="AB704" s="196"/>
      <c r="AC704" s="197">
        <f t="shared" si="24"/>
        <v>0</v>
      </c>
      <c r="AD704" s="263" t="str">
        <f>IF(B704="", "", IF(COUNTIF(X704,"*独自*"),"数式を削除して手入力",IFERROR(INDEX(【参考】数式用!$O$3:'【参考】数式用'!$Q$452,MATCH(Q704&amp;V704,【参考】数式用!$N$3:'【参考】数式用'!$N$452,0),MATCH(VLOOKUP(X704,【参考】数式用!$R$2:$S$46,2,FALSE),【参考】数式用!$O$2:$Q$2,0)),10)))</f>
        <v/>
      </c>
      <c r="AE704" s="191"/>
    </row>
    <row r="705" spans="1:31" ht="49.95" customHeight="1">
      <c r="A705" s="158">
        <f t="shared" si="23"/>
        <v>666</v>
      </c>
      <c r="B705" s="496"/>
      <c r="C705" s="497"/>
      <c r="D705" s="497"/>
      <c r="E705" s="497"/>
      <c r="F705" s="497"/>
      <c r="G705" s="497"/>
      <c r="H705" s="497"/>
      <c r="I705" s="497"/>
      <c r="J705" s="497"/>
      <c r="K705" s="497"/>
      <c r="L705" s="490"/>
      <c r="M705" s="491"/>
      <c r="N705" s="491"/>
      <c r="O705" s="491"/>
      <c r="P705" s="492"/>
      <c r="Q705" s="536"/>
      <c r="R705" s="536"/>
      <c r="S705" s="536"/>
      <c r="T705" s="536"/>
      <c r="U705" s="536"/>
      <c r="V705" s="69"/>
      <c r="W705" s="69"/>
      <c r="X705" s="507"/>
      <c r="Y705" s="508"/>
      <c r="Z705" s="179" t="str">
        <f>IFERROR(VLOOKUP(X705, 【参考】数式用!$A$2:$B$46, 2, FALSE), "")</f>
        <v/>
      </c>
      <c r="AA705" s="195"/>
      <c r="AB705" s="196"/>
      <c r="AC705" s="197">
        <f t="shared" si="24"/>
        <v>0</v>
      </c>
      <c r="AD705" s="263" t="str">
        <f>IF(B705="", "", IF(COUNTIF(X705,"*独自*"),"数式を削除して手入力",IFERROR(INDEX(【参考】数式用!$O$3:'【参考】数式用'!$Q$452,MATCH(Q705&amp;V705,【参考】数式用!$N$3:'【参考】数式用'!$N$452,0),MATCH(VLOOKUP(X705,【参考】数式用!$R$2:$S$46,2,FALSE),【参考】数式用!$O$2:$Q$2,0)),10)))</f>
        <v/>
      </c>
      <c r="AE705" s="191"/>
    </row>
    <row r="706" spans="1:31" ht="49.95" customHeight="1">
      <c r="A706" s="158">
        <f t="shared" si="23"/>
        <v>667</v>
      </c>
      <c r="B706" s="496"/>
      <c r="C706" s="497"/>
      <c r="D706" s="497"/>
      <c r="E706" s="497"/>
      <c r="F706" s="497"/>
      <c r="G706" s="497"/>
      <c r="H706" s="497"/>
      <c r="I706" s="497"/>
      <c r="J706" s="497"/>
      <c r="K706" s="497"/>
      <c r="L706" s="490"/>
      <c r="M706" s="491"/>
      <c r="N706" s="491"/>
      <c r="O706" s="491"/>
      <c r="P706" s="492"/>
      <c r="Q706" s="536"/>
      <c r="R706" s="536"/>
      <c r="S706" s="536"/>
      <c r="T706" s="536"/>
      <c r="U706" s="536"/>
      <c r="V706" s="69"/>
      <c r="W706" s="69"/>
      <c r="X706" s="507"/>
      <c r="Y706" s="508"/>
      <c r="Z706" s="179" t="str">
        <f>IFERROR(VLOOKUP(X706, 【参考】数式用!$A$2:$B$46, 2, FALSE), "")</f>
        <v/>
      </c>
      <c r="AA706" s="195"/>
      <c r="AB706" s="196"/>
      <c r="AC706" s="197">
        <f t="shared" si="24"/>
        <v>0</v>
      </c>
      <c r="AD706" s="263" t="str">
        <f>IF(B706="", "", IF(COUNTIF(X706,"*独自*"),"数式を削除して手入力",IFERROR(INDEX(【参考】数式用!$O$3:'【参考】数式用'!$Q$452,MATCH(Q706&amp;V706,【参考】数式用!$N$3:'【参考】数式用'!$N$452,0),MATCH(VLOOKUP(X706,【参考】数式用!$R$2:$S$46,2,FALSE),【参考】数式用!$O$2:$Q$2,0)),10)))</f>
        <v/>
      </c>
      <c r="AE706" s="191"/>
    </row>
    <row r="707" spans="1:31" ht="49.95" customHeight="1">
      <c r="A707" s="158">
        <f t="shared" si="23"/>
        <v>668</v>
      </c>
      <c r="B707" s="496"/>
      <c r="C707" s="497"/>
      <c r="D707" s="497"/>
      <c r="E707" s="497"/>
      <c r="F707" s="497"/>
      <c r="G707" s="497"/>
      <c r="H707" s="497"/>
      <c r="I707" s="497"/>
      <c r="J707" s="497"/>
      <c r="K707" s="497"/>
      <c r="L707" s="490"/>
      <c r="M707" s="491"/>
      <c r="N707" s="491"/>
      <c r="O707" s="491"/>
      <c r="P707" s="492"/>
      <c r="Q707" s="536"/>
      <c r="R707" s="536"/>
      <c r="S707" s="536"/>
      <c r="T707" s="536"/>
      <c r="U707" s="536"/>
      <c r="V707" s="69"/>
      <c r="W707" s="69"/>
      <c r="X707" s="507"/>
      <c r="Y707" s="508"/>
      <c r="Z707" s="179" t="str">
        <f>IFERROR(VLOOKUP(X707, 【参考】数式用!$A$2:$B$46, 2, FALSE), "")</f>
        <v/>
      </c>
      <c r="AA707" s="195"/>
      <c r="AB707" s="196"/>
      <c r="AC707" s="197">
        <f t="shared" si="24"/>
        <v>0</v>
      </c>
      <c r="AD707" s="263" t="str">
        <f>IF(B707="", "", IF(COUNTIF(X707,"*独自*"),"数式を削除して手入力",IFERROR(INDEX(【参考】数式用!$O$3:'【参考】数式用'!$Q$452,MATCH(Q707&amp;V707,【参考】数式用!$N$3:'【参考】数式用'!$N$452,0),MATCH(VLOOKUP(X707,【参考】数式用!$R$2:$S$46,2,FALSE),【参考】数式用!$O$2:$Q$2,0)),10)))</f>
        <v/>
      </c>
      <c r="AE707" s="191"/>
    </row>
    <row r="708" spans="1:31" ht="49.95" customHeight="1">
      <c r="A708" s="158">
        <f t="shared" si="23"/>
        <v>669</v>
      </c>
      <c r="B708" s="496"/>
      <c r="C708" s="497"/>
      <c r="D708" s="497"/>
      <c r="E708" s="497"/>
      <c r="F708" s="497"/>
      <c r="G708" s="497"/>
      <c r="H708" s="497"/>
      <c r="I708" s="497"/>
      <c r="J708" s="497"/>
      <c r="K708" s="497"/>
      <c r="L708" s="490"/>
      <c r="M708" s="491"/>
      <c r="N708" s="491"/>
      <c r="O708" s="491"/>
      <c r="P708" s="492"/>
      <c r="Q708" s="536"/>
      <c r="R708" s="536"/>
      <c r="S708" s="536"/>
      <c r="T708" s="536"/>
      <c r="U708" s="536"/>
      <c r="V708" s="69"/>
      <c r="W708" s="69"/>
      <c r="X708" s="507"/>
      <c r="Y708" s="508"/>
      <c r="Z708" s="179" t="str">
        <f>IFERROR(VLOOKUP(X708, 【参考】数式用!$A$2:$B$46, 2, FALSE), "")</f>
        <v/>
      </c>
      <c r="AA708" s="195"/>
      <c r="AB708" s="196"/>
      <c r="AC708" s="197">
        <f t="shared" si="24"/>
        <v>0</v>
      </c>
      <c r="AD708" s="263" t="str">
        <f>IF(B708="", "", IF(COUNTIF(X708,"*独自*"),"数式を削除して手入力",IFERROR(INDEX(【参考】数式用!$O$3:'【参考】数式用'!$Q$452,MATCH(Q708&amp;V708,【参考】数式用!$N$3:'【参考】数式用'!$N$452,0),MATCH(VLOOKUP(X708,【参考】数式用!$R$2:$S$46,2,FALSE),【参考】数式用!$O$2:$Q$2,0)),10)))</f>
        <v/>
      </c>
      <c r="AE708" s="191"/>
    </row>
    <row r="709" spans="1:31" ht="49.95" customHeight="1">
      <c r="A709" s="158">
        <f t="shared" si="23"/>
        <v>670</v>
      </c>
      <c r="B709" s="496"/>
      <c r="C709" s="497"/>
      <c r="D709" s="497"/>
      <c r="E709" s="497"/>
      <c r="F709" s="497"/>
      <c r="G709" s="497"/>
      <c r="H709" s="497"/>
      <c r="I709" s="497"/>
      <c r="J709" s="497"/>
      <c r="K709" s="497"/>
      <c r="L709" s="490"/>
      <c r="M709" s="491"/>
      <c r="N709" s="491"/>
      <c r="O709" s="491"/>
      <c r="P709" s="492"/>
      <c r="Q709" s="536"/>
      <c r="R709" s="536"/>
      <c r="S709" s="536"/>
      <c r="T709" s="536"/>
      <c r="U709" s="536"/>
      <c r="V709" s="69"/>
      <c r="W709" s="69"/>
      <c r="X709" s="507"/>
      <c r="Y709" s="508"/>
      <c r="Z709" s="179" t="str">
        <f>IFERROR(VLOOKUP(X709, 【参考】数式用!$A$2:$B$46, 2, FALSE), "")</f>
        <v/>
      </c>
      <c r="AA709" s="195"/>
      <c r="AB709" s="196"/>
      <c r="AC709" s="197">
        <f t="shared" si="24"/>
        <v>0</v>
      </c>
      <c r="AD709" s="263" t="str">
        <f>IF(B709="", "", IF(COUNTIF(X709,"*独自*"),"数式を削除して手入力",IFERROR(INDEX(【参考】数式用!$O$3:'【参考】数式用'!$Q$452,MATCH(Q709&amp;V709,【参考】数式用!$N$3:'【参考】数式用'!$N$452,0),MATCH(VLOOKUP(X709,【参考】数式用!$R$2:$S$46,2,FALSE),【参考】数式用!$O$2:$Q$2,0)),10)))</f>
        <v/>
      </c>
      <c r="AE709" s="191"/>
    </row>
    <row r="710" spans="1:31" ht="49.95" customHeight="1">
      <c r="A710" s="158">
        <f t="shared" si="23"/>
        <v>671</v>
      </c>
      <c r="B710" s="496"/>
      <c r="C710" s="497"/>
      <c r="D710" s="497"/>
      <c r="E710" s="497"/>
      <c r="F710" s="497"/>
      <c r="G710" s="497"/>
      <c r="H710" s="497"/>
      <c r="I710" s="497"/>
      <c r="J710" s="497"/>
      <c r="K710" s="497"/>
      <c r="L710" s="490"/>
      <c r="M710" s="491"/>
      <c r="N710" s="491"/>
      <c r="O710" s="491"/>
      <c r="P710" s="492"/>
      <c r="Q710" s="536"/>
      <c r="R710" s="536"/>
      <c r="S710" s="536"/>
      <c r="T710" s="536"/>
      <c r="U710" s="536"/>
      <c r="V710" s="69"/>
      <c r="W710" s="69"/>
      <c r="X710" s="507"/>
      <c r="Y710" s="508"/>
      <c r="Z710" s="179" t="str">
        <f>IFERROR(VLOOKUP(X710, 【参考】数式用!$A$2:$B$46, 2, FALSE), "")</f>
        <v/>
      </c>
      <c r="AA710" s="195"/>
      <c r="AB710" s="196"/>
      <c r="AC710" s="197">
        <f t="shared" si="24"/>
        <v>0</v>
      </c>
      <c r="AD710" s="263" t="str">
        <f>IF(B710="", "", IF(COUNTIF(X710,"*独自*"),"数式を削除して手入力",IFERROR(INDEX(【参考】数式用!$O$3:'【参考】数式用'!$Q$452,MATCH(Q710&amp;V710,【参考】数式用!$N$3:'【参考】数式用'!$N$452,0),MATCH(VLOOKUP(X710,【参考】数式用!$R$2:$S$46,2,FALSE),【参考】数式用!$O$2:$Q$2,0)),10)))</f>
        <v/>
      </c>
      <c r="AE710" s="191"/>
    </row>
    <row r="711" spans="1:31" ht="49.95" customHeight="1">
      <c r="A711" s="158">
        <f t="shared" si="23"/>
        <v>672</v>
      </c>
      <c r="B711" s="496"/>
      <c r="C711" s="497"/>
      <c r="D711" s="497"/>
      <c r="E711" s="497"/>
      <c r="F711" s="497"/>
      <c r="G711" s="497"/>
      <c r="H711" s="497"/>
      <c r="I711" s="497"/>
      <c r="J711" s="497"/>
      <c r="K711" s="497"/>
      <c r="L711" s="490"/>
      <c r="M711" s="491"/>
      <c r="N711" s="491"/>
      <c r="O711" s="491"/>
      <c r="P711" s="492"/>
      <c r="Q711" s="536"/>
      <c r="R711" s="536"/>
      <c r="S711" s="536"/>
      <c r="T711" s="536"/>
      <c r="U711" s="536"/>
      <c r="V711" s="69"/>
      <c r="W711" s="69"/>
      <c r="X711" s="507"/>
      <c r="Y711" s="508"/>
      <c r="Z711" s="179" t="str">
        <f>IFERROR(VLOOKUP(X711, 【参考】数式用!$A$2:$B$46, 2, FALSE), "")</f>
        <v/>
      </c>
      <c r="AA711" s="195"/>
      <c r="AB711" s="196"/>
      <c r="AC711" s="197">
        <f t="shared" si="24"/>
        <v>0</v>
      </c>
      <c r="AD711" s="263" t="str">
        <f>IF(B711="", "", IF(COUNTIF(X711,"*独自*"),"数式を削除して手入力",IFERROR(INDEX(【参考】数式用!$O$3:'【参考】数式用'!$Q$452,MATCH(Q711&amp;V711,【参考】数式用!$N$3:'【参考】数式用'!$N$452,0),MATCH(VLOOKUP(X711,【参考】数式用!$R$2:$S$46,2,FALSE),【参考】数式用!$O$2:$Q$2,0)),10)))</f>
        <v/>
      </c>
      <c r="AE711" s="191"/>
    </row>
    <row r="712" spans="1:31" ht="49.95" customHeight="1">
      <c r="A712" s="158">
        <f t="shared" si="23"/>
        <v>673</v>
      </c>
      <c r="B712" s="496"/>
      <c r="C712" s="497"/>
      <c r="D712" s="497"/>
      <c r="E712" s="497"/>
      <c r="F712" s="497"/>
      <c r="G712" s="497"/>
      <c r="H712" s="497"/>
      <c r="I712" s="497"/>
      <c r="J712" s="497"/>
      <c r="K712" s="497"/>
      <c r="L712" s="490"/>
      <c r="M712" s="491"/>
      <c r="N712" s="491"/>
      <c r="O712" s="491"/>
      <c r="P712" s="492"/>
      <c r="Q712" s="536"/>
      <c r="R712" s="536"/>
      <c r="S712" s="536"/>
      <c r="T712" s="536"/>
      <c r="U712" s="536"/>
      <c r="V712" s="69"/>
      <c r="W712" s="69"/>
      <c r="X712" s="507"/>
      <c r="Y712" s="508"/>
      <c r="Z712" s="179" t="str">
        <f>IFERROR(VLOOKUP(X712, 【参考】数式用!$A$2:$B$46, 2, FALSE), "")</f>
        <v/>
      </c>
      <c r="AA712" s="195"/>
      <c r="AB712" s="196"/>
      <c r="AC712" s="197">
        <f t="shared" si="24"/>
        <v>0</v>
      </c>
      <c r="AD712" s="263" t="str">
        <f>IF(B712="", "", IF(COUNTIF(X712,"*独自*"),"数式を削除して手入力",IFERROR(INDEX(【参考】数式用!$O$3:'【参考】数式用'!$Q$452,MATCH(Q712&amp;V712,【参考】数式用!$N$3:'【参考】数式用'!$N$452,0),MATCH(VLOOKUP(X712,【参考】数式用!$R$2:$S$46,2,FALSE),【参考】数式用!$O$2:$Q$2,0)),10)))</f>
        <v/>
      </c>
      <c r="AE712" s="191"/>
    </row>
    <row r="713" spans="1:31" ht="49.95" customHeight="1">
      <c r="A713" s="158">
        <f t="shared" si="23"/>
        <v>674</v>
      </c>
      <c r="B713" s="496"/>
      <c r="C713" s="497"/>
      <c r="D713" s="497"/>
      <c r="E713" s="497"/>
      <c r="F713" s="497"/>
      <c r="G713" s="497"/>
      <c r="H713" s="497"/>
      <c r="I713" s="497"/>
      <c r="J713" s="497"/>
      <c r="K713" s="497"/>
      <c r="L713" s="490"/>
      <c r="M713" s="491"/>
      <c r="N713" s="491"/>
      <c r="O713" s="491"/>
      <c r="P713" s="492"/>
      <c r="Q713" s="536"/>
      <c r="R713" s="536"/>
      <c r="S713" s="536"/>
      <c r="T713" s="536"/>
      <c r="U713" s="536"/>
      <c r="V713" s="69"/>
      <c r="W713" s="69"/>
      <c r="X713" s="507"/>
      <c r="Y713" s="508"/>
      <c r="Z713" s="179" t="str">
        <f>IFERROR(VLOOKUP(X713, 【参考】数式用!$A$2:$B$46, 2, FALSE), "")</f>
        <v/>
      </c>
      <c r="AA713" s="195"/>
      <c r="AB713" s="196"/>
      <c r="AC713" s="197">
        <f t="shared" si="24"/>
        <v>0</v>
      </c>
      <c r="AD713" s="263" t="str">
        <f>IF(B713="", "", IF(COUNTIF(X713,"*独自*"),"数式を削除して手入力",IFERROR(INDEX(【参考】数式用!$O$3:'【参考】数式用'!$Q$452,MATCH(Q713&amp;V713,【参考】数式用!$N$3:'【参考】数式用'!$N$452,0),MATCH(VLOOKUP(X713,【参考】数式用!$R$2:$S$46,2,FALSE),【参考】数式用!$O$2:$Q$2,0)),10)))</f>
        <v/>
      </c>
      <c r="AE713" s="191"/>
    </row>
    <row r="714" spans="1:31" ht="49.95" customHeight="1">
      <c r="A714" s="158">
        <f t="shared" si="23"/>
        <v>675</v>
      </c>
      <c r="B714" s="496"/>
      <c r="C714" s="497"/>
      <c r="D714" s="497"/>
      <c r="E714" s="497"/>
      <c r="F714" s="497"/>
      <c r="G714" s="497"/>
      <c r="H714" s="497"/>
      <c r="I714" s="497"/>
      <c r="J714" s="497"/>
      <c r="K714" s="497"/>
      <c r="L714" s="490"/>
      <c r="M714" s="491"/>
      <c r="N714" s="491"/>
      <c r="O714" s="491"/>
      <c r="P714" s="492"/>
      <c r="Q714" s="536"/>
      <c r="R714" s="536"/>
      <c r="S714" s="536"/>
      <c r="T714" s="536"/>
      <c r="U714" s="536"/>
      <c r="V714" s="69"/>
      <c r="W714" s="69"/>
      <c r="X714" s="507"/>
      <c r="Y714" s="508"/>
      <c r="Z714" s="179" t="str">
        <f>IFERROR(VLOOKUP(X714, 【参考】数式用!$A$2:$B$46, 2, FALSE), "")</f>
        <v/>
      </c>
      <c r="AA714" s="195"/>
      <c r="AB714" s="196"/>
      <c r="AC714" s="197">
        <f t="shared" si="24"/>
        <v>0</v>
      </c>
      <c r="AD714" s="263" t="str">
        <f>IF(B714="", "", IF(COUNTIF(X714,"*独自*"),"数式を削除して手入力",IFERROR(INDEX(【参考】数式用!$O$3:'【参考】数式用'!$Q$452,MATCH(Q714&amp;V714,【参考】数式用!$N$3:'【参考】数式用'!$N$452,0),MATCH(VLOOKUP(X714,【参考】数式用!$R$2:$S$46,2,FALSE),【参考】数式用!$O$2:$Q$2,0)),10)))</f>
        <v/>
      </c>
      <c r="AE714" s="191"/>
    </row>
    <row r="715" spans="1:31" ht="49.95" customHeight="1">
      <c r="A715" s="158">
        <f t="shared" si="23"/>
        <v>676</v>
      </c>
      <c r="B715" s="496"/>
      <c r="C715" s="497"/>
      <c r="D715" s="497"/>
      <c r="E715" s="497"/>
      <c r="F715" s="497"/>
      <c r="G715" s="497"/>
      <c r="H715" s="497"/>
      <c r="I715" s="497"/>
      <c r="J715" s="497"/>
      <c r="K715" s="497"/>
      <c r="L715" s="490"/>
      <c r="M715" s="491"/>
      <c r="N715" s="491"/>
      <c r="O715" s="491"/>
      <c r="P715" s="492"/>
      <c r="Q715" s="536"/>
      <c r="R715" s="536"/>
      <c r="S715" s="536"/>
      <c r="T715" s="536"/>
      <c r="U715" s="536"/>
      <c r="V715" s="69"/>
      <c r="W715" s="69"/>
      <c r="X715" s="507"/>
      <c r="Y715" s="508"/>
      <c r="Z715" s="179" t="str">
        <f>IFERROR(VLOOKUP(X715, 【参考】数式用!$A$2:$B$46, 2, FALSE), "")</f>
        <v/>
      </c>
      <c r="AA715" s="195"/>
      <c r="AB715" s="196"/>
      <c r="AC715" s="197">
        <f t="shared" si="24"/>
        <v>0</v>
      </c>
      <c r="AD715" s="263" t="str">
        <f>IF(B715="", "", IF(COUNTIF(X715,"*独自*"),"数式を削除して手入力",IFERROR(INDEX(【参考】数式用!$O$3:'【参考】数式用'!$Q$452,MATCH(Q715&amp;V715,【参考】数式用!$N$3:'【参考】数式用'!$N$452,0),MATCH(VLOOKUP(X715,【参考】数式用!$R$2:$S$46,2,FALSE),【参考】数式用!$O$2:$Q$2,0)),10)))</f>
        <v/>
      </c>
      <c r="AE715" s="191"/>
    </row>
    <row r="716" spans="1:31" ht="49.95" customHeight="1">
      <c r="A716" s="158">
        <f t="shared" ref="A716:A779" si="25">A715+1</f>
        <v>677</v>
      </c>
      <c r="B716" s="496"/>
      <c r="C716" s="497"/>
      <c r="D716" s="497"/>
      <c r="E716" s="497"/>
      <c r="F716" s="497"/>
      <c r="G716" s="497"/>
      <c r="H716" s="497"/>
      <c r="I716" s="497"/>
      <c r="J716" s="497"/>
      <c r="K716" s="497"/>
      <c r="L716" s="490"/>
      <c r="M716" s="491"/>
      <c r="N716" s="491"/>
      <c r="O716" s="491"/>
      <c r="P716" s="492"/>
      <c r="Q716" s="536"/>
      <c r="R716" s="536"/>
      <c r="S716" s="536"/>
      <c r="T716" s="536"/>
      <c r="U716" s="536"/>
      <c r="V716" s="69"/>
      <c r="W716" s="69"/>
      <c r="X716" s="507"/>
      <c r="Y716" s="508"/>
      <c r="Z716" s="179" t="str">
        <f>IFERROR(VLOOKUP(X716, 【参考】数式用!$A$2:$B$46, 2, FALSE), "")</f>
        <v/>
      </c>
      <c r="AA716" s="195"/>
      <c r="AB716" s="196"/>
      <c r="AC716" s="197">
        <f t="shared" ref="AC716:AC779" si="26">AA716-AB716</f>
        <v>0</v>
      </c>
      <c r="AD716" s="263" t="str">
        <f>IF(B716="", "", IF(COUNTIF(X716,"*独自*"),"数式を削除して手入力",IFERROR(INDEX(【参考】数式用!$O$3:'【参考】数式用'!$Q$452,MATCH(Q716&amp;V716,【参考】数式用!$N$3:'【参考】数式用'!$N$452,0),MATCH(VLOOKUP(X716,【参考】数式用!$R$2:$S$46,2,FALSE),【参考】数式用!$O$2:$Q$2,0)),10)))</f>
        <v/>
      </c>
      <c r="AE716" s="191"/>
    </row>
    <row r="717" spans="1:31" ht="49.95" customHeight="1">
      <c r="A717" s="158">
        <f t="shared" si="25"/>
        <v>678</v>
      </c>
      <c r="B717" s="496"/>
      <c r="C717" s="497"/>
      <c r="D717" s="497"/>
      <c r="E717" s="497"/>
      <c r="F717" s="497"/>
      <c r="G717" s="497"/>
      <c r="H717" s="497"/>
      <c r="I717" s="497"/>
      <c r="J717" s="497"/>
      <c r="K717" s="497"/>
      <c r="L717" s="490"/>
      <c r="M717" s="491"/>
      <c r="N717" s="491"/>
      <c r="O717" s="491"/>
      <c r="P717" s="492"/>
      <c r="Q717" s="536"/>
      <c r="R717" s="536"/>
      <c r="S717" s="536"/>
      <c r="T717" s="536"/>
      <c r="U717" s="536"/>
      <c r="V717" s="69"/>
      <c r="W717" s="69"/>
      <c r="X717" s="507"/>
      <c r="Y717" s="508"/>
      <c r="Z717" s="179" t="str">
        <f>IFERROR(VLOOKUP(X717, 【参考】数式用!$A$2:$B$46, 2, FALSE), "")</f>
        <v/>
      </c>
      <c r="AA717" s="195"/>
      <c r="AB717" s="196"/>
      <c r="AC717" s="197">
        <f t="shared" si="26"/>
        <v>0</v>
      </c>
      <c r="AD717" s="263" t="str">
        <f>IF(B717="", "", IF(COUNTIF(X717,"*独自*"),"数式を削除して手入力",IFERROR(INDEX(【参考】数式用!$O$3:'【参考】数式用'!$Q$452,MATCH(Q717&amp;V717,【参考】数式用!$N$3:'【参考】数式用'!$N$452,0),MATCH(VLOOKUP(X717,【参考】数式用!$R$2:$S$46,2,FALSE),【参考】数式用!$O$2:$Q$2,0)),10)))</f>
        <v/>
      </c>
      <c r="AE717" s="191"/>
    </row>
    <row r="718" spans="1:31" ht="49.95" customHeight="1">
      <c r="A718" s="158">
        <f t="shared" si="25"/>
        <v>679</v>
      </c>
      <c r="B718" s="496"/>
      <c r="C718" s="497"/>
      <c r="D718" s="497"/>
      <c r="E718" s="497"/>
      <c r="F718" s="497"/>
      <c r="G718" s="497"/>
      <c r="H718" s="497"/>
      <c r="I718" s="497"/>
      <c r="J718" s="497"/>
      <c r="K718" s="497"/>
      <c r="L718" s="490"/>
      <c r="M718" s="491"/>
      <c r="N718" s="491"/>
      <c r="O718" s="491"/>
      <c r="P718" s="492"/>
      <c r="Q718" s="536"/>
      <c r="R718" s="536"/>
      <c r="S718" s="536"/>
      <c r="T718" s="536"/>
      <c r="U718" s="536"/>
      <c r="V718" s="69"/>
      <c r="W718" s="69"/>
      <c r="X718" s="507"/>
      <c r="Y718" s="508"/>
      <c r="Z718" s="179" t="str">
        <f>IFERROR(VLOOKUP(X718, 【参考】数式用!$A$2:$B$46, 2, FALSE), "")</f>
        <v/>
      </c>
      <c r="AA718" s="195"/>
      <c r="AB718" s="196"/>
      <c r="AC718" s="197">
        <f t="shared" si="26"/>
        <v>0</v>
      </c>
      <c r="AD718" s="263" t="str">
        <f>IF(B718="", "", IF(COUNTIF(X718,"*独自*"),"数式を削除して手入力",IFERROR(INDEX(【参考】数式用!$O$3:'【参考】数式用'!$Q$452,MATCH(Q718&amp;V718,【参考】数式用!$N$3:'【参考】数式用'!$N$452,0),MATCH(VLOOKUP(X718,【参考】数式用!$R$2:$S$46,2,FALSE),【参考】数式用!$O$2:$Q$2,0)),10)))</f>
        <v/>
      </c>
      <c r="AE718" s="191"/>
    </row>
    <row r="719" spans="1:31" ht="49.95" customHeight="1">
      <c r="A719" s="158">
        <f t="shared" si="25"/>
        <v>680</v>
      </c>
      <c r="B719" s="496"/>
      <c r="C719" s="497"/>
      <c r="D719" s="497"/>
      <c r="E719" s="497"/>
      <c r="F719" s="497"/>
      <c r="G719" s="497"/>
      <c r="H719" s="497"/>
      <c r="I719" s="497"/>
      <c r="J719" s="497"/>
      <c r="K719" s="497"/>
      <c r="L719" s="490"/>
      <c r="M719" s="491"/>
      <c r="N719" s="491"/>
      <c r="O719" s="491"/>
      <c r="P719" s="492"/>
      <c r="Q719" s="536"/>
      <c r="R719" s="536"/>
      <c r="S719" s="536"/>
      <c r="T719" s="536"/>
      <c r="U719" s="536"/>
      <c r="V719" s="69"/>
      <c r="W719" s="69"/>
      <c r="X719" s="507"/>
      <c r="Y719" s="508"/>
      <c r="Z719" s="179" t="str">
        <f>IFERROR(VLOOKUP(X719, 【参考】数式用!$A$2:$B$46, 2, FALSE), "")</f>
        <v/>
      </c>
      <c r="AA719" s="195"/>
      <c r="AB719" s="196"/>
      <c r="AC719" s="197">
        <f t="shared" si="26"/>
        <v>0</v>
      </c>
      <c r="AD719" s="263" t="str">
        <f>IF(B719="", "", IF(COUNTIF(X719,"*独自*"),"数式を削除して手入力",IFERROR(INDEX(【参考】数式用!$O$3:'【参考】数式用'!$Q$452,MATCH(Q719&amp;V719,【参考】数式用!$N$3:'【参考】数式用'!$N$452,0),MATCH(VLOOKUP(X719,【参考】数式用!$R$2:$S$46,2,FALSE),【参考】数式用!$O$2:$Q$2,0)),10)))</f>
        <v/>
      </c>
      <c r="AE719" s="191"/>
    </row>
    <row r="720" spans="1:31" ht="49.95" customHeight="1">
      <c r="A720" s="158">
        <f t="shared" si="25"/>
        <v>681</v>
      </c>
      <c r="B720" s="496"/>
      <c r="C720" s="497"/>
      <c r="D720" s="497"/>
      <c r="E720" s="497"/>
      <c r="F720" s="497"/>
      <c r="G720" s="497"/>
      <c r="H720" s="497"/>
      <c r="I720" s="497"/>
      <c r="J720" s="497"/>
      <c r="K720" s="497"/>
      <c r="L720" s="490"/>
      <c r="M720" s="491"/>
      <c r="N720" s="491"/>
      <c r="O720" s="491"/>
      <c r="P720" s="492"/>
      <c r="Q720" s="536"/>
      <c r="R720" s="536"/>
      <c r="S720" s="536"/>
      <c r="T720" s="536"/>
      <c r="U720" s="536"/>
      <c r="V720" s="69"/>
      <c r="W720" s="69"/>
      <c r="X720" s="507"/>
      <c r="Y720" s="508"/>
      <c r="Z720" s="179" t="str">
        <f>IFERROR(VLOOKUP(X720, 【参考】数式用!$A$2:$B$46, 2, FALSE), "")</f>
        <v/>
      </c>
      <c r="AA720" s="195"/>
      <c r="AB720" s="196"/>
      <c r="AC720" s="197">
        <f t="shared" si="26"/>
        <v>0</v>
      </c>
      <c r="AD720" s="263" t="str">
        <f>IF(B720="", "", IF(COUNTIF(X720,"*独自*"),"数式を削除して手入力",IFERROR(INDEX(【参考】数式用!$O$3:'【参考】数式用'!$Q$452,MATCH(Q720&amp;V720,【参考】数式用!$N$3:'【参考】数式用'!$N$452,0),MATCH(VLOOKUP(X720,【参考】数式用!$R$2:$S$46,2,FALSE),【参考】数式用!$O$2:$Q$2,0)),10)))</f>
        <v/>
      </c>
      <c r="AE720" s="191"/>
    </row>
    <row r="721" spans="1:31" ht="49.95" customHeight="1">
      <c r="A721" s="158">
        <f t="shared" si="25"/>
        <v>682</v>
      </c>
      <c r="B721" s="496"/>
      <c r="C721" s="497"/>
      <c r="D721" s="497"/>
      <c r="E721" s="497"/>
      <c r="F721" s="497"/>
      <c r="G721" s="497"/>
      <c r="H721" s="497"/>
      <c r="I721" s="497"/>
      <c r="J721" s="497"/>
      <c r="K721" s="497"/>
      <c r="L721" s="490"/>
      <c r="M721" s="491"/>
      <c r="N721" s="491"/>
      <c r="O721" s="491"/>
      <c r="P721" s="492"/>
      <c r="Q721" s="536"/>
      <c r="R721" s="536"/>
      <c r="S721" s="536"/>
      <c r="T721" s="536"/>
      <c r="U721" s="536"/>
      <c r="V721" s="69"/>
      <c r="W721" s="69"/>
      <c r="X721" s="507"/>
      <c r="Y721" s="508"/>
      <c r="Z721" s="179" t="str">
        <f>IFERROR(VLOOKUP(X721, 【参考】数式用!$A$2:$B$46, 2, FALSE), "")</f>
        <v/>
      </c>
      <c r="AA721" s="195"/>
      <c r="AB721" s="196"/>
      <c r="AC721" s="197">
        <f t="shared" si="26"/>
        <v>0</v>
      </c>
      <c r="AD721" s="263" t="str">
        <f>IF(B721="", "", IF(COUNTIF(X721,"*独自*"),"数式を削除して手入力",IFERROR(INDEX(【参考】数式用!$O$3:'【参考】数式用'!$Q$452,MATCH(Q721&amp;V721,【参考】数式用!$N$3:'【参考】数式用'!$N$452,0),MATCH(VLOOKUP(X721,【参考】数式用!$R$2:$S$46,2,FALSE),【参考】数式用!$O$2:$Q$2,0)),10)))</f>
        <v/>
      </c>
      <c r="AE721" s="191"/>
    </row>
    <row r="722" spans="1:31" ht="49.95" customHeight="1">
      <c r="A722" s="158">
        <f t="shared" si="25"/>
        <v>683</v>
      </c>
      <c r="B722" s="496"/>
      <c r="C722" s="497"/>
      <c r="D722" s="497"/>
      <c r="E722" s="497"/>
      <c r="F722" s="497"/>
      <c r="G722" s="497"/>
      <c r="H722" s="497"/>
      <c r="I722" s="497"/>
      <c r="J722" s="497"/>
      <c r="K722" s="497"/>
      <c r="L722" s="490"/>
      <c r="M722" s="491"/>
      <c r="N722" s="491"/>
      <c r="O722" s="491"/>
      <c r="P722" s="492"/>
      <c r="Q722" s="536"/>
      <c r="R722" s="536"/>
      <c r="S722" s="536"/>
      <c r="T722" s="536"/>
      <c r="U722" s="536"/>
      <c r="V722" s="69"/>
      <c r="W722" s="69"/>
      <c r="X722" s="507"/>
      <c r="Y722" s="508"/>
      <c r="Z722" s="179" t="str">
        <f>IFERROR(VLOOKUP(X722, 【参考】数式用!$A$2:$B$46, 2, FALSE), "")</f>
        <v/>
      </c>
      <c r="AA722" s="195"/>
      <c r="AB722" s="196"/>
      <c r="AC722" s="197">
        <f t="shared" si="26"/>
        <v>0</v>
      </c>
      <c r="AD722" s="263" t="str">
        <f>IF(B722="", "", IF(COUNTIF(X722,"*独自*"),"数式を削除して手入力",IFERROR(INDEX(【参考】数式用!$O$3:'【参考】数式用'!$Q$452,MATCH(Q722&amp;V722,【参考】数式用!$N$3:'【参考】数式用'!$N$452,0),MATCH(VLOOKUP(X722,【参考】数式用!$R$2:$S$46,2,FALSE),【参考】数式用!$O$2:$Q$2,0)),10)))</f>
        <v/>
      </c>
      <c r="AE722" s="191"/>
    </row>
    <row r="723" spans="1:31" ht="49.95" customHeight="1">
      <c r="A723" s="158">
        <f t="shared" si="25"/>
        <v>684</v>
      </c>
      <c r="B723" s="496"/>
      <c r="C723" s="497"/>
      <c r="D723" s="497"/>
      <c r="E723" s="497"/>
      <c r="F723" s="497"/>
      <c r="G723" s="497"/>
      <c r="H723" s="497"/>
      <c r="I723" s="497"/>
      <c r="J723" s="497"/>
      <c r="K723" s="497"/>
      <c r="L723" s="490"/>
      <c r="M723" s="491"/>
      <c r="N723" s="491"/>
      <c r="O723" s="491"/>
      <c r="P723" s="492"/>
      <c r="Q723" s="536"/>
      <c r="R723" s="536"/>
      <c r="S723" s="536"/>
      <c r="T723" s="536"/>
      <c r="U723" s="536"/>
      <c r="V723" s="69"/>
      <c r="W723" s="69"/>
      <c r="X723" s="507"/>
      <c r="Y723" s="508"/>
      <c r="Z723" s="179" t="str">
        <f>IFERROR(VLOOKUP(X723, 【参考】数式用!$A$2:$B$46, 2, FALSE), "")</f>
        <v/>
      </c>
      <c r="AA723" s="195"/>
      <c r="AB723" s="196"/>
      <c r="AC723" s="197">
        <f t="shared" si="26"/>
        <v>0</v>
      </c>
      <c r="AD723" s="263" t="str">
        <f>IF(B723="", "", IF(COUNTIF(X723,"*独自*"),"数式を削除して手入力",IFERROR(INDEX(【参考】数式用!$O$3:'【参考】数式用'!$Q$452,MATCH(Q723&amp;V723,【参考】数式用!$N$3:'【参考】数式用'!$N$452,0),MATCH(VLOOKUP(X723,【参考】数式用!$R$2:$S$46,2,FALSE),【参考】数式用!$O$2:$Q$2,0)),10)))</f>
        <v/>
      </c>
      <c r="AE723" s="191"/>
    </row>
    <row r="724" spans="1:31" ht="49.95" customHeight="1">
      <c r="A724" s="158">
        <f t="shared" si="25"/>
        <v>685</v>
      </c>
      <c r="B724" s="496"/>
      <c r="C724" s="497"/>
      <c r="D724" s="497"/>
      <c r="E724" s="497"/>
      <c r="F724" s="497"/>
      <c r="G724" s="497"/>
      <c r="H724" s="497"/>
      <c r="I724" s="497"/>
      <c r="J724" s="497"/>
      <c r="K724" s="497"/>
      <c r="L724" s="490"/>
      <c r="M724" s="491"/>
      <c r="N724" s="491"/>
      <c r="O724" s="491"/>
      <c r="P724" s="492"/>
      <c r="Q724" s="536"/>
      <c r="R724" s="536"/>
      <c r="S724" s="536"/>
      <c r="T724" s="536"/>
      <c r="U724" s="536"/>
      <c r="V724" s="69"/>
      <c r="W724" s="69"/>
      <c r="X724" s="507"/>
      <c r="Y724" s="508"/>
      <c r="Z724" s="179" t="str">
        <f>IFERROR(VLOOKUP(X724, 【参考】数式用!$A$2:$B$46, 2, FALSE), "")</f>
        <v/>
      </c>
      <c r="AA724" s="195"/>
      <c r="AB724" s="196"/>
      <c r="AC724" s="197">
        <f t="shared" si="26"/>
        <v>0</v>
      </c>
      <c r="AD724" s="263" t="str">
        <f>IF(B724="", "", IF(COUNTIF(X724,"*独自*"),"数式を削除して手入力",IFERROR(INDEX(【参考】数式用!$O$3:'【参考】数式用'!$Q$452,MATCH(Q724&amp;V724,【参考】数式用!$N$3:'【参考】数式用'!$N$452,0),MATCH(VLOOKUP(X724,【参考】数式用!$R$2:$S$46,2,FALSE),【参考】数式用!$O$2:$Q$2,0)),10)))</f>
        <v/>
      </c>
      <c r="AE724" s="191"/>
    </row>
    <row r="725" spans="1:31" ht="49.95" customHeight="1">
      <c r="A725" s="158">
        <f t="shared" si="25"/>
        <v>686</v>
      </c>
      <c r="B725" s="496"/>
      <c r="C725" s="497"/>
      <c r="D725" s="497"/>
      <c r="E725" s="497"/>
      <c r="F725" s="497"/>
      <c r="G725" s="497"/>
      <c r="H725" s="497"/>
      <c r="I725" s="497"/>
      <c r="J725" s="497"/>
      <c r="K725" s="497"/>
      <c r="L725" s="490"/>
      <c r="M725" s="491"/>
      <c r="N725" s="491"/>
      <c r="O725" s="491"/>
      <c r="P725" s="492"/>
      <c r="Q725" s="536"/>
      <c r="R725" s="536"/>
      <c r="S725" s="536"/>
      <c r="T725" s="536"/>
      <c r="U725" s="536"/>
      <c r="V725" s="69"/>
      <c r="W725" s="69"/>
      <c r="X725" s="507"/>
      <c r="Y725" s="508"/>
      <c r="Z725" s="179" t="str">
        <f>IFERROR(VLOOKUP(X725, 【参考】数式用!$A$2:$B$46, 2, FALSE), "")</f>
        <v/>
      </c>
      <c r="AA725" s="195"/>
      <c r="AB725" s="196"/>
      <c r="AC725" s="197">
        <f t="shared" si="26"/>
        <v>0</v>
      </c>
      <c r="AD725" s="263" t="str">
        <f>IF(B725="", "", IF(COUNTIF(X725,"*独自*"),"数式を削除して手入力",IFERROR(INDEX(【参考】数式用!$O$3:'【参考】数式用'!$Q$452,MATCH(Q725&amp;V725,【参考】数式用!$N$3:'【参考】数式用'!$N$452,0),MATCH(VLOOKUP(X725,【参考】数式用!$R$2:$S$46,2,FALSE),【参考】数式用!$O$2:$Q$2,0)),10)))</f>
        <v/>
      </c>
      <c r="AE725" s="191"/>
    </row>
    <row r="726" spans="1:31" ht="49.95" customHeight="1">
      <c r="A726" s="158">
        <f t="shared" si="25"/>
        <v>687</v>
      </c>
      <c r="B726" s="496"/>
      <c r="C726" s="497"/>
      <c r="D726" s="497"/>
      <c r="E726" s="497"/>
      <c r="F726" s="497"/>
      <c r="G726" s="497"/>
      <c r="H726" s="497"/>
      <c r="I726" s="497"/>
      <c r="J726" s="497"/>
      <c r="K726" s="497"/>
      <c r="L726" s="490"/>
      <c r="M726" s="491"/>
      <c r="N726" s="491"/>
      <c r="O726" s="491"/>
      <c r="P726" s="492"/>
      <c r="Q726" s="536"/>
      <c r="R726" s="536"/>
      <c r="S726" s="536"/>
      <c r="T726" s="536"/>
      <c r="U726" s="536"/>
      <c r="V726" s="69"/>
      <c r="W726" s="69"/>
      <c r="X726" s="507"/>
      <c r="Y726" s="508"/>
      <c r="Z726" s="179" t="str">
        <f>IFERROR(VLOOKUP(X726, 【参考】数式用!$A$2:$B$46, 2, FALSE), "")</f>
        <v/>
      </c>
      <c r="AA726" s="195"/>
      <c r="AB726" s="196"/>
      <c r="AC726" s="197">
        <f t="shared" si="26"/>
        <v>0</v>
      </c>
      <c r="AD726" s="263" t="str">
        <f>IF(B726="", "", IF(COUNTIF(X726,"*独自*"),"数式を削除して手入力",IFERROR(INDEX(【参考】数式用!$O$3:'【参考】数式用'!$Q$452,MATCH(Q726&amp;V726,【参考】数式用!$N$3:'【参考】数式用'!$N$452,0),MATCH(VLOOKUP(X726,【参考】数式用!$R$2:$S$46,2,FALSE),【参考】数式用!$O$2:$Q$2,0)),10)))</f>
        <v/>
      </c>
      <c r="AE726" s="191"/>
    </row>
    <row r="727" spans="1:31" ht="49.95" customHeight="1">
      <c r="A727" s="158">
        <f t="shared" si="25"/>
        <v>688</v>
      </c>
      <c r="B727" s="496"/>
      <c r="C727" s="497"/>
      <c r="D727" s="497"/>
      <c r="E727" s="497"/>
      <c r="F727" s="497"/>
      <c r="G727" s="497"/>
      <c r="H727" s="497"/>
      <c r="I727" s="497"/>
      <c r="J727" s="497"/>
      <c r="K727" s="497"/>
      <c r="L727" s="490"/>
      <c r="M727" s="491"/>
      <c r="N727" s="491"/>
      <c r="O727" s="491"/>
      <c r="P727" s="492"/>
      <c r="Q727" s="536"/>
      <c r="R727" s="536"/>
      <c r="S727" s="536"/>
      <c r="T727" s="536"/>
      <c r="U727" s="536"/>
      <c r="V727" s="69"/>
      <c r="W727" s="69"/>
      <c r="X727" s="507"/>
      <c r="Y727" s="508"/>
      <c r="Z727" s="179" t="str">
        <f>IFERROR(VLOOKUP(X727, 【参考】数式用!$A$2:$B$46, 2, FALSE), "")</f>
        <v/>
      </c>
      <c r="AA727" s="195"/>
      <c r="AB727" s="196"/>
      <c r="AC727" s="197">
        <f t="shared" si="26"/>
        <v>0</v>
      </c>
      <c r="AD727" s="263" t="str">
        <f>IF(B727="", "", IF(COUNTIF(X727,"*独自*"),"数式を削除して手入力",IFERROR(INDEX(【参考】数式用!$O$3:'【参考】数式用'!$Q$452,MATCH(Q727&amp;V727,【参考】数式用!$N$3:'【参考】数式用'!$N$452,0),MATCH(VLOOKUP(X727,【参考】数式用!$R$2:$S$46,2,FALSE),【参考】数式用!$O$2:$Q$2,0)),10)))</f>
        <v/>
      </c>
      <c r="AE727" s="191"/>
    </row>
    <row r="728" spans="1:31" ht="49.95" customHeight="1">
      <c r="A728" s="158">
        <f t="shared" si="25"/>
        <v>689</v>
      </c>
      <c r="B728" s="496"/>
      <c r="C728" s="497"/>
      <c r="D728" s="497"/>
      <c r="E728" s="497"/>
      <c r="F728" s="497"/>
      <c r="G728" s="497"/>
      <c r="H728" s="497"/>
      <c r="I728" s="497"/>
      <c r="J728" s="497"/>
      <c r="K728" s="497"/>
      <c r="L728" s="490"/>
      <c r="M728" s="491"/>
      <c r="N728" s="491"/>
      <c r="O728" s="491"/>
      <c r="P728" s="492"/>
      <c r="Q728" s="536"/>
      <c r="R728" s="536"/>
      <c r="S728" s="536"/>
      <c r="T728" s="536"/>
      <c r="U728" s="536"/>
      <c r="V728" s="69"/>
      <c r="W728" s="69"/>
      <c r="X728" s="507"/>
      <c r="Y728" s="508"/>
      <c r="Z728" s="179" t="str">
        <f>IFERROR(VLOOKUP(X728, 【参考】数式用!$A$2:$B$46, 2, FALSE), "")</f>
        <v/>
      </c>
      <c r="AA728" s="195"/>
      <c r="AB728" s="196"/>
      <c r="AC728" s="197">
        <f t="shared" si="26"/>
        <v>0</v>
      </c>
      <c r="AD728" s="263" t="str">
        <f>IF(B728="", "", IF(COUNTIF(X728,"*独自*"),"数式を削除して手入力",IFERROR(INDEX(【参考】数式用!$O$3:'【参考】数式用'!$Q$452,MATCH(Q728&amp;V728,【参考】数式用!$N$3:'【参考】数式用'!$N$452,0),MATCH(VLOOKUP(X728,【参考】数式用!$R$2:$S$46,2,FALSE),【参考】数式用!$O$2:$Q$2,0)),10)))</f>
        <v/>
      </c>
      <c r="AE728" s="191"/>
    </row>
    <row r="729" spans="1:31" ht="49.95" customHeight="1">
      <c r="A729" s="158">
        <f t="shared" si="25"/>
        <v>690</v>
      </c>
      <c r="B729" s="496"/>
      <c r="C729" s="497"/>
      <c r="D729" s="497"/>
      <c r="E729" s="497"/>
      <c r="F729" s="497"/>
      <c r="G729" s="497"/>
      <c r="H729" s="497"/>
      <c r="I729" s="497"/>
      <c r="J729" s="497"/>
      <c r="K729" s="497"/>
      <c r="L729" s="490"/>
      <c r="M729" s="491"/>
      <c r="N729" s="491"/>
      <c r="O729" s="491"/>
      <c r="P729" s="492"/>
      <c r="Q729" s="536"/>
      <c r="R729" s="536"/>
      <c r="S729" s="536"/>
      <c r="T729" s="536"/>
      <c r="U729" s="536"/>
      <c r="V729" s="69"/>
      <c r="W729" s="69"/>
      <c r="X729" s="507"/>
      <c r="Y729" s="508"/>
      <c r="Z729" s="179" t="str">
        <f>IFERROR(VLOOKUP(X729, 【参考】数式用!$A$2:$B$46, 2, FALSE), "")</f>
        <v/>
      </c>
      <c r="AA729" s="195"/>
      <c r="AB729" s="196"/>
      <c r="AC729" s="197">
        <f t="shared" si="26"/>
        <v>0</v>
      </c>
      <c r="AD729" s="263" t="str">
        <f>IF(B729="", "", IF(COUNTIF(X729,"*独自*"),"数式を削除して手入力",IFERROR(INDEX(【参考】数式用!$O$3:'【参考】数式用'!$Q$452,MATCH(Q729&amp;V729,【参考】数式用!$N$3:'【参考】数式用'!$N$452,0),MATCH(VLOOKUP(X729,【参考】数式用!$R$2:$S$46,2,FALSE),【参考】数式用!$O$2:$Q$2,0)),10)))</f>
        <v/>
      </c>
      <c r="AE729" s="191"/>
    </row>
    <row r="730" spans="1:31" ht="49.95" customHeight="1">
      <c r="A730" s="158">
        <f t="shared" si="25"/>
        <v>691</v>
      </c>
      <c r="B730" s="496"/>
      <c r="C730" s="497"/>
      <c r="D730" s="497"/>
      <c r="E730" s="497"/>
      <c r="F730" s="497"/>
      <c r="G730" s="497"/>
      <c r="H730" s="497"/>
      <c r="I730" s="497"/>
      <c r="J730" s="497"/>
      <c r="K730" s="497"/>
      <c r="L730" s="490"/>
      <c r="M730" s="491"/>
      <c r="N730" s="491"/>
      <c r="O730" s="491"/>
      <c r="P730" s="492"/>
      <c r="Q730" s="536"/>
      <c r="R730" s="536"/>
      <c r="S730" s="536"/>
      <c r="T730" s="536"/>
      <c r="U730" s="536"/>
      <c r="V730" s="69"/>
      <c r="W730" s="69"/>
      <c r="X730" s="507"/>
      <c r="Y730" s="508"/>
      <c r="Z730" s="179" t="str">
        <f>IFERROR(VLOOKUP(X730, 【参考】数式用!$A$2:$B$46, 2, FALSE), "")</f>
        <v/>
      </c>
      <c r="AA730" s="195"/>
      <c r="AB730" s="196"/>
      <c r="AC730" s="197">
        <f t="shared" si="26"/>
        <v>0</v>
      </c>
      <c r="AD730" s="263" t="str">
        <f>IF(B730="", "", IF(COUNTIF(X730,"*独自*"),"数式を削除して手入力",IFERROR(INDEX(【参考】数式用!$O$3:'【参考】数式用'!$Q$452,MATCH(Q730&amp;V730,【参考】数式用!$N$3:'【参考】数式用'!$N$452,0),MATCH(VLOOKUP(X730,【参考】数式用!$R$2:$S$46,2,FALSE),【参考】数式用!$O$2:$Q$2,0)),10)))</f>
        <v/>
      </c>
      <c r="AE730" s="191"/>
    </row>
    <row r="731" spans="1:31" ht="49.95" customHeight="1">
      <c r="A731" s="158">
        <f t="shared" si="25"/>
        <v>692</v>
      </c>
      <c r="B731" s="496"/>
      <c r="C731" s="497"/>
      <c r="D731" s="497"/>
      <c r="E731" s="497"/>
      <c r="F731" s="497"/>
      <c r="G731" s="497"/>
      <c r="H731" s="497"/>
      <c r="I731" s="497"/>
      <c r="J731" s="497"/>
      <c r="K731" s="497"/>
      <c r="L731" s="490"/>
      <c r="M731" s="491"/>
      <c r="N731" s="491"/>
      <c r="O731" s="491"/>
      <c r="P731" s="492"/>
      <c r="Q731" s="536"/>
      <c r="R731" s="536"/>
      <c r="S731" s="536"/>
      <c r="T731" s="536"/>
      <c r="U731" s="536"/>
      <c r="V731" s="69"/>
      <c r="W731" s="69"/>
      <c r="X731" s="507"/>
      <c r="Y731" s="508"/>
      <c r="Z731" s="179" t="str">
        <f>IFERROR(VLOOKUP(X731, 【参考】数式用!$A$2:$B$46, 2, FALSE), "")</f>
        <v/>
      </c>
      <c r="AA731" s="195"/>
      <c r="AB731" s="196"/>
      <c r="AC731" s="197">
        <f t="shared" si="26"/>
        <v>0</v>
      </c>
      <c r="AD731" s="263" t="str">
        <f>IF(B731="", "", IF(COUNTIF(X731,"*独自*"),"数式を削除して手入力",IFERROR(INDEX(【参考】数式用!$O$3:'【参考】数式用'!$Q$452,MATCH(Q731&amp;V731,【参考】数式用!$N$3:'【参考】数式用'!$N$452,0),MATCH(VLOOKUP(X731,【参考】数式用!$R$2:$S$46,2,FALSE),【参考】数式用!$O$2:$Q$2,0)),10)))</f>
        <v/>
      </c>
      <c r="AE731" s="191"/>
    </row>
    <row r="732" spans="1:31" ht="49.95" customHeight="1">
      <c r="A732" s="158">
        <f t="shared" si="25"/>
        <v>693</v>
      </c>
      <c r="B732" s="496"/>
      <c r="C732" s="497"/>
      <c r="D732" s="497"/>
      <c r="E732" s="497"/>
      <c r="F732" s="497"/>
      <c r="G732" s="497"/>
      <c r="H732" s="497"/>
      <c r="I732" s="497"/>
      <c r="J732" s="497"/>
      <c r="K732" s="497"/>
      <c r="L732" s="490"/>
      <c r="M732" s="491"/>
      <c r="N732" s="491"/>
      <c r="O732" s="491"/>
      <c r="P732" s="492"/>
      <c r="Q732" s="536"/>
      <c r="R732" s="536"/>
      <c r="S732" s="536"/>
      <c r="T732" s="536"/>
      <c r="U732" s="536"/>
      <c r="V732" s="69"/>
      <c r="W732" s="69"/>
      <c r="X732" s="507"/>
      <c r="Y732" s="508"/>
      <c r="Z732" s="179" t="str">
        <f>IFERROR(VLOOKUP(X732, 【参考】数式用!$A$2:$B$46, 2, FALSE), "")</f>
        <v/>
      </c>
      <c r="AA732" s="195"/>
      <c r="AB732" s="196"/>
      <c r="AC732" s="197">
        <f t="shared" si="26"/>
        <v>0</v>
      </c>
      <c r="AD732" s="263" t="str">
        <f>IF(B732="", "", IF(COUNTIF(X732,"*独自*"),"数式を削除して手入力",IFERROR(INDEX(【参考】数式用!$O$3:'【参考】数式用'!$Q$452,MATCH(Q732&amp;V732,【参考】数式用!$N$3:'【参考】数式用'!$N$452,0),MATCH(VLOOKUP(X732,【参考】数式用!$R$2:$S$46,2,FALSE),【参考】数式用!$O$2:$Q$2,0)),10)))</f>
        <v/>
      </c>
      <c r="AE732" s="191"/>
    </row>
    <row r="733" spans="1:31" ht="49.95" customHeight="1">
      <c r="A733" s="158">
        <f t="shared" si="25"/>
        <v>694</v>
      </c>
      <c r="B733" s="496"/>
      <c r="C733" s="497"/>
      <c r="D733" s="497"/>
      <c r="E733" s="497"/>
      <c r="F733" s="497"/>
      <c r="G733" s="497"/>
      <c r="H733" s="497"/>
      <c r="I733" s="497"/>
      <c r="J733" s="497"/>
      <c r="K733" s="497"/>
      <c r="L733" s="490"/>
      <c r="M733" s="491"/>
      <c r="N733" s="491"/>
      <c r="O733" s="491"/>
      <c r="P733" s="492"/>
      <c r="Q733" s="536"/>
      <c r="R733" s="536"/>
      <c r="S733" s="536"/>
      <c r="T733" s="536"/>
      <c r="U733" s="536"/>
      <c r="V733" s="69"/>
      <c r="W733" s="69"/>
      <c r="X733" s="507"/>
      <c r="Y733" s="508"/>
      <c r="Z733" s="179" t="str">
        <f>IFERROR(VLOOKUP(X733, 【参考】数式用!$A$2:$B$46, 2, FALSE), "")</f>
        <v/>
      </c>
      <c r="AA733" s="195"/>
      <c r="AB733" s="196"/>
      <c r="AC733" s="197">
        <f t="shared" si="26"/>
        <v>0</v>
      </c>
      <c r="AD733" s="263" t="str">
        <f>IF(B733="", "", IF(COUNTIF(X733,"*独自*"),"数式を削除して手入力",IFERROR(INDEX(【参考】数式用!$O$3:'【参考】数式用'!$Q$452,MATCH(Q733&amp;V733,【参考】数式用!$N$3:'【参考】数式用'!$N$452,0),MATCH(VLOOKUP(X733,【参考】数式用!$R$2:$S$46,2,FALSE),【参考】数式用!$O$2:$Q$2,0)),10)))</f>
        <v/>
      </c>
      <c r="AE733" s="191"/>
    </row>
    <row r="734" spans="1:31" ht="49.95" customHeight="1">
      <c r="A734" s="158">
        <f t="shared" si="25"/>
        <v>695</v>
      </c>
      <c r="B734" s="496"/>
      <c r="C734" s="497"/>
      <c r="D734" s="497"/>
      <c r="E734" s="497"/>
      <c r="F734" s="497"/>
      <c r="G734" s="497"/>
      <c r="H734" s="497"/>
      <c r="I734" s="497"/>
      <c r="J734" s="497"/>
      <c r="K734" s="497"/>
      <c r="L734" s="490"/>
      <c r="M734" s="491"/>
      <c r="N734" s="491"/>
      <c r="O734" s="491"/>
      <c r="P734" s="492"/>
      <c r="Q734" s="536"/>
      <c r="R734" s="536"/>
      <c r="S734" s="536"/>
      <c r="T734" s="536"/>
      <c r="U734" s="536"/>
      <c r="V734" s="69"/>
      <c r="W734" s="69"/>
      <c r="X734" s="507"/>
      <c r="Y734" s="508"/>
      <c r="Z734" s="179" t="str">
        <f>IFERROR(VLOOKUP(X734, 【参考】数式用!$A$2:$B$46, 2, FALSE), "")</f>
        <v/>
      </c>
      <c r="AA734" s="195"/>
      <c r="AB734" s="196"/>
      <c r="AC734" s="197">
        <f t="shared" si="26"/>
        <v>0</v>
      </c>
      <c r="AD734" s="263" t="str">
        <f>IF(B734="", "", IF(COUNTIF(X734,"*独自*"),"数式を削除して手入力",IFERROR(INDEX(【参考】数式用!$O$3:'【参考】数式用'!$Q$452,MATCH(Q734&amp;V734,【参考】数式用!$N$3:'【参考】数式用'!$N$452,0),MATCH(VLOOKUP(X734,【参考】数式用!$R$2:$S$46,2,FALSE),【参考】数式用!$O$2:$Q$2,0)),10)))</f>
        <v/>
      </c>
      <c r="AE734" s="191"/>
    </row>
    <row r="735" spans="1:31" ht="49.95" customHeight="1">
      <c r="A735" s="158">
        <f t="shared" si="25"/>
        <v>696</v>
      </c>
      <c r="B735" s="496"/>
      <c r="C735" s="497"/>
      <c r="D735" s="497"/>
      <c r="E735" s="497"/>
      <c r="F735" s="497"/>
      <c r="G735" s="497"/>
      <c r="H735" s="497"/>
      <c r="I735" s="497"/>
      <c r="J735" s="497"/>
      <c r="K735" s="497"/>
      <c r="L735" s="490"/>
      <c r="M735" s="491"/>
      <c r="N735" s="491"/>
      <c r="O735" s="491"/>
      <c r="P735" s="492"/>
      <c r="Q735" s="536"/>
      <c r="R735" s="536"/>
      <c r="S735" s="536"/>
      <c r="T735" s="536"/>
      <c r="U735" s="536"/>
      <c r="V735" s="69"/>
      <c r="W735" s="69"/>
      <c r="X735" s="507"/>
      <c r="Y735" s="508"/>
      <c r="Z735" s="179" t="str">
        <f>IFERROR(VLOOKUP(X735, 【参考】数式用!$A$2:$B$46, 2, FALSE), "")</f>
        <v/>
      </c>
      <c r="AA735" s="195"/>
      <c r="AB735" s="196"/>
      <c r="AC735" s="197">
        <f t="shared" si="26"/>
        <v>0</v>
      </c>
      <c r="AD735" s="263" t="str">
        <f>IF(B735="", "", IF(COUNTIF(X735,"*独自*"),"数式を削除して手入力",IFERROR(INDEX(【参考】数式用!$O$3:'【参考】数式用'!$Q$452,MATCH(Q735&amp;V735,【参考】数式用!$N$3:'【参考】数式用'!$N$452,0),MATCH(VLOOKUP(X735,【参考】数式用!$R$2:$S$46,2,FALSE),【参考】数式用!$O$2:$Q$2,0)),10)))</f>
        <v/>
      </c>
      <c r="AE735" s="191"/>
    </row>
    <row r="736" spans="1:31" ht="49.95" customHeight="1">
      <c r="A736" s="158">
        <f t="shared" si="25"/>
        <v>697</v>
      </c>
      <c r="B736" s="496"/>
      <c r="C736" s="497"/>
      <c r="D736" s="497"/>
      <c r="E736" s="497"/>
      <c r="F736" s="497"/>
      <c r="G736" s="497"/>
      <c r="H736" s="497"/>
      <c r="I736" s="497"/>
      <c r="J736" s="497"/>
      <c r="K736" s="497"/>
      <c r="L736" s="490"/>
      <c r="M736" s="491"/>
      <c r="N736" s="491"/>
      <c r="O736" s="491"/>
      <c r="P736" s="492"/>
      <c r="Q736" s="536"/>
      <c r="R736" s="536"/>
      <c r="S736" s="536"/>
      <c r="T736" s="536"/>
      <c r="U736" s="536"/>
      <c r="V736" s="69"/>
      <c r="W736" s="69"/>
      <c r="X736" s="507"/>
      <c r="Y736" s="508"/>
      <c r="Z736" s="179" t="str">
        <f>IFERROR(VLOOKUP(X736, 【参考】数式用!$A$2:$B$46, 2, FALSE), "")</f>
        <v/>
      </c>
      <c r="AA736" s="195"/>
      <c r="AB736" s="196"/>
      <c r="AC736" s="197">
        <f t="shared" si="26"/>
        <v>0</v>
      </c>
      <c r="AD736" s="263" t="str">
        <f>IF(B736="", "", IF(COUNTIF(X736,"*独自*"),"数式を削除して手入力",IFERROR(INDEX(【参考】数式用!$O$3:'【参考】数式用'!$Q$452,MATCH(Q736&amp;V736,【参考】数式用!$N$3:'【参考】数式用'!$N$452,0),MATCH(VLOOKUP(X736,【参考】数式用!$R$2:$S$46,2,FALSE),【参考】数式用!$O$2:$Q$2,0)),10)))</f>
        <v/>
      </c>
      <c r="AE736" s="191"/>
    </row>
    <row r="737" spans="1:31" ht="49.95" customHeight="1">
      <c r="A737" s="158">
        <f t="shared" si="25"/>
        <v>698</v>
      </c>
      <c r="B737" s="496"/>
      <c r="C737" s="497"/>
      <c r="D737" s="497"/>
      <c r="E737" s="497"/>
      <c r="F737" s="497"/>
      <c r="G737" s="497"/>
      <c r="H737" s="497"/>
      <c r="I737" s="497"/>
      <c r="J737" s="497"/>
      <c r="K737" s="497"/>
      <c r="L737" s="490"/>
      <c r="M737" s="491"/>
      <c r="N737" s="491"/>
      <c r="O737" s="491"/>
      <c r="P737" s="492"/>
      <c r="Q737" s="536"/>
      <c r="R737" s="536"/>
      <c r="S737" s="536"/>
      <c r="T737" s="536"/>
      <c r="U737" s="536"/>
      <c r="V737" s="69"/>
      <c r="W737" s="69"/>
      <c r="X737" s="507"/>
      <c r="Y737" s="508"/>
      <c r="Z737" s="179" t="str">
        <f>IFERROR(VLOOKUP(X737, 【参考】数式用!$A$2:$B$46, 2, FALSE), "")</f>
        <v/>
      </c>
      <c r="AA737" s="195"/>
      <c r="AB737" s="196"/>
      <c r="AC737" s="197">
        <f t="shared" si="26"/>
        <v>0</v>
      </c>
      <c r="AD737" s="263" t="str">
        <f>IF(B737="", "", IF(COUNTIF(X737,"*独自*"),"数式を削除して手入力",IFERROR(INDEX(【参考】数式用!$O$3:'【参考】数式用'!$Q$452,MATCH(Q737&amp;V737,【参考】数式用!$N$3:'【参考】数式用'!$N$452,0),MATCH(VLOOKUP(X737,【参考】数式用!$R$2:$S$46,2,FALSE),【参考】数式用!$O$2:$Q$2,0)),10)))</f>
        <v/>
      </c>
      <c r="AE737" s="191"/>
    </row>
    <row r="738" spans="1:31" ht="49.95" customHeight="1">
      <c r="A738" s="158">
        <f t="shared" si="25"/>
        <v>699</v>
      </c>
      <c r="B738" s="496"/>
      <c r="C738" s="497"/>
      <c r="D738" s="497"/>
      <c r="E738" s="497"/>
      <c r="F738" s="497"/>
      <c r="G738" s="497"/>
      <c r="H738" s="497"/>
      <c r="I738" s="497"/>
      <c r="J738" s="497"/>
      <c r="K738" s="497"/>
      <c r="L738" s="490"/>
      <c r="M738" s="491"/>
      <c r="N738" s="491"/>
      <c r="O738" s="491"/>
      <c r="P738" s="492"/>
      <c r="Q738" s="536"/>
      <c r="R738" s="536"/>
      <c r="S738" s="536"/>
      <c r="T738" s="536"/>
      <c r="U738" s="536"/>
      <c r="V738" s="69"/>
      <c r="W738" s="69"/>
      <c r="X738" s="507"/>
      <c r="Y738" s="508"/>
      <c r="Z738" s="179" t="str">
        <f>IFERROR(VLOOKUP(X738, 【参考】数式用!$A$2:$B$46, 2, FALSE), "")</f>
        <v/>
      </c>
      <c r="AA738" s="195"/>
      <c r="AB738" s="196"/>
      <c r="AC738" s="197">
        <f t="shared" si="26"/>
        <v>0</v>
      </c>
      <c r="AD738" s="263" t="str">
        <f>IF(B738="", "", IF(COUNTIF(X738,"*独自*"),"数式を削除して手入力",IFERROR(INDEX(【参考】数式用!$O$3:'【参考】数式用'!$Q$452,MATCH(Q738&amp;V738,【参考】数式用!$N$3:'【参考】数式用'!$N$452,0),MATCH(VLOOKUP(X738,【参考】数式用!$R$2:$S$46,2,FALSE),【参考】数式用!$O$2:$Q$2,0)),10)))</f>
        <v/>
      </c>
      <c r="AE738" s="191"/>
    </row>
    <row r="739" spans="1:31" ht="49.95" customHeight="1">
      <c r="A739" s="158">
        <f t="shared" si="25"/>
        <v>700</v>
      </c>
      <c r="B739" s="496"/>
      <c r="C739" s="497"/>
      <c r="D739" s="497"/>
      <c r="E739" s="497"/>
      <c r="F739" s="497"/>
      <c r="G739" s="497"/>
      <c r="H739" s="497"/>
      <c r="I739" s="497"/>
      <c r="J739" s="497"/>
      <c r="K739" s="497"/>
      <c r="L739" s="490"/>
      <c r="M739" s="491"/>
      <c r="N739" s="491"/>
      <c r="O739" s="491"/>
      <c r="P739" s="492"/>
      <c r="Q739" s="536"/>
      <c r="R739" s="536"/>
      <c r="S739" s="536"/>
      <c r="T739" s="536"/>
      <c r="U739" s="536"/>
      <c r="V739" s="69"/>
      <c r="W739" s="69"/>
      <c r="X739" s="507"/>
      <c r="Y739" s="508"/>
      <c r="Z739" s="179" t="str">
        <f>IFERROR(VLOOKUP(X739, 【参考】数式用!$A$2:$B$46, 2, FALSE), "")</f>
        <v/>
      </c>
      <c r="AA739" s="195"/>
      <c r="AB739" s="196"/>
      <c r="AC739" s="197">
        <f t="shared" si="26"/>
        <v>0</v>
      </c>
      <c r="AD739" s="263" t="str">
        <f>IF(B739="", "", IF(COUNTIF(X739,"*独自*"),"数式を削除して手入力",IFERROR(INDEX(【参考】数式用!$O$3:'【参考】数式用'!$Q$452,MATCH(Q739&amp;V739,【参考】数式用!$N$3:'【参考】数式用'!$N$452,0),MATCH(VLOOKUP(X739,【参考】数式用!$R$2:$S$46,2,FALSE),【参考】数式用!$O$2:$Q$2,0)),10)))</f>
        <v/>
      </c>
      <c r="AE739" s="191"/>
    </row>
    <row r="740" spans="1:31" ht="49.95" customHeight="1">
      <c r="A740" s="158">
        <f t="shared" si="25"/>
        <v>701</v>
      </c>
      <c r="B740" s="496"/>
      <c r="C740" s="497"/>
      <c r="D740" s="497"/>
      <c r="E740" s="497"/>
      <c r="F740" s="497"/>
      <c r="G740" s="497"/>
      <c r="H740" s="497"/>
      <c r="I740" s="497"/>
      <c r="J740" s="497"/>
      <c r="K740" s="497"/>
      <c r="L740" s="490"/>
      <c r="M740" s="491"/>
      <c r="N740" s="491"/>
      <c r="O740" s="491"/>
      <c r="P740" s="492"/>
      <c r="Q740" s="536"/>
      <c r="R740" s="536"/>
      <c r="S740" s="536"/>
      <c r="T740" s="536"/>
      <c r="U740" s="536"/>
      <c r="V740" s="69"/>
      <c r="W740" s="69"/>
      <c r="X740" s="507"/>
      <c r="Y740" s="508"/>
      <c r="Z740" s="179" t="str">
        <f>IFERROR(VLOOKUP(X740, 【参考】数式用!$A$2:$B$46, 2, FALSE), "")</f>
        <v/>
      </c>
      <c r="AA740" s="195"/>
      <c r="AB740" s="196"/>
      <c r="AC740" s="197">
        <f t="shared" si="26"/>
        <v>0</v>
      </c>
      <c r="AD740" s="263" t="str">
        <f>IF(B740="", "", IF(COUNTIF(X740,"*独自*"),"数式を削除して手入力",IFERROR(INDEX(【参考】数式用!$O$3:'【参考】数式用'!$Q$452,MATCH(Q740&amp;V740,【参考】数式用!$N$3:'【参考】数式用'!$N$452,0),MATCH(VLOOKUP(X740,【参考】数式用!$R$2:$S$46,2,FALSE),【参考】数式用!$O$2:$Q$2,0)),10)))</f>
        <v/>
      </c>
      <c r="AE740" s="191"/>
    </row>
    <row r="741" spans="1:31" ht="49.95" customHeight="1">
      <c r="A741" s="158">
        <f t="shared" si="25"/>
        <v>702</v>
      </c>
      <c r="B741" s="496"/>
      <c r="C741" s="497"/>
      <c r="D741" s="497"/>
      <c r="E741" s="497"/>
      <c r="F741" s="497"/>
      <c r="G741" s="497"/>
      <c r="H741" s="497"/>
      <c r="I741" s="497"/>
      <c r="J741" s="497"/>
      <c r="K741" s="497"/>
      <c r="L741" s="490"/>
      <c r="M741" s="491"/>
      <c r="N741" s="491"/>
      <c r="O741" s="491"/>
      <c r="P741" s="492"/>
      <c r="Q741" s="536"/>
      <c r="R741" s="536"/>
      <c r="S741" s="536"/>
      <c r="T741" s="536"/>
      <c r="U741" s="536"/>
      <c r="V741" s="69"/>
      <c r="W741" s="69"/>
      <c r="X741" s="507"/>
      <c r="Y741" s="508"/>
      <c r="Z741" s="179" t="str">
        <f>IFERROR(VLOOKUP(X741, 【参考】数式用!$A$2:$B$46, 2, FALSE), "")</f>
        <v/>
      </c>
      <c r="AA741" s="195"/>
      <c r="AB741" s="196"/>
      <c r="AC741" s="197">
        <f t="shared" si="26"/>
        <v>0</v>
      </c>
      <c r="AD741" s="263" t="str">
        <f>IF(B741="", "", IF(COUNTIF(X741,"*独自*"),"数式を削除して手入力",IFERROR(INDEX(【参考】数式用!$O$3:'【参考】数式用'!$Q$452,MATCH(Q741&amp;V741,【参考】数式用!$N$3:'【参考】数式用'!$N$452,0),MATCH(VLOOKUP(X741,【参考】数式用!$R$2:$S$46,2,FALSE),【参考】数式用!$O$2:$Q$2,0)),10)))</f>
        <v/>
      </c>
      <c r="AE741" s="191"/>
    </row>
    <row r="742" spans="1:31" ht="49.95" customHeight="1">
      <c r="A742" s="158">
        <f t="shared" si="25"/>
        <v>703</v>
      </c>
      <c r="B742" s="496"/>
      <c r="C742" s="497"/>
      <c r="D742" s="497"/>
      <c r="E742" s="497"/>
      <c r="F742" s="497"/>
      <c r="G742" s="497"/>
      <c r="H742" s="497"/>
      <c r="I742" s="497"/>
      <c r="J742" s="497"/>
      <c r="K742" s="497"/>
      <c r="L742" s="490"/>
      <c r="M742" s="491"/>
      <c r="N742" s="491"/>
      <c r="O742" s="491"/>
      <c r="P742" s="492"/>
      <c r="Q742" s="536"/>
      <c r="R742" s="536"/>
      <c r="S742" s="536"/>
      <c r="T742" s="536"/>
      <c r="U742" s="536"/>
      <c r="V742" s="69"/>
      <c r="W742" s="69"/>
      <c r="X742" s="507"/>
      <c r="Y742" s="508"/>
      <c r="Z742" s="179" t="str">
        <f>IFERROR(VLOOKUP(X742, 【参考】数式用!$A$2:$B$46, 2, FALSE), "")</f>
        <v/>
      </c>
      <c r="AA742" s="195"/>
      <c r="AB742" s="196"/>
      <c r="AC742" s="197">
        <f t="shared" si="26"/>
        <v>0</v>
      </c>
      <c r="AD742" s="263" t="str">
        <f>IF(B742="", "", IF(COUNTIF(X742,"*独自*"),"数式を削除して手入力",IFERROR(INDEX(【参考】数式用!$O$3:'【参考】数式用'!$Q$452,MATCH(Q742&amp;V742,【参考】数式用!$N$3:'【参考】数式用'!$N$452,0),MATCH(VLOOKUP(X742,【参考】数式用!$R$2:$S$46,2,FALSE),【参考】数式用!$O$2:$Q$2,0)),10)))</f>
        <v/>
      </c>
      <c r="AE742" s="191"/>
    </row>
    <row r="743" spans="1:31" ht="49.95" customHeight="1">
      <c r="A743" s="158">
        <f t="shared" si="25"/>
        <v>704</v>
      </c>
      <c r="B743" s="496"/>
      <c r="C743" s="497"/>
      <c r="D743" s="497"/>
      <c r="E743" s="497"/>
      <c r="F743" s="497"/>
      <c r="G743" s="497"/>
      <c r="H743" s="497"/>
      <c r="I743" s="497"/>
      <c r="J743" s="497"/>
      <c r="K743" s="497"/>
      <c r="L743" s="490"/>
      <c r="M743" s="491"/>
      <c r="N743" s="491"/>
      <c r="O743" s="491"/>
      <c r="P743" s="492"/>
      <c r="Q743" s="536"/>
      <c r="R743" s="536"/>
      <c r="S743" s="536"/>
      <c r="T743" s="536"/>
      <c r="U743" s="536"/>
      <c r="V743" s="69"/>
      <c r="W743" s="69"/>
      <c r="X743" s="507"/>
      <c r="Y743" s="508"/>
      <c r="Z743" s="179" t="str">
        <f>IFERROR(VLOOKUP(X743, 【参考】数式用!$A$2:$B$46, 2, FALSE), "")</f>
        <v/>
      </c>
      <c r="AA743" s="195"/>
      <c r="AB743" s="196"/>
      <c r="AC743" s="197">
        <f t="shared" si="26"/>
        <v>0</v>
      </c>
      <c r="AD743" s="263" t="str">
        <f>IF(B743="", "", IF(COUNTIF(X743,"*独自*"),"数式を削除して手入力",IFERROR(INDEX(【参考】数式用!$O$3:'【参考】数式用'!$Q$452,MATCH(Q743&amp;V743,【参考】数式用!$N$3:'【参考】数式用'!$N$452,0),MATCH(VLOOKUP(X743,【参考】数式用!$R$2:$S$46,2,FALSE),【参考】数式用!$O$2:$Q$2,0)),10)))</f>
        <v/>
      </c>
      <c r="AE743" s="191"/>
    </row>
    <row r="744" spans="1:31" ht="49.95" customHeight="1">
      <c r="A744" s="158">
        <f t="shared" si="25"/>
        <v>705</v>
      </c>
      <c r="B744" s="496"/>
      <c r="C744" s="497"/>
      <c r="D744" s="497"/>
      <c r="E744" s="497"/>
      <c r="F744" s="497"/>
      <c r="G744" s="497"/>
      <c r="H744" s="497"/>
      <c r="I744" s="497"/>
      <c r="J744" s="497"/>
      <c r="K744" s="497"/>
      <c r="L744" s="490"/>
      <c r="M744" s="491"/>
      <c r="N744" s="491"/>
      <c r="O744" s="491"/>
      <c r="P744" s="492"/>
      <c r="Q744" s="536"/>
      <c r="R744" s="536"/>
      <c r="S744" s="536"/>
      <c r="T744" s="536"/>
      <c r="U744" s="536"/>
      <c r="V744" s="69"/>
      <c r="W744" s="69"/>
      <c r="X744" s="507"/>
      <c r="Y744" s="508"/>
      <c r="Z744" s="179" t="str">
        <f>IFERROR(VLOOKUP(X744, 【参考】数式用!$A$2:$B$46, 2, FALSE), "")</f>
        <v/>
      </c>
      <c r="AA744" s="195"/>
      <c r="AB744" s="196"/>
      <c r="AC744" s="197">
        <f t="shared" si="26"/>
        <v>0</v>
      </c>
      <c r="AD744" s="263" t="str">
        <f>IF(B744="", "", IF(COUNTIF(X744,"*独自*"),"数式を削除して手入力",IFERROR(INDEX(【参考】数式用!$O$3:'【参考】数式用'!$Q$452,MATCH(Q744&amp;V744,【参考】数式用!$N$3:'【参考】数式用'!$N$452,0),MATCH(VLOOKUP(X744,【参考】数式用!$R$2:$S$46,2,FALSE),【参考】数式用!$O$2:$Q$2,0)),10)))</f>
        <v/>
      </c>
      <c r="AE744" s="191"/>
    </row>
    <row r="745" spans="1:31" ht="49.95" customHeight="1">
      <c r="A745" s="158">
        <f t="shared" si="25"/>
        <v>706</v>
      </c>
      <c r="B745" s="496"/>
      <c r="C745" s="497"/>
      <c r="D745" s="497"/>
      <c r="E745" s="497"/>
      <c r="F745" s="497"/>
      <c r="G745" s="497"/>
      <c r="H745" s="497"/>
      <c r="I745" s="497"/>
      <c r="J745" s="497"/>
      <c r="K745" s="497"/>
      <c r="L745" s="490"/>
      <c r="M745" s="491"/>
      <c r="N745" s="491"/>
      <c r="O745" s="491"/>
      <c r="P745" s="492"/>
      <c r="Q745" s="536"/>
      <c r="R745" s="536"/>
      <c r="S745" s="536"/>
      <c r="T745" s="536"/>
      <c r="U745" s="536"/>
      <c r="V745" s="69"/>
      <c r="W745" s="69"/>
      <c r="X745" s="507"/>
      <c r="Y745" s="508"/>
      <c r="Z745" s="179" t="str">
        <f>IFERROR(VLOOKUP(X745, 【参考】数式用!$A$2:$B$46, 2, FALSE), "")</f>
        <v/>
      </c>
      <c r="AA745" s="195"/>
      <c r="AB745" s="196"/>
      <c r="AC745" s="197">
        <f t="shared" si="26"/>
        <v>0</v>
      </c>
      <c r="AD745" s="263" t="str">
        <f>IF(B745="", "", IF(COUNTIF(X745,"*独自*"),"数式を削除して手入力",IFERROR(INDEX(【参考】数式用!$O$3:'【参考】数式用'!$Q$452,MATCH(Q745&amp;V745,【参考】数式用!$N$3:'【参考】数式用'!$N$452,0),MATCH(VLOOKUP(X745,【参考】数式用!$R$2:$S$46,2,FALSE),【参考】数式用!$O$2:$Q$2,0)),10)))</f>
        <v/>
      </c>
      <c r="AE745" s="191"/>
    </row>
    <row r="746" spans="1:31" ht="49.95" customHeight="1">
      <c r="A746" s="158">
        <f t="shared" si="25"/>
        <v>707</v>
      </c>
      <c r="B746" s="496"/>
      <c r="C746" s="497"/>
      <c r="D746" s="497"/>
      <c r="E746" s="497"/>
      <c r="F746" s="497"/>
      <c r="G746" s="497"/>
      <c r="H746" s="497"/>
      <c r="I746" s="497"/>
      <c r="J746" s="497"/>
      <c r="K746" s="497"/>
      <c r="L746" s="490"/>
      <c r="M746" s="491"/>
      <c r="N746" s="491"/>
      <c r="O746" s="491"/>
      <c r="P746" s="492"/>
      <c r="Q746" s="536"/>
      <c r="R746" s="536"/>
      <c r="S746" s="536"/>
      <c r="T746" s="536"/>
      <c r="U746" s="536"/>
      <c r="V746" s="69"/>
      <c r="W746" s="69"/>
      <c r="X746" s="507"/>
      <c r="Y746" s="508"/>
      <c r="Z746" s="179" t="str">
        <f>IFERROR(VLOOKUP(X746, 【参考】数式用!$A$2:$B$46, 2, FALSE), "")</f>
        <v/>
      </c>
      <c r="AA746" s="195"/>
      <c r="AB746" s="196"/>
      <c r="AC746" s="197">
        <f t="shared" si="26"/>
        <v>0</v>
      </c>
      <c r="AD746" s="263" t="str">
        <f>IF(B746="", "", IF(COUNTIF(X746,"*独自*"),"数式を削除して手入力",IFERROR(INDEX(【参考】数式用!$O$3:'【参考】数式用'!$Q$452,MATCH(Q746&amp;V746,【参考】数式用!$N$3:'【参考】数式用'!$N$452,0),MATCH(VLOOKUP(X746,【参考】数式用!$R$2:$S$46,2,FALSE),【参考】数式用!$O$2:$Q$2,0)),10)))</f>
        <v/>
      </c>
      <c r="AE746" s="191"/>
    </row>
    <row r="747" spans="1:31" ht="49.95" customHeight="1">
      <c r="A747" s="158">
        <f t="shared" si="25"/>
        <v>708</v>
      </c>
      <c r="B747" s="496"/>
      <c r="C747" s="497"/>
      <c r="D747" s="497"/>
      <c r="E747" s="497"/>
      <c r="F747" s="497"/>
      <c r="G747" s="497"/>
      <c r="H747" s="497"/>
      <c r="I747" s="497"/>
      <c r="J747" s="497"/>
      <c r="K747" s="497"/>
      <c r="L747" s="490"/>
      <c r="M747" s="491"/>
      <c r="N747" s="491"/>
      <c r="O747" s="491"/>
      <c r="P747" s="492"/>
      <c r="Q747" s="536"/>
      <c r="R747" s="536"/>
      <c r="S747" s="536"/>
      <c r="T747" s="536"/>
      <c r="U747" s="536"/>
      <c r="V747" s="69"/>
      <c r="W747" s="69"/>
      <c r="X747" s="507"/>
      <c r="Y747" s="508"/>
      <c r="Z747" s="179" t="str">
        <f>IFERROR(VLOOKUP(X747, 【参考】数式用!$A$2:$B$46, 2, FALSE), "")</f>
        <v/>
      </c>
      <c r="AA747" s="195"/>
      <c r="AB747" s="196"/>
      <c r="AC747" s="197">
        <f t="shared" si="26"/>
        <v>0</v>
      </c>
      <c r="AD747" s="263" t="str">
        <f>IF(B747="", "", IF(COUNTIF(X747,"*独自*"),"数式を削除して手入力",IFERROR(INDEX(【参考】数式用!$O$3:'【参考】数式用'!$Q$452,MATCH(Q747&amp;V747,【参考】数式用!$N$3:'【参考】数式用'!$N$452,0),MATCH(VLOOKUP(X747,【参考】数式用!$R$2:$S$46,2,FALSE),【参考】数式用!$O$2:$Q$2,0)),10)))</f>
        <v/>
      </c>
      <c r="AE747" s="191"/>
    </row>
    <row r="748" spans="1:31" ht="49.95" customHeight="1">
      <c r="A748" s="158">
        <f t="shared" si="25"/>
        <v>709</v>
      </c>
      <c r="B748" s="496"/>
      <c r="C748" s="497"/>
      <c r="D748" s="497"/>
      <c r="E748" s="497"/>
      <c r="F748" s="497"/>
      <c r="G748" s="497"/>
      <c r="H748" s="497"/>
      <c r="I748" s="497"/>
      <c r="J748" s="497"/>
      <c r="K748" s="497"/>
      <c r="L748" s="490"/>
      <c r="M748" s="491"/>
      <c r="N748" s="491"/>
      <c r="O748" s="491"/>
      <c r="P748" s="492"/>
      <c r="Q748" s="536"/>
      <c r="R748" s="536"/>
      <c r="S748" s="536"/>
      <c r="T748" s="536"/>
      <c r="U748" s="536"/>
      <c r="V748" s="69"/>
      <c r="W748" s="69"/>
      <c r="X748" s="507"/>
      <c r="Y748" s="508"/>
      <c r="Z748" s="179" t="str">
        <f>IFERROR(VLOOKUP(X748, 【参考】数式用!$A$2:$B$46, 2, FALSE), "")</f>
        <v/>
      </c>
      <c r="AA748" s="195"/>
      <c r="AB748" s="196"/>
      <c r="AC748" s="197">
        <f t="shared" si="26"/>
        <v>0</v>
      </c>
      <c r="AD748" s="263" t="str">
        <f>IF(B748="", "", IF(COUNTIF(X748,"*独自*"),"数式を削除して手入力",IFERROR(INDEX(【参考】数式用!$O$3:'【参考】数式用'!$Q$452,MATCH(Q748&amp;V748,【参考】数式用!$N$3:'【参考】数式用'!$N$452,0),MATCH(VLOOKUP(X748,【参考】数式用!$R$2:$S$46,2,FALSE),【参考】数式用!$O$2:$Q$2,0)),10)))</f>
        <v/>
      </c>
      <c r="AE748" s="191"/>
    </row>
    <row r="749" spans="1:31" ht="49.95" customHeight="1">
      <c r="A749" s="158">
        <f t="shared" si="25"/>
        <v>710</v>
      </c>
      <c r="B749" s="496"/>
      <c r="C749" s="497"/>
      <c r="D749" s="497"/>
      <c r="E749" s="497"/>
      <c r="F749" s="497"/>
      <c r="G749" s="497"/>
      <c r="H749" s="497"/>
      <c r="I749" s="497"/>
      <c r="J749" s="497"/>
      <c r="K749" s="497"/>
      <c r="L749" s="490"/>
      <c r="M749" s="491"/>
      <c r="N749" s="491"/>
      <c r="O749" s="491"/>
      <c r="P749" s="492"/>
      <c r="Q749" s="536"/>
      <c r="R749" s="536"/>
      <c r="S749" s="536"/>
      <c r="T749" s="536"/>
      <c r="U749" s="536"/>
      <c r="V749" s="69"/>
      <c r="W749" s="69"/>
      <c r="X749" s="507"/>
      <c r="Y749" s="508"/>
      <c r="Z749" s="179" t="str">
        <f>IFERROR(VLOOKUP(X749, 【参考】数式用!$A$2:$B$46, 2, FALSE), "")</f>
        <v/>
      </c>
      <c r="AA749" s="195"/>
      <c r="AB749" s="196"/>
      <c r="AC749" s="197">
        <f t="shared" si="26"/>
        <v>0</v>
      </c>
      <c r="AD749" s="263" t="str">
        <f>IF(B749="", "", IF(COUNTIF(X749,"*独自*"),"数式を削除して手入力",IFERROR(INDEX(【参考】数式用!$O$3:'【参考】数式用'!$Q$452,MATCH(Q749&amp;V749,【参考】数式用!$N$3:'【参考】数式用'!$N$452,0),MATCH(VLOOKUP(X749,【参考】数式用!$R$2:$S$46,2,FALSE),【参考】数式用!$O$2:$Q$2,0)),10)))</f>
        <v/>
      </c>
      <c r="AE749" s="191"/>
    </row>
    <row r="750" spans="1:31" ht="49.95" customHeight="1">
      <c r="A750" s="158">
        <f t="shared" si="25"/>
        <v>711</v>
      </c>
      <c r="B750" s="496"/>
      <c r="C750" s="497"/>
      <c r="D750" s="497"/>
      <c r="E750" s="497"/>
      <c r="F750" s="497"/>
      <c r="G750" s="497"/>
      <c r="H750" s="497"/>
      <c r="I750" s="497"/>
      <c r="J750" s="497"/>
      <c r="K750" s="497"/>
      <c r="L750" s="490"/>
      <c r="M750" s="491"/>
      <c r="N750" s="491"/>
      <c r="O750" s="491"/>
      <c r="P750" s="492"/>
      <c r="Q750" s="536"/>
      <c r="R750" s="536"/>
      <c r="S750" s="536"/>
      <c r="T750" s="536"/>
      <c r="U750" s="536"/>
      <c r="V750" s="69"/>
      <c r="W750" s="69"/>
      <c r="X750" s="507"/>
      <c r="Y750" s="508"/>
      <c r="Z750" s="179" t="str">
        <f>IFERROR(VLOOKUP(X750, 【参考】数式用!$A$2:$B$46, 2, FALSE), "")</f>
        <v/>
      </c>
      <c r="AA750" s="195"/>
      <c r="AB750" s="196"/>
      <c r="AC750" s="197">
        <f t="shared" si="26"/>
        <v>0</v>
      </c>
      <c r="AD750" s="263" t="str">
        <f>IF(B750="", "", IF(COUNTIF(X750,"*独自*"),"数式を削除して手入力",IFERROR(INDEX(【参考】数式用!$O$3:'【参考】数式用'!$Q$452,MATCH(Q750&amp;V750,【参考】数式用!$N$3:'【参考】数式用'!$N$452,0),MATCH(VLOOKUP(X750,【参考】数式用!$R$2:$S$46,2,FALSE),【参考】数式用!$O$2:$Q$2,0)),10)))</f>
        <v/>
      </c>
      <c r="AE750" s="191"/>
    </row>
    <row r="751" spans="1:31" ht="49.95" customHeight="1">
      <c r="A751" s="158">
        <f t="shared" si="25"/>
        <v>712</v>
      </c>
      <c r="B751" s="496"/>
      <c r="C751" s="497"/>
      <c r="D751" s="497"/>
      <c r="E751" s="497"/>
      <c r="F751" s="497"/>
      <c r="G751" s="497"/>
      <c r="H751" s="497"/>
      <c r="I751" s="497"/>
      <c r="J751" s="497"/>
      <c r="K751" s="497"/>
      <c r="L751" s="490"/>
      <c r="M751" s="491"/>
      <c r="N751" s="491"/>
      <c r="O751" s="491"/>
      <c r="P751" s="492"/>
      <c r="Q751" s="536"/>
      <c r="R751" s="536"/>
      <c r="S751" s="536"/>
      <c r="T751" s="536"/>
      <c r="U751" s="536"/>
      <c r="V751" s="69"/>
      <c r="W751" s="69"/>
      <c r="X751" s="507"/>
      <c r="Y751" s="508"/>
      <c r="Z751" s="179" t="str">
        <f>IFERROR(VLOOKUP(X751, 【参考】数式用!$A$2:$B$46, 2, FALSE), "")</f>
        <v/>
      </c>
      <c r="AA751" s="195"/>
      <c r="AB751" s="196"/>
      <c r="AC751" s="197">
        <f t="shared" si="26"/>
        <v>0</v>
      </c>
      <c r="AD751" s="263" t="str">
        <f>IF(B751="", "", IF(COUNTIF(X751,"*独自*"),"数式を削除して手入力",IFERROR(INDEX(【参考】数式用!$O$3:'【参考】数式用'!$Q$452,MATCH(Q751&amp;V751,【参考】数式用!$N$3:'【参考】数式用'!$N$452,0),MATCH(VLOOKUP(X751,【参考】数式用!$R$2:$S$46,2,FALSE),【参考】数式用!$O$2:$Q$2,0)),10)))</f>
        <v/>
      </c>
      <c r="AE751" s="191"/>
    </row>
    <row r="752" spans="1:31" ht="49.95" customHeight="1">
      <c r="A752" s="158">
        <f t="shared" si="25"/>
        <v>713</v>
      </c>
      <c r="B752" s="496"/>
      <c r="C752" s="497"/>
      <c r="D752" s="497"/>
      <c r="E752" s="497"/>
      <c r="F752" s="497"/>
      <c r="G752" s="497"/>
      <c r="H752" s="497"/>
      <c r="I752" s="497"/>
      <c r="J752" s="497"/>
      <c r="K752" s="497"/>
      <c r="L752" s="490"/>
      <c r="M752" s="491"/>
      <c r="N752" s="491"/>
      <c r="O752" s="491"/>
      <c r="P752" s="492"/>
      <c r="Q752" s="536"/>
      <c r="R752" s="536"/>
      <c r="S752" s="536"/>
      <c r="T752" s="536"/>
      <c r="U752" s="536"/>
      <c r="V752" s="69"/>
      <c r="W752" s="69"/>
      <c r="X752" s="507"/>
      <c r="Y752" s="508"/>
      <c r="Z752" s="179" t="str">
        <f>IFERROR(VLOOKUP(X752, 【参考】数式用!$A$2:$B$46, 2, FALSE), "")</f>
        <v/>
      </c>
      <c r="AA752" s="195"/>
      <c r="AB752" s="196"/>
      <c r="AC752" s="197">
        <f t="shared" si="26"/>
        <v>0</v>
      </c>
      <c r="AD752" s="263" t="str">
        <f>IF(B752="", "", IF(COUNTIF(X752,"*独自*"),"数式を削除して手入力",IFERROR(INDEX(【参考】数式用!$O$3:'【参考】数式用'!$Q$452,MATCH(Q752&amp;V752,【参考】数式用!$N$3:'【参考】数式用'!$N$452,0),MATCH(VLOOKUP(X752,【参考】数式用!$R$2:$S$46,2,FALSE),【参考】数式用!$O$2:$Q$2,0)),10)))</f>
        <v/>
      </c>
      <c r="AE752" s="191"/>
    </row>
    <row r="753" spans="1:31" ht="49.95" customHeight="1">
      <c r="A753" s="158">
        <f t="shared" si="25"/>
        <v>714</v>
      </c>
      <c r="B753" s="496"/>
      <c r="C753" s="497"/>
      <c r="D753" s="497"/>
      <c r="E753" s="497"/>
      <c r="F753" s="497"/>
      <c r="G753" s="497"/>
      <c r="H753" s="497"/>
      <c r="I753" s="497"/>
      <c r="J753" s="497"/>
      <c r="K753" s="497"/>
      <c r="L753" s="490"/>
      <c r="M753" s="491"/>
      <c r="N753" s="491"/>
      <c r="O753" s="491"/>
      <c r="P753" s="492"/>
      <c r="Q753" s="536"/>
      <c r="R753" s="536"/>
      <c r="S753" s="536"/>
      <c r="T753" s="536"/>
      <c r="U753" s="536"/>
      <c r="V753" s="69"/>
      <c r="W753" s="69"/>
      <c r="X753" s="507"/>
      <c r="Y753" s="508"/>
      <c r="Z753" s="179" t="str">
        <f>IFERROR(VLOOKUP(X753, 【参考】数式用!$A$2:$B$46, 2, FALSE), "")</f>
        <v/>
      </c>
      <c r="AA753" s="195"/>
      <c r="AB753" s="196"/>
      <c r="AC753" s="197">
        <f t="shared" si="26"/>
        <v>0</v>
      </c>
      <c r="AD753" s="263" t="str">
        <f>IF(B753="", "", IF(COUNTIF(X753,"*独自*"),"数式を削除して手入力",IFERROR(INDEX(【参考】数式用!$O$3:'【参考】数式用'!$Q$452,MATCH(Q753&amp;V753,【参考】数式用!$N$3:'【参考】数式用'!$N$452,0),MATCH(VLOOKUP(X753,【参考】数式用!$R$2:$S$46,2,FALSE),【参考】数式用!$O$2:$Q$2,0)),10)))</f>
        <v/>
      </c>
      <c r="AE753" s="191"/>
    </row>
    <row r="754" spans="1:31" ht="49.95" customHeight="1">
      <c r="A754" s="158">
        <f t="shared" si="25"/>
        <v>715</v>
      </c>
      <c r="B754" s="496"/>
      <c r="C754" s="497"/>
      <c r="D754" s="497"/>
      <c r="E754" s="497"/>
      <c r="F754" s="497"/>
      <c r="G754" s="497"/>
      <c r="H754" s="497"/>
      <c r="I754" s="497"/>
      <c r="J754" s="497"/>
      <c r="K754" s="497"/>
      <c r="L754" s="490"/>
      <c r="M754" s="491"/>
      <c r="N754" s="491"/>
      <c r="O754" s="491"/>
      <c r="P754" s="492"/>
      <c r="Q754" s="536"/>
      <c r="R754" s="536"/>
      <c r="S754" s="536"/>
      <c r="T754" s="536"/>
      <c r="U754" s="536"/>
      <c r="V754" s="69"/>
      <c r="W754" s="69"/>
      <c r="X754" s="507"/>
      <c r="Y754" s="508"/>
      <c r="Z754" s="179" t="str">
        <f>IFERROR(VLOOKUP(X754, 【参考】数式用!$A$2:$B$46, 2, FALSE), "")</f>
        <v/>
      </c>
      <c r="AA754" s="195"/>
      <c r="AB754" s="196"/>
      <c r="AC754" s="197">
        <f t="shared" si="26"/>
        <v>0</v>
      </c>
      <c r="AD754" s="263" t="str">
        <f>IF(B754="", "", IF(COUNTIF(X754,"*独自*"),"数式を削除して手入力",IFERROR(INDEX(【参考】数式用!$O$3:'【参考】数式用'!$Q$452,MATCH(Q754&amp;V754,【参考】数式用!$N$3:'【参考】数式用'!$N$452,0),MATCH(VLOOKUP(X754,【参考】数式用!$R$2:$S$46,2,FALSE),【参考】数式用!$O$2:$Q$2,0)),10)))</f>
        <v/>
      </c>
      <c r="AE754" s="191"/>
    </row>
    <row r="755" spans="1:31" ht="49.95" customHeight="1">
      <c r="A755" s="158">
        <f t="shared" si="25"/>
        <v>716</v>
      </c>
      <c r="B755" s="496"/>
      <c r="C755" s="497"/>
      <c r="D755" s="497"/>
      <c r="E755" s="497"/>
      <c r="F755" s="497"/>
      <c r="G755" s="497"/>
      <c r="H755" s="497"/>
      <c r="I755" s="497"/>
      <c r="J755" s="497"/>
      <c r="K755" s="497"/>
      <c r="L755" s="490"/>
      <c r="M755" s="491"/>
      <c r="N755" s="491"/>
      <c r="O755" s="491"/>
      <c r="P755" s="492"/>
      <c r="Q755" s="536"/>
      <c r="R755" s="536"/>
      <c r="S755" s="536"/>
      <c r="T755" s="536"/>
      <c r="U755" s="536"/>
      <c r="V755" s="69"/>
      <c r="W755" s="69"/>
      <c r="X755" s="507"/>
      <c r="Y755" s="508"/>
      <c r="Z755" s="179" t="str">
        <f>IFERROR(VLOOKUP(X755, 【参考】数式用!$A$2:$B$46, 2, FALSE), "")</f>
        <v/>
      </c>
      <c r="AA755" s="195"/>
      <c r="AB755" s="196"/>
      <c r="AC755" s="197">
        <f t="shared" si="26"/>
        <v>0</v>
      </c>
      <c r="AD755" s="263" t="str">
        <f>IF(B755="", "", IF(COUNTIF(X755,"*独自*"),"数式を削除して手入力",IFERROR(INDEX(【参考】数式用!$O$3:'【参考】数式用'!$Q$452,MATCH(Q755&amp;V755,【参考】数式用!$N$3:'【参考】数式用'!$N$452,0),MATCH(VLOOKUP(X755,【参考】数式用!$R$2:$S$46,2,FALSE),【参考】数式用!$O$2:$Q$2,0)),10)))</f>
        <v/>
      </c>
      <c r="AE755" s="191"/>
    </row>
    <row r="756" spans="1:31" ht="49.95" customHeight="1">
      <c r="A756" s="158">
        <f t="shared" si="25"/>
        <v>717</v>
      </c>
      <c r="B756" s="496"/>
      <c r="C756" s="497"/>
      <c r="D756" s="497"/>
      <c r="E756" s="497"/>
      <c r="F756" s="497"/>
      <c r="G756" s="497"/>
      <c r="H756" s="497"/>
      <c r="I756" s="497"/>
      <c r="J756" s="497"/>
      <c r="K756" s="497"/>
      <c r="L756" s="490"/>
      <c r="M756" s="491"/>
      <c r="N756" s="491"/>
      <c r="O756" s="491"/>
      <c r="P756" s="492"/>
      <c r="Q756" s="536"/>
      <c r="R756" s="536"/>
      <c r="S756" s="536"/>
      <c r="T756" s="536"/>
      <c r="U756" s="536"/>
      <c r="V756" s="69"/>
      <c r="W756" s="69"/>
      <c r="X756" s="507"/>
      <c r="Y756" s="508"/>
      <c r="Z756" s="179" t="str">
        <f>IFERROR(VLOOKUP(X756, 【参考】数式用!$A$2:$B$46, 2, FALSE), "")</f>
        <v/>
      </c>
      <c r="AA756" s="195"/>
      <c r="AB756" s="196"/>
      <c r="AC756" s="197">
        <f t="shared" si="26"/>
        <v>0</v>
      </c>
      <c r="AD756" s="263" t="str">
        <f>IF(B756="", "", IF(COUNTIF(X756,"*独自*"),"数式を削除して手入力",IFERROR(INDEX(【参考】数式用!$O$3:'【参考】数式用'!$Q$452,MATCH(Q756&amp;V756,【参考】数式用!$N$3:'【参考】数式用'!$N$452,0),MATCH(VLOOKUP(X756,【参考】数式用!$R$2:$S$46,2,FALSE),【参考】数式用!$O$2:$Q$2,0)),10)))</f>
        <v/>
      </c>
      <c r="AE756" s="191"/>
    </row>
    <row r="757" spans="1:31" ht="49.95" customHeight="1">
      <c r="A757" s="158">
        <f t="shared" si="25"/>
        <v>718</v>
      </c>
      <c r="B757" s="496"/>
      <c r="C757" s="497"/>
      <c r="D757" s="497"/>
      <c r="E757" s="497"/>
      <c r="F757" s="497"/>
      <c r="G757" s="497"/>
      <c r="H757" s="497"/>
      <c r="I757" s="497"/>
      <c r="J757" s="497"/>
      <c r="K757" s="497"/>
      <c r="L757" s="490"/>
      <c r="M757" s="491"/>
      <c r="N757" s="491"/>
      <c r="O757" s="491"/>
      <c r="P757" s="492"/>
      <c r="Q757" s="536"/>
      <c r="R757" s="536"/>
      <c r="S757" s="536"/>
      <c r="T757" s="536"/>
      <c r="U757" s="536"/>
      <c r="V757" s="69"/>
      <c r="W757" s="69"/>
      <c r="X757" s="507"/>
      <c r="Y757" s="508"/>
      <c r="Z757" s="179" t="str">
        <f>IFERROR(VLOOKUP(X757, 【参考】数式用!$A$2:$B$46, 2, FALSE), "")</f>
        <v/>
      </c>
      <c r="AA757" s="195"/>
      <c r="AB757" s="196"/>
      <c r="AC757" s="197">
        <f t="shared" si="26"/>
        <v>0</v>
      </c>
      <c r="AD757" s="263" t="str">
        <f>IF(B757="", "", IF(COUNTIF(X757,"*独自*"),"数式を削除して手入力",IFERROR(INDEX(【参考】数式用!$O$3:'【参考】数式用'!$Q$452,MATCH(Q757&amp;V757,【参考】数式用!$N$3:'【参考】数式用'!$N$452,0),MATCH(VLOOKUP(X757,【参考】数式用!$R$2:$S$46,2,FALSE),【参考】数式用!$O$2:$Q$2,0)),10)))</f>
        <v/>
      </c>
      <c r="AE757" s="191"/>
    </row>
    <row r="758" spans="1:31" ht="49.95" customHeight="1">
      <c r="A758" s="158">
        <f t="shared" si="25"/>
        <v>719</v>
      </c>
      <c r="B758" s="496"/>
      <c r="C758" s="497"/>
      <c r="D758" s="497"/>
      <c r="E758" s="497"/>
      <c r="F758" s="497"/>
      <c r="G758" s="497"/>
      <c r="H758" s="497"/>
      <c r="I758" s="497"/>
      <c r="J758" s="497"/>
      <c r="K758" s="497"/>
      <c r="L758" s="490"/>
      <c r="M758" s="491"/>
      <c r="N758" s="491"/>
      <c r="O758" s="491"/>
      <c r="P758" s="492"/>
      <c r="Q758" s="536"/>
      <c r="R758" s="536"/>
      <c r="S758" s="536"/>
      <c r="T758" s="536"/>
      <c r="U758" s="536"/>
      <c r="V758" s="69"/>
      <c r="W758" s="69"/>
      <c r="X758" s="507"/>
      <c r="Y758" s="508"/>
      <c r="Z758" s="179" t="str">
        <f>IFERROR(VLOOKUP(X758, 【参考】数式用!$A$2:$B$46, 2, FALSE), "")</f>
        <v/>
      </c>
      <c r="AA758" s="195"/>
      <c r="AB758" s="196"/>
      <c r="AC758" s="197">
        <f t="shared" si="26"/>
        <v>0</v>
      </c>
      <c r="AD758" s="263" t="str">
        <f>IF(B758="", "", IF(COUNTIF(X758,"*独自*"),"数式を削除して手入力",IFERROR(INDEX(【参考】数式用!$O$3:'【参考】数式用'!$Q$452,MATCH(Q758&amp;V758,【参考】数式用!$N$3:'【参考】数式用'!$N$452,0),MATCH(VLOOKUP(X758,【参考】数式用!$R$2:$S$46,2,FALSE),【参考】数式用!$O$2:$Q$2,0)),10)))</f>
        <v/>
      </c>
      <c r="AE758" s="191"/>
    </row>
    <row r="759" spans="1:31" ht="49.95" customHeight="1">
      <c r="A759" s="158">
        <f t="shared" si="25"/>
        <v>720</v>
      </c>
      <c r="B759" s="496"/>
      <c r="C759" s="497"/>
      <c r="D759" s="497"/>
      <c r="E759" s="497"/>
      <c r="F759" s="497"/>
      <c r="G759" s="497"/>
      <c r="H759" s="497"/>
      <c r="I759" s="497"/>
      <c r="J759" s="497"/>
      <c r="K759" s="497"/>
      <c r="L759" s="490"/>
      <c r="M759" s="491"/>
      <c r="N759" s="491"/>
      <c r="O759" s="491"/>
      <c r="P759" s="492"/>
      <c r="Q759" s="536"/>
      <c r="R759" s="536"/>
      <c r="S759" s="536"/>
      <c r="T759" s="536"/>
      <c r="U759" s="536"/>
      <c r="V759" s="69"/>
      <c r="W759" s="69"/>
      <c r="X759" s="507"/>
      <c r="Y759" s="508"/>
      <c r="Z759" s="179" t="str">
        <f>IFERROR(VLOOKUP(X759, 【参考】数式用!$A$2:$B$46, 2, FALSE), "")</f>
        <v/>
      </c>
      <c r="AA759" s="195"/>
      <c r="AB759" s="196"/>
      <c r="AC759" s="197">
        <f t="shared" si="26"/>
        <v>0</v>
      </c>
      <c r="AD759" s="263" t="str">
        <f>IF(B759="", "", IF(COUNTIF(X759,"*独自*"),"数式を削除して手入力",IFERROR(INDEX(【参考】数式用!$O$3:'【参考】数式用'!$Q$452,MATCH(Q759&amp;V759,【参考】数式用!$N$3:'【参考】数式用'!$N$452,0),MATCH(VLOOKUP(X759,【参考】数式用!$R$2:$S$46,2,FALSE),【参考】数式用!$O$2:$Q$2,0)),10)))</f>
        <v/>
      </c>
      <c r="AE759" s="191"/>
    </row>
    <row r="760" spans="1:31" ht="49.95" customHeight="1">
      <c r="A760" s="158">
        <f t="shared" si="25"/>
        <v>721</v>
      </c>
      <c r="B760" s="496"/>
      <c r="C760" s="497"/>
      <c r="D760" s="497"/>
      <c r="E760" s="497"/>
      <c r="F760" s="497"/>
      <c r="G760" s="497"/>
      <c r="H760" s="497"/>
      <c r="I760" s="497"/>
      <c r="J760" s="497"/>
      <c r="K760" s="497"/>
      <c r="L760" s="490"/>
      <c r="M760" s="491"/>
      <c r="N760" s="491"/>
      <c r="O760" s="491"/>
      <c r="P760" s="492"/>
      <c r="Q760" s="536"/>
      <c r="R760" s="536"/>
      <c r="S760" s="536"/>
      <c r="T760" s="536"/>
      <c r="U760" s="536"/>
      <c r="V760" s="69"/>
      <c r="W760" s="69"/>
      <c r="X760" s="507"/>
      <c r="Y760" s="508"/>
      <c r="Z760" s="179" t="str">
        <f>IFERROR(VLOOKUP(X760, 【参考】数式用!$A$2:$B$46, 2, FALSE), "")</f>
        <v/>
      </c>
      <c r="AA760" s="195"/>
      <c r="AB760" s="196"/>
      <c r="AC760" s="197">
        <f t="shared" si="26"/>
        <v>0</v>
      </c>
      <c r="AD760" s="263" t="str">
        <f>IF(B760="", "", IF(COUNTIF(X760,"*独自*"),"数式を削除して手入力",IFERROR(INDEX(【参考】数式用!$O$3:'【参考】数式用'!$Q$452,MATCH(Q760&amp;V760,【参考】数式用!$N$3:'【参考】数式用'!$N$452,0),MATCH(VLOOKUP(X760,【参考】数式用!$R$2:$S$46,2,FALSE),【参考】数式用!$O$2:$Q$2,0)),10)))</f>
        <v/>
      </c>
      <c r="AE760" s="191"/>
    </row>
    <row r="761" spans="1:31" ht="49.95" customHeight="1">
      <c r="A761" s="158">
        <f t="shared" si="25"/>
        <v>722</v>
      </c>
      <c r="B761" s="496"/>
      <c r="C761" s="497"/>
      <c r="D761" s="497"/>
      <c r="E761" s="497"/>
      <c r="F761" s="497"/>
      <c r="G761" s="497"/>
      <c r="H761" s="497"/>
      <c r="I761" s="497"/>
      <c r="J761" s="497"/>
      <c r="K761" s="497"/>
      <c r="L761" s="490"/>
      <c r="M761" s="491"/>
      <c r="N761" s="491"/>
      <c r="O761" s="491"/>
      <c r="P761" s="492"/>
      <c r="Q761" s="536"/>
      <c r="R761" s="536"/>
      <c r="S761" s="536"/>
      <c r="T761" s="536"/>
      <c r="U761" s="536"/>
      <c r="V761" s="69"/>
      <c r="W761" s="69"/>
      <c r="X761" s="507"/>
      <c r="Y761" s="508"/>
      <c r="Z761" s="179" t="str">
        <f>IFERROR(VLOOKUP(X761, 【参考】数式用!$A$2:$B$46, 2, FALSE), "")</f>
        <v/>
      </c>
      <c r="AA761" s="195"/>
      <c r="AB761" s="196"/>
      <c r="AC761" s="197">
        <f t="shared" si="26"/>
        <v>0</v>
      </c>
      <c r="AD761" s="263" t="str">
        <f>IF(B761="", "", IF(COUNTIF(X761,"*独自*"),"数式を削除して手入力",IFERROR(INDEX(【参考】数式用!$O$3:'【参考】数式用'!$Q$452,MATCH(Q761&amp;V761,【参考】数式用!$N$3:'【参考】数式用'!$N$452,0),MATCH(VLOOKUP(X761,【参考】数式用!$R$2:$S$46,2,FALSE),【参考】数式用!$O$2:$Q$2,0)),10)))</f>
        <v/>
      </c>
      <c r="AE761" s="191"/>
    </row>
    <row r="762" spans="1:31" ht="49.95" customHeight="1">
      <c r="A762" s="158">
        <f t="shared" si="25"/>
        <v>723</v>
      </c>
      <c r="B762" s="496"/>
      <c r="C762" s="497"/>
      <c r="D762" s="497"/>
      <c r="E762" s="497"/>
      <c r="F762" s="497"/>
      <c r="G762" s="497"/>
      <c r="H762" s="497"/>
      <c r="I762" s="497"/>
      <c r="J762" s="497"/>
      <c r="K762" s="497"/>
      <c r="L762" s="490"/>
      <c r="M762" s="491"/>
      <c r="N762" s="491"/>
      <c r="O762" s="491"/>
      <c r="P762" s="492"/>
      <c r="Q762" s="536"/>
      <c r="R762" s="536"/>
      <c r="S762" s="536"/>
      <c r="T762" s="536"/>
      <c r="U762" s="536"/>
      <c r="V762" s="69"/>
      <c r="W762" s="69"/>
      <c r="X762" s="507"/>
      <c r="Y762" s="508"/>
      <c r="Z762" s="179" t="str">
        <f>IFERROR(VLOOKUP(X762, 【参考】数式用!$A$2:$B$46, 2, FALSE), "")</f>
        <v/>
      </c>
      <c r="AA762" s="195"/>
      <c r="AB762" s="196"/>
      <c r="AC762" s="197">
        <f t="shared" si="26"/>
        <v>0</v>
      </c>
      <c r="AD762" s="263" t="str">
        <f>IF(B762="", "", IF(COUNTIF(X762,"*独自*"),"数式を削除して手入力",IFERROR(INDEX(【参考】数式用!$O$3:'【参考】数式用'!$Q$452,MATCH(Q762&amp;V762,【参考】数式用!$N$3:'【参考】数式用'!$N$452,0),MATCH(VLOOKUP(X762,【参考】数式用!$R$2:$S$46,2,FALSE),【参考】数式用!$O$2:$Q$2,0)),10)))</f>
        <v/>
      </c>
      <c r="AE762" s="191"/>
    </row>
    <row r="763" spans="1:31" ht="49.95" customHeight="1">
      <c r="A763" s="158">
        <f t="shared" si="25"/>
        <v>724</v>
      </c>
      <c r="B763" s="496"/>
      <c r="C763" s="497"/>
      <c r="D763" s="497"/>
      <c r="E763" s="497"/>
      <c r="F763" s="497"/>
      <c r="G763" s="497"/>
      <c r="H763" s="497"/>
      <c r="I763" s="497"/>
      <c r="J763" s="497"/>
      <c r="K763" s="497"/>
      <c r="L763" s="490"/>
      <c r="M763" s="491"/>
      <c r="N763" s="491"/>
      <c r="O763" s="491"/>
      <c r="P763" s="492"/>
      <c r="Q763" s="536"/>
      <c r="R763" s="536"/>
      <c r="S763" s="536"/>
      <c r="T763" s="536"/>
      <c r="U763" s="536"/>
      <c r="V763" s="69"/>
      <c r="W763" s="69"/>
      <c r="X763" s="507"/>
      <c r="Y763" s="508"/>
      <c r="Z763" s="179" t="str">
        <f>IFERROR(VLOOKUP(X763, 【参考】数式用!$A$2:$B$46, 2, FALSE), "")</f>
        <v/>
      </c>
      <c r="AA763" s="195"/>
      <c r="AB763" s="196"/>
      <c r="AC763" s="197">
        <f t="shared" si="26"/>
        <v>0</v>
      </c>
      <c r="AD763" s="263" t="str">
        <f>IF(B763="", "", IF(COUNTIF(X763,"*独自*"),"数式を削除して手入力",IFERROR(INDEX(【参考】数式用!$O$3:'【参考】数式用'!$Q$452,MATCH(Q763&amp;V763,【参考】数式用!$N$3:'【参考】数式用'!$N$452,0),MATCH(VLOOKUP(X763,【参考】数式用!$R$2:$S$46,2,FALSE),【参考】数式用!$O$2:$Q$2,0)),10)))</f>
        <v/>
      </c>
      <c r="AE763" s="191"/>
    </row>
    <row r="764" spans="1:31" ht="49.95" customHeight="1">
      <c r="A764" s="158">
        <f t="shared" si="25"/>
        <v>725</v>
      </c>
      <c r="B764" s="496"/>
      <c r="C764" s="497"/>
      <c r="D764" s="497"/>
      <c r="E764" s="497"/>
      <c r="F764" s="497"/>
      <c r="G764" s="497"/>
      <c r="H764" s="497"/>
      <c r="I764" s="497"/>
      <c r="J764" s="497"/>
      <c r="K764" s="497"/>
      <c r="L764" s="490"/>
      <c r="M764" s="491"/>
      <c r="N764" s="491"/>
      <c r="O764" s="491"/>
      <c r="P764" s="492"/>
      <c r="Q764" s="536"/>
      <c r="R764" s="536"/>
      <c r="S764" s="536"/>
      <c r="T764" s="536"/>
      <c r="U764" s="536"/>
      <c r="V764" s="69"/>
      <c r="W764" s="69"/>
      <c r="X764" s="507"/>
      <c r="Y764" s="508"/>
      <c r="Z764" s="179" t="str">
        <f>IFERROR(VLOOKUP(X764, 【参考】数式用!$A$2:$B$46, 2, FALSE), "")</f>
        <v/>
      </c>
      <c r="AA764" s="195"/>
      <c r="AB764" s="196"/>
      <c r="AC764" s="197">
        <f t="shared" si="26"/>
        <v>0</v>
      </c>
      <c r="AD764" s="263" t="str">
        <f>IF(B764="", "", IF(COUNTIF(X764,"*独自*"),"数式を削除して手入力",IFERROR(INDEX(【参考】数式用!$O$3:'【参考】数式用'!$Q$452,MATCH(Q764&amp;V764,【参考】数式用!$N$3:'【参考】数式用'!$N$452,0),MATCH(VLOOKUP(X764,【参考】数式用!$R$2:$S$46,2,FALSE),【参考】数式用!$O$2:$Q$2,0)),10)))</f>
        <v/>
      </c>
      <c r="AE764" s="191"/>
    </row>
    <row r="765" spans="1:31" ht="49.95" customHeight="1">
      <c r="A765" s="158">
        <f t="shared" si="25"/>
        <v>726</v>
      </c>
      <c r="B765" s="496"/>
      <c r="C765" s="497"/>
      <c r="D765" s="497"/>
      <c r="E765" s="497"/>
      <c r="F765" s="497"/>
      <c r="G765" s="497"/>
      <c r="H765" s="497"/>
      <c r="I765" s="497"/>
      <c r="J765" s="497"/>
      <c r="K765" s="497"/>
      <c r="L765" s="490"/>
      <c r="M765" s="491"/>
      <c r="N765" s="491"/>
      <c r="O765" s="491"/>
      <c r="P765" s="492"/>
      <c r="Q765" s="536"/>
      <c r="R765" s="536"/>
      <c r="S765" s="536"/>
      <c r="T765" s="536"/>
      <c r="U765" s="536"/>
      <c r="V765" s="69"/>
      <c r="W765" s="69"/>
      <c r="X765" s="507"/>
      <c r="Y765" s="508"/>
      <c r="Z765" s="179" t="str">
        <f>IFERROR(VLOOKUP(X765, 【参考】数式用!$A$2:$B$46, 2, FALSE), "")</f>
        <v/>
      </c>
      <c r="AA765" s="195"/>
      <c r="AB765" s="196"/>
      <c r="AC765" s="197">
        <f t="shared" si="26"/>
        <v>0</v>
      </c>
      <c r="AD765" s="263" t="str">
        <f>IF(B765="", "", IF(COUNTIF(X765,"*独自*"),"数式を削除して手入力",IFERROR(INDEX(【参考】数式用!$O$3:'【参考】数式用'!$Q$452,MATCH(Q765&amp;V765,【参考】数式用!$N$3:'【参考】数式用'!$N$452,0),MATCH(VLOOKUP(X765,【参考】数式用!$R$2:$S$46,2,FALSE),【参考】数式用!$O$2:$Q$2,0)),10)))</f>
        <v/>
      </c>
      <c r="AE765" s="191"/>
    </row>
    <row r="766" spans="1:31" ht="49.95" customHeight="1">
      <c r="A766" s="158">
        <f t="shared" si="25"/>
        <v>727</v>
      </c>
      <c r="B766" s="496"/>
      <c r="C766" s="497"/>
      <c r="D766" s="497"/>
      <c r="E766" s="497"/>
      <c r="F766" s="497"/>
      <c r="G766" s="497"/>
      <c r="H766" s="497"/>
      <c r="I766" s="497"/>
      <c r="J766" s="497"/>
      <c r="K766" s="497"/>
      <c r="L766" s="490"/>
      <c r="M766" s="491"/>
      <c r="N766" s="491"/>
      <c r="O766" s="491"/>
      <c r="P766" s="492"/>
      <c r="Q766" s="536"/>
      <c r="R766" s="536"/>
      <c r="S766" s="536"/>
      <c r="T766" s="536"/>
      <c r="U766" s="536"/>
      <c r="V766" s="69"/>
      <c r="W766" s="69"/>
      <c r="X766" s="507"/>
      <c r="Y766" s="508"/>
      <c r="Z766" s="179" t="str">
        <f>IFERROR(VLOOKUP(X766, 【参考】数式用!$A$2:$B$46, 2, FALSE), "")</f>
        <v/>
      </c>
      <c r="AA766" s="195"/>
      <c r="AB766" s="196"/>
      <c r="AC766" s="197">
        <f t="shared" si="26"/>
        <v>0</v>
      </c>
      <c r="AD766" s="263" t="str">
        <f>IF(B766="", "", IF(COUNTIF(X766,"*独自*"),"数式を削除して手入力",IFERROR(INDEX(【参考】数式用!$O$3:'【参考】数式用'!$Q$452,MATCH(Q766&amp;V766,【参考】数式用!$N$3:'【参考】数式用'!$N$452,0),MATCH(VLOOKUP(X766,【参考】数式用!$R$2:$S$46,2,FALSE),【参考】数式用!$O$2:$Q$2,0)),10)))</f>
        <v/>
      </c>
      <c r="AE766" s="191"/>
    </row>
    <row r="767" spans="1:31" ht="49.95" customHeight="1">
      <c r="A767" s="158">
        <f t="shared" si="25"/>
        <v>728</v>
      </c>
      <c r="B767" s="496"/>
      <c r="C767" s="497"/>
      <c r="D767" s="497"/>
      <c r="E767" s="497"/>
      <c r="F767" s="497"/>
      <c r="G767" s="497"/>
      <c r="H767" s="497"/>
      <c r="I767" s="497"/>
      <c r="J767" s="497"/>
      <c r="K767" s="497"/>
      <c r="L767" s="490"/>
      <c r="M767" s="491"/>
      <c r="N767" s="491"/>
      <c r="O767" s="491"/>
      <c r="P767" s="492"/>
      <c r="Q767" s="536"/>
      <c r="R767" s="536"/>
      <c r="S767" s="536"/>
      <c r="T767" s="536"/>
      <c r="U767" s="536"/>
      <c r="V767" s="69"/>
      <c r="W767" s="69"/>
      <c r="X767" s="507"/>
      <c r="Y767" s="508"/>
      <c r="Z767" s="179" t="str">
        <f>IFERROR(VLOOKUP(X767, 【参考】数式用!$A$2:$B$46, 2, FALSE), "")</f>
        <v/>
      </c>
      <c r="AA767" s="195"/>
      <c r="AB767" s="196"/>
      <c r="AC767" s="197">
        <f t="shared" si="26"/>
        <v>0</v>
      </c>
      <c r="AD767" s="263" t="str">
        <f>IF(B767="", "", IF(COUNTIF(X767,"*独自*"),"数式を削除して手入力",IFERROR(INDEX(【参考】数式用!$O$3:'【参考】数式用'!$Q$452,MATCH(Q767&amp;V767,【参考】数式用!$N$3:'【参考】数式用'!$N$452,0),MATCH(VLOOKUP(X767,【参考】数式用!$R$2:$S$46,2,FALSE),【参考】数式用!$O$2:$Q$2,0)),10)))</f>
        <v/>
      </c>
      <c r="AE767" s="191"/>
    </row>
    <row r="768" spans="1:31" ht="49.95" customHeight="1">
      <c r="A768" s="158">
        <f t="shared" si="25"/>
        <v>729</v>
      </c>
      <c r="B768" s="496"/>
      <c r="C768" s="497"/>
      <c r="D768" s="497"/>
      <c r="E768" s="497"/>
      <c r="F768" s="497"/>
      <c r="G768" s="497"/>
      <c r="H768" s="497"/>
      <c r="I768" s="497"/>
      <c r="J768" s="497"/>
      <c r="K768" s="497"/>
      <c r="L768" s="490"/>
      <c r="M768" s="491"/>
      <c r="N768" s="491"/>
      <c r="O768" s="491"/>
      <c r="P768" s="492"/>
      <c r="Q768" s="536"/>
      <c r="R768" s="536"/>
      <c r="S768" s="536"/>
      <c r="T768" s="536"/>
      <c r="U768" s="536"/>
      <c r="V768" s="69"/>
      <c r="W768" s="69"/>
      <c r="X768" s="507"/>
      <c r="Y768" s="508"/>
      <c r="Z768" s="179" t="str">
        <f>IFERROR(VLOOKUP(X768, 【参考】数式用!$A$2:$B$46, 2, FALSE), "")</f>
        <v/>
      </c>
      <c r="AA768" s="195"/>
      <c r="AB768" s="196"/>
      <c r="AC768" s="197">
        <f t="shared" si="26"/>
        <v>0</v>
      </c>
      <c r="AD768" s="263" t="str">
        <f>IF(B768="", "", IF(COUNTIF(X768,"*独自*"),"数式を削除して手入力",IFERROR(INDEX(【参考】数式用!$O$3:'【参考】数式用'!$Q$452,MATCH(Q768&amp;V768,【参考】数式用!$N$3:'【参考】数式用'!$N$452,0),MATCH(VLOOKUP(X768,【参考】数式用!$R$2:$S$46,2,FALSE),【参考】数式用!$O$2:$Q$2,0)),10)))</f>
        <v/>
      </c>
      <c r="AE768" s="191"/>
    </row>
    <row r="769" spans="1:31" ht="49.95" customHeight="1">
      <c r="A769" s="158">
        <f t="shared" si="25"/>
        <v>730</v>
      </c>
      <c r="B769" s="496"/>
      <c r="C769" s="497"/>
      <c r="D769" s="497"/>
      <c r="E769" s="497"/>
      <c r="F769" s="497"/>
      <c r="G769" s="497"/>
      <c r="H769" s="497"/>
      <c r="I769" s="497"/>
      <c r="J769" s="497"/>
      <c r="K769" s="497"/>
      <c r="L769" s="490"/>
      <c r="M769" s="491"/>
      <c r="N769" s="491"/>
      <c r="O769" s="491"/>
      <c r="P769" s="492"/>
      <c r="Q769" s="536"/>
      <c r="R769" s="536"/>
      <c r="S769" s="536"/>
      <c r="T769" s="536"/>
      <c r="U769" s="536"/>
      <c r="V769" s="69"/>
      <c r="W769" s="69"/>
      <c r="X769" s="507"/>
      <c r="Y769" s="508"/>
      <c r="Z769" s="179" t="str">
        <f>IFERROR(VLOOKUP(X769, 【参考】数式用!$A$2:$B$46, 2, FALSE), "")</f>
        <v/>
      </c>
      <c r="AA769" s="195"/>
      <c r="AB769" s="196"/>
      <c r="AC769" s="197">
        <f t="shared" si="26"/>
        <v>0</v>
      </c>
      <c r="AD769" s="263" t="str">
        <f>IF(B769="", "", IF(COUNTIF(X769,"*独自*"),"数式を削除して手入力",IFERROR(INDEX(【参考】数式用!$O$3:'【参考】数式用'!$Q$452,MATCH(Q769&amp;V769,【参考】数式用!$N$3:'【参考】数式用'!$N$452,0),MATCH(VLOOKUP(X769,【参考】数式用!$R$2:$S$46,2,FALSE),【参考】数式用!$O$2:$Q$2,0)),10)))</f>
        <v/>
      </c>
      <c r="AE769" s="191"/>
    </row>
    <row r="770" spans="1:31" ht="49.95" customHeight="1">
      <c r="A770" s="158">
        <f t="shared" si="25"/>
        <v>731</v>
      </c>
      <c r="B770" s="496"/>
      <c r="C770" s="497"/>
      <c r="D770" s="497"/>
      <c r="E770" s="497"/>
      <c r="F770" s="497"/>
      <c r="G770" s="497"/>
      <c r="H770" s="497"/>
      <c r="I770" s="497"/>
      <c r="J770" s="497"/>
      <c r="K770" s="497"/>
      <c r="L770" s="490"/>
      <c r="M770" s="491"/>
      <c r="N770" s="491"/>
      <c r="O770" s="491"/>
      <c r="P770" s="492"/>
      <c r="Q770" s="536"/>
      <c r="R770" s="536"/>
      <c r="S770" s="536"/>
      <c r="T770" s="536"/>
      <c r="U770" s="536"/>
      <c r="V770" s="69"/>
      <c r="W770" s="69"/>
      <c r="X770" s="507"/>
      <c r="Y770" s="508"/>
      <c r="Z770" s="179" t="str">
        <f>IFERROR(VLOOKUP(X770, 【参考】数式用!$A$2:$B$46, 2, FALSE), "")</f>
        <v/>
      </c>
      <c r="AA770" s="195"/>
      <c r="AB770" s="196"/>
      <c r="AC770" s="197">
        <f t="shared" si="26"/>
        <v>0</v>
      </c>
      <c r="AD770" s="263" t="str">
        <f>IF(B770="", "", IF(COUNTIF(X770,"*独自*"),"数式を削除して手入力",IFERROR(INDEX(【参考】数式用!$O$3:'【参考】数式用'!$Q$452,MATCH(Q770&amp;V770,【参考】数式用!$N$3:'【参考】数式用'!$N$452,0),MATCH(VLOOKUP(X770,【参考】数式用!$R$2:$S$46,2,FALSE),【参考】数式用!$O$2:$Q$2,0)),10)))</f>
        <v/>
      </c>
      <c r="AE770" s="191"/>
    </row>
    <row r="771" spans="1:31" ht="49.95" customHeight="1">
      <c r="A771" s="158">
        <f t="shared" si="25"/>
        <v>732</v>
      </c>
      <c r="B771" s="496"/>
      <c r="C771" s="497"/>
      <c r="D771" s="497"/>
      <c r="E771" s="497"/>
      <c r="F771" s="497"/>
      <c r="G771" s="497"/>
      <c r="H771" s="497"/>
      <c r="I771" s="497"/>
      <c r="J771" s="497"/>
      <c r="K771" s="497"/>
      <c r="L771" s="490"/>
      <c r="M771" s="491"/>
      <c r="N771" s="491"/>
      <c r="O771" s="491"/>
      <c r="P771" s="492"/>
      <c r="Q771" s="536"/>
      <c r="R771" s="536"/>
      <c r="S771" s="536"/>
      <c r="T771" s="536"/>
      <c r="U771" s="536"/>
      <c r="V771" s="69"/>
      <c r="W771" s="69"/>
      <c r="X771" s="507"/>
      <c r="Y771" s="508"/>
      <c r="Z771" s="179" t="str">
        <f>IFERROR(VLOOKUP(X771, 【参考】数式用!$A$2:$B$46, 2, FALSE), "")</f>
        <v/>
      </c>
      <c r="AA771" s="195"/>
      <c r="AB771" s="196"/>
      <c r="AC771" s="197">
        <f t="shared" si="26"/>
        <v>0</v>
      </c>
      <c r="AD771" s="263" t="str">
        <f>IF(B771="", "", IF(COUNTIF(X771,"*独自*"),"数式を削除して手入力",IFERROR(INDEX(【参考】数式用!$O$3:'【参考】数式用'!$Q$452,MATCH(Q771&amp;V771,【参考】数式用!$N$3:'【参考】数式用'!$N$452,0),MATCH(VLOOKUP(X771,【参考】数式用!$R$2:$S$46,2,FALSE),【参考】数式用!$O$2:$Q$2,0)),10)))</f>
        <v/>
      </c>
      <c r="AE771" s="191"/>
    </row>
    <row r="772" spans="1:31" ht="49.95" customHeight="1">
      <c r="A772" s="158">
        <f t="shared" si="25"/>
        <v>733</v>
      </c>
      <c r="B772" s="496"/>
      <c r="C772" s="497"/>
      <c r="D772" s="497"/>
      <c r="E772" s="497"/>
      <c r="F772" s="497"/>
      <c r="G772" s="497"/>
      <c r="H772" s="497"/>
      <c r="I772" s="497"/>
      <c r="J772" s="497"/>
      <c r="K772" s="497"/>
      <c r="L772" s="490"/>
      <c r="M772" s="491"/>
      <c r="N772" s="491"/>
      <c r="O772" s="491"/>
      <c r="P772" s="492"/>
      <c r="Q772" s="536"/>
      <c r="R772" s="536"/>
      <c r="S772" s="536"/>
      <c r="T772" s="536"/>
      <c r="U772" s="536"/>
      <c r="V772" s="69"/>
      <c r="W772" s="69"/>
      <c r="X772" s="507"/>
      <c r="Y772" s="508"/>
      <c r="Z772" s="179" t="str">
        <f>IFERROR(VLOOKUP(X772, 【参考】数式用!$A$2:$B$46, 2, FALSE), "")</f>
        <v/>
      </c>
      <c r="AA772" s="195"/>
      <c r="AB772" s="196"/>
      <c r="AC772" s="197">
        <f t="shared" si="26"/>
        <v>0</v>
      </c>
      <c r="AD772" s="263" t="str">
        <f>IF(B772="", "", IF(COUNTIF(X772,"*独自*"),"数式を削除して手入力",IFERROR(INDEX(【参考】数式用!$O$3:'【参考】数式用'!$Q$452,MATCH(Q772&amp;V772,【参考】数式用!$N$3:'【参考】数式用'!$N$452,0),MATCH(VLOOKUP(X772,【参考】数式用!$R$2:$S$46,2,FALSE),【参考】数式用!$O$2:$Q$2,0)),10)))</f>
        <v/>
      </c>
      <c r="AE772" s="191"/>
    </row>
    <row r="773" spans="1:31" ht="49.95" customHeight="1">
      <c r="A773" s="158">
        <f t="shared" si="25"/>
        <v>734</v>
      </c>
      <c r="B773" s="496"/>
      <c r="C773" s="497"/>
      <c r="D773" s="497"/>
      <c r="E773" s="497"/>
      <c r="F773" s="497"/>
      <c r="G773" s="497"/>
      <c r="H773" s="497"/>
      <c r="I773" s="497"/>
      <c r="J773" s="497"/>
      <c r="K773" s="497"/>
      <c r="L773" s="490"/>
      <c r="M773" s="491"/>
      <c r="N773" s="491"/>
      <c r="O773" s="491"/>
      <c r="P773" s="492"/>
      <c r="Q773" s="536"/>
      <c r="R773" s="536"/>
      <c r="S773" s="536"/>
      <c r="T773" s="536"/>
      <c r="U773" s="536"/>
      <c r="V773" s="69"/>
      <c r="W773" s="69"/>
      <c r="X773" s="507"/>
      <c r="Y773" s="508"/>
      <c r="Z773" s="179" t="str">
        <f>IFERROR(VLOOKUP(X773, 【参考】数式用!$A$2:$B$46, 2, FALSE), "")</f>
        <v/>
      </c>
      <c r="AA773" s="195"/>
      <c r="AB773" s="196"/>
      <c r="AC773" s="197">
        <f t="shared" si="26"/>
        <v>0</v>
      </c>
      <c r="AD773" s="263" t="str">
        <f>IF(B773="", "", IF(COUNTIF(X773,"*独自*"),"数式を削除して手入力",IFERROR(INDEX(【参考】数式用!$O$3:'【参考】数式用'!$Q$452,MATCH(Q773&amp;V773,【参考】数式用!$N$3:'【参考】数式用'!$N$452,0),MATCH(VLOOKUP(X773,【参考】数式用!$R$2:$S$46,2,FALSE),【参考】数式用!$O$2:$Q$2,0)),10)))</f>
        <v/>
      </c>
      <c r="AE773" s="191"/>
    </row>
    <row r="774" spans="1:31" ht="49.95" customHeight="1">
      <c r="A774" s="158">
        <f t="shared" si="25"/>
        <v>735</v>
      </c>
      <c r="B774" s="496"/>
      <c r="C774" s="497"/>
      <c r="D774" s="497"/>
      <c r="E774" s="497"/>
      <c r="F774" s="497"/>
      <c r="G774" s="497"/>
      <c r="H774" s="497"/>
      <c r="I774" s="497"/>
      <c r="J774" s="497"/>
      <c r="K774" s="497"/>
      <c r="L774" s="490"/>
      <c r="M774" s="491"/>
      <c r="N774" s="491"/>
      <c r="O774" s="491"/>
      <c r="P774" s="492"/>
      <c r="Q774" s="536"/>
      <c r="R774" s="536"/>
      <c r="S774" s="536"/>
      <c r="T774" s="536"/>
      <c r="U774" s="536"/>
      <c r="V774" s="69"/>
      <c r="W774" s="69"/>
      <c r="X774" s="507"/>
      <c r="Y774" s="508"/>
      <c r="Z774" s="179" t="str">
        <f>IFERROR(VLOOKUP(X774, 【参考】数式用!$A$2:$B$46, 2, FALSE), "")</f>
        <v/>
      </c>
      <c r="AA774" s="195"/>
      <c r="AB774" s="196"/>
      <c r="AC774" s="197">
        <f t="shared" si="26"/>
        <v>0</v>
      </c>
      <c r="AD774" s="263" t="str">
        <f>IF(B774="", "", IF(COUNTIF(X774,"*独自*"),"数式を削除して手入力",IFERROR(INDEX(【参考】数式用!$O$3:'【参考】数式用'!$Q$452,MATCH(Q774&amp;V774,【参考】数式用!$N$3:'【参考】数式用'!$N$452,0),MATCH(VLOOKUP(X774,【参考】数式用!$R$2:$S$46,2,FALSE),【参考】数式用!$O$2:$Q$2,0)),10)))</f>
        <v/>
      </c>
      <c r="AE774" s="191"/>
    </row>
    <row r="775" spans="1:31" ht="49.95" customHeight="1">
      <c r="A775" s="158">
        <f t="shared" si="25"/>
        <v>736</v>
      </c>
      <c r="B775" s="496"/>
      <c r="C775" s="497"/>
      <c r="D775" s="497"/>
      <c r="E775" s="497"/>
      <c r="F775" s="497"/>
      <c r="G775" s="497"/>
      <c r="H775" s="497"/>
      <c r="I775" s="497"/>
      <c r="J775" s="497"/>
      <c r="K775" s="497"/>
      <c r="L775" s="490"/>
      <c r="M775" s="491"/>
      <c r="N775" s="491"/>
      <c r="O775" s="491"/>
      <c r="P775" s="492"/>
      <c r="Q775" s="536"/>
      <c r="R775" s="536"/>
      <c r="S775" s="536"/>
      <c r="T775" s="536"/>
      <c r="U775" s="536"/>
      <c r="V775" s="69"/>
      <c r="W775" s="69"/>
      <c r="X775" s="507"/>
      <c r="Y775" s="508"/>
      <c r="Z775" s="179" t="str">
        <f>IFERROR(VLOOKUP(X775, 【参考】数式用!$A$2:$B$46, 2, FALSE), "")</f>
        <v/>
      </c>
      <c r="AA775" s="195"/>
      <c r="AB775" s="196"/>
      <c r="AC775" s="197">
        <f t="shared" si="26"/>
        <v>0</v>
      </c>
      <c r="AD775" s="263" t="str">
        <f>IF(B775="", "", IF(COUNTIF(X775,"*独自*"),"数式を削除して手入力",IFERROR(INDEX(【参考】数式用!$O$3:'【参考】数式用'!$Q$452,MATCH(Q775&amp;V775,【参考】数式用!$N$3:'【参考】数式用'!$N$452,0),MATCH(VLOOKUP(X775,【参考】数式用!$R$2:$S$46,2,FALSE),【参考】数式用!$O$2:$Q$2,0)),10)))</f>
        <v/>
      </c>
      <c r="AE775" s="191"/>
    </row>
    <row r="776" spans="1:31" ht="49.95" customHeight="1">
      <c r="A776" s="158">
        <f t="shared" si="25"/>
        <v>737</v>
      </c>
      <c r="B776" s="496"/>
      <c r="C776" s="497"/>
      <c r="D776" s="497"/>
      <c r="E776" s="497"/>
      <c r="F776" s="497"/>
      <c r="G776" s="497"/>
      <c r="H776" s="497"/>
      <c r="I776" s="497"/>
      <c r="J776" s="497"/>
      <c r="K776" s="497"/>
      <c r="L776" s="490"/>
      <c r="M776" s="491"/>
      <c r="N776" s="491"/>
      <c r="O776" s="491"/>
      <c r="P776" s="492"/>
      <c r="Q776" s="536"/>
      <c r="R776" s="536"/>
      <c r="S776" s="536"/>
      <c r="T776" s="536"/>
      <c r="U776" s="536"/>
      <c r="V776" s="69"/>
      <c r="W776" s="69"/>
      <c r="X776" s="507"/>
      <c r="Y776" s="508"/>
      <c r="Z776" s="179" t="str">
        <f>IFERROR(VLOOKUP(X776, 【参考】数式用!$A$2:$B$46, 2, FALSE), "")</f>
        <v/>
      </c>
      <c r="AA776" s="195"/>
      <c r="AB776" s="196"/>
      <c r="AC776" s="197">
        <f t="shared" si="26"/>
        <v>0</v>
      </c>
      <c r="AD776" s="263" t="str">
        <f>IF(B776="", "", IF(COUNTIF(X776,"*独自*"),"数式を削除して手入力",IFERROR(INDEX(【参考】数式用!$O$3:'【参考】数式用'!$Q$452,MATCH(Q776&amp;V776,【参考】数式用!$N$3:'【参考】数式用'!$N$452,0),MATCH(VLOOKUP(X776,【参考】数式用!$R$2:$S$46,2,FALSE),【参考】数式用!$O$2:$Q$2,0)),10)))</f>
        <v/>
      </c>
      <c r="AE776" s="191"/>
    </row>
    <row r="777" spans="1:31" ht="49.95" customHeight="1">
      <c r="A777" s="158">
        <f t="shared" si="25"/>
        <v>738</v>
      </c>
      <c r="B777" s="496"/>
      <c r="C777" s="497"/>
      <c r="D777" s="497"/>
      <c r="E777" s="497"/>
      <c r="F777" s="497"/>
      <c r="G777" s="497"/>
      <c r="H777" s="497"/>
      <c r="I777" s="497"/>
      <c r="J777" s="497"/>
      <c r="K777" s="497"/>
      <c r="L777" s="490"/>
      <c r="M777" s="491"/>
      <c r="N777" s="491"/>
      <c r="O777" s="491"/>
      <c r="P777" s="492"/>
      <c r="Q777" s="536"/>
      <c r="R777" s="536"/>
      <c r="S777" s="536"/>
      <c r="T777" s="536"/>
      <c r="U777" s="536"/>
      <c r="V777" s="69"/>
      <c r="W777" s="69"/>
      <c r="X777" s="507"/>
      <c r="Y777" s="508"/>
      <c r="Z777" s="179" t="str">
        <f>IFERROR(VLOOKUP(X777, 【参考】数式用!$A$2:$B$46, 2, FALSE), "")</f>
        <v/>
      </c>
      <c r="AA777" s="195"/>
      <c r="AB777" s="196"/>
      <c r="AC777" s="197">
        <f t="shared" si="26"/>
        <v>0</v>
      </c>
      <c r="AD777" s="263" t="str">
        <f>IF(B777="", "", IF(COUNTIF(X777,"*独自*"),"数式を削除して手入力",IFERROR(INDEX(【参考】数式用!$O$3:'【参考】数式用'!$Q$452,MATCH(Q777&amp;V777,【参考】数式用!$N$3:'【参考】数式用'!$N$452,0),MATCH(VLOOKUP(X777,【参考】数式用!$R$2:$S$46,2,FALSE),【参考】数式用!$O$2:$Q$2,0)),10)))</f>
        <v/>
      </c>
      <c r="AE777" s="191"/>
    </row>
    <row r="778" spans="1:31" ht="49.95" customHeight="1">
      <c r="A778" s="158">
        <f t="shared" si="25"/>
        <v>739</v>
      </c>
      <c r="B778" s="496"/>
      <c r="C778" s="497"/>
      <c r="D778" s="497"/>
      <c r="E778" s="497"/>
      <c r="F778" s="497"/>
      <c r="G778" s="497"/>
      <c r="H778" s="497"/>
      <c r="I778" s="497"/>
      <c r="J778" s="497"/>
      <c r="K778" s="497"/>
      <c r="L778" s="490"/>
      <c r="M778" s="491"/>
      <c r="N778" s="491"/>
      <c r="O778" s="491"/>
      <c r="P778" s="492"/>
      <c r="Q778" s="536"/>
      <c r="R778" s="536"/>
      <c r="S778" s="536"/>
      <c r="T778" s="536"/>
      <c r="U778" s="536"/>
      <c r="V778" s="69"/>
      <c r="W778" s="69"/>
      <c r="X778" s="507"/>
      <c r="Y778" s="508"/>
      <c r="Z778" s="179" t="str">
        <f>IFERROR(VLOOKUP(X778, 【参考】数式用!$A$2:$B$46, 2, FALSE), "")</f>
        <v/>
      </c>
      <c r="AA778" s="195"/>
      <c r="AB778" s="196"/>
      <c r="AC778" s="197">
        <f t="shared" si="26"/>
        <v>0</v>
      </c>
      <c r="AD778" s="263" t="str">
        <f>IF(B778="", "", IF(COUNTIF(X778,"*独自*"),"数式を削除して手入力",IFERROR(INDEX(【参考】数式用!$O$3:'【参考】数式用'!$Q$452,MATCH(Q778&amp;V778,【参考】数式用!$N$3:'【参考】数式用'!$N$452,0),MATCH(VLOOKUP(X778,【参考】数式用!$R$2:$S$46,2,FALSE),【参考】数式用!$O$2:$Q$2,0)),10)))</f>
        <v/>
      </c>
      <c r="AE778" s="191"/>
    </row>
    <row r="779" spans="1:31" ht="49.95" customHeight="1">
      <c r="A779" s="158">
        <f t="shared" si="25"/>
        <v>740</v>
      </c>
      <c r="B779" s="496"/>
      <c r="C779" s="497"/>
      <c r="D779" s="497"/>
      <c r="E779" s="497"/>
      <c r="F779" s="497"/>
      <c r="G779" s="497"/>
      <c r="H779" s="497"/>
      <c r="I779" s="497"/>
      <c r="J779" s="497"/>
      <c r="K779" s="497"/>
      <c r="L779" s="490"/>
      <c r="M779" s="491"/>
      <c r="N779" s="491"/>
      <c r="O779" s="491"/>
      <c r="P779" s="492"/>
      <c r="Q779" s="536"/>
      <c r="R779" s="536"/>
      <c r="S779" s="536"/>
      <c r="T779" s="536"/>
      <c r="U779" s="536"/>
      <c r="V779" s="69"/>
      <c r="W779" s="69"/>
      <c r="X779" s="507"/>
      <c r="Y779" s="508"/>
      <c r="Z779" s="179" t="str">
        <f>IFERROR(VLOOKUP(X779, 【参考】数式用!$A$2:$B$46, 2, FALSE), "")</f>
        <v/>
      </c>
      <c r="AA779" s="195"/>
      <c r="AB779" s="196"/>
      <c r="AC779" s="197">
        <f t="shared" si="26"/>
        <v>0</v>
      </c>
      <c r="AD779" s="263" t="str">
        <f>IF(B779="", "", IF(COUNTIF(X779,"*独自*"),"数式を削除して手入力",IFERROR(INDEX(【参考】数式用!$O$3:'【参考】数式用'!$Q$452,MATCH(Q779&amp;V779,【参考】数式用!$N$3:'【参考】数式用'!$N$452,0),MATCH(VLOOKUP(X779,【参考】数式用!$R$2:$S$46,2,FALSE),【参考】数式用!$O$2:$Q$2,0)),10)))</f>
        <v/>
      </c>
      <c r="AE779" s="191"/>
    </row>
    <row r="780" spans="1:31" ht="49.95" customHeight="1">
      <c r="A780" s="158">
        <f t="shared" ref="A780:A843" si="27">A779+1</f>
        <v>741</v>
      </c>
      <c r="B780" s="496"/>
      <c r="C780" s="497"/>
      <c r="D780" s="497"/>
      <c r="E780" s="497"/>
      <c r="F780" s="497"/>
      <c r="G780" s="497"/>
      <c r="H780" s="497"/>
      <c r="I780" s="497"/>
      <c r="J780" s="497"/>
      <c r="K780" s="497"/>
      <c r="L780" s="490"/>
      <c r="M780" s="491"/>
      <c r="N780" s="491"/>
      <c r="O780" s="491"/>
      <c r="P780" s="492"/>
      <c r="Q780" s="536"/>
      <c r="R780" s="536"/>
      <c r="S780" s="536"/>
      <c r="T780" s="536"/>
      <c r="U780" s="536"/>
      <c r="V780" s="69"/>
      <c r="W780" s="69"/>
      <c r="X780" s="507"/>
      <c r="Y780" s="508"/>
      <c r="Z780" s="179" t="str">
        <f>IFERROR(VLOOKUP(X780, 【参考】数式用!$A$2:$B$46, 2, FALSE), "")</f>
        <v/>
      </c>
      <c r="AA780" s="195"/>
      <c r="AB780" s="196"/>
      <c r="AC780" s="197">
        <f t="shared" ref="AC780:AC843" si="28">AA780-AB780</f>
        <v>0</v>
      </c>
      <c r="AD780" s="263" t="str">
        <f>IF(B780="", "", IF(COUNTIF(X780,"*独自*"),"数式を削除して手入力",IFERROR(INDEX(【参考】数式用!$O$3:'【参考】数式用'!$Q$452,MATCH(Q780&amp;V780,【参考】数式用!$N$3:'【参考】数式用'!$N$452,0),MATCH(VLOOKUP(X780,【参考】数式用!$R$2:$S$46,2,FALSE),【参考】数式用!$O$2:$Q$2,0)),10)))</f>
        <v/>
      </c>
      <c r="AE780" s="191"/>
    </row>
    <row r="781" spans="1:31" ht="49.95" customHeight="1">
      <c r="A781" s="158">
        <f t="shared" si="27"/>
        <v>742</v>
      </c>
      <c r="B781" s="496"/>
      <c r="C781" s="497"/>
      <c r="D781" s="497"/>
      <c r="E781" s="497"/>
      <c r="F781" s="497"/>
      <c r="G781" s="497"/>
      <c r="H781" s="497"/>
      <c r="I781" s="497"/>
      <c r="J781" s="497"/>
      <c r="K781" s="497"/>
      <c r="L781" s="490"/>
      <c r="M781" s="491"/>
      <c r="N781" s="491"/>
      <c r="O781" s="491"/>
      <c r="P781" s="492"/>
      <c r="Q781" s="536"/>
      <c r="R781" s="536"/>
      <c r="S781" s="536"/>
      <c r="T781" s="536"/>
      <c r="U781" s="536"/>
      <c r="V781" s="69"/>
      <c r="W781" s="69"/>
      <c r="X781" s="507"/>
      <c r="Y781" s="508"/>
      <c r="Z781" s="179" t="str">
        <f>IFERROR(VLOOKUP(X781, 【参考】数式用!$A$2:$B$46, 2, FALSE), "")</f>
        <v/>
      </c>
      <c r="AA781" s="195"/>
      <c r="AB781" s="196"/>
      <c r="AC781" s="197">
        <f t="shared" si="28"/>
        <v>0</v>
      </c>
      <c r="AD781" s="263" t="str">
        <f>IF(B781="", "", IF(COUNTIF(X781,"*独自*"),"数式を削除して手入力",IFERROR(INDEX(【参考】数式用!$O$3:'【参考】数式用'!$Q$452,MATCH(Q781&amp;V781,【参考】数式用!$N$3:'【参考】数式用'!$N$452,0),MATCH(VLOOKUP(X781,【参考】数式用!$R$2:$S$46,2,FALSE),【参考】数式用!$O$2:$Q$2,0)),10)))</f>
        <v/>
      </c>
      <c r="AE781" s="191"/>
    </row>
    <row r="782" spans="1:31" ht="49.95" customHeight="1">
      <c r="A782" s="158">
        <f t="shared" si="27"/>
        <v>743</v>
      </c>
      <c r="B782" s="496"/>
      <c r="C782" s="497"/>
      <c r="D782" s="497"/>
      <c r="E782" s="497"/>
      <c r="F782" s="497"/>
      <c r="G782" s="497"/>
      <c r="H782" s="497"/>
      <c r="I782" s="497"/>
      <c r="J782" s="497"/>
      <c r="K782" s="497"/>
      <c r="L782" s="490"/>
      <c r="M782" s="491"/>
      <c r="N782" s="491"/>
      <c r="O782" s="491"/>
      <c r="P782" s="492"/>
      <c r="Q782" s="536"/>
      <c r="R782" s="536"/>
      <c r="S782" s="536"/>
      <c r="T782" s="536"/>
      <c r="U782" s="536"/>
      <c r="V782" s="69"/>
      <c r="W782" s="69"/>
      <c r="X782" s="507"/>
      <c r="Y782" s="508"/>
      <c r="Z782" s="179" t="str">
        <f>IFERROR(VLOOKUP(X782, 【参考】数式用!$A$2:$B$46, 2, FALSE), "")</f>
        <v/>
      </c>
      <c r="AA782" s="195"/>
      <c r="AB782" s="196"/>
      <c r="AC782" s="197">
        <f t="shared" si="28"/>
        <v>0</v>
      </c>
      <c r="AD782" s="263" t="str">
        <f>IF(B782="", "", IF(COUNTIF(X782,"*独自*"),"数式を削除して手入力",IFERROR(INDEX(【参考】数式用!$O$3:'【参考】数式用'!$Q$452,MATCH(Q782&amp;V782,【参考】数式用!$N$3:'【参考】数式用'!$N$452,0),MATCH(VLOOKUP(X782,【参考】数式用!$R$2:$S$46,2,FALSE),【参考】数式用!$O$2:$Q$2,0)),10)))</f>
        <v/>
      </c>
      <c r="AE782" s="191"/>
    </row>
    <row r="783" spans="1:31" ht="49.95" customHeight="1">
      <c r="A783" s="158">
        <f t="shared" si="27"/>
        <v>744</v>
      </c>
      <c r="B783" s="496"/>
      <c r="C783" s="497"/>
      <c r="D783" s="497"/>
      <c r="E783" s="497"/>
      <c r="F783" s="497"/>
      <c r="G783" s="497"/>
      <c r="H783" s="497"/>
      <c r="I783" s="497"/>
      <c r="J783" s="497"/>
      <c r="K783" s="497"/>
      <c r="L783" s="490"/>
      <c r="M783" s="491"/>
      <c r="N783" s="491"/>
      <c r="O783" s="491"/>
      <c r="P783" s="492"/>
      <c r="Q783" s="536"/>
      <c r="R783" s="536"/>
      <c r="S783" s="536"/>
      <c r="T783" s="536"/>
      <c r="U783" s="536"/>
      <c r="V783" s="69"/>
      <c r="W783" s="69"/>
      <c r="X783" s="507"/>
      <c r="Y783" s="508"/>
      <c r="Z783" s="179" t="str">
        <f>IFERROR(VLOOKUP(X783, 【参考】数式用!$A$2:$B$46, 2, FALSE), "")</f>
        <v/>
      </c>
      <c r="AA783" s="195"/>
      <c r="AB783" s="196"/>
      <c r="AC783" s="197">
        <f t="shared" si="28"/>
        <v>0</v>
      </c>
      <c r="AD783" s="263" t="str">
        <f>IF(B783="", "", IF(COUNTIF(X783,"*独自*"),"数式を削除して手入力",IFERROR(INDEX(【参考】数式用!$O$3:'【参考】数式用'!$Q$452,MATCH(Q783&amp;V783,【参考】数式用!$N$3:'【参考】数式用'!$N$452,0),MATCH(VLOOKUP(X783,【参考】数式用!$R$2:$S$46,2,FALSE),【参考】数式用!$O$2:$Q$2,0)),10)))</f>
        <v/>
      </c>
      <c r="AE783" s="191"/>
    </row>
    <row r="784" spans="1:31" ht="49.95" customHeight="1">
      <c r="A784" s="158">
        <f t="shared" si="27"/>
        <v>745</v>
      </c>
      <c r="B784" s="496"/>
      <c r="C784" s="497"/>
      <c r="D784" s="497"/>
      <c r="E784" s="497"/>
      <c r="F784" s="497"/>
      <c r="G784" s="497"/>
      <c r="H784" s="497"/>
      <c r="I784" s="497"/>
      <c r="J784" s="497"/>
      <c r="K784" s="497"/>
      <c r="L784" s="490"/>
      <c r="M784" s="491"/>
      <c r="N784" s="491"/>
      <c r="O784" s="491"/>
      <c r="P784" s="492"/>
      <c r="Q784" s="536"/>
      <c r="R784" s="536"/>
      <c r="S784" s="536"/>
      <c r="T784" s="536"/>
      <c r="U784" s="536"/>
      <c r="V784" s="69"/>
      <c r="W784" s="69"/>
      <c r="X784" s="507"/>
      <c r="Y784" s="508"/>
      <c r="Z784" s="179" t="str">
        <f>IFERROR(VLOOKUP(X784, 【参考】数式用!$A$2:$B$46, 2, FALSE), "")</f>
        <v/>
      </c>
      <c r="AA784" s="195"/>
      <c r="AB784" s="196"/>
      <c r="AC784" s="197">
        <f t="shared" si="28"/>
        <v>0</v>
      </c>
      <c r="AD784" s="263" t="str">
        <f>IF(B784="", "", IF(COUNTIF(X784,"*独自*"),"数式を削除して手入力",IFERROR(INDEX(【参考】数式用!$O$3:'【参考】数式用'!$Q$452,MATCH(Q784&amp;V784,【参考】数式用!$N$3:'【参考】数式用'!$N$452,0),MATCH(VLOOKUP(X784,【参考】数式用!$R$2:$S$46,2,FALSE),【参考】数式用!$O$2:$Q$2,0)),10)))</f>
        <v/>
      </c>
      <c r="AE784" s="191"/>
    </row>
    <row r="785" spans="1:31" ht="49.95" customHeight="1">
      <c r="A785" s="158">
        <f t="shared" si="27"/>
        <v>746</v>
      </c>
      <c r="B785" s="496"/>
      <c r="C785" s="497"/>
      <c r="D785" s="497"/>
      <c r="E785" s="497"/>
      <c r="F785" s="497"/>
      <c r="G785" s="497"/>
      <c r="H785" s="497"/>
      <c r="I785" s="497"/>
      <c r="J785" s="497"/>
      <c r="K785" s="497"/>
      <c r="L785" s="490"/>
      <c r="M785" s="491"/>
      <c r="N785" s="491"/>
      <c r="O785" s="491"/>
      <c r="P785" s="492"/>
      <c r="Q785" s="536"/>
      <c r="R785" s="536"/>
      <c r="S785" s="536"/>
      <c r="T785" s="536"/>
      <c r="U785" s="536"/>
      <c r="V785" s="69"/>
      <c r="W785" s="69"/>
      <c r="X785" s="507"/>
      <c r="Y785" s="508"/>
      <c r="Z785" s="179" t="str">
        <f>IFERROR(VLOOKUP(X785, 【参考】数式用!$A$2:$B$46, 2, FALSE), "")</f>
        <v/>
      </c>
      <c r="AA785" s="195"/>
      <c r="AB785" s="196"/>
      <c r="AC785" s="197">
        <f t="shared" si="28"/>
        <v>0</v>
      </c>
      <c r="AD785" s="263" t="str">
        <f>IF(B785="", "", IF(COUNTIF(X785,"*独自*"),"数式を削除して手入力",IFERROR(INDEX(【参考】数式用!$O$3:'【参考】数式用'!$Q$452,MATCH(Q785&amp;V785,【参考】数式用!$N$3:'【参考】数式用'!$N$452,0),MATCH(VLOOKUP(X785,【参考】数式用!$R$2:$S$46,2,FALSE),【参考】数式用!$O$2:$Q$2,0)),10)))</f>
        <v/>
      </c>
      <c r="AE785" s="191"/>
    </row>
    <row r="786" spans="1:31" ht="49.95" customHeight="1">
      <c r="A786" s="158">
        <f t="shared" si="27"/>
        <v>747</v>
      </c>
      <c r="B786" s="496"/>
      <c r="C786" s="497"/>
      <c r="D786" s="497"/>
      <c r="E786" s="497"/>
      <c r="F786" s="497"/>
      <c r="G786" s="497"/>
      <c r="H786" s="497"/>
      <c r="I786" s="497"/>
      <c r="J786" s="497"/>
      <c r="K786" s="497"/>
      <c r="L786" s="490"/>
      <c r="M786" s="491"/>
      <c r="N786" s="491"/>
      <c r="O786" s="491"/>
      <c r="P786" s="492"/>
      <c r="Q786" s="536"/>
      <c r="R786" s="536"/>
      <c r="S786" s="536"/>
      <c r="T786" s="536"/>
      <c r="U786" s="536"/>
      <c r="V786" s="69"/>
      <c r="W786" s="69"/>
      <c r="X786" s="507"/>
      <c r="Y786" s="508"/>
      <c r="Z786" s="179" t="str">
        <f>IFERROR(VLOOKUP(X786, 【参考】数式用!$A$2:$B$46, 2, FALSE), "")</f>
        <v/>
      </c>
      <c r="AA786" s="195"/>
      <c r="AB786" s="196"/>
      <c r="AC786" s="197">
        <f t="shared" si="28"/>
        <v>0</v>
      </c>
      <c r="AD786" s="263" t="str">
        <f>IF(B786="", "", IF(COUNTIF(X786,"*独自*"),"数式を削除して手入力",IFERROR(INDEX(【参考】数式用!$O$3:'【参考】数式用'!$Q$452,MATCH(Q786&amp;V786,【参考】数式用!$N$3:'【参考】数式用'!$N$452,0),MATCH(VLOOKUP(X786,【参考】数式用!$R$2:$S$46,2,FALSE),【参考】数式用!$O$2:$Q$2,0)),10)))</f>
        <v/>
      </c>
      <c r="AE786" s="191"/>
    </row>
    <row r="787" spans="1:31" ht="49.95" customHeight="1">
      <c r="A787" s="158">
        <f t="shared" si="27"/>
        <v>748</v>
      </c>
      <c r="B787" s="496"/>
      <c r="C787" s="497"/>
      <c r="D787" s="497"/>
      <c r="E787" s="497"/>
      <c r="F787" s="497"/>
      <c r="G787" s="497"/>
      <c r="H787" s="497"/>
      <c r="I787" s="497"/>
      <c r="J787" s="497"/>
      <c r="K787" s="497"/>
      <c r="L787" s="490"/>
      <c r="M787" s="491"/>
      <c r="N787" s="491"/>
      <c r="O787" s="491"/>
      <c r="P787" s="492"/>
      <c r="Q787" s="536"/>
      <c r="R787" s="536"/>
      <c r="S787" s="536"/>
      <c r="T787" s="536"/>
      <c r="U787" s="536"/>
      <c r="V787" s="69"/>
      <c r="W787" s="69"/>
      <c r="X787" s="507"/>
      <c r="Y787" s="508"/>
      <c r="Z787" s="179" t="str">
        <f>IFERROR(VLOOKUP(X787, 【参考】数式用!$A$2:$B$46, 2, FALSE), "")</f>
        <v/>
      </c>
      <c r="AA787" s="195"/>
      <c r="AB787" s="196"/>
      <c r="AC787" s="197">
        <f t="shared" si="28"/>
        <v>0</v>
      </c>
      <c r="AD787" s="263" t="str">
        <f>IF(B787="", "", IF(COUNTIF(X787,"*独自*"),"数式を削除して手入力",IFERROR(INDEX(【参考】数式用!$O$3:'【参考】数式用'!$Q$452,MATCH(Q787&amp;V787,【参考】数式用!$N$3:'【参考】数式用'!$N$452,0),MATCH(VLOOKUP(X787,【参考】数式用!$R$2:$S$46,2,FALSE),【参考】数式用!$O$2:$Q$2,0)),10)))</f>
        <v/>
      </c>
      <c r="AE787" s="191"/>
    </row>
    <row r="788" spans="1:31" ht="49.95" customHeight="1">
      <c r="A788" s="158">
        <f t="shared" si="27"/>
        <v>749</v>
      </c>
      <c r="B788" s="496"/>
      <c r="C788" s="497"/>
      <c r="D788" s="497"/>
      <c r="E788" s="497"/>
      <c r="F788" s="497"/>
      <c r="G788" s="497"/>
      <c r="H788" s="497"/>
      <c r="I788" s="497"/>
      <c r="J788" s="497"/>
      <c r="K788" s="497"/>
      <c r="L788" s="490"/>
      <c r="M788" s="491"/>
      <c r="N788" s="491"/>
      <c r="O788" s="491"/>
      <c r="P788" s="492"/>
      <c r="Q788" s="536"/>
      <c r="R788" s="536"/>
      <c r="S788" s="536"/>
      <c r="T788" s="536"/>
      <c r="U788" s="536"/>
      <c r="V788" s="69"/>
      <c r="W788" s="69"/>
      <c r="X788" s="507"/>
      <c r="Y788" s="508"/>
      <c r="Z788" s="179" t="str">
        <f>IFERROR(VLOOKUP(X788, 【参考】数式用!$A$2:$B$46, 2, FALSE), "")</f>
        <v/>
      </c>
      <c r="AA788" s="195"/>
      <c r="AB788" s="196"/>
      <c r="AC788" s="197">
        <f t="shared" si="28"/>
        <v>0</v>
      </c>
      <c r="AD788" s="263" t="str">
        <f>IF(B788="", "", IF(COUNTIF(X788,"*独自*"),"数式を削除して手入力",IFERROR(INDEX(【参考】数式用!$O$3:'【参考】数式用'!$Q$452,MATCH(Q788&amp;V788,【参考】数式用!$N$3:'【参考】数式用'!$N$452,0),MATCH(VLOOKUP(X788,【参考】数式用!$R$2:$S$46,2,FALSE),【参考】数式用!$O$2:$Q$2,0)),10)))</f>
        <v/>
      </c>
      <c r="AE788" s="191"/>
    </row>
    <row r="789" spans="1:31" ht="49.95" customHeight="1">
      <c r="A789" s="158">
        <f t="shared" si="27"/>
        <v>750</v>
      </c>
      <c r="B789" s="496"/>
      <c r="C789" s="497"/>
      <c r="D789" s="497"/>
      <c r="E789" s="497"/>
      <c r="F789" s="497"/>
      <c r="G789" s="497"/>
      <c r="H789" s="497"/>
      <c r="I789" s="497"/>
      <c r="J789" s="497"/>
      <c r="K789" s="497"/>
      <c r="L789" s="490"/>
      <c r="M789" s="491"/>
      <c r="N789" s="491"/>
      <c r="O789" s="491"/>
      <c r="P789" s="492"/>
      <c r="Q789" s="536"/>
      <c r="R789" s="536"/>
      <c r="S789" s="536"/>
      <c r="T789" s="536"/>
      <c r="U789" s="536"/>
      <c r="V789" s="69"/>
      <c r="W789" s="69"/>
      <c r="X789" s="507"/>
      <c r="Y789" s="508"/>
      <c r="Z789" s="179" t="str">
        <f>IFERROR(VLOOKUP(X789, 【参考】数式用!$A$2:$B$46, 2, FALSE), "")</f>
        <v/>
      </c>
      <c r="AA789" s="195"/>
      <c r="AB789" s="196"/>
      <c r="AC789" s="197">
        <f t="shared" si="28"/>
        <v>0</v>
      </c>
      <c r="AD789" s="263" t="str">
        <f>IF(B789="", "", IF(COUNTIF(X789,"*独自*"),"数式を削除して手入力",IFERROR(INDEX(【参考】数式用!$O$3:'【参考】数式用'!$Q$452,MATCH(Q789&amp;V789,【参考】数式用!$N$3:'【参考】数式用'!$N$452,0),MATCH(VLOOKUP(X789,【参考】数式用!$R$2:$S$46,2,FALSE),【参考】数式用!$O$2:$Q$2,0)),10)))</f>
        <v/>
      </c>
      <c r="AE789" s="191"/>
    </row>
    <row r="790" spans="1:31" ht="49.95" customHeight="1">
      <c r="A790" s="158">
        <f t="shared" si="27"/>
        <v>751</v>
      </c>
      <c r="B790" s="496"/>
      <c r="C790" s="497"/>
      <c r="D790" s="497"/>
      <c r="E790" s="497"/>
      <c r="F790" s="497"/>
      <c r="G790" s="497"/>
      <c r="H790" s="497"/>
      <c r="I790" s="497"/>
      <c r="J790" s="497"/>
      <c r="K790" s="497"/>
      <c r="L790" s="490"/>
      <c r="M790" s="491"/>
      <c r="N790" s="491"/>
      <c r="O790" s="491"/>
      <c r="P790" s="492"/>
      <c r="Q790" s="536"/>
      <c r="R790" s="536"/>
      <c r="S790" s="536"/>
      <c r="T790" s="536"/>
      <c r="U790" s="536"/>
      <c r="V790" s="69"/>
      <c r="W790" s="69"/>
      <c r="X790" s="507"/>
      <c r="Y790" s="508"/>
      <c r="Z790" s="179" t="str">
        <f>IFERROR(VLOOKUP(X790, 【参考】数式用!$A$2:$B$46, 2, FALSE), "")</f>
        <v/>
      </c>
      <c r="AA790" s="195"/>
      <c r="AB790" s="196"/>
      <c r="AC790" s="197">
        <f t="shared" si="28"/>
        <v>0</v>
      </c>
      <c r="AD790" s="263" t="str">
        <f>IF(B790="", "", IF(COUNTIF(X790,"*独自*"),"数式を削除して手入力",IFERROR(INDEX(【参考】数式用!$O$3:'【参考】数式用'!$Q$452,MATCH(Q790&amp;V790,【参考】数式用!$N$3:'【参考】数式用'!$N$452,0),MATCH(VLOOKUP(X790,【参考】数式用!$R$2:$S$46,2,FALSE),【参考】数式用!$O$2:$Q$2,0)),10)))</f>
        <v/>
      </c>
      <c r="AE790" s="191"/>
    </row>
    <row r="791" spans="1:31" ht="49.95" customHeight="1">
      <c r="A791" s="158">
        <f t="shared" si="27"/>
        <v>752</v>
      </c>
      <c r="B791" s="496"/>
      <c r="C791" s="497"/>
      <c r="D791" s="497"/>
      <c r="E791" s="497"/>
      <c r="F791" s="497"/>
      <c r="G791" s="497"/>
      <c r="H791" s="497"/>
      <c r="I791" s="497"/>
      <c r="J791" s="497"/>
      <c r="K791" s="497"/>
      <c r="L791" s="490"/>
      <c r="M791" s="491"/>
      <c r="N791" s="491"/>
      <c r="O791" s="491"/>
      <c r="P791" s="492"/>
      <c r="Q791" s="536"/>
      <c r="R791" s="536"/>
      <c r="S791" s="536"/>
      <c r="T791" s="536"/>
      <c r="U791" s="536"/>
      <c r="V791" s="69"/>
      <c r="W791" s="69"/>
      <c r="X791" s="507"/>
      <c r="Y791" s="508"/>
      <c r="Z791" s="179" t="str">
        <f>IFERROR(VLOOKUP(X791, 【参考】数式用!$A$2:$B$46, 2, FALSE), "")</f>
        <v/>
      </c>
      <c r="AA791" s="195"/>
      <c r="AB791" s="196"/>
      <c r="AC791" s="197">
        <f t="shared" si="28"/>
        <v>0</v>
      </c>
      <c r="AD791" s="263" t="str">
        <f>IF(B791="", "", IF(COUNTIF(X791,"*独自*"),"数式を削除して手入力",IFERROR(INDEX(【参考】数式用!$O$3:'【参考】数式用'!$Q$452,MATCH(Q791&amp;V791,【参考】数式用!$N$3:'【参考】数式用'!$N$452,0),MATCH(VLOOKUP(X791,【参考】数式用!$R$2:$S$46,2,FALSE),【参考】数式用!$O$2:$Q$2,0)),10)))</f>
        <v/>
      </c>
      <c r="AE791" s="191"/>
    </row>
    <row r="792" spans="1:31" ht="49.95" customHeight="1">
      <c r="A792" s="158">
        <f t="shared" si="27"/>
        <v>753</v>
      </c>
      <c r="B792" s="496"/>
      <c r="C792" s="497"/>
      <c r="D792" s="497"/>
      <c r="E792" s="497"/>
      <c r="F792" s="497"/>
      <c r="G792" s="497"/>
      <c r="H792" s="497"/>
      <c r="I792" s="497"/>
      <c r="J792" s="497"/>
      <c r="K792" s="497"/>
      <c r="L792" s="490"/>
      <c r="M792" s="491"/>
      <c r="N792" s="491"/>
      <c r="O792" s="491"/>
      <c r="P792" s="492"/>
      <c r="Q792" s="536"/>
      <c r="R792" s="536"/>
      <c r="S792" s="536"/>
      <c r="T792" s="536"/>
      <c r="U792" s="536"/>
      <c r="V792" s="69"/>
      <c r="W792" s="69"/>
      <c r="X792" s="507"/>
      <c r="Y792" s="508"/>
      <c r="Z792" s="179" t="str">
        <f>IFERROR(VLOOKUP(X792, 【参考】数式用!$A$2:$B$46, 2, FALSE), "")</f>
        <v/>
      </c>
      <c r="AA792" s="195"/>
      <c r="AB792" s="196"/>
      <c r="AC792" s="197">
        <f t="shared" si="28"/>
        <v>0</v>
      </c>
      <c r="AD792" s="263" t="str">
        <f>IF(B792="", "", IF(COUNTIF(X792,"*独自*"),"数式を削除して手入力",IFERROR(INDEX(【参考】数式用!$O$3:'【参考】数式用'!$Q$452,MATCH(Q792&amp;V792,【参考】数式用!$N$3:'【参考】数式用'!$N$452,0),MATCH(VLOOKUP(X792,【参考】数式用!$R$2:$S$46,2,FALSE),【参考】数式用!$O$2:$Q$2,0)),10)))</f>
        <v/>
      </c>
      <c r="AE792" s="191"/>
    </row>
    <row r="793" spans="1:31" ht="49.95" customHeight="1">
      <c r="A793" s="158">
        <f t="shared" si="27"/>
        <v>754</v>
      </c>
      <c r="B793" s="496"/>
      <c r="C793" s="497"/>
      <c r="D793" s="497"/>
      <c r="E793" s="497"/>
      <c r="F793" s="497"/>
      <c r="G793" s="497"/>
      <c r="H793" s="497"/>
      <c r="I793" s="497"/>
      <c r="J793" s="497"/>
      <c r="K793" s="497"/>
      <c r="L793" s="490"/>
      <c r="M793" s="491"/>
      <c r="N793" s="491"/>
      <c r="O793" s="491"/>
      <c r="P793" s="492"/>
      <c r="Q793" s="536"/>
      <c r="R793" s="536"/>
      <c r="S793" s="536"/>
      <c r="T793" s="536"/>
      <c r="U793" s="536"/>
      <c r="V793" s="69"/>
      <c r="W793" s="69"/>
      <c r="X793" s="507"/>
      <c r="Y793" s="508"/>
      <c r="Z793" s="179" t="str">
        <f>IFERROR(VLOOKUP(X793, 【参考】数式用!$A$2:$B$46, 2, FALSE), "")</f>
        <v/>
      </c>
      <c r="AA793" s="195"/>
      <c r="AB793" s="196"/>
      <c r="AC793" s="197">
        <f t="shared" si="28"/>
        <v>0</v>
      </c>
      <c r="AD793" s="263" t="str">
        <f>IF(B793="", "", IF(COUNTIF(X793,"*独自*"),"数式を削除して手入力",IFERROR(INDEX(【参考】数式用!$O$3:'【参考】数式用'!$Q$452,MATCH(Q793&amp;V793,【参考】数式用!$N$3:'【参考】数式用'!$N$452,0),MATCH(VLOOKUP(X793,【参考】数式用!$R$2:$S$46,2,FALSE),【参考】数式用!$O$2:$Q$2,0)),10)))</f>
        <v/>
      </c>
      <c r="AE793" s="191"/>
    </row>
    <row r="794" spans="1:31" ht="49.95" customHeight="1">
      <c r="A794" s="158">
        <f t="shared" si="27"/>
        <v>755</v>
      </c>
      <c r="B794" s="496"/>
      <c r="C794" s="497"/>
      <c r="D794" s="497"/>
      <c r="E794" s="497"/>
      <c r="F794" s="497"/>
      <c r="G794" s="497"/>
      <c r="H794" s="497"/>
      <c r="I794" s="497"/>
      <c r="J794" s="497"/>
      <c r="K794" s="497"/>
      <c r="L794" s="490"/>
      <c r="M794" s="491"/>
      <c r="N794" s="491"/>
      <c r="O794" s="491"/>
      <c r="P794" s="492"/>
      <c r="Q794" s="536"/>
      <c r="R794" s="536"/>
      <c r="S794" s="536"/>
      <c r="T794" s="536"/>
      <c r="U794" s="536"/>
      <c r="V794" s="69"/>
      <c r="W794" s="69"/>
      <c r="X794" s="507"/>
      <c r="Y794" s="508"/>
      <c r="Z794" s="179" t="str">
        <f>IFERROR(VLOOKUP(X794, 【参考】数式用!$A$2:$B$46, 2, FALSE), "")</f>
        <v/>
      </c>
      <c r="AA794" s="195"/>
      <c r="AB794" s="196"/>
      <c r="AC794" s="197">
        <f t="shared" si="28"/>
        <v>0</v>
      </c>
      <c r="AD794" s="263" t="str">
        <f>IF(B794="", "", IF(COUNTIF(X794,"*独自*"),"数式を削除して手入力",IFERROR(INDEX(【参考】数式用!$O$3:'【参考】数式用'!$Q$452,MATCH(Q794&amp;V794,【参考】数式用!$N$3:'【参考】数式用'!$N$452,0),MATCH(VLOOKUP(X794,【参考】数式用!$R$2:$S$46,2,FALSE),【参考】数式用!$O$2:$Q$2,0)),10)))</f>
        <v/>
      </c>
      <c r="AE794" s="191"/>
    </row>
    <row r="795" spans="1:31" ht="49.95" customHeight="1">
      <c r="A795" s="158">
        <f t="shared" si="27"/>
        <v>756</v>
      </c>
      <c r="B795" s="496"/>
      <c r="C795" s="497"/>
      <c r="D795" s="497"/>
      <c r="E795" s="497"/>
      <c r="F795" s="497"/>
      <c r="G795" s="497"/>
      <c r="H795" s="497"/>
      <c r="I795" s="497"/>
      <c r="J795" s="497"/>
      <c r="K795" s="497"/>
      <c r="L795" s="490"/>
      <c r="M795" s="491"/>
      <c r="N795" s="491"/>
      <c r="O795" s="491"/>
      <c r="P795" s="492"/>
      <c r="Q795" s="536"/>
      <c r="R795" s="536"/>
      <c r="S795" s="536"/>
      <c r="T795" s="536"/>
      <c r="U795" s="536"/>
      <c r="V795" s="69"/>
      <c r="W795" s="69"/>
      <c r="X795" s="507"/>
      <c r="Y795" s="508"/>
      <c r="Z795" s="179" t="str">
        <f>IFERROR(VLOOKUP(X795, 【参考】数式用!$A$2:$B$46, 2, FALSE), "")</f>
        <v/>
      </c>
      <c r="AA795" s="195"/>
      <c r="AB795" s="196"/>
      <c r="AC795" s="197">
        <f t="shared" si="28"/>
        <v>0</v>
      </c>
      <c r="AD795" s="263" t="str">
        <f>IF(B795="", "", IF(COUNTIF(X795,"*独自*"),"数式を削除して手入力",IFERROR(INDEX(【参考】数式用!$O$3:'【参考】数式用'!$Q$452,MATCH(Q795&amp;V795,【参考】数式用!$N$3:'【参考】数式用'!$N$452,0),MATCH(VLOOKUP(X795,【参考】数式用!$R$2:$S$46,2,FALSE),【参考】数式用!$O$2:$Q$2,0)),10)))</f>
        <v/>
      </c>
      <c r="AE795" s="191"/>
    </row>
    <row r="796" spans="1:31" ht="49.95" customHeight="1">
      <c r="A796" s="158">
        <f t="shared" si="27"/>
        <v>757</v>
      </c>
      <c r="B796" s="496"/>
      <c r="C796" s="497"/>
      <c r="D796" s="497"/>
      <c r="E796" s="497"/>
      <c r="F796" s="497"/>
      <c r="G796" s="497"/>
      <c r="H796" s="497"/>
      <c r="I796" s="497"/>
      <c r="J796" s="497"/>
      <c r="K796" s="497"/>
      <c r="L796" s="490"/>
      <c r="M796" s="491"/>
      <c r="N796" s="491"/>
      <c r="O796" s="491"/>
      <c r="P796" s="492"/>
      <c r="Q796" s="536"/>
      <c r="R796" s="536"/>
      <c r="S796" s="536"/>
      <c r="T796" s="536"/>
      <c r="U796" s="536"/>
      <c r="V796" s="69"/>
      <c r="W796" s="69"/>
      <c r="X796" s="507"/>
      <c r="Y796" s="508"/>
      <c r="Z796" s="179" t="str">
        <f>IFERROR(VLOOKUP(X796, 【参考】数式用!$A$2:$B$46, 2, FALSE), "")</f>
        <v/>
      </c>
      <c r="AA796" s="195"/>
      <c r="AB796" s="196"/>
      <c r="AC796" s="197">
        <f t="shared" si="28"/>
        <v>0</v>
      </c>
      <c r="AD796" s="263" t="str">
        <f>IF(B796="", "", IF(COUNTIF(X796,"*独自*"),"数式を削除して手入力",IFERROR(INDEX(【参考】数式用!$O$3:'【参考】数式用'!$Q$452,MATCH(Q796&amp;V796,【参考】数式用!$N$3:'【参考】数式用'!$N$452,0),MATCH(VLOOKUP(X796,【参考】数式用!$R$2:$S$46,2,FALSE),【参考】数式用!$O$2:$Q$2,0)),10)))</f>
        <v/>
      </c>
      <c r="AE796" s="191"/>
    </row>
    <row r="797" spans="1:31" ht="49.95" customHeight="1">
      <c r="A797" s="158">
        <f t="shared" si="27"/>
        <v>758</v>
      </c>
      <c r="B797" s="496"/>
      <c r="C797" s="497"/>
      <c r="D797" s="497"/>
      <c r="E797" s="497"/>
      <c r="F797" s="497"/>
      <c r="G797" s="497"/>
      <c r="H797" s="497"/>
      <c r="I797" s="497"/>
      <c r="J797" s="497"/>
      <c r="K797" s="497"/>
      <c r="L797" s="490"/>
      <c r="M797" s="491"/>
      <c r="N797" s="491"/>
      <c r="O797" s="491"/>
      <c r="P797" s="492"/>
      <c r="Q797" s="536"/>
      <c r="R797" s="536"/>
      <c r="S797" s="536"/>
      <c r="T797" s="536"/>
      <c r="U797" s="536"/>
      <c r="V797" s="69"/>
      <c r="W797" s="69"/>
      <c r="X797" s="507"/>
      <c r="Y797" s="508"/>
      <c r="Z797" s="179" t="str">
        <f>IFERROR(VLOOKUP(X797, 【参考】数式用!$A$2:$B$46, 2, FALSE), "")</f>
        <v/>
      </c>
      <c r="AA797" s="195"/>
      <c r="AB797" s="196"/>
      <c r="AC797" s="197">
        <f t="shared" si="28"/>
        <v>0</v>
      </c>
      <c r="AD797" s="263" t="str">
        <f>IF(B797="", "", IF(COUNTIF(X797,"*独自*"),"数式を削除して手入力",IFERROR(INDEX(【参考】数式用!$O$3:'【参考】数式用'!$Q$452,MATCH(Q797&amp;V797,【参考】数式用!$N$3:'【参考】数式用'!$N$452,0),MATCH(VLOOKUP(X797,【参考】数式用!$R$2:$S$46,2,FALSE),【参考】数式用!$O$2:$Q$2,0)),10)))</f>
        <v/>
      </c>
      <c r="AE797" s="191"/>
    </row>
    <row r="798" spans="1:31" ht="49.95" customHeight="1">
      <c r="A798" s="158">
        <f t="shared" si="27"/>
        <v>759</v>
      </c>
      <c r="B798" s="496"/>
      <c r="C798" s="497"/>
      <c r="D798" s="497"/>
      <c r="E798" s="497"/>
      <c r="F798" s="497"/>
      <c r="G798" s="497"/>
      <c r="H798" s="497"/>
      <c r="I798" s="497"/>
      <c r="J798" s="497"/>
      <c r="K798" s="497"/>
      <c r="L798" s="490"/>
      <c r="M798" s="491"/>
      <c r="N798" s="491"/>
      <c r="O798" s="491"/>
      <c r="P798" s="492"/>
      <c r="Q798" s="536"/>
      <c r="R798" s="536"/>
      <c r="S798" s="536"/>
      <c r="T798" s="536"/>
      <c r="U798" s="536"/>
      <c r="V798" s="69"/>
      <c r="W798" s="69"/>
      <c r="X798" s="507"/>
      <c r="Y798" s="508"/>
      <c r="Z798" s="179" t="str">
        <f>IFERROR(VLOOKUP(X798, 【参考】数式用!$A$2:$B$46, 2, FALSE), "")</f>
        <v/>
      </c>
      <c r="AA798" s="195"/>
      <c r="AB798" s="196"/>
      <c r="AC798" s="197">
        <f t="shared" si="28"/>
        <v>0</v>
      </c>
      <c r="AD798" s="263" t="str">
        <f>IF(B798="", "", IF(COUNTIF(X798,"*独自*"),"数式を削除して手入力",IFERROR(INDEX(【参考】数式用!$O$3:'【参考】数式用'!$Q$452,MATCH(Q798&amp;V798,【参考】数式用!$N$3:'【参考】数式用'!$N$452,0),MATCH(VLOOKUP(X798,【参考】数式用!$R$2:$S$46,2,FALSE),【参考】数式用!$O$2:$Q$2,0)),10)))</f>
        <v/>
      </c>
      <c r="AE798" s="191"/>
    </row>
    <row r="799" spans="1:31" ht="49.95" customHeight="1">
      <c r="A799" s="158">
        <f t="shared" si="27"/>
        <v>760</v>
      </c>
      <c r="B799" s="496"/>
      <c r="C799" s="497"/>
      <c r="D799" s="497"/>
      <c r="E799" s="497"/>
      <c r="F799" s="497"/>
      <c r="G799" s="497"/>
      <c r="H799" s="497"/>
      <c r="I799" s="497"/>
      <c r="J799" s="497"/>
      <c r="K799" s="497"/>
      <c r="L799" s="490"/>
      <c r="M799" s="491"/>
      <c r="N799" s="491"/>
      <c r="O799" s="491"/>
      <c r="P799" s="492"/>
      <c r="Q799" s="536"/>
      <c r="R799" s="536"/>
      <c r="S799" s="536"/>
      <c r="T799" s="536"/>
      <c r="U799" s="536"/>
      <c r="V799" s="69"/>
      <c r="W799" s="69"/>
      <c r="X799" s="507"/>
      <c r="Y799" s="508"/>
      <c r="Z799" s="179" t="str">
        <f>IFERROR(VLOOKUP(X799, 【参考】数式用!$A$2:$B$46, 2, FALSE), "")</f>
        <v/>
      </c>
      <c r="AA799" s="195"/>
      <c r="AB799" s="196"/>
      <c r="AC799" s="197">
        <f t="shared" si="28"/>
        <v>0</v>
      </c>
      <c r="AD799" s="263" t="str">
        <f>IF(B799="", "", IF(COUNTIF(X799,"*独自*"),"数式を削除して手入力",IFERROR(INDEX(【参考】数式用!$O$3:'【参考】数式用'!$Q$452,MATCH(Q799&amp;V799,【参考】数式用!$N$3:'【参考】数式用'!$N$452,0),MATCH(VLOOKUP(X799,【参考】数式用!$R$2:$S$46,2,FALSE),【参考】数式用!$O$2:$Q$2,0)),10)))</f>
        <v/>
      </c>
      <c r="AE799" s="191"/>
    </row>
    <row r="800" spans="1:31" ht="49.95" customHeight="1">
      <c r="A800" s="158">
        <f t="shared" si="27"/>
        <v>761</v>
      </c>
      <c r="B800" s="496"/>
      <c r="C800" s="497"/>
      <c r="D800" s="497"/>
      <c r="E800" s="497"/>
      <c r="F800" s="497"/>
      <c r="G800" s="497"/>
      <c r="H800" s="497"/>
      <c r="I800" s="497"/>
      <c r="J800" s="497"/>
      <c r="K800" s="497"/>
      <c r="L800" s="490"/>
      <c r="M800" s="491"/>
      <c r="N800" s="491"/>
      <c r="O800" s="491"/>
      <c r="P800" s="492"/>
      <c r="Q800" s="536"/>
      <c r="R800" s="536"/>
      <c r="S800" s="536"/>
      <c r="T800" s="536"/>
      <c r="U800" s="536"/>
      <c r="V800" s="69"/>
      <c r="W800" s="69"/>
      <c r="X800" s="507"/>
      <c r="Y800" s="508"/>
      <c r="Z800" s="179" t="str">
        <f>IFERROR(VLOOKUP(X800, 【参考】数式用!$A$2:$B$46, 2, FALSE), "")</f>
        <v/>
      </c>
      <c r="AA800" s="195"/>
      <c r="AB800" s="196"/>
      <c r="AC800" s="197">
        <f t="shared" si="28"/>
        <v>0</v>
      </c>
      <c r="AD800" s="263" t="str">
        <f>IF(B800="", "", IF(COUNTIF(X800,"*独自*"),"数式を削除して手入力",IFERROR(INDEX(【参考】数式用!$O$3:'【参考】数式用'!$Q$452,MATCH(Q800&amp;V800,【参考】数式用!$N$3:'【参考】数式用'!$N$452,0),MATCH(VLOOKUP(X800,【参考】数式用!$R$2:$S$46,2,FALSE),【参考】数式用!$O$2:$Q$2,0)),10)))</f>
        <v/>
      </c>
      <c r="AE800" s="191"/>
    </row>
    <row r="801" spans="1:31" ht="49.95" customHeight="1">
      <c r="A801" s="158">
        <f t="shared" si="27"/>
        <v>762</v>
      </c>
      <c r="B801" s="496"/>
      <c r="C801" s="497"/>
      <c r="D801" s="497"/>
      <c r="E801" s="497"/>
      <c r="F801" s="497"/>
      <c r="G801" s="497"/>
      <c r="H801" s="497"/>
      <c r="I801" s="497"/>
      <c r="J801" s="497"/>
      <c r="K801" s="497"/>
      <c r="L801" s="490"/>
      <c r="M801" s="491"/>
      <c r="N801" s="491"/>
      <c r="O801" s="491"/>
      <c r="P801" s="492"/>
      <c r="Q801" s="536"/>
      <c r="R801" s="536"/>
      <c r="S801" s="536"/>
      <c r="T801" s="536"/>
      <c r="U801" s="536"/>
      <c r="V801" s="69"/>
      <c r="W801" s="69"/>
      <c r="X801" s="507"/>
      <c r="Y801" s="508"/>
      <c r="Z801" s="179" t="str">
        <f>IFERROR(VLOOKUP(X801, 【参考】数式用!$A$2:$B$46, 2, FALSE), "")</f>
        <v/>
      </c>
      <c r="AA801" s="195"/>
      <c r="AB801" s="196"/>
      <c r="AC801" s="197">
        <f t="shared" si="28"/>
        <v>0</v>
      </c>
      <c r="AD801" s="263" t="str">
        <f>IF(B801="", "", IF(COUNTIF(X801,"*独自*"),"数式を削除して手入力",IFERROR(INDEX(【参考】数式用!$O$3:'【参考】数式用'!$Q$452,MATCH(Q801&amp;V801,【参考】数式用!$N$3:'【参考】数式用'!$N$452,0),MATCH(VLOOKUP(X801,【参考】数式用!$R$2:$S$46,2,FALSE),【参考】数式用!$O$2:$Q$2,0)),10)))</f>
        <v/>
      </c>
      <c r="AE801" s="191"/>
    </row>
    <row r="802" spans="1:31" ht="49.95" customHeight="1">
      <c r="A802" s="158">
        <f t="shared" si="27"/>
        <v>763</v>
      </c>
      <c r="B802" s="496"/>
      <c r="C802" s="497"/>
      <c r="D802" s="497"/>
      <c r="E802" s="497"/>
      <c r="F802" s="497"/>
      <c r="G802" s="497"/>
      <c r="H802" s="497"/>
      <c r="I802" s="497"/>
      <c r="J802" s="497"/>
      <c r="K802" s="497"/>
      <c r="L802" s="490"/>
      <c r="M802" s="491"/>
      <c r="N802" s="491"/>
      <c r="O802" s="491"/>
      <c r="P802" s="492"/>
      <c r="Q802" s="536"/>
      <c r="R802" s="536"/>
      <c r="S802" s="536"/>
      <c r="T802" s="536"/>
      <c r="U802" s="536"/>
      <c r="V802" s="69"/>
      <c r="W802" s="69"/>
      <c r="X802" s="507"/>
      <c r="Y802" s="508"/>
      <c r="Z802" s="179" t="str">
        <f>IFERROR(VLOOKUP(X802, 【参考】数式用!$A$2:$B$46, 2, FALSE), "")</f>
        <v/>
      </c>
      <c r="AA802" s="195"/>
      <c r="AB802" s="196"/>
      <c r="AC802" s="197">
        <f t="shared" si="28"/>
        <v>0</v>
      </c>
      <c r="AD802" s="263" t="str">
        <f>IF(B802="", "", IF(COUNTIF(X802,"*独自*"),"数式を削除して手入力",IFERROR(INDEX(【参考】数式用!$O$3:'【参考】数式用'!$Q$452,MATCH(Q802&amp;V802,【参考】数式用!$N$3:'【参考】数式用'!$N$452,0),MATCH(VLOOKUP(X802,【参考】数式用!$R$2:$S$46,2,FALSE),【参考】数式用!$O$2:$Q$2,0)),10)))</f>
        <v/>
      </c>
      <c r="AE802" s="191"/>
    </row>
    <row r="803" spans="1:31" ht="49.95" customHeight="1">
      <c r="A803" s="158">
        <f t="shared" si="27"/>
        <v>764</v>
      </c>
      <c r="B803" s="496"/>
      <c r="C803" s="497"/>
      <c r="D803" s="497"/>
      <c r="E803" s="497"/>
      <c r="F803" s="497"/>
      <c r="G803" s="497"/>
      <c r="H803" s="497"/>
      <c r="I803" s="497"/>
      <c r="J803" s="497"/>
      <c r="K803" s="497"/>
      <c r="L803" s="490"/>
      <c r="M803" s="491"/>
      <c r="N803" s="491"/>
      <c r="O803" s="491"/>
      <c r="P803" s="492"/>
      <c r="Q803" s="536"/>
      <c r="R803" s="536"/>
      <c r="S803" s="536"/>
      <c r="T803" s="536"/>
      <c r="U803" s="536"/>
      <c r="V803" s="69"/>
      <c r="W803" s="69"/>
      <c r="X803" s="507"/>
      <c r="Y803" s="508"/>
      <c r="Z803" s="179" t="str">
        <f>IFERROR(VLOOKUP(X803, 【参考】数式用!$A$2:$B$46, 2, FALSE), "")</f>
        <v/>
      </c>
      <c r="AA803" s="195"/>
      <c r="AB803" s="196"/>
      <c r="AC803" s="197">
        <f t="shared" si="28"/>
        <v>0</v>
      </c>
      <c r="AD803" s="263" t="str">
        <f>IF(B803="", "", IF(COUNTIF(X803,"*独自*"),"数式を削除して手入力",IFERROR(INDEX(【参考】数式用!$O$3:'【参考】数式用'!$Q$452,MATCH(Q803&amp;V803,【参考】数式用!$N$3:'【参考】数式用'!$N$452,0),MATCH(VLOOKUP(X803,【参考】数式用!$R$2:$S$46,2,FALSE),【参考】数式用!$O$2:$Q$2,0)),10)))</f>
        <v/>
      </c>
      <c r="AE803" s="191"/>
    </row>
    <row r="804" spans="1:31" ht="49.95" customHeight="1">
      <c r="A804" s="158">
        <f t="shared" si="27"/>
        <v>765</v>
      </c>
      <c r="B804" s="496"/>
      <c r="C804" s="497"/>
      <c r="D804" s="497"/>
      <c r="E804" s="497"/>
      <c r="F804" s="497"/>
      <c r="G804" s="497"/>
      <c r="H804" s="497"/>
      <c r="I804" s="497"/>
      <c r="J804" s="497"/>
      <c r="K804" s="497"/>
      <c r="L804" s="490"/>
      <c r="M804" s="491"/>
      <c r="N804" s="491"/>
      <c r="O804" s="491"/>
      <c r="P804" s="492"/>
      <c r="Q804" s="536"/>
      <c r="R804" s="536"/>
      <c r="S804" s="536"/>
      <c r="T804" s="536"/>
      <c r="U804" s="536"/>
      <c r="V804" s="69"/>
      <c r="W804" s="69"/>
      <c r="X804" s="507"/>
      <c r="Y804" s="508"/>
      <c r="Z804" s="179" t="str">
        <f>IFERROR(VLOOKUP(X804, 【参考】数式用!$A$2:$B$46, 2, FALSE), "")</f>
        <v/>
      </c>
      <c r="AA804" s="195"/>
      <c r="AB804" s="196"/>
      <c r="AC804" s="197">
        <f t="shared" si="28"/>
        <v>0</v>
      </c>
      <c r="AD804" s="263" t="str">
        <f>IF(B804="", "", IF(COUNTIF(X804,"*独自*"),"数式を削除して手入力",IFERROR(INDEX(【参考】数式用!$O$3:'【参考】数式用'!$Q$452,MATCH(Q804&amp;V804,【参考】数式用!$N$3:'【参考】数式用'!$N$452,0),MATCH(VLOOKUP(X804,【参考】数式用!$R$2:$S$46,2,FALSE),【参考】数式用!$O$2:$Q$2,0)),10)))</f>
        <v/>
      </c>
      <c r="AE804" s="191"/>
    </row>
    <row r="805" spans="1:31" ht="49.95" customHeight="1">
      <c r="A805" s="158">
        <f t="shared" si="27"/>
        <v>766</v>
      </c>
      <c r="B805" s="496"/>
      <c r="C805" s="497"/>
      <c r="D805" s="497"/>
      <c r="E805" s="497"/>
      <c r="F805" s="497"/>
      <c r="G805" s="497"/>
      <c r="H805" s="497"/>
      <c r="I805" s="497"/>
      <c r="J805" s="497"/>
      <c r="K805" s="497"/>
      <c r="L805" s="490"/>
      <c r="M805" s="491"/>
      <c r="N805" s="491"/>
      <c r="O805" s="491"/>
      <c r="P805" s="492"/>
      <c r="Q805" s="536"/>
      <c r="R805" s="536"/>
      <c r="S805" s="536"/>
      <c r="T805" s="536"/>
      <c r="U805" s="536"/>
      <c r="V805" s="69"/>
      <c r="W805" s="69"/>
      <c r="X805" s="507"/>
      <c r="Y805" s="508"/>
      <c r="Z805" s="179" t="str">
        <f>IFERROR(VLOOKUP(X805, 【参考】数式用!$A$2:$B$46, 2, FALSE), "")</f>
        <v/>
      </c>
      <c r="AA805" s="195"/>
      <c r="AB805" s="196"/>
      <c r="AC805" s="197">
        <f t="shared" si="28"/>
        <v>0</v>
      </c>
      <c r="AD805" s="263" t="str">
        <f>IF(B805="", "", IF(COUNTIF(X805,"*独自*"),"数式を削除して手入力",IFERROR(INDEX(【参考】数式用!$O$3:'【参考】数式用'!$Q$452,MATCH(Q805&amp;V805,【参考】数式用!$N$3:'【参考】数式用'!$N$452,0),MATCH(VLOOKUP(X805,【参考】数式用!$R$2:$S$46,2,FALSE),【参考】数式用!$O$2:$Q$2,0)),10)))</f>
        <v/>
      </c>
      <c r="AE805" s="191"/>
    </row>
    <row r="806" spans="1:31" ht="49.95" customHeight="1">
      <c r="A806" s="158">
        <f t="shared" si="27"/>
        <v>767</v>
      </c>
      <c r="B806" s="496"/>
      <c r="C806" s="497"/>
      <c r="D806" s="497"/>
      <c r="E806" s="497"/>
      <c r="F806" s="497"/>
      <c r="G806" s="497"/>
      <c r="H806" s="497"/>
      <c r="I806" s="497"/>
      <c r="J806" s="497"/>
      <c r="K806" s="497"/>
      <c r="L806" s="490"/>
      <c r="M806" s="491"/>
      <c r="N806" s="491"/>
      <c r="O806" s="491"/>
      <c r="P806" s="492"/>
      <c r="Q806" s="536"/>
      <c r="R806" s="536"/>
      <c r="S806" s="536"/>
      <c r="T806" s="536"/>
      <c r="U806" s="536"/>
      <c r="V806" s="69"/>
      <c r="W806" s="69"/>
      <c r="X806" s="507"/>
      <c r="Y806" s="508"/>
      <c r="Z806" s="179" t="str">
        <f>IFERROR(VLOOKUP(X806, 【参考】数式用!$A$2:$B$46, 2, FALSE), "")</f>
        <v/>
      </c>
      <c r="AA806" s="195"/>
      <c r="AB806" s="196"/>
      <c r="AC806" s="197">
        <f t="shared" si="28"/>
        <v>0</v>
      </c>
      <c r="AD806" s="263" t="str">
        <f>IF(B806="", "", IF(COUNTIF(X806,"*独自*"),"数式を削除して手入力",IFERROR(INDEX(【参考】数式用!$O$3:'【参考】数式用'!$Q$452,MATCH(Q806&amp;V806,【参考】数式用!$N$3:'【参考】数式用'!$N$452,0),MATCH(VLOOKUP(X806,【参考】数式用!$R$2:$S$46,2,FALSE),【参考】数式用!$O$2:$Q$2,0)),10)))</f>
        <v/>
      </c>
      <c r="AE806" s="191"/>
    </row>
    <row r="807" spans="1:31" ht="49.95" customHeight="1">
      <c r="A807" s="158">
        <f t="shared" si="27"/>
        <v>768</v>
      </c>
      <c r="B807" s="496"/>
      <c r="C807" s="497"/>
      <c r="D807" s="497"/>
      <c r="E807" s="497"/>
      <c r="F807" s="497"/>
      <c r="G807" s="497"/>
      <c r="H807" s="497"/>
      <c r="I807" s="497"/>
      <c r="J807" s="497"/>
      <c r="K807" s="497"/>
      <c r="L807" s="490"/>
      <c r="M807" s="491"/>
      <c r="N807" s="491"/>
      <c r="O807" s="491"/>
      <c r="P807" s="492"/>
      <c r="Q807" s="536"/>
      <c r="R807" s="536"/>
      <c r="S807" s="536"/>
      <c r="T807" s="536"/>
      <c r="U807" s="536"/>
      <c r="V807" s="69"/>
      <c r="W807" s="69"/>
      <c r="X807" s="507"/>
      <c r="Y807" s="508"/>
      <c r="Z807" s="179" t="str">
        <f>IFERROR(VLOOKUP(X807, 【参考】数式用!$A$2:$B$46, 2, FALSE), "")</f>
        <v/>
      </c>
      <c r="AA807" s="195"/>
      <c r="AB807" s="196"/>
      <c r="AC807" s="197">
        <f t="shared" si="28"/>
        <v>0</v>
      </c>
      <c r="AD807" s="263" t="str">
        <f>IF(B807="", "", IF(COUNTIF(X807,"*独自*"),"数式を削除して手入力",IFERROR(INDEX(【参考】数式用!$O$3:'【参考】数式用'!$Q$452,MATCH(Q807&amp;V807,【参考】数式用!$N$3:'【参考】数式用'!$N$452,0),MATCH(VLOOKUP(X807,【参考】数式用!$R$2:$S$46,2,FALSE),【参考】数式用!$O$2:$Q$2,0)),10)))</f>
        <v/>
      </c>
      <c r="AE807" s="191"/>
    </row>
    <row r="808" spans="1:31" ht="49.95" customHeight="1">
      <c r="A808" s="158">
        <f t="shared" si="27"/>
        <v>769</v>
      </c>
      <c r="B808" s="496"/>
      <c r="C808" s="497"/>
      <c r="D808" s="497"/>
      <c r="E808" s="497"/>
      <c r="F808" s="497"/>
      <c r="G808" s="497"/>
      <c r="H808" s="497"/>
      <c r="I808" s="497"/>
      <c r="J808" s="497"/>
      <c r="K808" s="497"/>
      <c r="L808" s="490"/>
      <c r="M808" s="491"/>
      <c r="N808" s="491"/>
      <c r="O808" s="491"/>
      <c r="P808" s="492"/>
      <c r="Q808" s="536"/>
      <c r="R808" s="536"/>
      <c r="S808" s="536"/>
      <c r="T808" s="536"/>
      <c r="U808" s="536"/>
      <c r="V808" s="69"/>
      <c r="W808" s="69"/>
      <c r="X808" s="507"/>
      <c r="Y808" s="508"/>
      <c r="Z808" s="179" t="str">
        <f>IFERROR(VLOOKUP(X808, 【参考】数式用!$A$2:$B$46, 2, FALSE), "")</f>
        <v/>
      </c>
      <c r="AA808" s="195"/>
      <c r="AB808" s="196"/>
      <c r="AC808" s="197">
        <f t="shared" si="28"/>
        <v>0</v>
      </c>
      <c r="AD808" s="263" t="str">
        <f>IF(B808="", "", IF(COUNTIF(X808,"*独自*"),"数式を削除して手入力",IFERROR(INDEX(【参考】数式用!$O$3:'【参考】数式用'!$Q$452,MATCH(Q808&amp;V808,【参考】数式用!$N$3:'【参考】数式用'!$N$452,0),MATCH(VLOOKUP(X808,【参考】数式用!$R$2:$S$46,2,FALSE),【参考】数式用!$O$2:$Q$2,0)),10)))</f>
        <v/>
      </c>
      <c r="AE808" s="191"/>
    </row>
    <row r="809" spans="1:31" ht="49.95" customHeight="1">
      <c r="A809" s="158">
        <f t="shared" si="27"/>
        <v>770</v>
      </c>
      <c r="B809" s="496"/>
      <c r="C809" s="497"/>
      <c r="D809" s="497"/>
      <c r="E809" s="497"/>
      <c r="F809" s="497"/>
      <c r="G809" s="497"/>
      <c r="H809" s="497"/>
      <c r="I809" s="497"/>
      <c r="J809" s="497"/>
      <c r="K809" s="497"/>
      <c r="L809" s="490"/>
      <c r="M809" s="491"/>
      <c r="N809" s="491"/>
      <c r="O809" s="491"/>
      <c r="P809" s="492"/>
      <c r="Q809" s="536"/>
      <c r="R809" s="536"/>
      <c r="S809" s="536"/>
      <c r="T809" s="536"/>
      <c r="U809" s="536"/>
      <c r="V809" s="69"/>
      <c r="W809" s="69"/>
      <c r="X809" s="507"/>
      <c r="Y809" s="508"/>
      <c r="Z809" s="179" t="str">
        <f>IFERROR(VLOOKUP(X809, 【参考】数式用!$A$2:$B$46, 2, FALSE), "")</f>
        <v/>
      </c>
      <c r="AA809" s="195"/>
      <c r="AB809" s="196"/>
      <c r="AC809" s="197">
        <f t="shared" si="28"/>
        <v>0</v>
      </c>
      <c r="AD809" s="263" t="str">
        <f>IF(B809="", "", IF(COUNTIF(X809,"*独自*"),"数式を削除して手入力",IFERROR(INDEX(【参考】数式用!$O$3:'【参考】数式用'!$Q$452,MATCH(Q809&amp;V809,【参考】数式用!$N$3:'【参考】数式用'!$N$452,0),MATCH(VLOOKUP(X809,【参考】数式用!$R$2:$S$46,2,FALSE),【参考】数式用!$O$2:$Q$2,0)),10)))</f>
        <v/>
      </c>
      <c r="AE809" s="191"/>
    </row>
    <row r="810" spans="1:31" ht="49.95" customHeight="1">
      <c r="A810" s="158">
        <f t="shared" si="27"/>
        <v>771</v>
      </c>
      <c r="B810" s="496"/>
      <c r="C810" s="497"/>
      <c r="D810" s="497"/>
      <c r="E810" s="497"/>
      <c r="F810" s="497"/>
      <c r="G810" s="497"/>
      <c r="H810" s="497"/>
      <c r="I810" s="497"/>
      <c r="J810" s="497"/>
      <c r="K810" s="497"/>
      <c r="L810" s="490"/>
      <c r="M810" s="491"/>
      <c r="N810" s="491"/>
      <c r="O810" s="491"/>
      <c r="P810" s="492"/>
      <c r="Q810" s="536"/>
      <c r="R810" s="536"/>
      <c r="S810" s="536"/>
      <c r="T810" s="536"/>
      <c r="U810" s="536"/>
      <c r="V810" s="69"/>
      <c r="W810" s="69"/>
      <c r="X810" s="507"/>
      <c r="Y810" s="508"/>
      <c r="Z810" s="179" t="str">
        <f>IFERROR(VLOOKUP(X810, 【参考】数式用!$A$2:$B$46, 2, FALSE), "")</f>
        <v/>
      </c>
      <c r="AA810" s="195"/>
      <c r="AB810" s="196"/>
      <c r="AC810" s="197">
        <f t="shared" si="28"/>
        <v>0</v>
      </c>
      <c r="AD810" s="263" t="str">
        <f>IF(B810="", "", IF(COUNTIF(X810,"*独自*"),"数式を削除して手入力",IFERROR(INDEX(【参考】数式用!$O$3:'【参考】数式用'!$Q$452,MATCH(Q810&amp;V810,【参考】数式用!$N$3:'【参考】数式用'!$N$452,0),MATCH(VLOOKUP(X810,【参考】数式用!$R$2:$S$46,2,FALSE),【参考】数式用!$O$2:$Q$2,0)),10)))</f>
        <v/>
      </c>
      <c r="AE810" s="191"/>
    </row>
    <row r="811" spans="1:31" ht="49.95" customHeight="1">
      <c r="A811" s="158">
        <f t="shared" si="27"/>
        <v>772</v>
      </c>
      <c r="B811" s="496"/>
      <c r="C811" s="497"/>
      <c r="D811" s="497"/>
      <c r="E811" s="497"/>
      <c r="F811" s="497"/>
      <c r="G811" s="497"/>
      <c r="H811" s="497"/>
      <c r="I811" s="497"/>
      <c r="J811" s="497"/>
      <c r="K811" s="497"/>
      <c r="L811" s="490"/>
      <c r="M811" s="491"/>
      <c r="N811" s="491"/>
      <c r="O811" s="491"/>
      <c r="P811" s="492"/>
      <c r="Q811" s="536"/>
      <c r="R811" s="536"/>
      <c r="S811" s="536"/>
      <c r="T811" s="536"/>
      <c r="U811" s="536"/>
      <c r="V811" s="69"/>
      <c r="W811" s="69"/>
      <c r="X811" s="507"/>
      <c r="Y811" s="508"/>
      <c r="Z811" s="179" t="str">
        <f>IFERROR(VLOOKUP(X811, 【参考】数式用!$A$2:$B$46, 2, FALSE), "")</f>
        <v/>
      </c>
      <c r="AA811" s="195"/>
      <c r="AB811" s="196"/>
      <c r="AC811" s="197">
        <f t="shared" si="28"/>
        <v>0</v>
      </c>
      <c r="AD811" s="263" t="str">
        <f>IF(B811="", "", IF(COUNTIF(X811,"*独自*"),"数式を削除して手入力",IFERROR(INDEX(【参考】数式用!$O$3:'【参考】数式用'!$Q$452,MATCH(Q811&amp;V811,【参考】数式用!$N$3:'【参考】数式用'!$N$452,0),MATCH(VLOOKUP(X811,【参考】数式用!$R$2:$S$46,2,FALSE),【参考】数式用!$O$2:$Q$2,0)),10)))</f>
        <v/>
      </c>
      <c r="AE811" s="191"/>
    </row>
    <row r="812" spans="1:31" ht="49.95" customHeight="1">
      <c r="A812" s="158">
        <f t="shared" si="27"/>
        <v>773</v>
      </c>
      <c r="B812" s="496"/>
      <c r="C812" s="497"/>
      <c r="D812" s="497"/>
      <c r="E812" s="497"/>
      <c r="F812" s="497"/>
      <c r="G812" s="497"/>
      <c r="H812" s="497"/>
      <c r="I812" s="497"/>
      <c r="J812" s="497"/>
      <c r="K812" s="497"/>
      <c r="L812" s="490"/>
      <c r="M812" s="491"/>
      <c r="N812" s="491"/>
      <c r="O812" s="491"/>
      <c r="P812" s="492"/>
      <c r="Q812" s="536"/>
      <c r="R812" s="536"/>
      <c r="S812" s="536"/>
      <c r="T812" s="536"/>
      <c r="U812" s="536"/>
      <c r="V812" s="69"/>
      <c r="W812" s="69"/>
      <c r="X812" s="507"/>
      <c r="Y812" s="508"/>
      <c r="Z812" s="179" t="str">
        <f>IFERROR(VLOOKUP(X812, 【参考】数式用!$A$2:$B$46, 2, FALSE), "")</f>
        <v/>
      </c>
      <c r="AA812" s="195"/>
      <c r="AB812" s="196"/>
      <c r="AC812" s="197">
        <f t="shared" si="28"/>
        <v>0</v>
      </c>
      <c r="AD812" s="263" t="str">
        <f>IF(B812="", "", IF(COUNTIF(X812,"*独自*"),"数式を削除して手入力",IFERROR(INDEX(【参考】数式用!$O$3:'【参考】数式用'!$Q$452,MATCH(Q812&amp;V812,【参考】数式用!$N$3:'【参考】数式用'!$N$452,0),MATCH(VLOOKUP(X812,【参考】数式用!$R$2:$S$46,2,FALSE),【参考】数式用!$O$2:$Q$2,0)),10)))</f>
        <v/>
      </c>
      <c r="AE812" s="191"/>
    </row>
    <row r="813" spans="1:31" ht="49.95" customHeight="1">
      <c r="A813" s="158">
        <f t="shared" si="27"/>
        <v>774</v>
      </c>
      <c r="B813" s="496"/>
      <c r="C813" s="497"/>
      <c r="D813" s="497"/>
      <c r="E813" s="497"/>
      <c r="F813" s="497"/>
      <c r="G813" s="497"/>
      <c r="H813" s="497"/>
      <c r="I813" s="497"/>
      <c r="J813" s="497"/>
      <c r="K813" s="497"/>
      <c r="L813" s="490"/>
      <c r="M813" s="491"/>
      <c r="N813" s="491"/>
      <c r="O813" s="491"/>
      <c r="P813" s="492"/>
      <c r="Q813" s="536"/>
      <c r="R813" s="536"/>
      <c r="S813" s="536"/>
      <c r="T813" s="536"/>
      <c r="U813" s="536"/>
      <c r="V813" s="69"/>
      <c r="W813" s="69"/>
      <c r="X813" s="507"/>
      <c r="Y813" s="508"/>
      <c r="Z813" s="179" t="str">
        <f>IFERROR(VLOOKUP(X813, 【参考】数式用!$A$2:$B$46, 2, FALSE), "")</f>
        <v/>
      </c>
      <c r="AA813" s="195"/>
      <c r="AB813" s="196"/>
      <c r="AC813" s="197">
        <f t="shared" si="28"/>
        <v>0</v>
      </c>
      <c r="AD813" s="263" t="str">
        <f>IF(B813="", "", IF(COUNTIF(X813,"*独自*"),"数式を削除して手入力",IFERROR(INDEX(【参考】数式用!$O$3:'【参考】数式用'!$Q$452,MATCH(Q813&amp;V813,【参考】数式用!$N$3:'【参考】数式用'!$N$452,0),MATCH(VLOOKUP(X813,【参考】数式用!$R$2:$S$46,2,FALSE),【参考】数式用!$O$2:$Q$2,0)),10)))</f>
        <v/>
      </c>
      <c r="AE813" s="191"/>
    </row>
    <row r="814" spans="1:31" ht="49.95" customHeight="1">
      <c r="A814" s="158">
        <f t="shared" si="27"/>
        <v>775</v>
      </c>
      <c r="B814" s="496"/>
      <c r="C814" s="497"/>
      <c r="D814" s="497"/>
      <c r="E814" s="497"/>
      <c r="F814" s="497"/>
      <c r="G814" s="497"/>
      <c r="H814" s="497"/>
      <c r="I814" s="497"/>
      <c r="J814" s="497"/>
      <c r="K814" s="497"/>
      <c r="L814" s="490"/>
      <c r="M814" s="491"/>
      <c r="N814" s="491"/>
      <c r="O814" s="491"/>
      <c r="P814" s="492"/>
      <c r="Q814" s="536"/>
      <c r="R814" s="536"/>
      <c r="S814" s="536"/>
      <c r="T814" s="536"/>
      <c r="U814" s="536"/>
      <c r="V814" s="69"/>
      <c r="W814" s="69"/>
      <c r="X814" s="507"/>
      <c r="Y814" s="508"/>
      <c r="Z814" s="179" t="str">
        <f>IFERROR(VLOOKUP(X814, 【参考】数式用!$A$2:$B$46, 2, FALSE), "")</f>
        <v/>
      </c>
      <c r="AA814" s="195"/>
      <c r="AB814" s="196"/>
      <c r="AC814" s="197">
        <f t="shared" si="28"/>
        <v>0</v>
      </c>
      <c r="AD814" s="263" t="str">
        <f>IF(B814="", "", IF(COUNTIF(X814,"*独自*"),"数式を削除して手入力",IFERROR(INDEX(【参考】数式用!$O$3:'【参考】数式用'!$Q$452,MATCH(Q814&amp;V814,【参考】数式用!$N$3:'【参考】数式用'!$N$452,0),MATCH(VLOOKUP(X814,【参考】数式用!$R$2:$S$46,2,FALSE),【参考】数式用!$O$2:$Q$2,0)),10)))</f>
        <v/>
      </c>
      <c r="AE814" s="191"/>
    </row>
    <row r="815" spans="1:31" ht="49.95" customHeight="1">
      <c r="A815" s="158">
        <f t="shared" si="27"/>
        <v>776</v>
      </c>
      <c r="B815" s="496"/>
      <c r="C815" s="497"/>
      <c r="D815" s="497"/>
      <c r="E815" s="497"/>
      <c r="F815" s="497"/>
      <c r="G815" s="497"/>
      <c r="H815" s="497"/>
      <c r="I815" s="497"/>
      <c r="J815" s="497"/>
      <c r="K815" s="497"/>
      <c r="L815" s="490"/>
      <c r="M815" s="491"/>
      <c r="N815" s="491"/>
      <c r="O815" s="491"/>
      <c r="P815" s="492"/>
      <c r="Q815" s="536"/>
      <c r="R815" s="536"/>
      <c r="S815" s="536"/>
      <c r="T815" s="536"/>
      <c r="U815" s="536"/>
      <c r="V815" s="69"/>
      <c r="W815" s="69"/>
      <c r="X815" s="507"/>
      <c r="Y815" s="508"/>
      <c r="Z815" s="179" t="str">
        <f>IFERROR(VLOOKUP(X815, 【参考】数式用!$A$2:$B$46, 2, FALSE), "")</f>
        <v/>
      </c>
      <c r="AA815" s="195"/>
      <c r="AB815" s="196"/>
      <c r="AC815" s="197">
        <f t="shared" si="28"/>
        <v>0</v>
      </c>
      <c r="AD815" s="263" t="str">
        <f>IF(B815="", "", IF(COUNTIF(X815,"*独自*"),"数式を削除して手入力",IFERROR(INDEX(【参考】数式用!$O$3:'【参考】数式用'!$Q$452,MATCH(Q815&amp;V815,【参考】数式用!$N$3:'【参考】数式用'!$N$452,0),MATCH(VLOOKUP(X815,【参考】数式用!$R$2:$S$46,2,FALSE),【参考】数式用!$O$2:$Q$2,0)),10)))</f>
        <v/>
      </c>
      <c r="AE815" s="191"/>
    </row>
    <row r="816" spans="1:31" ht="49.95" customHeight="1">
      <c r="A816" s="158">
        <f t="shared" si="27"/>
        <v>777</v>
      </c>
      <c r="B816" s="496"/>
      <c r="C816" s="497"/>
      <c r="D816" s="497"/>
      <c r="E816" s="497"/>
      <c r="F816" s="497"/>
      <c r="G816" s="497"/>
      <c r="H816" s="497"/>
      <c r="I816" s="497"/>
      <c r="J816" s="497"/>
      <c r="K816" s="497"/>
      <c r="L816" s="490"/>
      <c r="M816" s="491"/>
      <c r="N816" s="491"/>
      <c r="O816" s="491"/>
      <c r="P816" s="492"/>
      <c r="Q816" s="536"/>
      <c r="R816" s="536"/>
      <c r="S816" s="536"/>
      <c r="T816" s="536"/>
      <c r="U816" s="536"/>
      <c r="V816" s="69"/>
      <c r="W816" s="69"/>
      <c r="X816" s="507"/>
      <c r="Y816" s="508"/>
      <c r="Z816" s="179" t="str">
        <f>IFERROR(VLOOKUP(X816, 【参考】数式用!$A$2:$B$46, 2, FALSE), "")</f>
        <v/>
      </c>
      <c r="AA816" s="195"/>
      <c r="AB816" s="196"/>
      <c r="AC816" s="197">
        <f t="shared" si="28"/>
        <v>0</v>
      </c>
      <c r="AD816" s="263" t="str">
        <f>IF(B816="", "", IF(COUNTIF(X816,"*独自*"),"数式を削除して手入力",IFERROR(INDEX(【参考】数式用!$O$3:'【参考】数式用'!$Q$452,MATCH(Q816&amp;V816,【参考】数式用!$N$3:'【参考】数式用'!$N$452,0),MATCH(VLOOKUP(X816,【参考】数式用!$R$2:$S$46,2,FALSE),【参考】数式用!$O$2:$Q$2,0)),10)))</f>
        <v/>
      </c>
      <c r="AE816" s="191"/>
    </row>
    <row r="817" spans="1:31" ht="49.95" customHeight="1">
      <c r="A817" s="158">
        <f t="shared" si="27"/>
        <v>778</v>
      </c>
      <c r="B817" s="496"/>
      <c r="C817" s="497"/>
      <c r="D817" s="497"/>
      <c r="E817" s="497"/>
      <c r="F817" s="497"/>
      <c r="G817" s="497"/>
      <c r="H817" s="497"/>
      <c r="I817" s="497"/>
      <c r="J817" s="497"/>
      <c r="K817" s="497"/>
      <c r="L817" s="490"/>
      <c r="M817" s="491"/>
      <c r="N817" s="491"/>
      <c r="O817" s="491"/>
      <c r="P817" s="492"/>
      <c r="Q817" s="536"/>
      <c r="R817" s="536"/>
      <c r="S817" s="536"/>
      <c r="T817" s="536"/>
      <c r="U817" s="536"/>
      <c r="V817" s="69"/>
      <c r="W817" s="69"/>
      <c r="X817" s="507"/>
      <c r="Y817" s="508"/>
      <c r="Z817" s="179" t="str">
        <f>IFERROR(VLOOKUP(X817, 【参考】数式用!$A$2:$B$46, 2, FALSE), "")</f>
        <v/>
      </c>
      <c r="AA817" s="195"/>
      <c r="AB817" s="196"/>
      <c r="AC817" s="197">
        <f t="shared" si="28"/>
        <v>0</v>
      </c>
      <c r="AD817" s="263" t="str">
        <f>IF(B817="", "", IF(COUNTIF(X817,"*独自*"),"数式を削除して手入力",IFERROR(INDEX(【参考】数式用!$O$3:'【参考】数式用'!$Q$452,MATCH(Q817&amp;V817,【参考】数式用!$N$3:'【参考】数式用'!$N$452,0),MATCH(VLOOKUP(X817,【参考】数式用!$R$2:$S$46,2,FALSE),【参考】数式用!$O$2:$Q$2,0)),10)))</f>
        <v/>
      </c>
      <c r="AE817" s="191"/>
    </row>
    <row r="818" spans="1:31" ht="49.95" customHeight="1">
      <c r="A818" s="158">
        <f t="shared" si="27"/>
        <v>779</v>
      </c>
      <c r="B818" s="496"/>
      <c r="C818" s="497"/>
      <c r="D818" s="497"/>
      <c r="E818" s="497"/>
      <c r="F818" s="497"/>
      <c r="G818" s="497"/>
      <c r="H818" s="497"/>
      <c r="I818" s="497"/>
      <c r="J818" s="497"/>
      <c r="K818" s="497"/>
      <c r="L818" s="490"/>
      <c r="M818" s="491"/>
      <c r="N818" s="491"/>
      <c r="O818" s="491"/>
      <c r="P818" s="492"/>
      <c r="Q818" s="536"/>
      <c r="R818" s="536"/>
      <c r="S818" s="536"/>
      <c r="T818" s="536"/>
      <c r="U818" s="536"/>
      <c r="V818" s="69"/>
      <c r="W818" s="69"/>
      <c r="X818" s="507"/>
      <c r="Y818" s="508"/>
      <c r="Z818" s="179" t="str">
        <f>IFERROR(VLOOKUP(X818, 【参考】数式用!$A$2:$B$46, 2, FALSE), "")</f>
        <v/>
      </c>
      <c r="AA818" s="195"/>
      <c r="AB818" s="196"/>
      <c r="AC818" s="197">
        <f t="shared" si="28"/>
        <v>0</v>
      </c>
      <c r="AD818" s="263" t="str">
        <f>IF(B818="", "", IF(COUNTIF(X818,"*独自*"),"数式を削除して手入力",IFERROR(INDEX(【参考】数式用!$O$3:'【参考】数式用'!$Q$452,MATCH(Q818&amp;V818,【参考】数式用!$N$3:'【参考】数式用'!$N$452,0),MATCH(VLOOKUP(X818,【参考】数式用!$R$2:$S$46,2,FALSE),【参考】数式用!$O$2:$Q$2,0)),10)))</f>
        <v/>
      </c>
      <c r="AE818" s="191"/>
    </row>
    <row r="819" spans="1:31" ht="49.95" customHeight="1">
      <c r="A819" s="158">
        <f t="shared" si="27"/>
        <v>780</v>
      </c>
      <c r="B819" s="496"/>
      <c r="C819" s="497"/>
      <c r="D819" s="497"/>
      <c r="E819" s="497"/>
      <c r="F819" s="497"/>
      <c r="G819" s="497"/>
      <c r="H819" s="497"/>
      <c r="I819" s="497"/>
      <c r="J819" s="497"/>
      <c r="K819" s="497"/>
      <c r="L819" s="490"/>
      <c r="M819" s="491"/>
      <c r="N819" s="491"/>
      <c r="O819" s="491"/>
      <c r="P819" s="492"/>
      <c r="Q819" s="536"/>
      <c r="R819" s="536"/>
      <c r="S819" s="536"/>
      <c r="T819" s="536"/>
      <c r="U819" s="536"/>
      <c r="V819" s="69"/>
      <c r="W819" s="69"/>
      <c r="X819" s="507"/>
      <c r="Y819" s="508"/>
      <c r="Z819" s="179" t="str">
        <f>IFERROR(VLOOKUP(X819, 【参考】数式用!$A$2:$B$46, 2, FALSE), "")</f>
        <v/>
      </c>
      <c r="AA819" s="195"/>
      <c r="AB819" s="196"/>
      <c r="AC819" s="197">
        <f t="shared" si="28"/>
        <v>0</v>
      </c>
      <c r="AD819" s="263" t="str">
        <f>IF(B819="", "", IF(COUNTIF(X819,"*独自*"),"数式を削除して手入力",IFERROR(INDEX(【参考】数式用!$O$3:'【参考】数式用'!$Q$452,MATCH(Q819&amp;V819,【参考】数式用!$N$3:'【参考】数式用'!$N$452,0),MATCH(VLOOKUP(X819,【参考】数式用!$R$2:$S$46,2,FALSE),【参考】数式用!$O$2:$Q$2,0)),10)))</f>
        <v/>
      </c>
      <c r="AE819" s="191"/>
    </row>
    <row r="820" spans="1:31" ht="49.95" customHeight="1">
      <c r="A820" s="158">
        <f t="shared" si="27"/>
        <v>781</v>
      </c>
      <c r="B820" s="496"/>
      <c r="C820" s="497"/>
      <c r="D820" s="497"/>
      <c r="E820" s="497"/>
      <c r="F820" s="497"/>
      <c r="G820" s="497"/>
      <c r="H820" s="497"/>
      <c r="I820" s="497"/>
      <c r="J820" s="497"/>
      <c r="K820" s="497"/>
      <c r="L820" s="490"/>
      <c r="M820" s="491"/>
      <c r="N820" s="491"/>
      <c r="O820" s="491"/>
      <c r="P820" s="492"/>
      <c r="Q820" s="536"/>
      <c r="R820" s="536"/>
      <c r="S820" s="536"/>
      <c r="T820" s="536"/>
      <c r="U820" s="536"/>
      <c r="V820" s="69"/>
      <c r="W820" s="69"/>
      <c r="X820" s="507"/>
      <c r="Y820" s="508"/>
      <c r="Z820" s="179" t="str">
        <f>IFERROR(VLOOKUP(X820, 【参考】数式用!$A$2:$B$46, 2, FALSE), "")</f>
        <v/>
      </c>
      <c r="AA820" s="195"/>
      <c r="AB820" s="196"/>
      <c r="AC820" s="197">
        <f t="shared" si="28"/>
        <v>0</v>
      </c>
      <c r="AD820" s="263" t="str">
        <f>IF(B820="", "", IF(COUNTIF(X820,"*独自*"),"数式を削除して手入力",IFERROR(INDEX(【参考】数式用!$O$3:'【参考】数式用'!$Q$452,MATCH(Q820&amp;V820,【参考】数式用!$N$3:'【参考】数式用'!$N$452,0),MATCH(VLOOKUP(X820,【参考】数式用!$R$2:$S$46,2,FALSE),【参考】数式用!$O$2:$Q$2,0)),10)))</f>
        <v/>
      </c>
      <c r="AE820" s="191"/>
    </row>
    <row r="821" spans="1:31" ht="49.95" customHeight="1">
      <c r="A821" s="158">
        <f t="shared" si="27"/>
        <v>782</v>
      </c>
      <c r="B821" s="496"/>
      <c r="C821" s="497"/>
      <c r="D821" s="497"/>
      <c r="E821" s="497"/>
      <c r="F821" s="497"/>
      <c r="G821" s="497"/>
      <c r="H821" s="497"/>
      <c r="I821" s="497"/>
      <c r="J821" s="497"/>
      <c r="K821" s="497"/>
      <c r="L821" s="490"/>
      <c r="M821" s="491"/>
      <c r="N821" s="491"/>
      <c r="O821" s="491"/>
      <c r="P821" s="492"/>
      <c r="Q821" s="536"/>
      <c r="R821" s="536"/>
      <c r="S821" s="536"/>
      <c r="T821" s="536"/>
      <c r="U821" s="536"/>
      <c r="V821" s="69"/>
      <c r="W821" s="69"/>
      <c r="X821" s="507"/>
      <c r="Y821" s="508"/>
      <c r="Z821" s="179" t="str">
        <f>IFERROR(VLOOKUP(X821, 【参考】数式用!$A$2:$B$46, 2, FALSE), "")</f>
        <v/>
      </c>
      <c r="AA821" s="195"/>
      <c r="AB821" s="196"/>
      <c r="AC821" s="197">
        <f t="shared" si="28"/>
        <v>0</v>
      </c>
      <c r="AD821" s="263" t="str">
        <f>IF(B821="", "", IF(COUNTIF(X821,"*独自*"),"数式を削除して手入力",IFERROR(INDEX(【参考】数式用!$O$3:'【参考】数式用'!$Q$452,MATCH(Q821&amp;V821,【参考】数式用!$N$3:'【参考】数式用'!$N$452,0),MATCH(VLOOKUP(X821,【参考】数式用!$R$2:$S$46,2,FALSE),【参考】数式用!$O$2:$Q$2,0)),10)))</f>
        <v/>
      </c>
      <c r="AE821" s="191"/>
    </row>
    <row r="822" spans="1:31" ht="49.95" customHeight="1">
      <c r="A822" s="158">
        <f t="shared" si="27"/>
        <v>783</v>
      </c>
      <c r="B822" s="496"/>
      <c r="C822" s="497"/>
      <c r="D822" s="497"/>
      <c r="E822" s="497"/>
      <c r="F822" s="497"/>
      <c r="G822" s="497"/>
      <c r="H822" s="497"/>
      <c r="I822" s="497"/>
      <c r="J822" s="497"/>
      <c r="K822" s="497"/>
      <c r="L822" s="490"/>
      <c r="M822" s="491"/>
      <c r="N822" s="491"/>
      <c r="O822" s="491"/>
      <c r="P822" s="492"/>
      <c r="Q822" s="536"/>
      <c r="R822" s="536"/>
      <c r="S822" s="536"/>
      <c r="T822" s="536"/>
      <c r="U822" s="536"/>
      <c r="V822" s="69"/>
      <c r="W822" s="69"/>
      <c r="X822" s="507"/>
      <c r="Y822" s="508"/>
      <c r="Z822" s="179" t="str">
        <f>IFERROR(VLOOKUP(X822, 【参考】数式用!$A$2:$B$46, 2, FALSE), "")</f>
        <v/>
      </c>
      <c r="AA822" s="195"/>
      <c r="AB822" s="196"/>
      <c r="AC822" s="197">
        <f t="shared" si="28"/>
        <v>0</v>
      </c>
      <c r="AD822" s="263" t="str">
        <f>IF(B822="", "", IF(COUNTIF(X822,"*独自*"),"数式を削除して手入力",IFERROR(INDEX(【参考】数式用!$O$3:'【参考】数式用'!$Q$452,MATCH(Q822&amp;V822,【参考】数式用!$N$3:'【参考】数式用'!$N$452,0),MATCH(VLOOKUP(X822,【参考】数式用!$R$2:$S$46,2,FALSE),【参考】数式用!$O$2:$Q$2,0)),10)))</f>
        <v/>
      </c>
      <c r="AE822" s="191"/>
    </row>
    <row r="823" spans="1:31" ht="49.95" customHeight="1">
      <c r="A823" s="158">
        <f t="shared" si="27"/>
        <v>784</v>
      </c>
      <c r="B823" s="496"/>
      <c r="C823" s="497"/>
      <c r="D823" s="497"/>
      <c r="E823" s="497"/>
      <c r="F823" s="497"/>
      <c r="G823" s="497"/>
      <c r="H823" s="497"/>
      <c r="I823" s="497"/>
      <c r="J823" s="497"/>
      <c r="K823" s="497"/>
      <c r="L823" s="490"/>
      <c r="M823" s="491"/>
      <c r="N823" s="491"/>
      <c r="O823" s="491"/>
      <c r="P823" s="492"/>
      <c r="Q823" s="536"/>
      <c r="R823" s="536"/>
      <c r="S823" s="536"/>
      <c r="T823" s="536"/>
      <c r="U823" s="536"/>
      <c r="V823" s="69"/>
      <c r="W823" s="69"/>
      <c r="X823" s="507"/>
      <c r="Y823" s="508"/>
      <c r="Z823" s="179" t="str">
        <f>IFERROR(VLOOKUP(X823, 【参考】数式用!$A$2:$B$46, 2, FALSE), "")</f>
        <v/>
      </c>
      <c r="AA823" s="195"/>
      <c r="AB823" s="196"/>
      <c r="AC823" s="197">
        <f t="shared" si="28"/>
        <v>0</v>
      </c>
      <c r="AD823" s="263" t="str">
        <f>IF(B823="", "", IF(COUNTIF(X823,"*独自*"),"数式を削除して手入力",IFERROR(INDEX(【参考】数式用!$O$3:'【参考】数式用'!$Q$452,MATCH(Q823&amp;V823,【参考】数式用!$N$3:'【参考】数式用'!$N$452,0),MATCH(VLOOKUP(X823,【参考】数式用!$R$2:$S$46,2,FALSE),【参考】数式用!$O$2:$Q$2,0)),10)))</f>
        <v/>
      </c>
      <c r="AE823" s="191"/>
    </row>
    <row r="824" spans="1:31" ht="49.95" customHeight="1">
      <c r="A824" s="158">
        <f t="shared" si="27"/>
        <v>785</v>
      </c>
      <c r="B824" s="496"/>
      <c r="C824" s="497"/>
      <c r="D824" s="497"/>
      <c r="E824" s="497"/>
      <c r="F824" s="497"/>
      <c r="G824" s="497"/>
      <c r="H824" s="497"/>
      <c r="I824" s="497"/>
      <c r="J824" s="497"/>
      <c r="K824" s="497"/>
      <c r="L824" s="490"/>
      <c r="M824" s="491"/>
      <c r="N824" s="491"/>
      <c r="O824" s="491"/>
      <c r="P824" s="492"/>
      <c r="Q824" s="536"/>
      <c r="R824" s="536"/>
      <c r="S824" s="536"/>
      <c r="T824" s="536"/>
      <c r="U824" s="536"/>
      <c r="V824" s="69"/>
      <c r="W824" s="69"/>
      <c r="X824" s="507"/>
      <c r="Y824" s="508"/>
      <c r="Z824" s="179" t="str">
        <f>IFERROR(VLOOKUP(X824, 【参考】数式用!$A$2:$B$46, 2, FALSE), "")</f>
        <v/>
      </c>
      <c r="AA824" s="195"/>
      <c r="AB824" s="196"/>
      <c r="AC824" s="197">
        <f t="shared" si="28"/>
        <v>0</v>
      </c>
      <c r="AD824" s="263" t="str">
        <f>IF(B824="", "", IF(COUNTIF(X824,"*独自*"),"数式を削除して手入力",IFERROR(INDEX(【参考】数式用!$O$3:'【参考】数式用'!$Q$452,MATCH(Q824&amp;V824,【参考】数式用!$N$3:'【参考】数式用'!$N$452,0),MATCH(VLOOKUP(X824,【参考】数式用!$R$2:$S$46,2,FALSE),【参考】数式用!$O$2:$Q$2,0)),10)))</f>
        <v/>
      </c>
      <c r="AE824" s="191"/>
    </row>
    <row r="825" spans="1:31" ht="49.95" customHeight="1">
      <c r="A825" s="158">
        <f t="shared" si="27"/>
        <v>786</v>
      </c>
      <c r="B825" s="496"/>
      <c r="C825" s="497"/>
      <c r="D825" s="497"/>
      <c r="E825" s="497"/>
      <c r="F825" s="497"/>
      <c r="G825" s="497"/>
      <c r="H825" s="497"/>
      <c r="I825" s="497"/>
      <c r="J825" s="497"/>
      <c r="K825" s="497"/>
      <c r="L825" s="490"/>
      <c r="M825" s="491"/>
      <c r="N825" s="491"/>
      <c r="O825" s="491"/>
      <c r="P825" s="492"/>
      <c r="Q825" s="536"/>
      <c r="R825" s="536"/>
      <c r="S825" s="536"/>
      <c r="T825" s="536"/>
      <c r="U825" s="536"/>
      <c r="V825" s="69"/>
      <c r="W825" s="69"/>
      <c r="X825" s="507"/>
      <c r="Y825" s="508"/>
      <c r="Z825" s="179" t="str">
        <f>IFERROR(VLOOKUP(X825, 【参考】数式用!$A$2:$B$46, 2, FALSE), "")</f>
        <v/>
      </c>
      <c r="AA825" s="195"/>
      <c r="AB825" s="196"/>
      <c r="AC825" s="197">
        <f t="shared" si="28"/>
        <v>0</v>
      </c>
      <c r="AD825" s="263" t="str">
        <f>IF(B825="", "", IF(COUNTIF(X825,"*独自*"),"数式を削除して手入力",IFERROR(INDEX(【参考】数式用!$O$3:'【参考】数式用'!$Q$452,MATCH(Q825&amp;V825,【参考】数式用!$N$3:'【参考】数式用'!$N$452,0),MATCH(VLOOKUP(X825,【参考】数式用!$R$2:$S$46,2,FALSE),【参考】数式用!$O$2:$Q$2,0)),10)))</f>
        <v/>
      </c>
      <c r="AE825" s="191"/>
    </row>
    <row r="826" spans="1:31" ht="49.95" customHeight="1">
      <c r="A826" s="158">
        <f t="shared" si="27"/>
        <v>787</v>
      </c>
      <c r="B826" s="496"/>
      <c r="C826" s="497"/>
      <c r="D826" s="497"/>
      <c r="E826" s="497"/>
      <c r="F826" s="497"/>
      <c r="G826" s="497"/>
      <c r="H826" s="497"/>
      <c r="I826" s="497"/>
      <c r="J826" s="497"/>
      <c r="K826" s="497"/>
      <c r="L826" s="490"/>
      <c r="M826" s="491"/>
      <c r="N826" s="491"/>
      <c r="O826" s="491"/>
      <c r="P826" s="492"/>
      <c r="Q826" s="536"/>
      <c r="R826" s="536"/>
      <c r="S826" s="536"/>
      <c r="T826" s="536"/>
      <c r="U826" s="536"/>
      <c r="V826" s="69"/>
      <c r="W826" s="69"/>
      <c r="X826" s="507"/>
      <c r="Y826" s="508"/>
      <c r="Z826" s="179" t="str">
        <f>IFERROR(VLOOKUP(X826, 【参考】数式用!$A$2:$B$46, 2, FALSE), "")</f>
        <v/>
      </c>
      <c r="AA826" s="195"/>
      <c r="AB826" s="196"/>
      <c r="AC826" s="197">
        <f t="shared" si="28"/>
        <v>0</v>
      </c>
      <c r="AD826" s="263" t="str">
        <f>IF(B826="", "", IF(COUNTIF(X826,"*独自*"),"数式を削除して手入力",IFERROR(INDEX(【参考】数式用!$O$3:'【参考】数式用'!$Q$452,MATCH(Q826&amp;V826,【参考】数式用!$N$3:'【参考】数式用'!$N$452,0),MATCH(VLOOKUP(X826,【参考】数式用!$R$2:$S$46,2,FALSE),【参考】数式用!$O$2:$Q$2,0)),10)))</f>
        <v/>
      </c>
      <c r="AE826" s="191"/>
    </row>
    <row r="827" spans="1:31" ht="49.95" customHeight="1">
      <c r="A827" s="158">
        <f t="shared" si="27"/>
        <v>788</v>
      </c>
      <c r="B827" s="496"/>
      <c r="C827" s="497"/>
      <c r="D827" s="497"/>
      <c r="E827" s="497"/>
      <c r="F827" s="497"/>
      <c r="G827" s="497"/>
      <c r="H827" s="497"/>
      <c r="I827" s="497"/>
      <c r="J827" s="497"/>
      <c r="K827" s="497"/>
      <c r="L827" s="490"/>
      <c r="M827" s="491"/>
      <c r="N827" s="491"/>
      <c r="O827" s="491"/>
      <c r="P827" s="492"/>
      <c r="Q827" s="536"/>
      <c r="R827" s="536"/>
      <c r="S827" s="536"/>
      <c r="T827" s="536"/>
      <c r="U827" s="536"/>
      <c r="V827" s="69"/>
      <c r="W827" s="69"/>
      <c r="X827" s="507"/>
      <c r="Y827" s="508"/>
      <c r="Z827" s="179" t="str">
        <f>IFERROR(VLOOKUP(X827, 【参考】数式用!$A$2:$B$46, 2, FALSE), "")</f>
        <v/>
      </c>
      <c r="AA827" s="195"/>
      <c r="AB827" s="196"/>
      <c r="AC827" s="197">
        <f t="shared" si="28"/>
        <v>0</v>
      </c>
      <c r="AD827" s="263" t="str">
        <f>IF(B827="", "", IF(COUNTIF(X827,"*独自*"),"数式を削除して手入力",IFERROR(INDEX(【参考】数式用!$O$3:'【参考】数式用'!$Q$452,MATCH(Q827&amp;V827,【参考】数式用!$N$3:'【参考】数式用'!$N$452,0),MATCH(VLOOKUP(X827,【参考】数式用!$R$2:$S$46,2,FALSE),【参考】数式用!$O$2:$Q$2,0)),10)))</f>
        <v/>
      </c>
      <c r="AE827" s="191"/>
    </row>
    <row r="828" spans="1:31" ht="49.95" customHeight="1">
      <c r="A828" s="158">
        <f t="shared" si="27"/>
        <v>789</v>
      </c>
      <c r="B828" s="496"/>
      <c r="C828" s="497"/>
      <c r="D828" s="497"/>
      <c r="E828" s="497"/>
      <c r="F828" s="497"/>
      <c r="G828" s="497"/>
      <c r="H828" s="497"/>
      <c r="I828" s="497"/>
      <c r="J828" s="497"/>
      <c r="K828" s="497"/>
      <c r="L828" s="490"/>
      <c r="M828" s="491"/>
      <c r="N828" s="491"/>
      <c r="O828" s="491"/>
      <c r="P828" s="492"/>
      <c r="Q828" s="536"/>
      <c r="R828" s="536"/>
      <c r="S828" s="536"/>
      <c r="T828" s="536"/>
      <c r="U828" s="536"/>
      <c r="V828" s="69"/>
      <c r="W828" s="69"/>
      <c r="X828" s="507"/>
      <c r="Y828" s="508"/>
      <c r="Z828" s="179" t="str">
        <f>IFERROR(VLOOKUP(X828, 【参考】数式用!$A$2:$B$46, 2, FALSE), "")</f>
        <v/>
      </c>
      <c r="AA828" s="195"/>
      <c r="AB828" s="196"/>
      <c r="AC828" s="197">
        <f t="shared" si="28"/>
        <v>0</v>
      </c>
      <c r="AD828" s="263" t="str">
        <f>IF(B828="", "", IF(COUNTIF(X828,"*独自*"),"数式を削除して手入力",IFERROR(INDEX(【参考】数式用!$O$3:'【参考】数式用'!$Q$452,MATCH(Q828&amp;V828,【参考】数式用!$N$3:'【参考】数式用'!$N$452,0),MATCH(VLOOKUP(X828,【参考】数式用!$R$2:$S$46,2,FALSE),【参考】数式用!$O$2:$Q$2,0)),10)))</f>
        <v/>
      </c>
      <c r="AE828" s="191"/>
    </row>
    <row r="829" spans="1:31" ht="49.95" customHeight="1">
      <c r="A829" s="158">
        <f t="shared" si="27"/>
        <v>790</v>
      </c>
      <c r="B829" s="496"/>
      <c r="C829" s="497"/>
      <c r="D829" s="497"/>
      <c r="E829" s="497"/>
      <c r="F829" s="497"/>
      <c r="G829" s="497"/>
      <c r="H829" s="497"/>
      <c r="I829" s="497"/>
      <c r="J829" s="497"/>
      <c r="K829" s="497"/>
      <c r="L829" s="490"/>
      <c r="M829" s="491"/>
      <c r="N829" s="491"/>
      <c r="O829" s="491"/>
      <c r="P829" s="492"/>
      <c r="Q829" s="536"/>
      <c r="R829" s="536"/>
      <c r="S829" s="536"/>
      <c r="T829" s="536"/>
      <c r="U829" s="536"/>
      <c r="V829" s="69"/>
      <c r="W829" s="69"/>
      <c r="X829" s="507"/>
      <c r="Y829" s="508"/>
      <c r="Z829" s="179" t="str">
        <f>IFERROR(VLOOKUP(X829, 【参考】数式用!$A$2:$B$46, 2, FALSE), "")</f>
        <v/>
      </c>
      <c r="AA829" s="195"/>
      <c r="AB829" s="196"/>
      <c r="AC829" s="197">
        <f t="shared" si="28"/>
        <v>0</v>
      </c>
      <c r="AD829" s="263" t="str">
        <f>IF(B829="", "", IF(COUNTIF(X829,"*独自*"),"数式を削除して手入力",IFERROR(INDEX(【参考】数式用!$O$3:'【参考】数式用'!$Q$452,MATCH(Q829&amp;V829,【参考】数式用!$N$3:'【参考】数式用'!$N$452,0),MATCH(VLOOKUP(X829,【参考】数式用!$R$2:$S$46,2,FALSE),【参考】数式用!$O$2:$Q$2,0)),10)))</f>
        <v/>
      </c>
      <c r="AE829" s="191"/>
    </row>
    <row r="830" spans="1:31" ht="49.95" customHeight="1">
      <c r="A830" s="158">
        <f t="shared" si="27"/>
        <v>791</v>
      </c>
      <c r="B830" s="496"/>
      <c r="C830" s="497"/>
      <c r="D830" s="497"/>
      <c r="E830" s="497"/>
      <c r="F830" s="497"/>
      <c r="G830" s="497"/>
      <c r="H830" s="497"/>
      <c r="I830" s="497"/>
      <c r="J830" s="497"/>
      <c r="K830" s="497"/>
      <c r="L830" s="490"/>
      <c r="M830" s="491"/>
      <c r="N830" s="491"/>
      <c r="O830" s="491"/>
      <c r="P830" s="492"/>
      <c r="Q830" s="536"/>
      <c r="R830" s="536"/>
      <c r="S830" s="536"/>
      <c r="T830" s="536"/>
      <c r="U830" s="536"/>
      <c r="V830" s="69"/>
      <c r="W830" s="69"/>
      <c r="X830" s="507"/>
      <c r="Y830" s="508"/>
      <c r="Z830" s="179" t="str">
        <f>IFERROR(VLOOKUP(X830, 【参考】数式用!$A$2:$B$46, 2, FALSE), "")</f>
        <v/>
      </c>
      <c r="AA830" s="195"/>
      <c r="AB830" s="196"/>
      <c r="AC830" s="197">
        <f t="shared" si="28"/>
        <v>0</v>
      </c>
      <c r="AD830" s="263" t="str">
        <f>IF(B830="", "", IF(COUNTIF(X830,"*独自*"),"数式を削除して手入力",IFERROR(INDEX(【参考】数式用!$O$3:'【参考】数式用'!$Q$452,MATCH(Q830&amp;V830,【参考】数式用!$N$3:'【参考】数式用'!$N$452,0),MATCH(VLOOKUP(X830,【参考】数式用!$R$2:$S$46,2,FALSE),【参考】数式用!$O$2:$Q$2,0)),10)))</f>
        <v/>
      </c>
      <c r="AE830" s="191"/>
    </row>
    <row r="831" spans="1:31" ht="49.95" customHeight="1">
      <c r="A831" s="158">
        <f t="shared" si="27"/>
        <v>792</v>
      </c>
      <c r="B831" s="496"/>
      <c r="C831" s="497"/>
      <c r="D831" s="497"/>
      <c r="E831" s="497"/>
      <c r="F831" s="497"/>
      <c r="G831" s="497"/>
      <c r="H831" s="497"/>
      <c r="I831" s="497"/>
      <c r="J831" s="497"/>
      <c r="K831" s="497"/>
      <c r="L831" s="490"/>
      <c r="M831" s="491"/>
      <c r="N831" s="491"/>
      <c r="O831" s="491"/>
      <c r="P831" s="492"/>
      <c r="Q831" s="536"/>
      <c r="R831" s="536"/>
      <c r="S831" s="536"/>
      <c r="T831" s="536"/>
      <c r="U831" s="536"/>
      <c r="V831" s="69"/>
      <c r="W831" s="69"/>
      <c r="X831" s="507"/>
      <c r="Y831" s="508"/>
      <c r="Z831" s="179" t="str">
        <f>IFERROR(VLOOKUP(X831, 【参考】数式用!$A$2:$B$46, 2, FALSE), "")</f>
        <v/>
      </c>
      <c r="AA831" s="195"/>
      <c r="AB831" s="196"/>
      <c r="AC831" s="197">
        <f t="shared" si="28"/>
        <v>0</v>
      </c>
      <c r="AD831" s="263" t="str">
        <f>IF(B831="", "", IF(COUNTIF(X831,"*独自*"),"数式を削除して手入力",IFERROR(INDEX(【参考】数式用!$O$3:'【参考】数式用'!$Q$452,MATCH(Q831&amp;V831,【参考】数式用!$N$3:'【参考】数式用'!$N$452,0),MATCH(VLOOKUP(X831,【参考】数式用!$R$2:$S$46,2,FALSE),【参考】数式用!$O$2:$Q$2,0)),10)))</f>
        <v/>
      </c>
      <c r="AE831" s="191"/>
    </row>
    <row r="832" spans="1:31" ht="49.95" customHeight="1">
      <c r="A832" s="158">
        <f t="shared" si="27"/>
        <v>793</v>
      </c>
      <c r="B832" s="496"/>
      <c r="C832" s="497"/>
      <c r="D832" s="497"/>
      <c r="E832" s="497"/>
      <c r="F832" s="497"/>
      <c r="G832" s="497"/>
      <c r="H832" s="497"/>
      <c r="I832" s="497"/>
      <c r="J832" s="497"/>
      <c r="K832" s="497"/>
      <c r="L832" s="490"/>
      <c r="M832" s="491"/>
      <c r="N832" s="491"/>
      <c r="O832" s="491"/>
      <c r="P832" s="492"/>
      <c r="Q832" s="536"/>
      <c r="R832" s="536"/>
      <c r="S832" s="536"/>
      <c r="T832" s="536"/>
      <c r="U832" s="536"/>
      <c r="V832" s="69"/>
      <c r="W832" s="69"/>
      <c r="X832" s="507"/>
      <c r="Y832" s="508"/>
      <c r="Z832" s="179" t="str">
        <f>IFERROR(VLOOKUP(X832, 【参考】数式用!$A$2:$B$46, 2, FALSE), "")</f>
        <v/>
      </c>
      <c r="AA832" s="195"/>
      <c r="AB832" s="196"/>
      <c r="AC832" s="197">
        <f t="shared" si="28"/>
        <v>0</v>
      </c>
      <c r="AD832" s="263" t="str">
        <f>IF(B832="", "", IF(COUNTIF(X832,"*独自*"),"数式を削除して手入力",IFERROR(INDEX(【参考】数式用!$O$3:'【参考】数式用'!$Q$452,MATCH(Q832&amp;V832,【参考】数式用!$N$3:'【参考】数式用'!$N$452,0),MATCH(VLOOKUP(X832,【参考】数式用!$R$2:$S$46,2,FALSE),【参考】数式用!$O$2:$Q$2,0)),10)))</f>
        <v/>
      </c>
      <c r="AE832" s="191"/>
    </row>
    <row r="833" spans="1:31" ht="49.95" customHeight="1">
      <c r="A833" s="158">
        <f t="shared" si="27"/>
        <v>794</v>
      </c>
      <c r="B833" s="496"/>
      <c r="C833" s="497"/>
      <c r="D833" s="497"/>
      <c r="E833" s="497"/>
      <c r="F833" s="497"/>
      <c r="G833" s="497"/>
      <c r="H833" s="497"/>
      <c r="I833" s="497"/>
      <c r="J833" s="497"/>
      <c r="K833" s="497"/>
      <c r="L833" s="490"/>
      <c r="M833" s="491"/>
      <c r="N833" s="491"/>
      <c r="O833" s="491"/>
      <c r="P833" s="492"/>
      <c r="Q833" s="536"/>
      <c r="R833" s="536"/>
      <c r="S833" s="536"/>
      <c r="T833" s="536"/>
      <c r="U833" s="536"/>
      <c r="V833" s="69"/>
      <c r="W833" s="69"/>
      <c r="X833" s="507"/>
      <c r="Y833" s="508"/>
      <c r="Z833" s="179" t="str">
        <f>IFERROR(VLOOKUP(X833, 【参考】数式用!$A$2:$B$46, 2, FALSE), "")</f>
        <v/>
      </c>
      <c r="AA833" s="195"/>
      <c r="AB833" s="196"/>
      <c r="AC833" s="197">
        <f t="shared" si="28"/>
        <v>0</v>
      </c>
      <c r="AD833" s="263" t="str">
        <f>IF(B833="", "", IF(COUNTIF(X833,"*独自*"),"数式を削除して手入力",IFERROR(INDEX(【参考】数式用!$O$3:'【参考】数式用'!$Q$452,MATCH(Q833&amp;V833,【参考】数式用!$N$3:'【参考】数式用'!$N$452,0),MATCH(VLOOKUP(X833,【参考】数式用!$R$2:$S$46,2,FALSE),【参考】数式用!$O$2:$Q$2,0)),10)))</f>
        <v/>
      </c>
      <c r="AE833" s="191"/>
    </row>
    <row r="834" spans="1:31" ht="49.95" customHeight="1">
      <c r="A834" s="158">
        <f t="shared" si="27"/>
        <v>795</v>
      </c>
      <c r="B834" s="496"/>
      <c r="C834" s="497"/>
      <c r="D834" s="497"/>
      <c r="E834" s="497"/>
      <c r="F834" s="497"/>
      <c r="G834" s="497"/>
      <c r="H834" s="497"/>
      <c r="I834" s="497"/>
      <c r="J834" s="497"/>
      <c r="K834" s="497"/>
      <c r="L834" s="490"/>
      <c r="M834" s="491"/>
      <c r="N834" s="491"/>
      <c r="O834" s="491"/>
      <c r="P834" s="492"/>
      <c r="Q834" s="536"/>
      <c r="R834" s="536"/>
      <c r="S834" s="536"/>
      <c r="T834" s="536"/>
      <c r="U834" s="536"/>
      <c r="V834" s="69"/>
      <c r="W834" s="69"/>
      <c r="X834" s="507"/>
      <c r="Y834" s="508"/>
      <c r="Z834" s="179" t="str">
        <f>IFERROR(VLOOKUP(X834, 【参考】数式用!$A$2:$B$46, 2, FALSE), "")</f>
        <v/>
      </c>
      <c r="AA834" s="195"/>
      <c r="AB834" s="196"/>
      <c r="AC834" s="197">
        <f t="shared" si="28"/>
        <v>0</v>
      </c>
      <c r="AD834" s="263" t="str">
        <f>IF(B834="", "", IF(COUNTIF(X834,"*独自*"),"数式を削除して手入力",IFERROR(INDEX(【参考】数式用!$O$3:'【参考】数式用'!$Q$452,MATCH(Q834&amp;V834,【参考】数式用!$N$3:'【参考】数式用'!$N$452,0),MATCH(VLOOKUP(X834,【参考】数式用!$R$2:$S$46,2,FALSE),【参考】数式用!$O$2:$Q$2,0)),10)))</f>
        <v/>
      </c>
      <c r="AE834" s="191"/>
    </row>
    <row r="835" spans="1:31" ht="49.95" customHeight="1">
      <c r="A835" s="158">
        <f t="shared" si="27"/>
        <v>796</v>
      </c>
      <c r="B835" s="496"/>
      <c r="C835" s="497"/>
      <c r="D835" s="497"/>
      <c r="E835" s="497"/>
      <c r="F835" s="497"/>
      <c r="G835" s="497"/>
      <c r="H835" s="497"/>
      <c r="I835" s="497"/>
      <c r="J835" s="497"/>
      <c r="K835" s="497"/>
      <c r="L835" s="490"/>
      <c r="M835" s="491"/>
      <c r="N835" s="491"/>
      <c r="O835" s="491"/>
      <c r="P835" s="492"/>
      <c r="Q835" s="536"/>
      <c r="R835" s="536"/>
      <c r="S835" s="536"/>
      <c r="T835" s="536"/>
      <c r="U835" s="536"/>
      <c r="V835" s="69"/>
      <c r="W835" s="69"/>
      <c r="X835" s="507"/>
      <c r="Y835" s="508"/>
      <c r="Z835" s="179" t="str">
        <f>IFERROR(VLOOKUP(X835, 【参考】数式用!$A$2:$B$46, 2, FALSE), "")</f>
        <v/>
      </c>
      <c r="AA835" s="195"/>
      <c r="AB835" s="196"/>
      <c r="AC835" s="197">
        <f t="shared" si="28"/>
        <v>0</v>
      </c>
      <c r="AD835" s="263" t="str">
        <f>IF(B835="", "", IF(COUNTIF(X835,"*独自*"),"数式を削除して手入力",IFERROR(INDEX(【参考】数式用!$O$3:'【参考】数式用'!$Q$452,MATCH(Q835&amp;V835,【参考】数式用!$N$3:'【参考】数式用'!$N$452,0),MATCH(VLOOKUP(X835,【参考】数式用!$R$2:$S$46,2,FALSE),【参考】数式用!$O$2:$Q$2,0)),10)))</f>
        <v/>
      </c>
      <c r="AE835" s="191"/>
    </row>
    <row r="836" spans="1:31" ht="49.95" customHeight="1">
      <c r="A836" s="158">
        <f t="shared" si="27"/>
        <v>797</v>
      </c>
      <c r="B836" s="496"/>
      <c r="C836" s="497"/>
      <c r="D836" s="497"/>
      <c r="E836" s="497"/>
      <c r="F836" s="497"/>
      <c r="G836" s="497"/>
      <c r="H836" s="497"/>
      <c r="I836" s="497"/>
      <c r="J836" s="497"/>
      <c r="K836" s="497"/>
      <c r="L836" s="490"/>
      <c r="M836" s="491"/>
      <c r="N836" s="491"/>
      <c r="O836" s="491"/>
      <c r="P836" s="492"/>
      <c r="Q836" s="536"/>
      <c r="R836" s="536"/>
      <c r="S836" s="536"/>
      <c r="T836" s="536"/>
      <c r="U836" s="536"/>
      <c r="V836" s="69"/>
      <c r="W836" s="69"/>
      <c r="X836" s="507"/>
      <c r="Y836" s="508"/>
      <c r="Z836" s="179" t="str">
        <f>IFERROR(VLOOKUP(X836, 【参考】数式用!$A$2:$B$46, 2, FALSE), "")</f>
        <v/>
      </c>
      <c r="AA836" s="195"/>
      <c r="AB836" s="196"/>
      <c r="AC836" s="197">
        <f t="shared" si="28"/>
        <v>0</v>
      </c>
      <c r="AD836" s="263" t="str">
        <f>IF(B836="", "", IF(COUNTIF(X836,"*独自*"),"数式を削除して手入力",IFERROR(INDEX(【参考】数式用!$O$3:'【参考】数式用'!$Q$452,MATCH(Q836&amp;V836,【参考】数式用!$N$3:'【参考】数式用'!$N$452,0),MATCH(VLOOKUP(X836,【参考】数式用!$R$2:$S$46,2,FALSE),【参考】数式用!$O$2:$Q$2,0)),10)))</f>
        <v/>
      </c>
      <c r="AE836" s="191"/>
    </row>
    <row r="837" spans="1:31" ht="49.95" customHeight="1">
      <c r="A837" s="158">
        <f t="shared" si="27"/>
        <v>798</v>
      </c>
      <c r="B837" s="496"/>
      <c r="C837" s="497"/>
      <c r="D837" s="497"/>
      <c r="E837" s="497"/>
      <c r="F837" s="497"/>
      <c r="G837" s="497"/>
      <c r="H837" s="497"/>
      <c r="I837" s="497"/>
      <c r="J837" s="497"/>
      <c r="K837" s="497"/>
      <c r="L837" s="490"/>
      <c r="M837" s="491"/>
      <c r="N837" s="491"/>
      <c r="O837" s="491"/>
      <c r="P837" s="492"/>
      <c r="Q837" s="536"/>
      <c r="R837" s="536"/>
      <c r="S837" s="536"/>
      <c r="T837" s="536"/>
      <c r="U837" s="536"/>
      <c r="V837" s="69"/>
      <c r="W837" s="69"/>
      <c r="X837" s="507"/>
      <c r="Y837" s="508"/>
      <c r="Z837" s="179" t="str">
        <f>IFERROR(VLOOKUP(X837, 【参考】数式用!$A$2:$B$46, 2, FALSE), "")</f>
        <v/>
      </c>
      <c r="AA837" s="195"/>
      <c r="AB837" s="196"/>
      <c r="AC837" s="197">
        <f t="shared" si="28"/>
        <v>0</v>
      </c>
      <c r="AD837" s="263" t="str">
        <f>IF(B837="", "", IF(COUNTIF(X837,"*独自*"),"数式を削除して手入力",IFERROR(INDEX(【参考】数式用!$O$3:'【参考】数式用'!$Q$452,MATCH(Q837&amp;V837,【参考】数式用!$N$3:'【参考】数式用'!$N$452,0),MATCH(VLOOKUP(X837,【参考】数式用!$R$2:$S$46,2,FALSE),【参考】数式用!$O$2:$Q$2,0)),10)))</f>
        <v/>
      </c>
      <c r="AE837" s="191"/>
    </row>
    <row r="838" spans="1:31" ht="49.95" customHeight="1">
      <c r="A838" s="158">
        <f t="shared" si="27"/>
        <v>799</v>
      </c>
      <c r="B838" s="496"/>
      <c r="C838" s="497"/>
      <c r="D838" s="497"/>
      <c r="E838" s="497"/>
      <c r="F838" s="497"/>
      <c r="G838" s="497"/>
      <c r="H838" s="497"/>
      <c r="I838" s="497"/>
      <c r="J838" s="497"/>
      <c r="K838" s="497"/>
      <c r="L838" s="490"/>
      <c r="M838" s="491"/>
      <c r="N838" s="491"/>
      <c r="O838" s="491"/>
      <c r="P838" s="492"/>
      <c r="Q838" s="536"/>
      <c r="R838" s="536"/>
      <c r="S838" s="536"/>
      <c r="T838" s="536"/>
      <c r="U838" s="536"/>
      <c r="V838" s="69"/>
      <c r="W838" s="69"/>
      <c r="X838" s="507"/>
      <c r="Y838" s="508"/>
      <c r="Z838" s="179" t="str">
        <f>IFERROR(VLOOKUP(X838, 【参考】数式用!$A$2:$B$46, 2, FALSE), "")</f>
        <v/>
      </c>
      <c r="AA838" s="195"/>
      <c r="AB838" s="196"/>
      <c r="AC838" s="197">
        <f t="shared" si="28"/>
        <v>0</v>
      </c>
      <c r="AD838" s="263" t="str">
        <f>IF(B838="", "", IF(COUNTIF(X838,"*独自*"),"数式を削除して手入力",IFERROR(INDEX(【参考】数式用!$O$3:'【参考】数式用'!$Q$452,MATCH(Q838&amp;V838,【参考】数式用!$N$3:'【参考】数式用'!$N$452,0),MATCH(VLOOKUP(X838,【参考】数式用!$R$2:$S$46,2,FALSE),【参考】数式用!$O$2:$Q$2,0)),10)))</f>
        <v/>
      </c>
      <c r="AE838" s="191"/>
    </row>
    <row r="839" spans="1:31" ht="49.95" customHeight="1">
      <c r="A839" s="158">
        <f t="shared" si="27"/>
        <v>800</v>
      </c>
      <c r="B839" s="496"/>
      <c r="C839" s="497"/>
      <c r="D839" s="497"/>
      <c r="E839" s="497"/>
      <c r="F839" s="497"/>
      <c r="G839" s="497"/>
      <c r="H839" s="497"/>
      <c r="I839" s="497"/>
      <c r="J839" s="497"/>
      <c r="K839" s="497"/>
      <c r="L839" s="490"/>
      <c r="M839" s="491"/>
      <c r="N839" s="491"/>
      <c r="O839" s="491"/>
      <c r="P839" s="492"/>
      <c r="Q839" s="536"/>
      <c r="R839" s="536"/>
      <c r="S839" s="536"/>
      <c r="T839" s="536"/>
      <c r="U839" s="536"/>
      <c r="V839" s="69"/>
      <c r="W839" s="69"/>
      <c r="X839" s="507"/>
      <c r="Y839" s="508"/>
      <c r="Z839" s="179" t="str">
        <f>IFERROR(VLOOKUP(X839, 【参考】数式用!$A$2:$B$46, 2, FALSE), "")</f>
        <v/>
      </c>
      <c r="AA839" s="195"/>
      <c r="AB839" s="196"/>
      <c r="AC839" s="197">
        <f t="shared" si="28"/>
        <v>0</v>
      </c>
      <c r="AD839" s="263" t="str">
        <f>IF(B839="", "", IF(COUNTIF(X839,"*独自*"),"数式を削除して手入力",IFERROR(INDEX(【参考】数式用!$O$3:'【参考】数式用'!$Q$452,MATCH(Q839&amp;V839,【参考】数式用!$N$3:'【参考】数式用'!$N$452,0),MATCH(VLOOKUP(X839,【参考】数式用!$R$2:$S$46,2,FALSE),【参考】数式用!$O$2:$Q$2,0)),10)))</f>
        <v/>
      </c>
      <c r="AE839" s="191"/>
    </row>
    <row r="840" spans="1:31" ht="49.95" customHeight="1">
      <c r="A840" s="158">
        <f t="shared" si="27"/>
        <v>801</v>
      </c>
      <c r="B840" s="496"/>
      <c r="C840" s="497"/>
      <c r="D840" s="497"/>
      <c r="E840" s="497"/>
      <c r="F840" s="497"/>
      <c r="G840" s="497"/>
      <c r="H840" s="497"/>
      <c r="I840" s="497"/>
      <c r="J840" s="497"/>
      <c r="K840" s="497"/>
      <c r="L840" s="490"/>
      <c r="M840" s="491"/>
      <c r="N840" s="491"/>
      <c r="O840" s="491"/>
      <c r="P840" s="492"/>
      <c r="Q840" s="536"/>
      <c r="R840" s="536"/>
      <c r="S840" s="536"/>
      <c r="T840" s="536"/>
      <c r="U840" s="536"/>
      <c r="V840" s="69"/>
      <c r="W840" s="69"/>
      <c r="X840" s="507"/>
      <c r="Y840" s="508"/>
      <c r="Z840" s="179" t="str">
        <f>IFERROR(VLOOKUP(X840, 【参考】数式用!$A$2:$B$46, 2, FALSE), "")</f>
        <v/>
      </c>
      <c r="AA840" s="195"/>
      <c r="AB840" s="196"/>
      <c r="AC840" s="197">
        <f t="shared" si="28"/>
        <v>0</v>
      </c>
      <c r="AD840" s="263" t="str">
        <f>IF(B840="", "", IF(COUNTIF(X840,"*独自*"),"数式を削除して手入力",IFERROR(INDEX(【参考】数式用!$O$3:'【参考】数式用'!$Q$452,MATCH(Q840&amp;V840,【参考】数式用!$N$3:'【参考】数式用'!$N$452,0),MATCH(VLOOKUP(X840,【参考】数式用!$R$2:$S$46,2,FALSE),【参考】数式用!$O$2:$Q$2,0)),10)))</f>
        <v/>
      </c>
      <c r="AE840" s="191"/>
    </row>
    <row r="841" spans="1:31" ht="49.95" customHeight="1">
      <c r="A841" s="158">
        <f t="shared" si="27"/>
        <v>802</v>
      </c>
      <c r="B841" s="496"/>
      <c r="C841" s="497"/>
      <c r="D841" s="497"/>
      <c r="E841" s="497"/>
      <c r="F841" s="497"/>
      <c r="G841" s="497"/>
      <c r="H841" s="497"/>
      <c r="I841" s="497"/>
      <c r="J841" s="497"/>
      <c r="K841" s="497"/>
      <c r="L841" s="490"/>
      <c r="M841" s="491"/>
      <c r="N841" s="491"/>
      <c r="O841" s="491"/>
      <c r="P841" s="492"/>
      <c r="Q841" s="536"/>
      <c r="R841" s="536"/>
      <c r="S841" s="536"/>
      <c r="T841" s="536"/>
      <c r="U841" s="536"/>
      <c r="V841" s="69"/>
      <c r="W841" s="69"/>
      <c r="X841" s="507"/>
      <c r="Y841" s="508"/>
      <c r="Z841" s="179" t="str">
        <f>IFERROR(VLOOKUP(X841, 【参考】数式用!$A$2:$B$46, 2, FALSE), "")</f>
        <v/>
      </c>
      <c r="AA841" s="195"/>
      <c r="AB841" s="196"/>
      <c r="AC841" s="197">
        <f t="shared" si="28"/>
        <v>0</v>
      </c>
      <c r="AD841" s="263" t="str">
        <f>IF(B841="", "", IF(COUNTIF(X841,"*独自*"),"数式を削除して手入力",IFERROR(INDEX(【参考】数式用!$O$3:'【参考】数式用'!$Q$452,MATCH(Q841&amp;V841,【参考】数式用!$N$3:'【参考】数式用'!$N$452,0),MATCH(VLOOKUP(X841,【参考】数式用!$R$2:$S$46,2,FALSE),【参考】数式用!$O$2:$Q$2,0)),10)))</f>
        <v/>
      </c>
      <c r="AE841" s="191"/>
    </row>
    <row r="842" spans="1:31" ht="49.95" customHeight="1">
      <c r="A842" s="158">
        <f t="shared" si="27"/>
        <v>803</v>
      </c>
      <c r="B842" s="496"/>
      <c r="C842" s="497"/>
      <c r="D842" s="497"/>
      <c r="E842" s="497"/>
      <c r="F842" s="497"/>
      <c r="G842" s="497"/>
      <c r="H842" s="497"/>
      <c r="I842" s="497"/>
      <c r="J842" s="497"/>
      <c r="K842" s="497"/>
      <c r="L842" s="490"/>
      <c r="M842" s="491"/>
      <c r="N842" s="491"/>
      <c r="O842" s="491"/>
      <c r="P842" s="492"/>
      <c r="Q842" s="536"/>
      <c r="R842" s="536"/>
      <c r="S842" s="536"/>
      <c r="T842" s="536"/>
      <c r="U842" s="536"/>
      <c r="V842" s="69"/>
      <c r="W842" s="69"/>
      <c r="X842" s="507"/>
      <c r="Y842" s="508"/>
      <c r="Z842" s="179" t="str">
        <f>IFERROR(VLOOKUP(X842, 【参考】数式用!$A$2:$B$46, 2, FALSE), "")</f>
        <v/>
      </c>
      <c r="AA842" s="195"/>
      <c r="AB842" s="196"/>
      <c r="AC842" s="197">
        <f t="shared" si="28"/>
        <v>0</v>
      </c>
      <c r="AD842" s="263" t="str">
        <f>IF(B842="", "", IF(COUNTIF(X842,"*独自*"),"数式を削除して手入力",IFERROR(INDEX(【参考】数式用!$O$3:'【参考】数式用'!$Q$452,MATCH(Q842&amp;V842,【参考】数式用!$N$3:'【参考】数式用'!$N$452,0),MATCH(VLOOKUP(X842,【参考】数式用!$R$2:$S$46,2,FALSE),【参考】数式用!$O$2:$Q$2,0)),10)))</f>
        <v/>
      </c>
      <c r="AE842" s="191"/>
    </row>
    <row r="843" spans="1:31" ht="49.95" customHeight="1">
      <c r="A843" s="158">
        <f t="shared" si="27"/>
        <v>804</v>
      </c>
      <c r="B843" s="496"/>
      <c r="C843" s="497"/>
      <c r="D843" s="497"/>
      <c r="E843" s="497"/>
      <c r="F843" s="497"/>
      <c r="G843" s="497"/>
      <c r="H843" s="497"/>
      <c r="I843" s="497"/>
      <c r="J843" s="497"/>
      <c r="K843" s="497"/>
      <c r="L843" s="490"/>
      <c r="M843" s="491"/>
      <c r="N843" s="491"/>
      <c r="O843" s="491"/>
      <c r="P843" s="492"/>
      <c r="Q843" s="536"/>
      <c r="R843" s="536"/>
      <c r="S843" s="536"/>
      <c r="T843" s="536"/>
      <c r="U843" s="536"/>
      <c r="V843" s="69"/>
      <c r="W843" s="69"/>
      <c r="X843" s="507"/>
      <c r="Y843" s="508"/>
      <c r="Z843" s="179" t="str">
        <f>IFERROR(VLOOKUP(X843, 【参考】数式用!$A$2:$B$46, 2, FALSE), "")</f>
        <v/>
      </c>
      <c r="AA843" s="195"/>
      <c r="AB843" s="196"/>
      <c r="AC843" s="197">
        <f t="shared" si="28"/>
        <v>0</v>
      </c>
      <c r="AD843" s="263" t="str">
        <f>IF(B843="", "", IF(COUNTIF(X843,"*独自*"),"数式を削除して手入力",IFERROR(INDEX(【参考】数式用!$O$3:'【参考】数式用'!$Q$452,MATCH(Q843&amp;V843,【参考】数式用!$N$3:'【参考】数式用'!$N$452,0),MATCH(VLOOKUP(X843,【参考】数式用!$R$2:$S$46,2,FALSE),【参考】数式用!$O$2:$Q$2,0)),10)))</f>
        <v/>
      </c>
      <c r="AE843" s="191"/>
    </row>
    <row r="844" spans="1:31" ht="49.95" customHeight="1">
      <c r="A844" s="158">
        <f t="shared" ref="A844:A907" si="29">A843+1</f>
        <v>805</v>
      </c>
      <c r="B844" s="496"/>
      <c r="C844" s="497"/>
      <c r="D844" s="497"/>
      <c r="E844" s="497"/>
      <c r="F844" s="497"/>
      <c r="G844" s="497"/>
      <c r="H844" s="497"/>
      <c r="I844" s="497"/>
      <c r="J844" s="497"/>
      <c r="K844" s="497"/>
      <c r="L844" s="490"/>
      <c r="M844" s="491"/>
      <c r="N844" s="491"/>
      <c r="O844" s="491"/>
      <c r="P844" s="492"/>
      <c r="Q844" s="536"/>
      <c r="R844" s="536"/>
      <c r="S844" s="536"/>
      <c r="T844" s="536"/>
      <c r="U844" s="536"/>
      <c r="V844" s="69"/>
      <c r="W844" s="69"/>
      <c r="X844" s="507"/>
      <c r="Y844" s="508"/>
      <c r="Z844" s="179" t="str">
        <f>IFERROR(VLOOKUP(X844, 【参考】数式用!$A$2:$B$46, 2, FALSE), "")</f>
        <v/>
      </c>
      <c r="AA844" s="195"/>
      <c r="AB844" s="196"/>
      <c r="AC844" s="197">
        <f t="shared" ref="AC844:AC907" si="30">AA844-AB844</f>
        <v>0</v>
      </c>
      <c r="AD844" s="263" t="str">
        <f>IF(B844="", "", IF(COUNTIF(X844,"*独自*"),"数式を削除して手入力",IFERROR(INDEX(【参考】数式用!$O$3:'【参考】数式用'!$Q$452,MATCH(Q844&amp;V844,【参考】数式用!$N$3:'【参考】数式用'!$N$452,0),MATCH(VLOOKUP(X844,【参考】数式用!$R$2:$S$46,2,FALSE),【参考】数式用!$O$2:$Q$2,0)),10)))</f>
        <v/>
      </c>
      <c r="AE844" s="191"/>
    </row>
    <row r="845" spans="1:31" ht="49.95" customHeight="1">
      <c r="A845" s="158">
        <f t="shared" si="29"/>
        <v>806</v>
      </c>
      <c r="B845" s="496"/>
      <c r="C845" s="497"/>
      <c r="D845" s="497"/>
      <c r="E845" s="497"/>
      <c r="F845" s="497"/>
      <c r="G845" s="497"/>
      <c r="H845" s="497"/>
      <c r="I845" s="497"/>
      <c r="J845" s="497"/>
      <c r="K845" s="497"/>
      <c r="L845" s="490"/>
      <c r="M845" s="491"/>
      <c r="N845" s="491"/>
      <c r="O845" s="491"/>
      <c r="P845" s="492"/>
      <c r="Q845" s="536"/>
      <c r="R845" s="536"/>
      <c r="S845" s="536"/>
      <c r="T845" s="536"/>
      <c r="U845" s="536"/>
      <c r="V845" s="69"/>
      <c r="W845" s="69"/>
      <c r="X845" s="507"/>
      <c r="Y845" s="508"/>
      <c r="Z845" s="179" t="str">
        <f>IFERROR(VLOOKUP(X845, 【参考】数式用!$A$2:$B$46, 2, FALSE), "")</f>
        <v/>
      </c>
      <c r="AA845" s="195"/>
      <c r="AB845" s="196"/>
      <c r="AC845" s="197">
        <f t="shared" si="30"/>
        <v>0</v>
      </c>
      <c r="AD845" s="263" t="str">
        <f>IF(B845="", "", IF(COUNTIF(X845,"*独自*"),"数式を削除して手入力",IFERROR(INDEX(【参考】数式用!$O$3:'【参考】数式用'!$Q$452,MATCH(Q845&amp;V845,【参考】数式用!$N$3:'【参考】数式用'!$N$452,0),MATCH(VLOOKUP(X845,【参考】数式用!$R$2:$S$46,2,FALSE),【参考】数式用!$O$2:$Q$2,0)),10)))</f>
        <v/>
      </c>
      <c r="AE845" s="191"/>
    </row>
    <row r="846" spans="1:31" ht="49.95" customHeight="1">
      <c r="A846" s="158">
        <f t="shared" si="29"/>
        <v>807</v>
      </c>
      <c r="B846" s="496"/>
      <c r="C846" s="497"/>
      <c r="D846" s="497"/>
      <c r="E846" s="497"/>
      <c r="F846" s="497"/>
      <c r="G846" s="497"/>
      <c r="H846" s="497"/>
      <c r="I846" s="497"/>
      <c r="J846" s="497"/>
      <c r="K846" s="497"/>
      <c r="L846" s="490"/>
      <c r="M846" s="491"/>
      <c r="N846" s="491"/>
      <c r="O846" s="491"/>
      <c r="P846" s="492"/>
      <c r="Q846" s="536"/>
      <c r="R846" s="536"/>
      <c r="S846" s="536"/>
      <c r="T846" s="536"/>
      <c r="U846" s="536"/>
      <c r="V846" s="69"/>
      <c r="W846" s="69"/>
      <c r="X846" s="507"/>
      <c r="Y846" s="508"/>
      <c r="Z846" s="179" t="str">
        <f>IFERROR(VLOOKUP(X846, 【参考】数式用!$A$2:$B$46, 2, FALSE), "")</f>
        <v/>
      </c>
      <c r="AA846" s="195"/>
      <c r="AB846" s="196"/>
      <c r="AC846" s="197">
        <f t="shared" si="30"/>
        <v>0</v>
      </c>
      <c r="AD846" s="263" t="str">
        <f>IF(B846="", "", IF(COUNTIF(X846,"*独自*"),"数式を削除して手入力",IFERROR(INDEX(【参考】数式用!$O$3:'【参考】数式用'!$Q$452,MATCH(Q846&amp;V846,【参考】数式用!$N$3:'【参考】数式用'!$N$452,0),MATCH(VLOOKUP(X846,【参考】数式用!$R$2:$S$46,2,FALSE),【参考】数式用!$O$2:$Q$2,0)),10)))</f>
        <v/>
      </c>
      <c r="AE846" s="191"/>
    </row>
    <row r="847" spans="1:31" ht="49.95" customHeight="1">
      <c r="A847" s="158">
        <f t="shared" si="29"/>
        <v>808</v>
      </c>
      <c r="B847" s="496"/>
      <c r="C847" s="497"/>
      <c r="D847" s="497"/>
      <c r="E847" s="497"/>
      <c r="F847" s="497"/>
      <c r="G847" s="497"/>
      <c r="H847" s="497"/>
      <c r="I847" s="497"/>
      <c r="J847" s="497"/>
      <c r="K847" s="497"/>
      <c r="L847" s="490"/>
      <c r="M847" s="491"/>
      <c r="N847" s="491"/>
      <c r="O847" s="491"/>
      <c r="P847" s="492"/>
      <c r="Q847" s="536"/>
      <c r="R847" s="536"/>
      <c r="S847" s="536"/>
      <c r="T847" s="536"/>
      <c r="U847" s="536"/>
      <c r="V847" s="69"/>
      <c r="W847" s="69"/>
      <c r="X847" s="507"/>
      <c r="Y847" s="508"/>
      <c r="Z847" s="179" t="str">
        <f>IFERROR(VLOOKUP(X847, 【参考】数式用!$A$2:$B$46, 2, FALSE), "")</f>
        <v/>
      </c>
      <c r="AA847" s="195"/>
      <c r="AB847" s="196"/>
      <c r="AC847" s="197">
        <f t="shared" si="30"/>
        <v>0</v>
      </c>
      <c r="AD847" s="263" t="str">
        <f>IF(B847="", "", IF(COUNTIF(X847,"*独自*"),"数式を削除して手入力",IFERROR(INDEX(【参考】数式用!$O$3:'【参考】数式用'!$Q$452,MATCH(Q847&amp;V847,【参考】数式用!$N$3:'【参考】数式用'!$N$452,0),MATCH(VLOOKUP(X847,【参考】数式用!$R$2:$S$46,2,FALSE),【参考】数式用!$O$2:$Q$2,0)),10)))</f>
        <v/>
      </c>
      <c r="AE847" s="191"/>
    </row>
    <row r="848" spans="1:31" ht="49.95" customHeight="1">
      <c r="A848" s="158">
        <f t="shared" si="29"/>
        <v>809</v>
      </c>
      <c r="B848" s="496"/>
      <c r="C848" s="497"/>
      <c r="D848" s="497"/>
      <c r="E848" s="497"/>
      <c r="F848" s="497"/>
      <c r="G848" s="497"/>
      <c r="H848" s="497"/>
      <c r="I848" s="497"/>
      <c r="J848" s="497"/>
      <c r="K848" s="497"/>
      <c r="L848" s="490"/>
      <c r="M848" s="491"/>
      <c r="N848" s="491"/>
      <c r="O848" s="491"/>
      <c r="P848" s="492"/>
      <c r="Q848" s="536"/>
      <c r="R848" s="536"/>
      <c r="S848" s="536"/>
      <c r="T848" s="536"/>
      <c r="U848" s="536"/>
      <c r="V848" s="69"/>
      <c r="W848" s="69"/>
      <c r="X848" s="507"/>
      <c r="Y848" s="508"/>
      <c r="Z848" s="179" t="str">
        <f>IFERROR(VLOOKUP(X848, 【参考】数式用!$A$2:$B$46, 2, FALSE), "")</f>
        <v/>
      </c>
      <c r="AA848" s="195"/>
      <c r="AB848" s="196"/>
      <c r="AC848" s="197">
        <f t="shared" si="30"/>
        <v>0</v>
      </c>
      <c r="AD848" s="263" t="str">
        <f>IF(B848="", "", IF(COUNTIF(X848,"*独自*"),"数式を削除して手入力",IFERROR(INDEX(【参考】数式用!$O$3:'【参考】数式用'!$Q$452,MATCH(Q848&amp;V848,【参考】数式用!$N$3:'【参考】数式用'!$N$452,0),MATCH(VLOOKUP(X848,【参考】数式用!$R$2:$S$46,2,FALSE),【参考】数式用!$O$2:$Q$2,0)),10)))</f>
        <v/>
      </c>
      <c r="AE848" s="191"/>
    </row>
    <row r="849" spans="1:31" ht="49.95" customHeight="1">
      <c r="A849" s="158">
        <f t="shared" si="29"/>
        <v>810</v>
      </c>
      <c r="B849" s="496"/>
      <c r="C849" s="497"/>
      <c r="D849" s="497"/>
      <c r="E849" s="497"/>
      <c r="F849" s="497"/>
      <c r="G849" s="497"/>
      <c r="H849" s="497"/>
      <c r="I849" s="497"/>
      <c r="J849" s="497"/>
      <c r="K849" s="497"/>
      <c r="L849" s="490"/>
      <c r="M849" s="491"/>
      <c r="N849" s="491"/>
      <c r="O849" s="491"/>
      <c r="P849" s="492"/>
      <c r="Q849" s="536"/>
      <c r="R849" s="536"/>
      <c r="S849" s="536"/>
      <c r="T849" s="536"/>
      <c r="U849" s="536"/>
      <c r="V849" s="69"/>
      <c r="W849" s="69"/>
      <c r="X849" s="507"/>
      <c r="Y849" s="508"/>
      <c r="Z849" s="179" t="str">
        <f>IFERROR(VLOOKUP(X849, 【参考】数式用!$A$2:$B$46, 2, FALSE), "")</f>
        <v/>
      </c>
      <c r="AA849" s="195"/>
      <c r="AB849" s="196"/>
      <c r="AC849" s="197">
        <f t="shared" si="30"/>
        <v>0</v>
      </c>
      <c r="AD849" s="263" t="str">
        <f>IF(B849="", "", IF(COUNTIF(X849,"*独自*"),"数式を削除して手入力",IFERROR(INDEX(【参考】数式用!$O$3:'【参考】数式用'!$Q$452,MATCH(Q849&amp;V849,【参考】数式用!$N$3:'【参考】数式用'!$N$452,0),MATCH(VLOOKUP(X849,【参考】数式用!$R$2:$S$46,2,FALSE),【参考】数式用!$O$2:$Q$2,0)),10)))</f>
        <v/>
      </c>
      <c r="AE849" s="191"/>
    </row>
    <row r="850" spans="1:31" ht="49.95" customHeight="1">
      <c r="A850" s="158">
        <f t="shared" si="29"/>
        <v>811</v>
      </c>
      <c r="B850" s="496"/>
      <c r="C850" s="497"/>
      <c r="D850" s="497"/>
      <c r="E850" s="497"/>
      <c r="F850" s="497"/>
      <c r="G850" s="497"/>
      <c r="H850" s="497"/>
      <c r="I850" s="497"/>
      <c r="J850" s="497"/>
      <c r="K850" s="497"/>
      <c r="L850" s="490"/>
      <c r="M850" s="491"/>
      <c r="N850" s="491"/>
      <c r="O850" s="491"/>
      <c r="P850" s="492"/>
      <c r="Q850" s="536"/>
      <c r="R850" s="536"/>
      <c r="S850" s="536"/>
      <c r="T850" s="536"/>
      <c r="U850" s="536"/>
      <c r="V850" s="69"/>
      <c r="W850" s="69"/>
      <c r="X850" s="507"/>
      <c r="Y850" s="508"/>
      <c r="Z850" s="179" t="str">
        <f>IFERROR(VLOOKUP(X850, 【参考】数式用!$A$2:$B$46, 2, FALSE), "")</f>
        <v/>
      </c>
      <c r="AA850" s="195"/>
      <c r="AB850" s="196"/>
      <c r="AC850" s="197">
        <f t="shared" si="30"/>
        <v>0</v>
      </c>
      <c r="AD850" s="263" t="str">
        <f>IF(B850="", "", IF(COUNTIF(X850,"*独自*"),"数式を削除して手入力",IFERROR(INDEX(【参考】数式用!$O$3:'【参考】数式用'!$Q$452,MATCH(Q850&amp;V850,【参考】数式用!$N$3:'【参考】数式用'!$N$452,0),MATCH(VLOOKUP(X850,【参考】数式用!$R$2:$S$46,2,FALSE),【参考】数式用!$O$2:$Q$2,0)),10)))</f>
        <v/>
      </c>
      <c r="AE850" s="191"/>
    </row>
    <row r="851" spans="1:31" ht="49.95" customHeight="1">
      <c r="A851" s="158">
        <f t="shared" si="29"/>
        <v>812</v>
      </c>
      <c r="B851" s="496"/>
      <c r="C851" s="497"/>
      <c r="D851" s="497"/>
      <c r="E851" s="497"/>
      <c r="F851" s="497"/>
      <c r="G851" s="497"/>
      <c r="H851" s="497"/>
      <c r="I851" s="497"/>
      <c r="J851" s="497"/>
      <c r="K851" s="497"/>
      <c r="L851" s="490"/>
      <c r="M851" s="491"/>
      <c r="N851" s="491"/>
      <c r="O851" s="491"/>
      <c r="P851" s="492"/>
      <c r="Q851" s="536"/>
      <c r="R851" s="536"/>
      <c r="S851" s="536"/>
      <c r="T851" s="536"/>
      <c r="U851" s="536"/>
      <c r="V851" s="69"/>
      <c r="W851" s="69"/>
      <c r="X851" s="507"/>
      <c r="Y851" s="508"/>
      <c r="Z851" s="179" t="str">
        <f>IFERROR(VLOOKUP(X851, 【参考】数式用!$A$2:$B$46, 2, FALSE), "")</f>
        <v/>
      </c>
      <c r="AA851" s="195"/>
      <c r="AB851" s="196"/>
      <c r="AC851" s="197">
        <f t="shared" si="30"/>
        <v>0</v>
      </c>
      <c r="AD851" s="263" t="str">
        <f>IF(B851="", "", IF(COUNTIF(X851,"*独自*"),"数式を削除して手入力",IFERROR(INDEX(【参考】数式用!$O$3:'【参考】数式用'!$Q$452,MATCH(Q851&amp;V851,【参考】数式用!$N$3:'【参考】数式用'!$N$452,0),MATCH(VLOOKUP(X851,【参考】数式用!$R$2:$S$46,2,FALSE),【参考】数式用!$O$2:$Q$2,0)),10)))</f>
        <v/>
      </c>
      <c r="AE851" s="191"/>
    </row>
    <row r="852" spans="1:31" ht="49.95" customHeight="1">
      <c r="A852" s="158">
        <f t="shared" si="29"/>
        <v>813</v>
      </c>
      <c r="B852" s="496"/>
      <c r="C852" s="497"/>
      <c r="D852" s="497"/>
      <c r="E852" s="497"/>
      <c r="F852" s="497"/>
      <c r="G852" s="497"/>
      <c r="H852" s="497"/>
      <c r="I852" s="497"/>
      <c r="J852" s="497"/>
      <c r="K852" s="497"/>
      <c r="L852" s="490"/>
      <c r="M852" s="491"/>
      <c r="N852" s="491"/>
      <c r="O852" s="491"/>
      <c r="P852" s="492"/>
      <c r="Q852" s="536"/>
      <c r="R852" s="536"/>
      <c r="S852" s="536"/>
      <c r="T852" s="536"/>
      <c r="U852" s="536"/>
      <c r="V852" s="69"/>
      <c r="W852" s="69"/>
      <c r="X852" s="507"/>
      <c r="Y852" s="508"/>
      <c r="Z852" s="179" t="str">
        <f>IFERROR(VLOOKUP(X852, 【参考】数式用!$A$2:$B$46, 2, FALSE), "")</f>
        <v/>
      </c>
      <c r="AA852" s="195"/>
      <c r="AB852" s="196"/>
      <c r="AC852" s="197">
        <f t="shared" si="30"/>
        <v>0</v>
      </c>
      <c r="AD852" s="263" t="str">
        <f>IF(B852="", "", IF(COUNTIF(X852,"*独自*"),"数式を削除して手入力",IFERROR(INDEX(【参考】数式用!$O$3:'【参考】数式用'!$Q$452,MATCH(Q852&amp;V852,【参考】数式用!$N$3:'【参考】数式用'!$N$452,0),MATCH(VLOOKUP(X852,【参考】数式用!$R$2:$S$46,2,FALSE),【参考】数式用!$O$2:$Q$2,0)),10)))</f>
        <v/>
      </c>
      <c r="AE852" s="191"/>
    </row>
    <row r="853" spans="1:31" ht="49.95" customHeight="1">
      <c r="A853" s="158">
        <f t="shared" si="29"/>
        <v>814</v>
      </c>
      <c r="B853" s="496"/>
      <c r="C853" s="497"/>
      <c r="D853" s="497"/>
      <c r="E853" s="497"/>
      <c r="F853" s="497"/>
      <c r="G853" s="497"/>
      <c r="H853" s="497"/>
      <c r="I853" s="497"/>
      <c r="J853" s="497"/>
      <c r="K853" s="497"/>
      <c r="L853" s="490"/>
      <c r="M853" s="491"/>
      <c r="N853" s="491"/>
      <c r="O853" s="491"/>
      <c r="P853" s="492"/>
      <c r="Q853" s="536"/>
      <c r="R853" s="536"/>
      <c r="S853" s="536"/>
      <c r="T853" s="536"/>
      <c r="U853" s="536"/>
      <c r="V853" s="69"/>
      <c r="W853" s="69"/>
      <c r="X853" s="507"/>
      <c r="Y853" s="508"/>
      <c r="Z853" s="179" t="str">
        <f>IFERROR(VLOOKUP(X853, 【参考】数式用!$A$2:$B$46, 2, FALSE), "")</f>
        <v/>
      </c>
      <c r="AA853" s="195"/>
      <c r="AB853" s="196"/>
      <c r="AC853" s="197">
        <f t="shared" si="30"/>
        <v>0</v>
      </c>
      <c r="AD853" s="263" t="str">
        <f>IF(B853="", "", IF(COUNTIF(X853,"*独自*"),"数式を削除して手入力",IFERROR(INDEX(【参考】数式用!$O$3:'【参考】数式用'!$Q$452,MATCH(Q853&amp;V853,【参考】数式用!$N$3:'【参考】数式用'!$N$452,0),MATCH(VLOOKUP(X853,【参考】数式用!$R$2:$S$46,2,FALSE),【参考】数式用!$O$2:$Q$2,0)),10)))</f>
        <v/>
      </c>
      <c r="AE853" s="191"/>
    </row>
    <row r="854" spans="1:31" ht="49.95" customHeight="1">
      <c r="A854" s="158">
        <f t="shared" si="29"/>
        <v>815</v>
      </c>
      <c r="B854" s="496"/>
      <c r="C854" s="497"/>
      <c r="D854" s="497"/>
      <c r="E854" s="497"/>
      <c r="F854" s="497"/>
      <c r="G854" s="497"/>
      <c r="H854" s="497"/>
      <c r="I854" s="497"/>
      <c r="J854" s="497"/>
      <c r="K854" s="497"/>
      <c r="L854" s="490"/>
      <c r="M854" s="491"/>
      <c r="N854" s="491"/>
      <c r="O854" s="491"/>
      <c r="P854" s="492"/>
      <c r="Q854" s="536"/>
      <c r="R854" s="536"/>
      <c r="S854" s="536"/>
      <c r="T854" s="536"/>
      <c r="U854" s="536"/>
      <c r="V854" s="69"/>
      <c r="W854" s="69"/>
      <c r="X854" s="507"/>
      <c r="Y854" s="508"/>
      <c r="Z854" s="179" t="str">
        <f>IFERROR(VLOOKUP(X854, 【参考】数式用!$A$2:$B$46, 2, FALSE), "")</f>
        <v/>
      </c>
      <c r="AA854" s="195"/>
      <c r="AB854" s="196"/>
      <c r="AC854" s="197">
        <f t="shared" si="30"/>
        <v>0</v>
      </c>
      <c r="AD854" s="263" t="str">
        <f>IF(B854="", "", IF(COUNTIF(X854,"*独自*"),"数式を削除して手入力",IFERROR(INDEX(【参考】数式用!$O$3:'【参考】数式用'!$Q$452,MATCH(Q854&amp;V854,【参考】数式用!$N$3:'【参考】数式用'!$N$452,0),MATCH(VLOOKUP(X854,【参考】数式用!$R$2:$S$46,2,FALSE),【参考】数式用!$O$2:$Q$2,0)),10)))</f>
        <v/>
      </c>
      <c r="AE854" s="191"/>
    </row>
    <row r="855" spans="1:31" ht="49.95" customHeight="1">
      <c r="A855" s="158">
        <f t="shared" si="29"/>
        <v>816</v>
      </c>
      <c r="B855" s="496"/>
      <c r="C855" s="497"/>
      <c r="D855" s="497"/>
      <c r="E855" s="497"/>
      <c r="F855" s="497"/>
      <c r="G855" s="497"/>
      <c r="H855" s="497"/>
      <c r="I855" s="497"/>
      <c r="J855" s="497"/>
      <c r="K855" s="497"/>
      <c r="L855" s="490"/>
      <c r="M855" s="491"/>
      <c r="N855" s="491"/>
      <c r="O855" s="491"/>
      <c r="P855" s="492"/>
      <c r="Q855" s="536"/>
      <c r="R855" s="536"/>
      <c r="S855" s="536"/>
      <c r="T855" s="536"/>
      <c r="U855" s="536"/>
      <c r="V855" s="69"/>
      <c r="W855" s="69"/>
      <c r="X855" s="507"/>
      <c r="Y855" s="508"/>
      <c r="Z855" s="179" t="str">
        <f>IFERROR(VLOOKUP(X855, 【参考】数式用!$A$2:$B$46, 2, FALSE), "")</f>
        <v/>
      </c>
      <c r="AA855" s="195"/>
      <c r="AB855" s="196"/>
      <c r="AC855" s="197">
        <f t="shared" si="30"/>
        <v>0</v>
      </c>
      <c r="AD855" s="263" t="str">
        <f>IF(B855="", "", IF(COUNTIF(X855,"*独自*"),"数式を削除して手入力",IFERROR(INDEX(【参考】数式用!$O$3:'【参考】数式用'!$Q$452,MATCH(Q855&amp;V855,【参考】数式用!$N$3:'【参考】数式用'!$N$452,0),MATCH(VLOOKUP(X855,【参考】数式用!$R$2:$S$46,2,FALSE),【参考】数式用!$O$2:$Q$2,0)),10)))</f>
        <v/>
      </c>
      <c r="AE855" s="191"/>
    </row>
    <row r="856" spans="1:31" ht="49.95" customHeight="1">
      <c r="A856" s="158">
        <f t="shared" si="29"/>
        <v>817</v>
      </c>
      <c r="B856" s="496"/>
      <c r="C856" s="497"/>
      <c r="D856" s="497"/>
      <c r="E856" s="497"/>
      <c r="F856" s="497"/>
      <c r="G856" s="497"/>
      <c r="H856" s="497"/>
      <c r="I856" s="497"/>
      <c r="J856" s="497"/>
      <c r="K856" s="497"/>
      <c r="L856" s="490"/>
      <c r="M856" s="491"/>
      <c r="N856" s="491"/>
      <c r="O856" s="491"/>
      <c r="P856" s="492"/>
      <c r="Q856" s="536"/>
      <c r="R856" s="536"/>
      <c r="S856" s="536"/>
      <c r="T856" s="536"/>
      <c r="U856" s="536"/>
      <c r="V856" s="69"/>
      <c r="W856" s="69"/>
      <c r="X856" s="507"/>
      <c r="Y856" s="508"/>
      <c r="Z856" s="179" t="str">
        <f>IFERROR(VLOOKUP(X856, 【参考】数式用!$A$2:$B$46, 2, FALSE), "")</f>
        <v/>
      </c>
      <c r="AA856" s="195"/>
      <c r="AB856" s="196"/>
      <c r="AC856" s="197">
        <f t="shared" si="30"/>
        <v>0</v>
      </c>
      <c r="AD856" s="263" t="str">
        <f>IF(B856="", "", IF(COUNTIF(X856,"*独自*"),"数式を削除して手入力",IFERROR(INDEX(【参考】数式用!$O$3:'【参考】数式用'!$Q$452,MATCH(Q856&amp;V856,【参考】数式用!$N$3:'【参考】数式用'!$N$452,0),MATCH(VLOOKUP(X856,【参考】数式用!$R$2:$S$46,2,FALSE),【参考】数式用!$O$2:$Q$2,0)),10)))</f>
        <v/>
      </c>
      <c r="AE856" s="191"/>
    </row>
    <row r="857" spans="1:31" ht="49.95" customHeight="1">
      <c r="A857" s="158">
        <f t="shared" si="29"/>
        <v>818</v>
      </c>
      <c r="B857" s="496"/>
      <c r="C857" s="497"/>
      <c r="D857" s="497"/>
      <c r="E857" s="497"/>
      <c r="F857" s="497"/>
      <c r="G857" s="497"/>
      <c r="H857" s="497"/>
      <c r="I857" s="497"/>
      <c r="J857" s="497"/>
      <c r="K857" s="497"/>
      <c r="L857" s="490"/>
      <c r="M857" s="491"/>
      <c r="N857" s="491"/>
      <c r="O857" s="491"/>
      <c r="P857" s="492"/>
      <c r="Q857" s="536"/>
      <c r="R857" s="536"/>
      <c r="S857" s="536"/>
      <c r="T857" s="536"/>
      <c r="U857" s="536"/>
      <c r="V857" s="69"/>
      <c r="W857" s="69"/>
      <c r="X857" s="507"/>
      <c r="Y857" s="508"/>
      <c r="Z857" s="179" t="str">
        <f>IFERROR(VLOOKUP(X857, 【参考】数式用!$A$2:$B$46, 2, FALSE), "")</f>
        <v/>
      </c>
      <c r="AA857" s="195"/>
      <c r="AB857" s="196"/>
      <c r="AC857" s="197">
        <f t="shared" si="30"/>
        <v>0</v>
      </c>
      <c r="AD857" s="263" t="str">
        <f>IF(B857="", "", IF(COUNTIF(X857,"*独自*"),"数式を削除して手入力",IFERROR(INDEX(【参考】数式用!$O$3:'【参考】数式用'!$Q$452,MATCH(Q857&amp;V857,【参考】数式用!$N$3:'【参考】数式用'!$N$452,0),MATCH(VLOOKUP(X857,【参考】数式用!$R$2:$S$46,2,FALSE),【参考】数式用!$O$2:$Q$2,0)),10)))</f>
        <v/>
      </c>
      <c r="AE857" s="191"/>
    </row>
    <row r="858" spans="1:31" ht="49.95" customHeight="1">
      <c r="A858" s="158">
        <f t="shared" si="29"/>
        <v>819</v>
      </c>
      <c r="B858" s="496"/>
      <c r="C858" s="497"/>
      <c r="D858" s="497"/>
      <c r="E858" s="497"/>
      <c r="F858" s="497"/>
      <c r="G858" s="497"/>
      <c r="H858" s="497"/>
      <c r="I858" s="497"/>
      <c r="J858" s="497"/>
      <c r="K858" s="497"/>
      <c r="L858" s="490"/>
      <c r="M858" s="491"/>
      <c r="N858" s="491"/>
      <c r="O858" s="491"/>
      <c r="P858" s="492"/>
      <c r="Q858" s="536"/>
      <c r="R858" s="536"/>
      <c r="S858" s="536"/>
      <c r="T858" s="536"/>
      <c r="U858" s="536"/>
      <c r="V858" s="69"/>
      <c r="W858" s="69"/>
      <c r="X858" s="507"/>
      <c r="Y858" s="508"/>
      <c r="Z858" s="179" t="str">
        <f>IFERROR(VLOOKUP(X858, 【参考】数式用!$A$2:$B$46, 2, FALSE), "")</f>
        <v/>
      </c>
      <c r="AA858" s="195"/>
      <c r="AB858" s="196"/>
      <c r="AC858" s="197">
        <f t="shared" si="30"/>
        <v>0</v>
      </c>
      <c r="AD858" s="263" t="str">
        <f>IF(B858="", "", IF(COUNTIF(X858,"*独自*"),"数式を削除して手入力",IFERROR(INDEX(【参考】数式用!$O$3:'【参考】数式用'!$Q$452,MATCH(Q858&amp;V858,【参考】数式用!$N$3:'【参考】数式用'!$N$452,0),MATCH(VLOOKUP(X858,【参考】数式用!$R$2:$S$46,2,FALSE),【参考】数式用!$O$2:$Q$2,0)),10)))</f>
        <v/>
      </c>
      <c r="AE858" s="191"/>
    </row>
    <row r="859" spans="1:31" ht="49.95" customHeight="1">
      <c r="A859" s="158">
        <f t="shared" si="29"/>
        <v>820</v>
      </c>
      <c r="B859" s="496"/>
      <c r="C859" s="497"/>
      <c r="D859" s="497"/>
      <c r="E859" s="497"/>
      <c r="F859" s="497"/>
      <c r="G859" s="497"/>
      <c r="H859" s="497"/>
      <c r="I859" s="497"/>
      <c r="J859" s="497"/>
      <c r="K859" s="497"/>
      <c r="L859" s="490"/>
      <c r="M859" s="491"/>
      <c r="N859" s="491"/>
      <c r="O859" s="491"/>
      <c r="P859" s="492"/>
      <c r="Q859" s="536"/>
      <c r="R859" s="536"/>
      <c r="S859" s="536"/>
      <c r="T859" s="536"/>
      <c r="U859" s="536"/>
      <c r="V859" s="69"/>
      <c r="W859" s="69"/>
      <c r="X859" s="507"/>
      <c r="Y859" s="508"/>
      <c r="Z859" s="179" t="str">
        <f>IFERROR(VLOOKUP(X859, 【参考】数式用!$A$2:$B$46, 2, FALSE), "")</f>
        <v/>
      </c>
      <c r="AA859" s="195"/>
      <c r="AB859" s="196"/>
      <c r="AC859" s="197">
        <f t="shared" si="30"/>
        <v>0</v>
      </c>
      <c r="AD859" s="263" t="str">
        <f>IF(B859="", "", IF(COUNTIF(X859,"*独自*"),"数式を削除して手入力",IFERROR(INDEX(【参考】数式用!$O$3:'【参考】数式用'!$Q$452,MATCH(Q859&amp;V859,【参考】数式用!$N$3:'【参考】数式用'!$N$452,0),MATCH(VLOOKUP(X859,【参考】数式用!$R$2:$S$46,2,FALSE),【参考】数式用!$O$2:$Q$2,0)),10)))</f>
        <v/>
      </c>
      <c r="AE859" s="191"/>
    </row>
    <row r="860" spans="1:31" ht="49.95" customHeight="1">
      <c r="A860" s="158">
        <f t="shared" si="29"/>
        <v>821</v>
      </c>
      <c r="B860" s="496"/>
      <c r="C860" s="497"/>
      <c r="D860" s="497"/>
      <c r="E860" s="497"/>
      <c r="F860" s="497"/>
      <c r="G860" s="497"/>
      <c r="H860" s="497"/>
      <c r="I860" s="497"/>
      <c r="J860" s="497"/>
      <c r="K860" s="497"/>
      <c r="L860" s="490"/>
      <c r="M860" s="491"/>
      <c r="N860" s="491"/>
      <c r="O860" s="491"/>
      <c r="P860" s="492"/>
      <c r="Q860" s="536"/>
      <c r="R860" s="536"/>
      <c r="S860" s="536"/>
      <c r="T860" s="536"/>
      <c r="U860" s="536"/>
      <c r="V860" s="69"/>
      <c r="W860" s="69"/>
      <c r="X860" s="507"/>
      <c r="Y860" s="508"/>
      <c r="Z860" s="179" t="str">
        <f>IFERROR(VLOOKUP(X860, 【参考】数式用!$A$2:$B$46, 2, FALSE), "")</f>
        <v/>
      </c>
      <c r="AA860" s="195"/>
      <c r="AB860" s="196"/>
      <c r="AC860" s="197">
        <f t="shared" si="30"/>
        <v>0</v>
      </c>
      <c r="AD860" s="263" t="str">
        <f>IF(B860="", "", IF(COUNTIF(X860,"*独自*"),"数式を削除して手入力",IFERROR(INDEX(【参考】数式用!$O$3:'【参考】数式用'!$Q$452,MATCH(Q860&amp;V860,【参考】数式用!$N$3:'【参考】数式用'!$N$452,0),MATCH(VLOOKUP(X860,【参考】数式用!$R$2:$S$46,2,FALSE),【参考】数式用!$O$2:$Q$2,0)),10)))</f>
        <v/>
      </c>
      <c r="AE860" s="191"/>
    </row>
    <row r="861" spans="1:31" ht="49.95" customHeight="1">
      <c r="A861" s="158">
        <f t="shared" si="29"/>
        <v>822</v>
      </c>
      <c r="B861" s="496"/>
      <c r="C861" s="497"/>
      <c r="D861" s="497"/>
      <c r="E861" s="497"/>
      <c r="F861" s="497"/>
      <c r="G861" s="497"/>
      <c r="H861" s="497"/>
      <c r="I861" s="497"/>
      <c r="J861" s="497"/>
      <c r="K861" s="497"/>
      <c r="L861" s="490"/>
      <c r="M861" s="491"/>
      <c r="N861" s="491"/>
      <c r="O861" s="491"/>
      <c r="P861" s="492"/>
      <c r="Q861" s="536"/>
      <c r="R861" s="536"/>
      <c r="S861" s="536"/>
      <c r="T861" s="536"/>
      <c r="U861" s="536"/>
      <c r="V861" s="69"/>
      <c r="W861" s="69"/>
      <c r="X861" s="507"/>
      <c r="Y861" s="508"/>
      <c r="Z861" s="179" t="str">
        <f>IFERROR(VLOOKUP(X861, 【参考】数式用!$A$2:$B$46, 2, FALSE), "")</f>
        <v/>
      </c>
      <c r="AA861" s="195"/>
      <c r="AB861" s="196"/>
      <c r="AC861" s="197">
        <f t="shared" si="30"/>
        <v>0</v>
      </c>
      <c r="AD861" s="263" t="str">
        <f>IF(B861="", "", IF(COUNTIF(X861,"*独自*"),"数式を削除して手入力",IFERROR(INDEX(【参考】数式用!$O$3:'【参考】数式用'!$Q$452,MATCH(Q861&amp;V861,【参考】数式用!$N$3:'【参考】数式用'!$N$452,0),MATCH(VLOOKUP(X861,【参考】数式用!$R$2:$S$46,2,FALSE),【参考】数式用!$O$2:$Q$2,0)),10)))</f>
        <v/>
      </c>
      <c r="AE861" s="191"/>
    </row>
    <row r="862" spans="1:31" ht="49.95" customHeight="1">
      <c r="A862" s="158">
        <f t="shared" si="29"/>
        <v>823</v>
      </c>
      <c r="B862" s="496"/>
      <c r="C862" s="497"/>
      <c r="D862" s="497"/>
      <c r="E862" s="497"/>
      <c r="F862" s="497"/>
      <c r="G862" s="497"/>
      <c r="H862" s="497"/>
      <c r="I862" s="497"/>
      <c r="J862" s="497"/>
      <c r="K862" s="497"/>
      <c r="L862" s="490"/>
      <c r="M862" s="491"/>
      <c r="N862" s="491"/>
      <c r="O862" s="491"/>
      <c r="P862" s="492"/>
      <c r="Q862" s="536"/>
      <c r="R862" s="536"/>
      <c r="S862" s="536"/>
      <c r="T862" s="536"/>
      <c r="U862" s="536"/>
      <c r="V862" s="69"/>
      <c r="W862" s="69"/>
      <c r="X862" s="507"/>
      <c r="Y862" s="508"/>
      <c r="Z862" s="179" t="str">
        <f>IFERROR(VLOOKUP(X862, 【参考】数式用!$A$2:$B$46, 2, FALSE), "")</f>
        <v/>
      </c>
      <c r="AA862" s="195"/>
      <c r="AB862" s="196"/>
      <c r="AC862" s="197">
        <f t="shared" si="30"/>
        <v>0</v>
      </c>
      <c r="AD862" s="263" t="str">
        <f>IF(B862="", "", IF(COUNTIF(X862,"*独自*"),"数式を削除して手入力",IFERROR(INDEX(【参考】数式用!$O$3:'【参考】数式用'!$Q$452,MATCH(Q862&amp;V862,【参考】数式用!$N$3:'【参考】数式用'!$N$452,0),MATCH(VLOOKUP(X862,【参考】数式用!$R$2:$S$46,2,FALSE),【参考】数式用!$O$2:$Q$2,0)),10)))</f>
        <v/>
      </c>
      <c r="AE862" s="191"/>
    </row>
    <row r="863" spans="1:31" ht="49.95" customHeight="1">
      <c r="A863" s="158">
        <f t="shared" si="29"/>
        <v>824</v>
      </c>
      <c r="B863" s="496"/>
      <c r="C863" s="497"/>
      <c r="D863" s="497"/>
      <c r="E863" s="497"/>
      <c r="F863" s="497"/>
      <c r="G863" s="497"/>
      <c r="H863" s="497"/>
      <c r="I863" s="497"/>
      <c r="J863" s="497"/>
      <c r="K863" s="497"/>
      <c r="L863" s="490"/>
      <c r="M863" s="491"/>
      <c r="N863" s="491"/>
      <c r="O863" s="491"/>
      <c r="P863" s="492"/>
      <c r="Q863" s="536"/>
      <c r="R863" s="536"/>
      <c r="S863" s="536"/>
      <c r="T863" s="536"/>
      <c r="U863" s="536"/>
      <c r="V863" s="69"/>
      <c r="W863" s="69"/>
      <c r="X863" s="507"/>
      <c r="Y863" s="508"/>
      <c r="Z863" s="179" t="str">
        <f>IFERROR(VLOOKUP(X863, 【参考】数式用!$A$2:$B$46, 2, FALSE), "")</f>
        <v/>
      </c>
      <c r="AA863" s="195"/>
      <c r="AB863" s="196"/>
      <c r="AC863" s="197">
        <f t="shared" si="30"/>
        <v>0</v>
      </c>
      <c r="AD863" s="263" t="str">
        <f>IF(B863="", "", IF(COUNTIF(X863,"*独自*"),"数式を削除して手入力",IFERROR(INDEX(【参考】数式用!$O$3:'【参考】数式用'!$Q$452,MATCH(Q863&amp;V863,【参考】数式用!$N$3:'【参考】数式用'!$N$452,0),MATCH(VLOOKUP(X863,【参考】数式用!$R$2:$S$46,2,FALSE),【参考】数式用!$O$2:$Q$2,0)),10)))</f>
        <v/>
      </c>
      <c r="AE863" s="191"/>
    </row>
    <row r="864" spans="1:31" ht="49.95" customHeight="1">
      <c r="A864" s="158">
        <f t="shared" si="29"/>
        <v>825</v>
      </c>
      <c r="B864" s="496"/>
      <c r="C864" s="497"/>
      <c r="D864" s="497"/>
      <c r="E864" s="497"/>
      <c r="F864" s="497"/>
      <c r="G864" s="497"/>
      <c r="H864" s="497"/>
      <c r="I864" s="497"/>
      <c r="J864" s="497"/>
      <c r="K864" s="497"/>
      <c r="L864" s="490"/>
      <c r="M864" s="491"/>
      <c r="N864" s="491"/>
      <c r="O864" s="491"/>
      <c r="P864" s="492"/>
      <c r="Q864" s="536"/>
      <c r="R864" s="536"/>
      <c r="S864" s="536"/>
      <c r="T864" s="536"/>
      <c r="U864" s="536"/>
      <c r="V864" s="69"/>
      <c r="W864" s="69"/>
      <c r="X864" s="507"/>
      <c r="Y864" s="508"/>
      <c r="Z864" s="179" t="str">
        <f>IFERROR(VLOOKUP(X864, 【参考】数式用!$A$2:$B$46, 2, FALSE), "")</f>
        <v/>
      </c>
      <c r="AA864" s="195"/>
      <c r="AB864" s="196"/>
      <c r="AC864" s="197">
        <f t="shared" si="30"/>
        <v>0</v>
      </c>
      <c r="AD864" s="263" t="str">
        <f>IF(B864="", "", IF(COUNTIF(X864,"*独自*"),"数式を削除して手入力",IFERROR(INDEX(【参考】数式用!$O$3:'【参考】数式用'!$Q$452,MATCH(Q864&amp;V864,【参考】数式用!$N$3:'【参考】数式用'!$N$452,0),MATCH(VLOOKUP(X864,【参考】数式用!$R$2:$S$46,2,FALSE),【参考】数式用!$O$2:$Q$2,0)),10)))</f>
        <v/>
      </c>
      <c r="AE864" s="191"/>
    </row>
    <row r="865" spans="1:31" ht="49.95" customHeight="1">
      <c r="A865" s="158">
        <f t="shared" si="29"/>
        <v>826</v>
      </c>
      <c r="B865" s="496"/>
      <c r="C865" s="497"/>
      <c r="D865" s="497"/>
      <c r="E865" s="497"/>
      <c r="F865" s="497"/>
      <c r="G865" s="497"/>
      <c r="H865" s="497"/>
      <c r="I865" s="497"/>
      <c r="J865" s="497"/>
      <c r="K865" s="497"/>
      <c r="L865" s="490"/>
      <c r="M865" s="491"/>
      <c r="N865" s="491"/>
      <c r="O865" s="491"/>
      <c r="P865" s="492"/>
      <c r="Q865" s="536"/>
      <c r="R865" s="536"/>
      <c r="S865" s="536"/>
      <c r="T865" s="536"/>
      <c r="U865" s="536"/>
      <c r="V865" s="69"/>
      <c r="W865" s="69"/>
      <c r="X865" s="507"/>
      <c r="Y865" s="508"/>
      <c r="Z865" s="179" t="str">
        <f>IFERROR(VLOOKUP(X865, 【参考】数式用!$A$2:$B$46, 2, FALSE), "")</f>
        <v/>
      </c>
      <c r="AA865" s="195"/>
      <c r="AB865" s="196"/>
      <c r="AC865" s="197">
        <f t="shared" si="30"/>
        <v>0</v>
      </c>
      <c r="AD865" s="263" t="str">
        <f>IF(B865="", "", IF(COUNTIF(X865,"*独自*"),"数式を削除して手入力",IFERROR(INDEX(【参考】数式用!$O$3:'【参考】数式用'!$Q$452,MATCH(Q865&amp;V865,【参考】数式用!$N$3:'【参考】数式用'!$N$452,0),MATCH(VLOOKUP(X865,【参考】数式用!$R$2:$S$46,2,FALSE),【参考】数式用!$O$2:$Q$2,0)),10)))</f>
        <v/>
      </c>
      <c r="AE865" s="191"/>
    </row>
    <row r="866" spans="1:31" ht="49.95" customHeight="1">
      <c r="A866" s="158">
        <f t="shared" si="29"/>
        <v>827</v>
      </c>
      <c r="B866" s="496"/>
      <c r="C866" s="497"/>
      <c r="D866" s="497"/>
      <c r="E866" s="497"/>
      <c r="F866" s="497"/>
      <c r="G866" s="497"/>
      <c r="H866" s="497"/>
      <c r="I866" s="497"/>
      <c r="J866" s="497"/>
      <c r="K866" s="497"/>
      <c r="L866" s="490"/>
      <c r="M866" s="491"/>
      <c r="N866" s="491"/>
      <c r="O866" s="491"/>
      <c r="P866" s="492"/>
      <c r="Q866" s="536"/>
      <c r="R866" s="536"/>
      <c r="S866" s="536"/>
      <c r="T866" s="536"/>
      <c r="U866" s="536"/>
      <c r="V866" s="69"/>
      <c r="W866" s="69"/>
      <c r="X866" s="507"/>
      <c r="Y866" s="508"/>
      <c r="Z866" s="179" t="str">
        <f>IFERROR(VLOOKUP(X866, 【参考】数式用!$A$2:$B$46, 2, FALSE), "")</f>
        <v/>
      </c>
      <c r="AA866" s="195"/>
      <c r="AB866" s="196"/>
      <c r="AC866" s="197">
        <f t="shared" si="30"/>
        <v>0</v>
      </c>
      <c r="AD866" s="263" t="str">
        <f>IF(B866="", "", IF(COUNTIF(X866,"*独自*"),"数式を削除して手入力",IFERROR(INDEX(【参考】数式用!$O$3:'【参考】数式用'!$Q$452,MATCH(Q866&amp;V866,【参考】数式用!$N$3:'【参考】数式用'!$N$452,0),MATCH(VLOOKUP(X866,【参考】数式用!$R$2:$S$46,2,FALSE),【参考】数式用!$O$2:$Q$2,0)),10)))</f>
        <v/>
      </c>
      <c r="AE866" s="191"/>
    </row>
    <row r="867" spans="1:31" ht="49.95" customHeight="1">
      <c r="A867" s="158">
        <f t="shared" si="29"/>
        <v>828</v>
      </c>
      <c r="B867" s="496"/>
      <c r="C867" s="497"/>
      <c r="D867" s="497"/>
      <c r="E867" s="497"/>
      <c r="F867" s="497"/>
      <c r="G867" s="497"/>
      <c r="H867" s="497"/>
      <c r="I867" s="497"/>
      <c r="J867" s="497"/>
      <c r="K867" s="497"/>
      <c r="L867" s="490"/>
      <c r="M867" s="491"/>
      <c r="N867" s="491"/>
      <c r="O867" s="491"/>
      <c r="P867" s="492"/>
      <c r="Q867" s="536"/>
      <c r="R867" s="536"/>
      <c r="S867" s="536"/>
      <c r="T867" s="536"/>
      <c r="U867" s="536"/>
      <c r="V867" s="69"/>
      <c r="W867" s="69"/>
      <c r="X867" s="507"/>
      <c r="Y867" s="508"/>
      <c r="Z867" s="179" t="str">
        <f>IFERROR(VLOOKUP(X867, 【参考】数式用!$A$2:$B$46, 2, FALSE), "")</f>
        <v/>
      </c>
      <c r="AA867" s="195"/>
      <c r="AB867" s="196"/>
      <c r="AC867" s="197">
        <f t="shared" si="30"/>
        <v>0</v>
      </c>
      <c r="AD867" s="263" t="str">
        <f>IF(B867="", "", IF(COUNTIF(X867,"*独自*"),"数式を削除して手入力",IFERROR(INDEX(【参考】数式用!$O$3:'【参考】数式用'!$Q$452,MATCH(Q867&amp;V867,【参考】数式用!$N$3:'【参考】数式用'!$N$452,0),MATCH(VLOOKUP(X867,【参考】数式用!$R$2:$S$46,2,FALSE),【参考】数式用!$O$2:$Q$2,0)),10)))</f>
        <v/>
      </c>
      <c r="AE867" s="191"/>
    </row>
    <row r="868" spans="1:31" ht="49.95" customHeight="1">
      <c r="A868" s="158">
        <f t="shared" si="29"/>
        <v>829</v>
      </c>
      <c r="B868" s="496"/>
      <c r="C868" s="497"/>
      <c r="D868" s="497"/>
      <c r="E868" s="497"/>
      <c r="F868" s="497"/>
      <c r="G868" s="497"/>
      <c r="H868" s="497"/>
      <c r="I868" s="497"/>
      <c r="J868" s="497"/>
      <c r="K868" s="497"/>
      <c r="L868" s="490"/>
      <c r="M868" s="491"/>
      <c r="N868" s="491"/>
      <c r="O868" s="491"/>
      <c r="P868" s="492"/>
      <c r="Q868" s="536"/>
      <c r="R868" s="536"/>
      <c r="S868" s="536"/>
      <c r="T868" s="536"/>
      <c r="U868" s="536"/>
      <c r="V868" s="69"/>
      <c r="W868" s="69"/>
      <c r="X868" s="507"/>
      <c r="Y868" s="508"/>
      <c r="Z868" s="179" t="str">
        <f>IFERROR(VLOOKUP(X868, 【参考】数式用!$A$2:$B$46, 2, FALSE), "")</f>
        <v/>
      </c>
      <c r="AA868" s="195"/>
      <c r="AB868" s="196"/>
      <c r="AC868" s="197">
        <f t="shared" si="30"/>
        <v>0</v>
      </c>
      <c r="AD868" s="263" t="str">
        <f>IF(B868="", "", IF(COUNTIF(X868,"*独自*"),"数式を削除して手入力",IFERROR(INDEX(【参考】数式用!$O$3:'【参考】数式用'!$Q$452,MATCH(Q868&amp;V868,【参考】数式用!$N$3:'【参考】数式用'!$N$452,0),MATCH(VLOOKUP(X868,【参考】数式用!$R$2:$S$46,2,FALSE),【参考】数式用!$O$2:$Q$2,0)),10)))</f>
        <v/>
      </c>
      <c r="AE868" s="191"/>
    </row>
    <row r="869" spans="1:31" ht="49.95" customHeight="1">
      <c r="A869" s="158">
        <f t="shared" si="29"/>
        <v>830</v>
      </c>
      <c r="B869" s="496"/>
      <c r="C869" s="497"/>
      <c r="D869" s="497"/>
      <c r="E869" s="497"/>
      <c r="F869" s="497"/>
      <c r="G869" s="497"/>
      <c r="H869" s="497"/>
      <c r="I869" s="497"/>
      <c r="J869" s="497"/>
      <c r="K869" s="497"/>
      <c r="L869" s="490"/>
      <c r="M869" s="491"/>
      <c r="N869" s="491"/>
      <c r="O869" s="491"/>
      <c r="P869" s="492"/>
      <c r="Q869" s="536"/>
      <c r="R869" s="536"/>
      <c r="S869" s="536"/>
      <c r="T869" s="536"/>
      <c r="U869" s="536"/>
      <c r="V869" s="69"/>
      <c r="W869" s="69"/>
      <c r="X869" s="507"/>
      <c r="Y869" s="508"/>
      <c r="Z869" s="179" t="str">
        <f>IFERROR(VLOOKUP(X869, 【参考】数式用!$A$2:$B$46, 2, FALSE), "")</f>
        <v/>
      </c>
      <c r="AA869" s="195"/>
      <c r="AB869" s="196"/>
      <c r="AC869" s="197">
        <f t="shared" si="30"/>
        <v>0</v>
      </c>
      <c r="AD869" s="263" t="str">
        <f>IF(B869="", "", IF(COUNTIF(X869,"*独自*"),"数式を削除して手入力",IFERROR(INDEX(【参考】数式用!$O$3:'【参考】数式用'!$Q$452,MATCH(Q869&amp;V869,【参考】数式用!$N$3:'【参考】数式用'!$N$452,0),MATCH(VLOOKUP(X869,【参考】数式用!$R$2:$S$46,2,FALSE),【参考】数式用!$O$2:$Q$2,0)),10)))</f>
        <v/>
      </c>
      <c r="AE869" s="191"/>
    </row>
    <row r="870" spans="1:31" ht="49.95" customHeight="1">
      <c r="A870" s="158">
        <f t="shared" si="29"/>
        <v>831</v>
      </c>
      <c r="B870" s="496"/>
      <c r="C870" s="497"/>
      <c r="D870" s="497"/>
      <c r="E870" s="497"/>
      <c r="F870" s="497"/>
      <c r="G870" s="497"/>
      <c r="H870" s="497"/>
      <c r="I870" s="497"/>
      <c r="J870" s="497"/>
      <c r="K870" s="497"/>
      <c r="L870" s="490"/>
      <c r="M870" s="491"/>
      <c r="N870" s="491"/>
      <c r="O870" s="491"/>
      <c r="P870" s="492"/>
      <c r="Q870" s="536"/>
      <c r="R870" s="536"/>
      <c r="S870" s="536"/>
      <c r="T870" s="536"/>
      <c r="U870" s="536"/>
      <c r="V870" s="69"/>
      <c r="W870" s="69"/>
      <c r="X870" s="507"/>
      <c r="Y870" s="508"/>
      <c r="Z870" s="179" t="str">
        <f>IFERROR(VLOOKUP(X870, 【参考】数式用!$A$2:$B$46, 2, FALSE), "")</f>
        <v/>
      </c>
      <c r="AA870" s="195"/>
      <c r="AB870" s="196"/>
      <c r="AC870" s="197">
        <f t="shared" si="30"/>
        <v>0</v>
      </c>
      <c r="AD870" s="263" t="str">
        <f>IF(B870="", "", IF(COUNTIF(X870,"*独自*"),"数式を削除して手入力",IFERROR(INDEX(【参考】数式用!$O$3:'【参考】数式用'!$Q$452,MATCH(Q870&amp;V870,【参考】数式用!$N$3:'【参考】数式用'!$N$452,0),MATCH(VLOOKUP(X870,【参考】数式用!$R$2:$S$46,2,FALSE),【参考】数式用!$O$2:$Q$2,0)),10)))</f>
        <v/>
      </c>
      <c r="AE870" s="191"/>
    </row>
    <row r="871" spans="1:31" ht="49.95" customHeight="1">
      <c r="A871" s="158">
        <f t="shared" si="29"/>
        <v>832</v>
      </c>
      <c r="B871" s="496"/>
      <c r="C871" s="497"/>
      <c r="D871" s="497"/>
      <c r="E871" s="497"/>
      <c r="F871" s="497"/>
      <c r="G871" s="497"/>
      <c r="H871" s="497"/>
      <c r="I871" s="497"/>
      <c r="J871" s="497"/>
      <c r="K871" s="497"/>
      <c r="L871" s="490"/>
      <c r="M871" s="491"/>
      <c r="N871" s="491"/>
      <c r="O871" s="491"/>
      <c r="P871" s="492"/>
      <c r="Q871" s="536"/>
      <c r="R871" s="536"/>
      <c r="S871" s="536"/>
      <c r="T871" s="536"/>
      <c r="U871" s="536"/>
      <c r="V871" s="69"/>
      <c r="W871" s="69"/>
      <c r="X871" s="507"/>
      <c r="Y871" s="508"/>
      <c r="Z871" s="179" t="str">
        <f>IFERROR(VLOOKUP(X871, 【参考】数式用!$A$2:$B$46, 2, FALSE), "")</f>
        <v/>
      </c>
      <c r="AA871" s="195"/>
      <c r="AB871" s="196"/>
      <c r="AC871" s="197">
        <f t="shared" si="30"/>
        <v>0</v>
      </c>
      <c r="AD871" s="263" t="str">
        <f>IF(B871="", "", IF(COUNTIF(X871,"*独自*"),"数式を削除して手入力",IFERROR(INDEX(【参考】数式用!$O$3:'【参考】数式用'!$Q$452,MATCH(Q871&amp;V871,【参考】数式用!$N$3:'【参考】数式用'!$N$452,0),MATCH(VLOOKUP(X871,【参考】数式用!$R$2:$S$46,2,FALSE),【参考】数式用!$O$2:$Q$2,0)),10)))</f>
        <v/>
      </c>
      <c r="AE871" s="191"/>
    </row>
    <row r="872" spans="1:31" ht="49.95" customHeight="1">
      <c r="A872" s="158">
        <f t="shared" si="29"/>
        <v>833</v>
      </c>
      <c r="B872" s="496"/>
      <c r="C872" s="497"/>
      <c r="D872" s="497"/>
      <c r="E872" s="497"/>
      <c r="F872" s="497"/>
      <c r="G872" s="497"/>
      <c r="H872" s="497"/>
      <c r="I872" s="497"/>
      <c r="J872" s="497"/>
      <c r="K872" s="497"/>
      <c r="L872" s="490"/>
      <c r="M872" s="491"/>
      <c r="N872" s="491"/>
      <c r="O872" s="491"/>
      <c r="P872" s="492"/>
      <c r="Q872" s="536"/>
      <c r="R872" s="536"/>
      <c r="S872" s="536"/>
      <c r="T872" s="536"/>
      <c r="U872" s="536"/>
      <c r="V872" s="69"/>
      <c r="W872" s="69"/>
      <c r="X872" s="507"/>
      <c r="Y872" s="508"/>
      <c r="Z872" s="179" t="str">
        <f>IFERROR(VLOOKUP(X872, 【参考】数式用!$A$2:$B$46, 2, FALSE), "")</f>
        <v/>
      </c>
      <c r="AA872" s="195"/>
      <c r="AB872" s="196"/>
      <c r="AC872" s="197">
        <f t="shared" si="30"/>
        <v>0</v>
      </c>
      <c r="AD872" s="263" t="str">
        <f>IF(B872="", "", IF(COUNTIF(X872,"*独自*"),"数式を削除して手入力",IFERROR(INDEX(【参考】数式用!$O$3:'【参考】数式用'!$Q$452,MATCH(Q872&amp;V872,【参考】数式用!$N$3:'【参考】数式用'!$N$452,0),MATCH(VLOOKUP(X872,【参考】数式用!$R$2:$S$46,2,FALSE),【参考】数式用!$O$2:$Q$2,0)),10)))</f>
        <v/>
      </c>
      <c r="AE872" s="191"/>
    </row>
    <row r="873" spans="1:31" ht="49.95" customHeight="1">
      <c r="A873" s="158">
        <f t="shared" si="29"/>
        <v>834</v>
      </c>
      <c r="B873" s="496"/>
      <c r="C873" s="497"/>
      <c r="D873" s="497"/>
      <c r="E873" s="497"/>
      <c r="F873" s="497"/>
      <c r="G873" s="497"/>
      <c r="H873" s="497"/>
      <c r="I873" s="497"/>
      <c r="J873" s="497"/>
      <c r="K873" s="497"/>
      <c r="L873" s="490"/>
      <c r="M873" s="491"/>
      <c r="N873" s="491"/>
      <c r="O873" s="491"/>
      <c r="P873" s="492"/>
      <c r="Q873" s="536"/>
      <c r="R873" s="536"/>
      <c r="S873" s="536"/>
      <c r="T873" s="536"/>
      <c r="U873" s="536"/>
      <c r="V873" s="69"/>
      <c r="W873" s="69"/>
      <c r="X873" s="507"/>
      <c r="Y873" s="508"/>
      <c r="Z873" s="179" t="str">
        <f>IFERROR(VLOOKUP(X873, 【参考】数式用!$A$2:$B$46, 2, FALSE), "")</f>
        <v/>
      </c>
      <c r="AA873" s="195"/>
      <c r="AB873" s="196"/>
      <c r="AC873" s="197">
        <f t="shared" si="30"/>
        <v>0</v>
      </c>
      <c r="AD873" s="263" t="str">
        <f>IF(B873="", "", IF(COUNTIF(X873,"*独自*"),"数式を削除して手入力",IFERROR(INDEX(【参考】数式用!$O$3:'【参考】数式用'!$Q$452,MATCH(Q873&amp;V873,【参考】数式用!$N$3:'【参考】数式用'!$N$452,0),MATCH(VLOOKUP(X873,【参考】数式用!$R$2:$S$46,2,FALSE),【参考】数式用!$O$2:$Q$2,0)),10)))</f>
        <v/>
      </c>
      <c r="AE873" s="191"/>
    </row>
    <row r="874" spans="1:31" ht="49.95" customHeight="1">
      <c r="A874" s="158">
        <f t="shared" si="29"/>
        <v>835</v>
      </c>
      <c r="B874" s="496"/>
      <c r="C874" s="497"/>
      <c r="D874" s="497"/>
      <c r="E874" s="497"/>
      <c r="F874" s="497"/>
      <c r="G874" s="497"/>
      <c r="H874" s="497"/>
      <c r="I874" s="497"/>
      <c r="J874" s="497"/>
      <c r="K874" s="497"/>
      <c r="L874" s="490"/>
      <c r="M874" s="491"/>
      <c r="N874" s="491"/>
      <c r="O874" s="491"/>
      <c r="P874" s="492"/>
      <c r="Q874" s="536"/>
      <c r="R874" s="536"/>
      <c r="S874" s="536"/>
      <c r="T874" s="536"/>
      <c r="U874" s="536"/>
      <c r="V874" s="69"/>
      <c r="W874" s="69"/>
      <c r="X874" s="507"/>
      <c r="Y874" s="508"/>
      <c r="Z874" s="179" t="str">
        <f>IFERROR(VLOOKUP(X874, 【参考】数式用!$A$2:$B$46, 2, FALSE), "")</f>
        <v/>
      </c>
      <c r="AA874" s="195"/>
      <c r="AB874" s="196"/>
      <c r="AC874" s="197">
        <f t="shared" si="30"/>
        <v>0</v>
      </c>
      <c r="AD874" s="263" t="str">
        <f>IF(B874="", "", IF(COUNTIF(X874,"*独自*"),"数式を削除して手入力",IFERROR(INDEX(【参考】数式用!$O$3:'【参考】数式用'!$Q$452,MATCH(Q874&amp;V874,【参考】数式用!$N$3:'【参考】数式用'!$N$452,0),MATCH(VLOOKUP(X874,【参考】数式用!$R$2:$S$46,2,FALSE),【参考】数式用!$O$2:$Q$2,0)),10)))</f>
        <v/>
      </c>
      <c r="AE874" s="191"/>
    </row>
    <row r="875" spans="1:31" ht="49.95" customHeight="1">
      <c r="A875" s="158">
        <f t="shared" si="29"/>
        <v>836</v>
      </c>
      <c r="B875" s="496"/>
      <c r="C875" s="497"/>
      <c r="D875" s="497"/>
      <c r="E875" s="497"/>
      <c r="F875" s="497"/>
      <c r="G875" s="497"/>
      <c r="H875" s="497"/>
      <c r="I875" s="497"/>
      <c r="J875" s="497"/>
      <c r="K875" s="497"/>
      <c r="L875" s="490"/>
      <c r="M875" s="491"/>
      <c r="N875" s="491"/>
      <c r="O875" s="491"/>
      <c r="P875" s="492"/>
      <c r="Q875" s="536"/>
      <c r="R875" s="536"/>
      <c r="S875" s="536"/>
      <c r="T875" s="536"/>
      <c r="U875" s="536"/>
      <c r="V875" s="69"/>
      <c r="W875" s="69"/>
      <c r="X875" s="507"/>
      <c r="Y875" s="508"/>
      <c r="Z875" s="179" t="str">
        <f>IFERROR(VLOOKUP(X875, 【参考】数式用!$A$2:$B$46, 2, FALSE), "")</f>
        <v/>
      </c>
      <c r="AA875" s="195"/>
      <c r="AB875" s="196"/>
      <c r="AC875" s="197">
        <f t="shared" si="30"/>
        <v>0</v>
      </c>
      <c r="AD875" s="263" t="str">
        <f>IF(B875="", "", IF(COUNTIF(X875,"*独自*"),"数式を削除して手入力",IFERROR(INDEX(【参考】数式用!$O$3:'【参考】数式用'!$Q$452,MATCH(Q875&amp;V875,【参考】数式用!$N$3:'【参考】数式用'!$N$452,0),MATCH(VLOOKUP(X875,【参考】数式用!$R$2:$S$46,2,FALSE),【参考】数式用!$O$2:$Q$2,0)),10)))</f>
        <v/>
      </c>
      <c r="AE875" s="191"/>
    </row>
    <row r="876" spans="1:31" ht="49.95" customHeight="1">
      <c r="A876" s="158">
        <f t="shared" si="29"/>
        <v>837</v>
      </c>
      <c r="B876" s="496"/>
      <c r="C876" s="497"/>
      <c r="D876" s="497"/>
      <c r="E876" s="497"/>
      <c r="F876" s="497"/>
      <c r="G876" s="497"/>
      <c r="H876" s="497"/>
      <c r="I876" s="497"/>
      <c r="J876" s="497"/>
      <c r="K876" s="497"/>
      <c r="L876" s="490"/>
      <c r="M876" s="491"/>
      <c r="N876" s="491"/>
      <c r="O876" s="491"/>
      <c r="P876" s="492"/>
      <c r="Q876" s="536"/>
      <c r="R876" s="536"/>
      <c r="S876" s="536"/>
      <c r="T876" s="536"/>
      <c r="U876" s="536"/>
      <c r="V876" s="69"/>
      <c r="W876" s="69"/>
      <c r="X876" s="507"/>
      <c r="Y876" s="508"/>
      <c r="Z876" s="179" t="str">
        <f>IFERROR(VLOOKUP(X876, 【参考】数式用!$A$2:$B$46, 2, FALSE), "")</f>
        <v/>
      </c>
      <c r="AA876" s="195"/>
      <c r="AB876" s="196"/>
      <c r="AC876" s="197">
        <f t="shared" si="30"/>
        <v>0</v>
      </c>
      <c r="AD876" s="263" t="str">
        <f>IF(B876="", "", IF(COUNTIF(X876,"*独自*"),"数式を削除して手入力",IFERROR(INDEX(【参考】数式用!$O$3:'【参考】数式用'!$Q$452,MATCH(Q876&amp;V876,【参考】数式用!$N$3:'【参考】数式用'!$N$452,0),MATCH(VLOOKUP(X876,【参考】数式用!$R$2:$S$46,2,FALSE),【参考】数式用!$O$2:$Q$2,0)),10)))</f>
        <v/>
      </c>
      <c r="AE876" s="191"/>
    </row>
    <row r="877" spans="1:31" ht="49.95" customHeight="1">
      <c r="A877" s="158">
        <f t="shared" si="29"/>
        <v>838</v>
      </c>
      <c r="B877" s="496"/>
      <c r="C877" s="497"/>
      <c r="D877" s="497"/>
      <c r="E877" s="497"/>
      <c r="F877" s="497"/>
      <c r="G877" s="497"/>
      <c r="H877" s="497"/>
      <c r="I877" s="497"/>
      <c r="J877" s="497"/>
      <c r="K877" s="497"/>
      <c r="L877" s="490"/>
      <c r="M877" s="491"/>
      <c r="N877" s="491"/>
      <c r="O877" s="491"/>
      <c r="P877" s="492"/>
      <c r="Q877" s="536"/>
      <c r="R877" s="536"/>
      <c r="S877" s="536"/>
      <c r="T877" s="536"/>
      <c r="U877" s="536"/>
      <c r="V877" s="69"/>
      <c r="W877" s="69"/>
      <c r="X877" s="507"/>
      <c r="Y877" s="508"/>
      <c r="Z877" s="179" t="str">
        <f>IFERROR(VLOOKUP(X877, 【参考】数式用!$A$2:$B$46, 2, FALSE), "")</f>
        <v/>
      </c>
      <c r="AA877" s="195"/>
      <c r="AB877" s="196"/>
      <c r="AC877" s="197">
        <f t="shared" si="30"/>
        <v>0</v>
      </c>
      <c r="AD877" s="263" t="str">
        <f>IF(B877="", "", IF(COUNTIF(X877,"*独自*"),"数式を削除して手入力",IFERROR(INDEX(【参考】数式用!$O$3:'【参考】数式用'!$Q$452,MATCH(Q877&amp;V877,【参考】数式用!$N$3:'【参考】数式用'!$N$452,0),MATCH(VLOOKUP(X877,【参考】数式用!$R$2:$S$46,2,FALSE),【参考】数式用!$O$2:$Q$2,0)),10)))</f>
        <v/>
      </c>
      <c r="AE877" s="191"/>
    </row>
    <row r="878" spans="1:31" ht="49.95" customHeight="1">
      <c r="A878" s="158">
        <f t="shared" si="29"/>
        <v>839</v>
      </c>
      <c r="B878" s="496"/>
      <c r="C878" s="497"/>
      <c r="D878" s="497"/>
      <c r="E878" s="497"/>
      <c r="F878" s="497"/>
      <c r="G878" s="497"/>
      <c r="H878" s="497"/>
      <c r="I878" s="497"/>
      <c r="J878" s="497"/>
      <c r="K878" s="497"/>
      <c r="L878" s="490"/>
      <c r="M878" s="491"/>
      <c r="N878" s="491"/>
      <c r="O878" s="491"/>
      <c r="P878" s="492"/>
      <c r="Q878" s="536"/>
      <c r="R878" s="536"/>
      <c r="S878" s="536"/>
      <c r="T878" s="536"/>
      <c r="U878" s="536"/>
      <c r="V878" s="69"/>
      <c r="W878" s="69"/>
      <c r="X878" s="507"/>
      <c r="Y878" s="508"/>
      <c r="Z878" s="179" t="str">
        <f>IFERROR(VLOOKUP(X878, 【参考】数式用!$A$2:$B$46, 2, FALSE), "")</f>
        <v/>
      </c>
      <c r="AA878" s="195"/>
      <c r="AB878" s="196"/>
      <c r="AC878" s="197">
        <f t="shared" si="30"/>
        <v>0</v>
      </c>
      <c r="AD878" s="263" t="str">
        <f>IF(B878="", "", IF(COUNTIF(X878,"*独自*"),"数式を削除して手入力",IFERROR(INDEX(【参考】数式用!$O$3:'【参考】数式用'!$Q$452,MATCH(Q878&amp;V878,【参考】数式用!$N$3:'【参考】数式用'!$N$452,0),MATCH(VLOOKUP(X878,【参考】数式用!$R$2:$S$46,2,FALSE),【参考】数式用!$O$2:$Q$2,0)),10)))</f>
        <v/>
      </c>
      <c r="AE878" s="191"/>
    </row>
    <row r="879" spans="1:31" ht="49.95" customHeight="1">
      <c r="A879" s="158">
        <f t="shared" si="29"/>
        <v>840</v>
      </c>
      <c r="B879" s="496"/>
      <c r="C879" s="497"/>
      <c r="D879" s="497"/>
      <c r="E879" s="497"/>
      <c r="F879" s="497"/>
      <c r="G879" s="497"/>
      <c r="H879" s="497"/>
      <c r="I879" s="497"/>
      <c r="J879" s="497"/>
      <c r="K879" s="497"/>
      <c r="L879" s="490"/>
      <c r="M879" s="491"/>
      <c r="N879" s="491"/>
      <c r="O879" s="491"/>
      <c r="P879" s="492"/>
      <c r="Q879" s="536"/>
      <c r="R879" s="536"/>
      <c r="S879" s="536"/>
      <c r="T879" s="536"/>
      <c r="U879" s="536"/>
      <c r="V879" s="69"/>
      <c r="W879" s="69"/>
      <c r="X879" s="507"/>
      <c r="Y879" s="508"/>
      <c r="Z879" s="179" t="str">
        <f>IFERROR(VLOOKUP(X879, 【参考】数式用!$A$2:$B$46, 2, FALSE), "")</f>
        <v/>
      </c>
      <c r="AA879" s="195"/>
      <c r="AB879" s="196"/>
      <c r="AC879" s="197">
        <f t="shared" si="30"/>
        <v>0</v>
      </c>
      <c r="AD879" s="263" t="str">
        <f>IF(B879="", "", IF(COUNTIF(X879,"*独自*"),"数式を削除して手入力",IFERROR(INDEX(【参考】数式用!$O$3:'【参考】数式用'!$Q$452,MATCH(Q879&amp;V879,【参考】数式用!$N$3:'【参考】数式用'!$N$452,0),MATCH(VLOOKUP(X879,【参考】数式用!$R$2:$S$46,2,FALSE),【参考】数式用!$O$2:$Q$2,0)),10)))</f>
        <v/>
      </c>
      <c r="AE879" s="191"/>
    </row>
    <row r="880" spans="1:31" ht="49.95" customHeight="1">
      <c r="A880" s="158">
        <f t="shared" si="29"/>
        <v>841</v>
      </c>
      <c r="B880" s="496"/>
      <c r="C880" s="497"/>
      <c r="D880" s="497"/>
      <c r="E880" s="497"/>
      <c r="F880" s="497"/>
      <c r="G880" s="497"/>
      <c r="H880" s="497"/>
      <c r="I880" s="497"/>
      <c r="J880" s="497"/>
      <c r="K880" s="497"/>
      <c r="L880" s="490"/>
      <c r="M880" s="491"/>
      <c r="N880" s="491"/>
      <c r="O880" s="491"/>
      <c r="P880" s="492"/>
      <c r="Q880" s="536"/>
      <c r="R880" s="536"/>
      <c r="S880" s="536"/>
      <c r="T880" s="536"/>
      <c r="U880" s="536"/>
      <c r="V880" s="69"/>
      <c r="W880" s="69"/>
      <c r="X880" s="507"/>
      <c r="Y880" s="508"/>
      <c r="Z880" s="179" t="str">
        <f>IFERROR(VLOOKUP(X880, 【参考】数式用!$A$2:$B$46, 2, FALSE), "")</f>
        <v/>
      </c>
      <c r="AA880" s="195"/>
      <c r="AB880" s="196"/>
      <c r="AC880" s="197">
        <f t="shared" si="30"/>
        <v>0</v>
      </c>
      <c r="AD880" s="263" t="str">
        <f>IF(B880="", "", IF(COUNTIF(X880,"*独自*"),"数式を削除して手入力",IFERROR(INDEX(【参考】数式用!$O$3:'【参考】数式用'!$Q$452,MATCH(Q880&amp;V880,【参考】数式用!$N$3:'【参考】数式用'!$N$452,0),MATCH(VLOOKUP(X880,【参考】数式用!$R$2:$S$46,2,FALSE),【参考】数式用!$O$2:$Q$2,0)),10)))</f>
        <v/>
      </c>
      <c r="AE880" s="191"/>
    </row>
    <row r="881" spans="1:31" ht="49.95" customHeight="1">
      <c r="A881" s="158">
        <f t="shared" si="29"/>
        <v>842</v>
      </c>
      <c r="B881" s="496"/>
      <c r="C881" s="497"/>
      <c r="D881" s="497"/>
      <c r="E881" s="497"/>
      <c r="F881" s="497"/>
      <c r="G881" s="497"/>
      <c r="H881" s="497"/>
      <c r="I881" s="497"/>
      <c r="J881" s="497"/>
      <c r="K881" s="497"/>
      <c r="L881" s="490"/>
      <c r="M881" s="491"/>
      <c r="N881" s="491"/>
      <c r="O881" s="491"/>
      <c r="P881" s="492"/>
      <c r="Q881" s="536"/>
      <c r="R881" s="536"/>
      <c r="S881" s="536"/>
      <c r="T881" s="536"/>
      <c r="U881" s="536"/>
      <c r="V881" s="69"/>
      <c r="W881" s="69"/>
      <c r="X881" s="507"/>
      <c r="Y881" s="508"/>
      <c r="Z881" s="179" t="str">
        <f>IFERROR(VLOOKUP(X881, 【参考】数式用!$A$2:$B$46, 2, FALSE), "")</f>
        <v/>
      </c>
      <c r="AA881" s="195"/>
      <c r="AB881" s="196"/>
      <c r="AC881" s="197">
        <f t="shared" si="30"/>
        <v>0</v>
      </c>
      <c r="AD881" s="263" t="str">
        <f>IF(B881="", "", IF(COUNTIF(X881,"*独自*"),"数式を削除して手入力",IFERROR(INDEX(【参考】数式用!$O$3:'【参考】数式用'!$Q$452,MATCH(Q881&amp;V881,【参考】数式用!$N$3:'【参考】数式用'!$N$452,0),MATCH(VLOOKUP(X881,【参考】数式用!$R$2:$S$46,2,FALSE),【参考】数式用!$O$2:$Q$2,0)),10)))</f>
        <v/>
      </c>
      <c r="AE881" s="191"/>
    </row>
    <row r="882" spans="1:31" ht="49.95" customHeight="1">
      <c r="A882" s="158">
        <f t="shared" si="29"/>
        <v>843</v>
      </c>
      <c r="B882" s="496"/>
      <c r="C882" s="497"/>
      <c r="D882" s="497"/>
      <c r="E882" s="497"/>
      <c r="F882" s="497"/>
      <c r="G882" s="497"/>
      <c r="H882" s="497"/>
      <c r="I882" s="497"/>
      <c r="J882" s="497"/>
      <c r="K882" s="497"/>
      <c r="L882" s="490"/>
      <c r="M882" s="491"/>
      <c r="N882" s="491"/>
      <c r="O882" s="491"/>
      <c r="P882" s="492"/>
      <c r="Q882" s="536"/>
      <c r="R882" s="536"/>
      <c r="S882" s="536"/>
      <c r="T882" s="536"/>
      <c r="U882" s="536"/>
      <c r="V882" s="69"/>
      <c r="W882" s="69"/>
      <c r="X882" s="507"/>
      <c r="Y882" s="508"/>
      <c r="Z882" s="179" t="str">
        <f>IFERROR(VLOOKUP(X882, 【参考】数式用!$A$2:$B$46, 2, FALSE), "")</f>
        <v/>
      </c>
      <c r="AA882" s="195"/>
      <c r="AB882" s="196"/>
      <c r="AC882" s="197">
        <f t="shared" si="30"/>
        <v>0</v>
      </c>
      <c r="AD882" s="263" t="str">
        <f>IF(B882="", "", IF(COUNTIF(X882,"*独自*"),"数式を削除して手入力",IFERROR(INDEX(【参考】数式用!$O$3:'【参考】数式用'!$Q$452,MATCH(Q882&amp;V882,【参考】数式用!$N$3:'【参考】数式用'!$N$452,0),MATCH(VLOOKUP(X882,【参考】数式用!$R$2:$S$46,2,FALSE),【参考】数式用!$O$2:$Q$2,0)),10)))</f>
        <v/>
      </c>
      <c r="AE882" s="191"/>
    </row>
    <row r="883" spans="1:31" ht="49.95" customHeight="1">
      <c r="A883" s="158">
        <f t="shared" si="29"/>
        <v>844</v>
      </c>
      <c r="B883" s="496"/>
      <c r="C883" s="497"/>
      <c r="D883" s="497"/>
      <c r="E883" s="497"/>
      <c r="F883" s="497"/>
      <c r="G883" s="497"/>
      <c r="H883" s="497"/>
      <c r="I883" s="497"/>
      <c r="J883" s="497"/>
      <c r="K883" s="497"/>
      <c r="L883" s="490"/>
      <c r="M883" s="491"/>
      <c r="N883" s="491"/>
      <c r="O883" s="491"/>
      <c r="P883" s="492"/>
      <c r="Q883" s="536"/>
      <c r="R883" s="536"/>
      <c r="S883" s="536"/>
      <c r="T883" s="536"/>
      <c r="U883" s="536"/>
      <c r="V883" s="69"/>
      <c r="W883" s="69"/>
      <c r="X883" s="507"/>
      <c r="Y883" s="508"/>
      <c r="Z883" s="179" t="str">
        <f>IFERROR(VLOOKUP(X883, 【参考】数式用!$A$2:$B$46, 2, FALSE), "")</f>
        <v/>
      </c>
      <c r="AA883" s="195"/>
      <c r="AB883" s="196"/>
      <c r="AC883" s="197">
        <f t="shared" si="30"/>
        <v>0</v>
      </c>
      <c r="AD883" s="263" t="str">
        <f>IF(B883="", "", IF(COUNTIF(X883,"*独自*"),"数式を削除して手入力",IFERROR(INDEX(【参考】数式用!$O$3:'【参考】数式用'!$Q$452,MATCH(Q883&amp;V883,【参考】数式用!$N$3:'【参考】数式用'!$N$452,0),MATCH(VLOOKUP(X883,【参考】数式用!$R$2:$S$46,2,FALSE),【参考】数式用!$O$2:$Q$2,0)),10)))</f>
        <v/>
      </c>
      <c r="AE883" s="191"/>
    </row>
    <row r="884" spans="1:31" ht="49.95" customHeight="1">
      <c r="A884" s="158">
        <f t="shared" si="29"/>
        <v>845</v>
      </c>
      <c r="B884" s="496"/>
      <c r="C884" s="497"/>
      <c r="D884" s="497"/>
      <c r="E884" s="497"/>
      <c r="F884" s="497"/>
      <c r="G884" s="497"/>
      <c r="H884" s="497"/>
      <c r="I884" s="497"/>
      <c r="J884" s="497"/>
      <c r="K884" s="497"/>
      <c r="L884" s="490"/>
      <c r="M884" s="491"/>
      <c r="N884" s="491"/>
      <c r="O884" s="491"/>
      <c r="P884" s="492"/>
      <c r="Q884" s="536"/>
      <c r="R884" s="536"/>
      <c r="S884" s="536"/>
      <c r="T884" s="536"/>
      <c r="U884" s="536"/>
      <c r="V884" s="69"/>
      <c r="W884" s="69"/>
      <c r="X884" s="507"/>
      <c r="Y884" s="508"/>
      <c r="Z884" s="179" t="str">
        <f>IFERROR(VLOOKUP(X884, 【参考】数式用!$A$2:$B$46, 2, FALSE), "")</f>
        <v/>
      </c>
      <c r="AA884" s="195"/>
      <c r="AB884" s="196"/>
      <c r="AC884" s="197">
        <f t="shared" si="30"/>
        <v>0</v>
      </c>
      <c r="AD884" s="263" t="str">
        <f>IF(B884="", "", IF(COUNTIF(X884,"*独自*"),"数式を削除して手入力",IFERROR(INDEX(【参考】数式用!$O$3:'【参考】数式用'!$Q$452,MATCH(Q884&amp;V884,【参考】数式用!$N$3:'【参考】数式用'!$N$452,0),MATCH(VLOOKUP(X884,【参考】数式用!$R$2:$S$46,2,FALSE),【参考】数式用!$O$2:$Q$2,0)),10)))</f>
        <v/>
      </c>
      <c r="AE884" s="191"/>
    </row>
    <row r="885" spans="1:31" ht="49.95" customHeight="1">
      <c r="A885" s="158">
        <f t="shared" si="29"/>
        <v>846</v>
      </c>
      <c r="B885" s="496"/>
      <c r="C885" s="497"/>
      <c r="D885" s="497"/>
      <c r="E885" s="497"/>
      <c r="F885" s="497"/>
      <c r="G885" s="497"/>
      <c r="H885" s="497"/>
      <c r="I885" s="497"/>
      <c r="J885" s="497"/>
      <c r="K885" s="497"/>
      <c r="L885" s="490"/>
      <c r="M885" s="491"/>
      <c r="N885" s="491"/>
      <c r="O885" s="491"/>
      <c r="P885" s="492"/>
      <c r="Q885" s="536"/>
      <c r="R885" s="536"/>
      <c r="S885" s="536"/>
      <c r="T885" s="536"/>
      <c r="U885" s="536"/>
      <c r="V885" s="69"/>
      <c r="W885" s="69"/>
      <c r="X885" s="507"/>
      <c r="Y885" s="508"/>
      <c r="Z885" s="179" t="str">
        <f>IFERROR(VLOOKUP(X885, 【参考】数式用!$A$2:$B$46, 2, FALSE), "")</f>
        <v/>
      </c>
      <c r="AA885" s="195"/>
      <c r="AB885" s="196"/>
      <c r="AC885" s="197">
        <f t="shared" si="30"/>
        <v>0</v>
      </c>
      <c r="AD885" s="263" t="str">
        <f>IF(B885="", "", IF(COUNTIF(X885,"*独自*"),"数式を削除して手入力",IFERROR(INDEX(【参考】数式用!$O$3:'【参考】数式用'!$Q$452,MATCH(Q885&amp;V885,【参考】数式用!$N$3:'【参考】数式用'!$N$452,0),MATCH(VLOOKUP(X885,【参考】数式用!$R$2:$S$46,2,FALSE),【参考】数式用!$O$2:$Q$2,0)),10)))</f>
        <v/>
      </c>
      <c r="AE885" s="191"/>
    </row>
    <row r="886" spans="1:31" ht="49.95" customHeight="1">
      <c r="A886" s="158">
        <f t="shared" si="29"/>
        <v>847</v>
      </c>
      <c r="B886" s="496"/>
      <c r="C886" s="497"/>
      <c r="D886" s="497"/>
      <c r="E886" s="497"/>
      <c r="F886" s="497"/>
      <c r="G886" s="497"/>
      <c r="H886" s="497"/>
      <c r="I886" s="497"/>
      <c r="J886" s="497"/>
      <c r="K886" s="497"/>
      <c r="L886" s="490"/>
      <c r="M886" s="491"/>
      <c r="N886" s="491"/>
      <c r="O886" s="491"/>
      <c r="P886" s="492"/>
      <c r="Q886" s="536"/>
      <c r="R886" s="536"/>
      <c r="S886" s="536"/>
      <c r="T886" s="536"/>
      <c r="U886" s="536"/>
      <c r="V886" s="69"/>
      <c r="W886" s="69"/>
      <c r="X886" s="507"/>
      <c r="Y886" s="508"/>
      <c r="Z886" s="179" t="str">
        <f>IFERROR(VLOOKUP(X886, 【参考】数式用!$A$2:$B$46, 2, FALSE), "")</f>
        <v/>
      </c>
      <c r="AA886" s="195"/>
      <c r="AB886" s="196"/>
      <c r="AC886" s="197">
        <f t="shared" si="30"/>
        <v>0</v>
      </c>
      <c r="AD886" s="263" t="str">
        <f>IF(B886="", "", IF(COUNTIF(X886,"*独自*"),"数式を削除して手入力",IFERROR(INDEX(【参考】数式用!$O$3:'【参考】数式用'!$Q$452,MATCH(Q886&amp;V886,【参考】数式用!$N$3:'【参考】数式用'!$N$452,0),MATCH(VLOOKUP(X886,【参考】数式用!$R$2:$S$46,2,FALSE),【参考】数式用!$O$2:$Q$2,0)),10)))</f>
        <v/>
      </c>
      <c r="AE886" s="191"/>
    </row>
    <row r="887" spans="1:31" ht="49.95" customHeight="1">
      <c r="A887" s="158">
        <f t="shared" si="29"/>
        <v>848</v>
      </c>
      <c r="B887" s="496"/>
      <c r="C887" s="497"/>
      <c r="D887" s="497"/>
      <c r="E887" s="497"/>
      <c r="F887" s="497"/>
      <c r="G887" s="497"/>
      <c r="H887" s="497"/>
      <c r="I887" s="497"/>
      <c r="J887" s="497"/>
      <c r="K887" s="497"/>
      <c r="L887" s="490"/>
      <c r="M887" s="491"/>
      <c r="N887" s="491"/>
      <c r="O887" s="491"/>
      <c r="P887" s="492"/>
      <c r="Q887" s="536"/>
      <c r="R887" s="536"/>
      <c r="S887" s="536"/>
      <c r="T887" s="536"/>
      <c r="U887" s="536"/>
      <c r="V887" s="69"/>
      <c r="W887" s="69"/>
      <c r="X887" s="507"/>
      <c r="Y887" s="508"/>
      <c r="Z887" s="179" t="str">
        <f>IFERROR(VLOOKUP(X887, 【参考】数式用!$A$2:$B$46, 2, FALSE), "")</f>
        <v/>
      </c>
      <c r="AA887" s="195"/>
      <c r="AB887" s="196"/>
      <c r="AC887" s="197">
        <f t="shared" si="30"/>
        <v>0</v>
      </c>
      <c r="AD887" s="263" t="str">
        <f>IF(B887="", "", IF(COUNTIF(X887,"*独自*"),"数式を削除して手入力",IFERROR(INDEX(【参考】数式用!$O$3:'【参考】数式用'!$Q$452,MATCH(Q887&amp;V887,【参考】数式用!$N$3:'【参考】数式用'!$N$452,0),MATCH(VLOOKUP(X887,【参考】数式用!$R$2:$S$46,2,FALSE),【参考】数式用!$O$2:$Q$2,0)),10)))</f>
        <v/>
      </c>
      <c r="AE887" s="191"/>
    </row>
    <row r="888" spans="1:31" ht="49.95" customHeight="1">
      <c r="A888" s="158">
        <f t="shared" si="29"/>
        <v>849</v>
      </c>
      <c r="B888" s="496"/>
      <c r="C888" s="497"/>
      <c r="D888" s="497"/>
      <c r="E888" s="497"/>
      <c r="F888" s="497"/>
      <c r="G888" s="497"/>
      <c r="H888" s="497"/>
      <c r="I888" s="497"/>
      <c r="J888" s="497"/>
      <c r="K888" s="497"/>
      <c r="L888" s="490"/>
      <c r="M888" s="491"/>
      <c r="N888" s="491"/>
      <c r="O888" s="491"/>
      <c r="P888" s="492"/>
      <c r="Q888" s="536"/>
      <c r="R888" s="536"/>
      <c r="S888" s="536"/>
      <c r="T888" s="536"/>
      <c r="U888" s="536"/>
      <c r="V888" s="69"/>
      <c r="W888" s="69"/>
      <c r="X888" s="507"/>
      <c r="Y888" s="508"/>
      <c r="Z888" s="179" t="str">
        <f>IFERROR(VLOOKUP(X888, 【参考】数式用!$A$2:$B$46, 2, FALSE), "")</f>
        <v/>
      </c>
      <c r="AA888" s="195"/>
      <c r="AB888" s="196"/>
      <c r="AC888" s="197">
        <f t="shared" si="30"/>
        <v>0</v>
      </c>
      <c r="AD888" s="263" t="str">
        <f>IF(B888="", "", IF(COUNTIF(X888,"*独自*"),"数式を削除して手入力",IFERROR(INDEX(【参考】数式用!$O$3:'【参考】数式用'!$Q$452,MATCH(Q888&amp;V888,【参考】数式用!$N$3:'【参考】数式用'!$N$452,0),MATCH(VLOOKUP(X888,【参考】数式用!$R$2:$S$46,2,FALSE),【参考】数式用!$O$2:$Q$2,0)),10)))</f>
        <v/>
      </c>
      <c r="AE888" s="191"/>
    </row>
    <row r="889" spans="1:31" ht="49.95" customHeight="1">
      <c r="A889" s="158">
        <f t="shared" si="29"/>
        <v>850</v>
      </c>
      <c r="B889" s="496"/>
      <c r="C889" s="497"/>
      <c r="D889" s="497"/>
      <c r="E889" s="497"/>
      <c r="F889" s="497"/>
      <c r="G889" s="497"/>
      <c r="H889" s="497"/>
      <c r="I889" s="497"/>
      <c r="J889" s="497"/>
      <c r="K889" s="497"/>
      <c r="L889" s="490"/>
      <c r="M889" s="491"/>
      <c r="N889" s="491"/>
      <c r="O889" s="491"/>
      <c r="P889" s="492"/>
      <c r="Q889" s="536"/>
      <c r="R889" s="536"/>
      <c r="S889" s="536"/>
      <c r="T889" s="536"/>
      <c r="U889" s="536"/>
      <c r="V889" s="69"/>
      <c r="W889" s="69"/>
      <c r="X889" s="507"/>
      <c r="Y889" s="508"/>
      <c r="Z889" s="179" t="str">
        <f>IFERROR(VLOOKUP(X889, 【参考】数式用!$A$2:$B$46, 2, FALSE), "")</f>
        <v/>
      </c>
      <c r="AA889" s="195"/>
      <c r="AB889" s="196"/>
      <c r="AC889" s="197">
        <f t="shared" si="30"/>
        <v>0</v>
      </c>
      <c r="AD889" s="263" t="str">
        <f>IF(B889="", "", IF(COUNTIF(X889,"*独自*"),"数式を削除して手入力",IFERROR(INDEX(【参考】数式用!$O$3:'【参考】数式用'!$Q$452,MATCH(Q889&amp;V889,【参考】数式用!$N$3:'【参考】数式用'!$N$452,0),MATCH(VLOOKUP(X889,【参考】数式用!$R$2:$S$46,2,FALSE),【参考】数式用!$O$2:$Q$2,0)),10)))</f>
        <v/>
      </c>
      <c r="AE889" s="191"/>
    </row>
    <row r="890" spans="1:31" ht="49.95" customHeight="1">
      <c r="A890" s="158">
        <f t="shared" si="29"/>
        <v>851</v>
      </c>
      <c r="B890" s="496"/>
      <c r="C890" s="497"/>
      <c r="D890" s="497"/>
      <c r="E890" s="497"/>
      <c r="F890" s="497"/>
      <c r="G890" s="497"/>
      <c r="H890" s="497"/>
      <c r="I890" s="497"/>
      <c r="J890" s="497"/>
      <c r="K890" s="497"/>
      <c r="L890" s="490"/>
      <c r="M890" s="491"/>
      <c r="N890" s="491"/>
      <c r="O890" s="491"/>
      <c r="P890" s="492"/>
      <c r="Q890" s="536"/>
      <c r="R890" s="536"/>
      <c r="S890" s="536"/>
      <c r="T890" s="536"/>
      <c r="U890" s="536"/>
      <c r="V890" s="69"/>
      <c r="W890" s="69"/>
      <c r="X890" s="507"/>
      <c r="Y890" s="508"/>
      <c r="Z890" s="179" t="str">
        <f>IFERROR(VLOOKUP(X890, 【参考】数式用!$A$2:$B$46, 2, FALSE), "")</f>
        <v/>
      </c>
      <c r="AA890" s="195"/>
      <c r="AB890" s="196"/>
      <c r="AC890" s="197">
        <f t="shared" si="30"/>
        <v>0</v>
      </c>
      <c r="AD890" s="263" t="str">
        <f>IF(B890="", "", IF(COUNTIF(X890,"*独自*"),"数式を削除して手入力",IFERROR(INDEX(【参考】数式用!$O$3:'【参考】数式用'!$Q$452,MATCH(Q890&amp;V890,【参考】数式用!$N$3:'【参考】数式用'!$N$452,0),MATCH(VLOOKUP(X890,【参考】数式用!$R$2:$S$46,2,FALSE),【参考】数式用!$O$2:$Q$2,0)),10)))</f>
        <v/>
      </c>
      <c r="AE890" s="191"/>
    </row>
    <row r="891" spans="1:31" ht="49.95" customHeight="1">
      <c r="A891" s="158">
        <f t="shared" si="29"/>
        <v>852</v>
      </c>
      <c r="B891" s="496"/>
      <c r="C891" s="497"/>
      <c r="D891" s="497"/>
      <c r="E891" s="497"/>
      <c r="F891" s="497"/>
      <c r="G891" s="497"/>
      <c r="H891" s="497"/>
      <c r="I891" s="497"/>
      <c r="J891" s="497"/>
      <c r="K891" s="497"/>
      <c r="L891" s="490"/>
      <c r="M891" s="491"/>
      <c r="N891" s="491"/>
      <c r="O891" s="491"/>
      <c r="P891" s="492"/>
      <c r="Q891" s="536"/>
      <c r="R891" s="536"/>
      <c r="S891" s="536"/>
      <c r="T891" s="536"/>
      <c r="U891" s="536"/>
      <c r="V891" s="69"/>
      <c r="W891" s="69"/>
      <c r="X891" s="507"/>
      <c r="Y891" s="508"/>
      <c r="Z891" s="179" t="str">
        <f>IFERROR(VLOOKUP(X891, 【参考】数式用!$A$2:$B$46, 2, FALSE), "")</f>
        <v/>
      </c>
      <c r="AA891" s="195"/>
      <c r="AB891" s="196"/>
      <c r="AC891" s="197">
        <f t="shared" si="30"/>
        <v>0</v>
      </c>
      <c r="AD891" s="263" t="str">
        <f>IF(B891="", "", IF(COUNTIF(X891,"*独自*"),"数式を削除して手入力",IFERROR(INDEX(【参考】数式用!$O$3:'【参考】数式用'!$Q$452,MATCH(Q891&amp;V891,【参考】数式用!$N$3:'【参考】数式用'!$N$452,0),MATCH(VLOOKUP(X891,【参考】数式用!$R$2:$S$46,2,FALSE),【参考】数式用!$O$2:$Q$2,0)),10)))</f>
        <v/>
      </c>
      <c r="AE891" s="191"/>
    </row>
    <row r="892" spans="1:31" ht="49.95" customHeight="1">
      <c r="A892" s="158">
        <f t="shared" si="29"/>
        <v>853</v>
      </c>
      <c r="B892" s="496"/>
      <c r="C892" s="497"/>
      <c r="D892" s="497"/>
      <c r="E892" s="497"/>
      <c r="F892" s="497"/>
      <c r="G892" s="497"/>
      <c r="H892" s="497"/>
      <c r="I892" s="497"/>
      <c r="J892" s="497"/>
      <c r="K892" s="497"/>
      <c r="L892" s="490"/>
      <c r="M892" s="491"/>
      <c r="N892" s="491"/>
      <c r="O892" s="491"/>
      <c r="P892" s="492"/>
      <c r="Q892" s="536"/>
      <c r="R892" s="536"/>
      <c r="S892" s="536"/>
      <c r="T892" s="536"/>
      <c r="U892" s="536"/>
      <c r="V892" s="69"/>
      <c r="W892" s="69"/>
      <c r="X892" s="507"/>
      <c r="Y892" s="508"/>
      <c r="Z892" s="179" t="str">
        <f>IFERROR(VLOOKUP(X892, 【参考】数式用!$A$2:$B$46, 2, FALSE), "")</f>
        <v/>
      </c>
      <c r="AA892" s="195"/>
      <c r="AB892" s="196"/>
      <c r="AC892" s="197">
        <f t="shared" si="30"/>
        <v>0</v>
      </c>
      <c r="AD892" s="263" t="str">
        <f>IF(B892="", "", IF(COUNTIF(X892,"*独自*"),"数式を削除して手入力",IFERROR(INDEX(【参考】数式用!$O$3:'【参考】数式用'!$Q$452,MATCH(Q892&amp;V892,【参考】数式用!$N$3:'【参考】数式用'!$N$452,0),MATCH(VLOOKUP(X892,【参考】数式用!$R$2:$S$46,2,FALSE),【参考】数式用!$O$2:$Q$2,0)),10)))</f>
        <v/>
      </c>
      <c r="AE892" s="191"/>
    </row>
    <row r="893" spans="1:31" ht="49.95" customHeight="1">
      <c r="A893" s="158">
        <f t="shared" si="29"/>
        <v>854</v>
      </c>
      <c r="B893" s="496"/>
      <c r="C893" s="497"/>
      <c r="D893" s="497"/>
      <c r="E893" s="497"/>
      <c r="F893" s="497"/>
      <c r="G893" s="497"/>
      <c r="H893" s="497"/>
      <c r="I893" s="497"/>
      <c r="J893" s="497"/>
      <c r="K893" s="497"/>
      <c r="L893" s="490"/>
      <c r="M893" s="491"/>
      <c r="N893" s="491"/>
      <c r="O893" s="491"/>
      <c r="P893" s="492"/>
      <c r="Q893" s="536"/>
      <c r="R893" s="536"/>
      <c r="S893" s="536"/>
      <c r="T893" s="536"/>
      <c r="U893" s="536"/>
      <c r="V893" s="69"/>
      <c r="W893" s="69"/>
      <c r="X893" s="507"/>
      <c r="Y893" s="508"/>
      <c r="Z893" s="179" t="str">
        <f>IFERROR(VLOOKUP(X893, 【参考】数式用!$A$2:$B$46, 2, FALSE), "")</f>
        <v/>
      </c>
      <c r="AA893" s="195"/>
      <c r="AB893" s="196"/>
      <c r="AC893" s="197">
        <f t="shared" si="30"/>
        <v>0</v>
      </c>
      <c r="AD893" s="263" t="str">
        <f>IF(B893="", "", IF(COUNTIF(X893,"*独自*"),"数式を削除して手入力",IFERROR(INDEX(【参考】数式用!$O$3:'【参考】数式用'!$Q$452,MATCH(Q893&amp;V893,【参考】数式用!$N$3:'【参考】数式用'!$N$452,0),MATCH(VLOOKUP(X893,【参考】数式用!$R$2:$S$46,2,FALSE),【参考】数式用!$O$2:$Q$2,0)),10)))</f>
        <v/>
      </c>
      <c r="AE893" s="191"/>
    </row>
    <row r="894" spans="1:31" ht="49.95" customHeight="1">
      <c r="A894" s="158">
        <f t="shared" si="29"/>
        <v>855</v>
      </c>
      <c r="B894" s="496"/>
      <c r="C894" s="497"/>
      <c r="D894" s="497"/>
      <c r="E894" s="497"/>
      <c r="F894" s="497"/>
      <c r="G894" s="497"/>
      <c r="H894" s="497"/>
      <c r="I894" s="497"/>
      <c r="J894" s="497"/>
      <c r="K894" s="497"/>
      <c r="L894" s="490"/>
      <c r="M894" s="491"/>
      <c r="N894" s="491"/>
      <c r="O894" s="491"/>
      <c r="P894" s="492"/>
      <c r="Q894" s="536"/>
      <c r="R894" s="536"/>
      <c r="S894" s="536"/>
      <c r="T894" s="536"/>
      <c r="U894" s="536"/>
      <c r="V894" s="69"/>
      <c r="W894" s="69"/>
      <c r="X894" s="507"/>
      <c r="Y894" s="508"/>
      <c r="Z894" s="179" t="str">
        <f>IFERROR(VLOOKUP(X894, 【参考】数式用!$A$2:$B$46, 2, FALSE), "")</f>
        <v/>
      </c>
      <c r="AA894" s="195"/>
      <c r="AB894" s="196"/>
      <c r="AC894" s="197">
        <f t="shared" si="30"/>
        <v>0</v>
      </c>
      <c r="AD894" s="263" t="str">
        <f>IF(B894="", "", IF(COUNTIF(X894,"*独自*"),"数式を削除して手入力",IFERROR(INDEX(【参考】数式用!$O$3:'【参考】数式用'!$Q$452,MATCH(Q894&amp;V894,【参考】数式用!$N$3:'【参考】数式用'!$N$452,0),MATCH(VLOOKUP(X894,【参考】数式用!$R$2:$S$46,2,FALSE),【参考】数式用!$O$2:$Q$2,0)),10)))</f>
        <v/>
      </c>
      <c r="AE894" s="191"/>
    </row>
    <row r="895" spans="1:31" ht="49.95" customHeight="1">
      <c r="A895" s="158">
        <f t="shared" si="29"/>
        <v>856</v>
      </c>
      <c r="B895" s="496"/>
      <c r="C895" s="497"/>
      <c r="D895" s="497"/>
      <c r="E895" s="497"/>
      <c r="F895" s="497"/>
      <c r="G895" s="497"/>
      <c r="H895" s="497"/>
      <c r="I895" s="497"/>
      <c r="J895" s="497"/>
      <c r="K895" s="497"/>
      <c r="L895" s="490"/>
      <c r="M895" s="491"/>
      <c r="N895" s="491"/>
      <c r="O895" s="491"/>
      <c r="P895" s="492"/>
      <c r="Q895" s="536"/>
      <c r="R895" s="536"/>
      <c r="S895" s="536"/>
      <c r="T895" s="536"/>
      <c r="U895" s="536"/>
      <c r="V895" s="69"/>
      <c r="W895" s="69"/>
      <c r="X895" s="507"/>
      <c r="Y895" s="508"/>
      <c r="Z895" s="179" t="str">
        <f>IFERROR(VLOOKUP(X895, 【参考】数式用!$A$2:$B$46, 2, FALSE), "")</f>
        <v/>
      </c>
      <c r="AA895" s="195"/>
      <c r="AB895" s="196"/>
      <c r="AC895" s="197">
        <f t="shared" si="30"/>
        <v>0</v>
      </c>
      <c r="AD895" s="263" t="str">
        <f>IF(B895="", "", IF(COUNTIF(X895,"*独自*"),"数式を削除して手入力",IFERROR(INDEX(【参考】数式用!$O$3:'【参考】数式用'!$Q$452,MATCH(Q895&amp;V895,【参考】数式用!$N$3:'【参考】数式用'!$N$452,0),MATCH(VLOOKUP(X895,【参考】数式用!$R$2:$S$46,2,FALSE),【参考】数式用!$O$2:$Q$2,0)),10)))</f>
        <v/>
      </c>
      <c r="AE895" s="191"/>
    </row>
    <row r="896" spans="1:31" ht="49.95" customHeight="1">
      <c r="A896" s="158">
        <f t="shared" si="29"/>
        <v>857</v>
      </c>
      <c r="B896" s="496"/>
      <c r="C896" s="497"/>
      <c r="D896" s="497"/>
      <c r="E896" s="497"/>
      <c r="F896" s="497"/>
      <c r="G896" s="497"/>
      <c r="H896" s="497"/>
      <c r="I896" s="497"/>
      <c r="J896" s="497"/>
      <c r="K896" s="497"/>
      <c r="L896" s="490"/>
      <c r="M896" s="491"/>
      <c r="N896" s="491"/>
      <c r="O896" s="491"/>
      <c r="P896" s="492"/>
      <c r="Q896" s="536"/>
      <c r="R896" s="536"/>
      <c r="S896" s="536"/>
      <c r="T896" s="536"/>
      <c r="U896" s="536"/>
      <c r="V896" s="69"/>
      <c r="W896" s="69"/>
      <c r="X896" s="507"/>
      <c r="Y896" s="508"/>
      <c r="Z896" s="179" t="str">
        <f>IFERROR(VLOOKUP(X896, 【参考】数式用!$A$2:$B$46, 2, FALSE), "")</f>
        <v/>
      </c>
      <c r="AA896" s="195"/>
      <c r="AB896" s="196"/>
      <c r="AC896" s="197">
        <f t="shared" si="30"/>
        <v>0</v>
      </c>
      <c r="AD896" s="263" t="str">
        <f>IF(B896="", "", IF(COUNTIF(X896,"*独自*"),"数式を削除して手入力",IFERROR(INDEX(【参考】数式用!$O$3:'【参考】数式用'!$Q$452,MATCH(Q896&amp;V896,【参考】数式用!$N$3:'【参考】数式用'!$N$452,0),MATCH(VLOOKUP(X896,【参考】数式用!$R$2:$S$46,2,FALSE),【参考】数式用!$O$2:$Q$2,0)),10)))</f>
        <v/>
      </c>
      <c r="AE896" s="191"/>
    </row>
    <row r="897" spans="1:31" ht="49.95" customHeight="1">
      <c r="A897" s="158">
        <f t="shared" si="29"/>
        <v>858</v>
      </c>
      <c r="B897" s="496"/>
      <c r="C897" s="497"/>
      <c r="D897" s="497"/>
      <c r="E897" s="497"/>
      <c r="F897" s="497"/>
      <c r="G897" s="497"/>
      <c r="H897" s="497"/>
      <c r="I897" s="497"/>
      <c r="J897" s="497"/>
      <c r="K897" s="497"/>
      <c r="L897" s="490"/>
      <c r="M897" s="491"/>
      <c r="N897" s="491"/>
      <c r="O897" s="491"/>
      <c r="P897" s="492"/>
      <c r="Q897" s="536"/>
      <c r="R897" s="536"/>
      <c r="S897" s="536"/>
      <c r="T897" s="536"/>
      <c r="U897" s="536"/>
      <c r="V897" s="69"/>
      <c r="W897" s="69"/>
      <c r="X897" s="507"/>
      <c r="Y897" s="508"/>
      <c r="Z897" s="179" t="str">
        <f>IFERROR(VLOOKUP(X897, 【参考】数式用!$A$2:$B$46, 2, FALSE), "")</f>
        <v/>
      </c>
      <c r="AA897" s="195"/>
      <c r="AB897" s="196"/>
      <c r="AC897" s="197">
        <f t="shared" si="30"/>
        <v>0</v>
      </c>
      <c r="AD897" s="263" t="str">
        <f>IF(B897="", "", IF(COUNTIF(X897,"*独自*"),"数式を削除して手入力",IFERROR(INDEX(【参考】数式用!$O$3:'【参考】数式用'!$Q$452,MATCH(Q897&amp;V897,【参考】数式用!$N$3:'【参考】数式用'!$N$452,0),MATCH(VLOOKUP(X897,【参考】数式用!$R$2:$S$46,2,FALSE),【参考】数式用!$O$2:$Q$2,0)),10)))</f>
        <v/>
      </c>
      <c r="AE897" s="191"/>
    </row>
    <row r="898" spans="1:31" ht="49.95" customHeight="1">
      <c r="A898" s="158">
        <f t="shared" si="29"/>
        <v>859</v>
      </c>
      <c r="B898" s="496"/>
      <c r="C898" s="497"/>
      <c r="D898" s="497"/>
      <c r="E898" s="497"/>
      <c r="F898" s="497"/>
      <c r="G898" s="497"/>
      <c r="H898" s="497"/>
      <c r="I898" s="497"/>
      <c r="J898" s="497"/>
      <c r="K898" s="497"/>
      <c r="L898" s="490"/>
      <c r="M898" s="491"/>
      <c r="N898" s="491"/>
      <c r="O898" s="491"/>
      <c r="P898" s="492"/>
      <c r="Q898" s="536"/>
      <c r="R898" s="536"/>
      <c r="S898" s="536"/>
      <c r="T898" s="536"/>
      <c r="U898" s="536"/>
      <c r="V898" s="69"/>
      <c r="W898" s="69"/>
      <c r="X898" s="507"/>
      <c r="Y898" s="508"/>
      <c r="Z898" s="179" t="str">
        <f>IFERROR(VLOOKUP(X898, 【参考】数式用!$A$2:$B$46, 2, FALSE), "")</f>
        <v/>
      </c>
      <c r="AA898" s="195"/>
      <c r="AB898" s="196"/>
      <c r="AC898" s="197">
        <f t="shared" si="30"/>
        <v>0</v>
      </c>
      <c r="AD898" s="263" t="str">
        <f>IF(B898="", "", IF(COUNTIF(X898,"*独自*"),"数式を削除して手入力",IFERROR(INDEX(【参考】数式用!$O$3:'【参考】数式用'!$Q$452,MATCH(Q898&amp;V898,【参考】数式用!$N$3:'【参考】数式用'!$N$452,0),MATCH(VLOOKUP(X898,【参考】数式用!$R$2:$S$46,2,FALSE),【参考】数式用!$O$2:$Q$2,0)),10)))</f>
        <v/>
      </c>
      <c r="AE898" s="191"/>
    </row>
    <row r="899" spans="1:31" ht="49.95" customHeight="1">
      <c r="A899" s="158">
        <f t="shared" si="29"/>
        <v>860</v>
      </c>
      <c r="B899" s="496"/>
      <c r="C899" s="497"/>
      <c r="D899" s="497"/>
      <c r="E899" s="497"/>
      <c r="F899" s="497"/>
      <c r="G899" s="497"/>
      <c r="H899" s="497"/>
      <c r="I899" s="497"/>
      <c r="J899" s="497"/>
      <c r="K899" s="497"/>
      <c r="L899" s="490"/>
      <c r="M899" s="491"/>
      <c r="N899" s="491"/>
      <c r="O899" s="491"/>
      <c r="P899" s="492"/>
      <c r="Q899" s="536"/>
      <c r="R899" s="536"/>
      <c r="S899" s="536"/>
      <c r="T899" s="536"/>
      <c r="U899" s="536"/>
      <c r="V899" s="69"/>
      <c r="W899" s="69"/>
      <c r="X899" s="507"/>
      <c r="Y899" s="508"/>
      <c r="Z899" s="179" t="str">
        <f>IFERROR(VLOOKUP(X899, 【参考】数式用!$A$2:$B$46, 2, FALSE), "")</f>
        <v/>
      </c>
      <c r="AA899" s="195"/>
      <c r="AB899" s="196"/>
      <c r="AC899" s="197">
        <f t="shared" si="30"/>
        <v>0</v>
      </c>
      <c r="AD899" s="263" t="str">
        <f>IF(B899="", "", IF(COUNTIF(X899,"*独自*"),"数式を削除して手入力",IFERROR(INDEX(【参考】数式用!$O$3:'【参考】数式用'!$Q$452,MATCH(Q899&amp;V899,【参考】数式用!$N$3:'【参考】数式用'!$N$452,0),MATCH(VLOOKUP(X899,【参考】数式用!$R$2:$S$46,2,FALSE),【参考】数式用!$O$2:$Q$2,0)),10)))</f>
        <v/>
      </c>
      <c r="AE899" s="191"/>
    </row>
    <row r="900" spans="1:31" ht="49.95" customHeight="1">
      <c r="A900" s="158">
        <f t="shared" si="29"/>
        <v>861</v>
      </c>
      <c r="B900" s="496"/>
      <c r="C900" s="497"/>
      <c r="D900" s="497"/>
      <c r="E900" s="497"/>
      <c r="F900" s="497"/>
      <c r="G900" s="497"/>
      <c r="H900" s="497"/>
      <c r="I900" s="497"/>
      <c r="J900" s="497"/>
      <c r="K900" s="497"/>
      <c r="L900" s="490"/>
      <c r="M900" s="491"/>
      <c r="N900" s="491"/>
      <c r="O900" s="491"/>
      <c r="P900" s="492"/>
      <c r="Q900" s="536"/>
      <c r="R900" s="536"/>
      <c r="S900" s="536"/>
      <c r="T900" s="536"/>
      <c r="U900" s="536"/>
      <c r="V900" s="69"/>
      <c r="W900" s="69"/>
      <c r="X900" s="507"/>
      <c r="Y900" s="508"/>
      <c r="Z900" s="179" t="str">
        <f>IFERROR(VLOOKUP(X900, 【参考】数式用!$A$2:$B$46, 2, FALSE), "")</f>
        <v/>
      </c>
      <c r="AA900" s="195"/>
      <c r="AB900" s="196"/>
      <c r="AC900" s="197">
        <f t="shared" si="30"/>
        <v>0</v>
      </c>
      <c r="AD900" s="263" t="str">
        <f>IF(B900="", "", IF(COUNTIF(X900,"*独自*"),"数式を削除して手入力",IFERROR(INDEX(【参考】数式用!$O$3:'【参考】数式用'!$Q$452,MATCH(Q900&amp;V900,【参考】数式用!$N$3:'【参考】数式用'!$N$452,0),MATCH(VLOOKUP(X900,【参考】数式用!$R$2:$S$46,2,FALSE),【参考】数式用!$O$2:$Q$2,0)),10)))</f>
        <v/>
      </c>
      <c r="AE900" s="191"/>
    </row>
    <row r="901" spans="1:31" ht="49.95" customHeight="1">
      <c r="A901" s="158">
        <f t="shared" si="29"/>
        <v>862</v>
      </c>
      <c r="B901" s="496"/>
      <c r="C901" s="497"/>
      <c r="D901" s="497"/>
      <c r="E901" s="497"/>
      <c r="F901" s="497"/>
      <c r="G901" s="497"/>
      <c r="H901" s="497"/>
      <c r="I901" s="497"/>
      <c r="J901" s="497"/>
      <c r="K901" s="497"/>
      <c r="L901" s="490"/>
      <c r="M901" s="491"/>
      <c r="N901" s="491"/>
      <c r="O901" s="491"/>
      <c r="P901" s="492"/>
      <c r="Q901" s="536"/>
      <c r="R901" s="536"/>
      <c r="S901" s="536"/>
      <c r="T901" s="536"/>
      <c r="U901" s="536"/>
      <c r="V901" s="69"/>
      <c r="W901" s="69"/>
      <c r="X901" s="507"/>
      <c r="Y901" s="508"/>
      <c r="Z901" s="179" t="str">
        <f>IFERROR(VLOOKUP(X901, 【参考】数式用!$A$2:$B$46, 2, FALSE), "")</f>
        <v/>
      </c>
      <c r="AA901" s="195"/>
      <c r="AB901" s="196"/>
      <c r="AC901" s="197">
        <f t="shared" si="30"/>
        <v>0</v>
      </c>
      <c r="AD901" s="263" t="str">
        <f>IF(B901="", "", IF(COUNTIF(X901,"*独自*"),"数式を削除して手入力",IFERROR(INDEX(【参考】数式用!$O$3:'【参考】数式用'!$Q$452,MATCH(Q901&amp;V901,【参考】数式用!$N$3:'【参考】数式用'!$N$452,0),MATCH(VLOOKUP(X901,【参考】数式用!$R$2:$S$46,2,FALSE),【参考】数式用!$O$2:$Q$2,0)),10)))</f>
        <v/>
      </c>
      <c r="AE901" s="191"/>
    </row>
    <row r="902" spans="1:31" ht="49.95" customHeight="1">
      <c r="A902" s="158">
        <f t="shared" si="29"/>
        <v>863</v>
      </c>
      <c r="B902" s="496"/>
      <c r="C902" s="497"/>
      <c r="D902" s="497"/>
      <c r="E902" s="497"/>
      <c r="F902" s="497"/>
      <c r="G902" s="497"/>
      <c r="H902" s="497"/>
      <c r="I902" s="497"/>
      <c r="J902" s="497"/>
      <c r="K902" s="497"/>
      <c r="L902" s="490"/>
      <c r="M902" s="491"/>
      <c r="N902" s="491"/>
      <c r="O902" s="491"/>
      <c r="P902" s="492"/>
      <c r="Q902" s="536"/>
      <c r="R902" s="536"/>
      <c r="S902" s="536"/>
      <c r="T902" s="536"/>
      <c r="U902" s="536"/>
      <c r="V902" s="69"/>
      <c r="W902" s="69"/>
      <c r="X902" s="507"/>
      <c r="Y902" s="508"/>
      <c r="Z902" s="179" t="str">
        <f>IFERROR(VLOOKUP(X902, 【参考】数式用!$A$2:$B$46, 2, FALSE), "")</f>
        <v/>
      </c>
      <c r="AA902" s="195"/>
      <c r="AB902" s="196"/>
      <c r="AC902" s="197">
        <f t="shared" si="30"/>
        <v>0</v>
      </c>
      <c r="AD902" s="263" t="str">
        <f>IF(B902="", "", IF(COUNTIF(X902,"*独自*"),"数式を削除して手入力",IFERROR(INDEX(【参考】数式用!$O$3:'【参考】数式用'!$Q$452,MATCH(Q902&amp;V902,【参考】数式用!$N$3:'【参考】数式用'!$N$452,0),MATCH(VLOOKUP(X902,【参考】数式用!$R$2:$S$46,2,FALSE),【参考】数式用!$O$2:$Q$2,0)),10)))</f>
        <v/>
      </c>
      <c r="AE902" s="191"/>
    </row>
    <row r="903" spans="1:31" ht="49.95" customHeight="1">
      <c r="A903" s="158">
        <f t="shared" si="29"/>
        <v>864</v>
      </c>
      <c r="B903" s="496"/>
      <c r="C903" s="497"/>
      <c r="D903" s="497"/>
      <c r="E903" s="497"/>
      <c r="F903" s="497"/>
      <c r="G903" s="497"/>
      <c r="H903" s="497"/>
      <c r="I903" s="497"/>
      <c r="J903" s="497"/>
      <c r="K903" s="497"/>
      <c r="L903" s="490"/>
      <c r="M903" s="491"/>
      <c r="N903" s="491"/>
      <c r="O903" s="491"/>
      <c r="P903" s="492"/>
      <c r="Q903" s="536"/>
      <c r="R903" s="536"/>
      <c r="S903" s="536"/>
      <c r="T903" s="536"/>
      <c r="U903" s="536"/>
      <c r="V903" s="69"/>
      <c r="W903" s="69"/>
      <c r="X903" s="507"/>
      <c r="Y903" s="508"/>
      <c r="Z903" s="179" t="str">
        <f>IFERROR(VLOOKUP(X903, 【参考】数式用!$A$2:$B$46, 2, FALSE), "")</f>
        <v/>
      </c>
      <c r="AA903" s="195"/>
      <c r="AB903" s="196"/>
      <c r="AC903" s="197">
        <f t="shared" si="30"/>
        <v>0</v>
      </c>
      <c r="AD903" s="263" t="str">
        <f>IF(B903="", "", IF(COUNTIF(X903,"*独自*"),"数式を削除して手入力",IFERROR(INDEX(【参考】数式用!$O$3:'【参考】数式用'!$Q$452,MATCH(Q903&amp;V903,【参考】数式用!$N$3:'【参考】数式用'!$N$452,0),MATCH(VLOOKUP(X903,【参考】数式用!$R$2:$S$46,2,FALSE),【参考】数式用!$O$2:$Q$2,0)),10)))</f>
        <v/>
      </c>
      <c r="AE903" s="191"/>
    </row>
    <row r="904" spans="1:31" ht="49.95" customHeight="1">
      <c r="A904" s="158">
        <f t="shared" si="29"/>
        <v>865</v>
      </c>
      <c r="B904" s="496"/>
      <c r="C904" s="497"/>
      <c r="D904" s="497"/>
      <c r="E904" s="497"/>
      <c r="F904" s="497"/>
      <c r="G904" s="497"/>
      <c r="H904" s="497"/>
      <c r="I904" s="497"/>
      <c r="J904" s="497"/>
      <c r="K904" s="497"/>
      <c r="L904" s="490"/>
      <c r="M904" s="491"/>
      <c r="N904" s="491"/>
      <c r="O904" s="491"/>
      <c r="P904" s="492"/>
      <c r="Q904" s="536"/>
      <c r="R904" s="536"/>
      <c r="S904" s="536"/>
      <c r="T904" s="536"/>
      <c r="U904" s="536"/>
      <c r="V904" s="69"/>
      <c r="W904" s="69"/>
      <c r="X904" s="507"/>
      <c r="Y904" s="508"/>
      <c r="Z904" s="179" t="str">
        <f>IFERROR(VLOOKUP(X904, 【参考】数式用!$A$2:$B$46, 2, FALSE), "")</f>
        <v/>
      </c>
      <c r="AA904" s="195"/>
      <c r="AB904" s="196"/>
      <c r="AC904" s="197">
        <f t="shared" si="30"/>
        <v>0</v>
      </c>
      <c r="AD904" s="263" t="str">
        <f>IF(B904="", "", IF(COUNTIF(X904,"*独自*"),"数式を削除して手入力",IFERROR(INDEX(【参考】数式用!$O$3:'【参考】数式用'!$Q$452,MATCH(Q904&amp;V904,【参考】数式用!$N$3:'【参考】数式用'!$N$452,0),MATCH(VLOOKUP(X904,【参考】数式用!$R$2:$S$46,2,FALSE),【参考】数式用!$O$2:$Q$2,0)),10)))</f>
        <v/>
      </c>
      <c r="AE904" s="191"/>
    </row>
    <row r="905" spans="1:31" ht="49.95" customHeight="1">
      <c r="A905" s="158">
        <f t="shared" si="29"/>
        <v>866</v>
      </c>
      <c r="B905" s="496"/>
      <c r="C905" s="497"/>
      <c r="D905" s="497"/>
      <c r="E905" s="497"/>
      <c r="F905" s="497"/>
      <c r="G905" s="497"/>
      <c r="H905" s="497"/>
      <c r="I905" s="497"/>
      <c r="J905" s="497"/>
      <c r="K905" s="497"/>
      <c r="L905" s="490"/>
      <c r="M905" s="491"/>
      <c r="N905" s="491"/>
      <c r="O905" s="491"/>
      <c r="P905" s="492"/>
      <c r="Q905" s="536"/>
      <c r="R905" s="536"/>
      <c r="S905" s="536"/>
      <c r="T905" s="536"/>
      <c r="U905" s="536"/>
      <c r="V905" s="69"/>
      <c r="W905" s="69"/>
      <c r="X905" s="507"/>
      <c r="Y905" s="508"/>
      <c r="Z905" s="179" t="str">
        <f>IFERROR(VLOOKUP(X905, 【参考】数式用!$A$2:$B$46, 2, FALSE), "")</f>
        <v/>
      </c>
      <c r="AA905" s="195"/>
      <c r="AB905" s="196"/>
      <c r="AC905" s="197">
        <f t="shared" si="30"/>
        <v>0</v>
      </c>
      <c r="AD905" s="263" t="str">
        <f>IF(B905="", "", IF(COUNTIF(X905,"*独自*"),"数式を削除して手入力",IFERROR(INDEX(【参考】数式用!$O$3:'【参考】数式用'!$Q$452,MATCH(Q905&amp;V905,【参考】数式用!$N$3:'【参考】数式用'!$N$452,0),MATCH(VLOOKUP(X905,【参考】数式用!$R$2:$S$46,2,FALSE),【参考】数式用!$O$2:$Q$2,0)),10)))</f>
        <v/>
      </c>
      <c r="AE905" s="191"/>
    </row>
    <row r="906" spans="1:31" ht="49.95" customHeight="1">
      <c r="A906" s="158">
        <f t="shared" si="29"/>
        <v>867</v>
      </c>
      <c r="B906" s="496"/>
      <c r="C906" s="497"/>
      <c r="D906" s="497"/>
      <c r="E906" s="497"/>
      <c r="F906" s="497"/>
      <c r="G906" s="497"/>
      <c r="H906" s="497"/>
      <c r="I906" s="497"/>
      <c r="J906" s="497"/>
      <c r="K906" s="497"/>
      <c r="L906" s="490"/>
      <c r="M906" s="491"/>
      <c r="N906" s="491"/>
      <c r="O906" s="491"/>
      <c r="P906" s="492"/>
      <c r="Q906" s="536"/>
      <c r="R906" s="536"/>
      <c r="S906" s="536"/>
      <c r="T906" s="536"/>
      <c r="U906" s="536"/>
      <c r="V906" s="69"/>
      <c r="W906" s="69"/>
      <c r="X906" s="507"/>
      <c r="Y906" s="508"/>
      <c r="Z906" s="179" t="str">
        <f>IFERROR(VLOOKUP(X906, 【参考】数式用!$A$2:$B$46, 2, FALSE), "")</f>
        <v/>
      </c>
      <c r="AA906" s="195"/>
      <c r="AB906" s="196"/>
      <c r="AC906" s="197">
        <f t="shared" si="30"/>
        <v>0</v>
      </c>
      <c r="AD906" s="263" t="str">
        <f>IF(B906="", "", IF(COUNTIF(X906,"*独自*"),"数式を削除して手入力",IFERROR(INDEX(【参考】数式用!$O$3:'【参考】数式用'!$Q$452,MATCH(Q906&amp;V906,【参考】数式用!$N$3:'【参考】数式用'!$N$452,0),MATCH(VLOOKUP(X906,【参考】数式用!$R$2:$S$46,2,FALSE),【参考】数式用!$O$2:$Q$2,0)),10)))</f>
        <v/>
      </c>
      <c r="AE906" s="191"/>
    </row>
    <row r="907" spans="1:31" ht="49.95" customHeight="1">
      <c r="A907" s="158">
        <f t="shared" si="29"/>
        <v>868</v>
      </c>
      <c r="B907" s="496"/>
      <c r="C907" s="497"/>
      <c r="D907" s="497"/>
      <c r="E907" s="497"/>
      <c r="F907" s="497"/>
      <c r="G907" s="497"/>
      <c r="H907" s="497"/>
      <c r="I907" s="497"/>
      <c r="J907" s="497"/>
      <c r="K907" s="497"/>
      <c r="L907" s="490"/>
      <c r="M907" s="491"/>
      <c r="N907" s="491"/>
      <c r="O907" s="491"/>
      <c r="P907" s="492"/>
      <c r="Q907" s="536"/>
      <c r="R907" s="536"/>
      <c r="S907" s="536"/>
      <c r="T907" s="536"/>
      <c r="U907" s="536"/>
      <c r="V907" s="69"/>
      <c r="W907" s="69"/>
      <c r="X907" s="507"/>
      <c r="Y907" s="508"/>
      <c r="Z907" s="179" t="str">
        <f>IFERROR(VLOOKUP(X907, 【参考】数式用!$A$2:$B$46, 2, FALSE), "")</f>
        <v/>
      </c>
      <c r="AA907" s="195"/>
      <c r="AB907" s="196"/>
      <c r="AC907" s="197">
        <f t="shared" si="30"/>
        <v>0</v>
      </c>
      <c r="AD907" s="263" t="str">
        <f>IF(B907="", "", IF(COUNTIF(X907,"*独自*"),"数式を削除して手入力",IFERROR(INDEX(【参考】数式用!$O$3:'【参考】数式用'!$Q$452,MATCH(Q907&amp;V907,【参考】数式用!$N$3:'【参考】数式用'!$N$452,0),MATCH(VLOOKUP(X907,【参考】数式用!$R$2:$S$46,2,FALSE),【参考】数式用!$O$2:$Q$2,0)),10)))</f>
        <v/>
      </c>
      <c r="AE907" s="191"/>
    </row>
    <row r="908" spans="1:31" ht="49.95" customHeight="1">
      <c r="A908" s="158">
        <f t="shared" ref="A908:A971" si="31">A907+1</f>
        <v>869</v>
      </c>
      <c r="B908" s="496"/>
      <c r="C908" s="497"/>
      <c r="D908" s="497"/>
      <c r="E908" s="497"/>
      <c r="F908" s="497"/>
      <c r="G908" s="497"/>
      <c r="H908" s="497"/>
      <c r="I908" s="497"/>
      <c r="J908" s="497"/>
      <c r="K908" s="497"/>
      <c r="L908" s="490"/>
      <c r="M908" s="491"/>
      <c r="N908" s="491"/>
      <c r="O908" s="491"/>
      <c r="P908" s="492"/>
      <c r="Q908" s="536"/>
      <c r="R908" s="536"/>
      <c r="S908" s="536"/>
      <c r="T908" s="536"/>
      <c r="U908" s="536"/>
      <c r="V908" s="69"/>
      <c r="W908" s="69"/>
      <c r="X908" s="507"/>
      <c r="Y908" s="508"/>
      <c r="Z908" s="179" t="str">
        <f>IFERROR(VLOOKUP(X908, 【参考】数式用!$A$2:$B$46, 2, FALSE), "")</f>
        <v/>
      </c>
      <c r="AA908" s="195"/>
      <c r="AB908" s="196"/>
      <c r="AC908" s="197">
        <f t="shared" ref="AC908:AC971" si="32">AA908-AB908</f>
        <v>0</v>
      </c>
      <c r="AD908" s="263" t="str">
        <f>IF(B908="", "", IF(COUNTIF(X908,"*独自*"),"数式を削除して手入力",IFERROR(INDEX(【参考】数式用!$O$3:'【参考】数式用'!$Q$452,MATCH(Q908&amp;V908,【参考】数式用!$N$3:'【参考】数式用'!$N$452,0),MATCH(VLOOKUP(X908,【参考】数式用!$R$2:$S$46,2,FALSE),【参考】数式用!$O$2:$Q$2,0)),10)))</f>
        <v/>
      </c>
      <c r="AE908" s="191"/>
    </row>
    <row r="909" spans="1:31" ht="49.95" customHeight="1">
      <c r="A909" s="158">
        <f t="shared" si="31"/>
        <v>870</v>
      </c>
      <c r="B909" s="496"/>
      <c r="C909" s="497"/>
      <c r="D909" s="497"/>
      <c r="E909" s="497"/>
      <c r="F909" s="497"/>
      <c r="G909" s="497"/>
      <c r="H909" s="497"/>
      <c r="I909" s="497"/>
      <c r="J909" s="497"/>
      <c r="K909" s="497"/>
      <c r="L909" s="490"/>
      <c r="M909" s="491"/>
      <c r="N909" s="491"/>
      <c r="O909" s="491"/>
      <c r="P909" s="492"/>
      <c r="Q909" s="536"/>
      <c r="R909" s="536"/>
      <c r="S909" s="536"/>
      <c r="T909" s="536"/>
      <c r="U909" s="536"/>
      <c r="V909" s="69"/>
      <c r="W909" s="69"/>
      <c r="X909" s="507"/>
      <c r="Y909" s="508"/>
      <c r="Z909" s="179" t="str">
        <f>IFERROR(VLOOKUP(X909, 【参考】数式用!$A$2:$B$46, 2, FALSE), "")</f>
        <v/>
      </c>
      <c r="AA909" s="195"/>
      <c r="AB909" s="196"/>
      <c r="AC909" s="197">
        <f t="shared" si="32"/>
        <v>0</v>
      </c>
      <c r="AD909" s="263" t="str">
        <f>IF(B909="", "", IF(COUNTIF(X909,"*独自*"),"数式を削除して手入力",IFERROR(INDEX(【参考】数式用!$O$3:'【参考】数式用'!$Q$452,MATCH(Q909&amp;V909,【参考】数式用!$N$3:'【参考】数式用'!$N$452,0),MATCH(VLOOKUP(X909,【参考】数式用!$R$2:$S$46,2,FALSE),【参考】数式用!$O$2:$Q$2,0)),10)))</f>
        <v/>
      </c>
      <c r="AE909" s="191"/>
    </row>
    <row r="910" spans="1:31" ht="49.95" customHeight="1">
      <c r="A910" s="158">
        <f t="shared" si="31"/>
        <v>871</v>
      </c>
      <c r="B910" s="496"/>
      <c r="C910" s="497"/>
      <c r="D910" s="497"/>
      <c r="E910" s="497"/>
      <c r="F910" s="497"/>
      <c r="G910" s="497"/>
      <c r="H910" s="497"/>
      <c r="I910" s="497"/>
      <c r="J910" s="497"/>
      <c r="K910" s="497"/>
      <c r="L910" s="490"/>
      <c r="M910" s="491"/>
      <c r="N910" s="491"/>
      <c r="O910" s="491"/>
      <c r="P910" s="492"/>
      <c r="Q910" s="536"/>
      <c r="R910" s="536"/>
      <c r="S910" s="536"/>
      <c r="T910" s="536"/>
      <c r="U910" s="536"/>
      <c r="V910" s="69"/>
      <c r="W910" s="69"/>
      <c r="X910" s="507"/>
      <c r="Y910" s="508"/>
      <c r="Z910" s="179" t="str">
        <f>IFERROR(VLOOKUP(X910, 【参考】数式用!$A$2:$B$46, 2, FALSE), "")</f>
        <v/>
      </c>
      <c r="AA910" s="195"/>
      <c r="AB910" s="196"/>
      <c r="AC910" s="197">
        <f t="shared" si="32"/>
        <v>0</v>
      </c>
      <c r="AD910" s="263" t="str">
        <f>IF(B910="", "", IF(COUNTIF(X910,"*独自*"),"数式を削除して手入力",IFERROR(INDEX(【参考】数式用!$O$3:'【参考】数式用'!$Q$452,MATCH(Q910&amp;V910,【参考】数式用!$N$3:'【参考】数式用'!$N$452,0),MATCH(VLOOKUP(X910,【参考】数式用!$R$2:$S$46,2,FALSE),【参考】数式用!$O$2:$Q$2,0)),10)))</f>
        <v/>
      </c>
      <c r="AE910" s="191"/>
    </row>
    <row r="911" spans="1:31" ht="49.95" customHeight="1">
      <c r="A911" s="158">
        <f t="shared" si="31"/>
        <v>872</v>
      </c>
      <c r="B911" s="496"/>
      <c r="C911" s="497"/>
      <c r="D911" s="497"/>
      <c r="E911" s="497"/>
      <c r="F911" s="497"/>
      <c r="G911" s="497"/>
      <c r="H911" s="497"/>
      <c r="I911" s="497"/>
      <c r="J911" s="497"/>
      <c r="K911" s="497"/>
      <c r="L911" s="490"/>
      <c r="M911" s="491"/>
      <c r="N911" s="491"/>
      <c r="O911" s="491"/>
      <c r="P911" s="492"/>
      <c r="Q911" s="536"/>
      <c r="R911" s="536"/>
      <c r="S911" s="536"/>
      <c r="T911" s="536"/>
      <c r="U911" s="536"/>
      <c r="V911" s="69"/>
      <c r="W911" s="69"/>
      <c r="X911" s="507"/>
      <c r="Y911" s="508"/>
      <c r="Z911" s="179" t="str">
        <f>IFERROR(VLOOKUP(X911, 【参考】数式用!$A$2:$B$46, 2, FALSE), "")</f>
        <v/>
      </c>
      <c r="AA911" s="195"/>
      <c r="AB911" s="196"/>
      <c r="AC911" s="197">
        <f t="shared" si="32"/>
        <v>0</v>
      </c>
      <c r="AD911" s="263" t="str">
        <f>IF(B911="", "", IF(COUNTIF(X911,"*独自*"),"数式を削除して手入力",IFERROR(INDEX(【参考】数式用!$O$3:'【参考】数式用'!$Q$452,MATCH(Q911&amp;V911,【参考】数式用!$N$3:'【参考】数式用'!$N$452,0),MATCH(VLOOKUP(X911,【参考】数式用!$R$2:$S$46,2,FALSE),【参考】数式用!$O$2:$Q$2,0)),10)))</f>
        <v/>
      </c>
      <c r="AE911" s="191"/>
    </row>
    <row r="912" spans="1:31" ht="49.95" customHeight="1">
      <c r="A912" s="158">
        <f t="shared" si="31"/>
        <v>873</v>
      </c>
      <c r="B912" s="496"/>
      <c r="C912" s="497"/>
      <c r="D912" s="497"/>
      <c r="E912" s="497"/>
      <c r="F912" s="497"/>
      <c r="G912" s="497"/>
      <c r="H912" s="497"/>
      <c r="I912" s="497"/>
      <c r="J912" s="497"/>
      <c r="K912" s="497"/>
      <c r="L912" s="490"/>
      <c r="M912" s="491"/>
      <c r="N912" s="491"/>
      <c r="O912" s="491"/>
      <c r="P912" s="492"/>
      <c r="Q912" s="536"/>
      <c r="R912" s="536"/>
      <c r="S912" s="536"/>
      <c r="T912" s="536"/>
      <c r="U912" s="536"/>
      <c r="V912" s="69"/>
      <c r="W912" s="69"/>
      <c r="X912" s="507"/>
      <c r="Y912" s="508"/>
      <c r="Z912" s="179" t="str">
        <f>IFERROR(VLOOKUP(X912, 【参考】数式用!$A$2:$B$46, 2, FALSE), "")</f>
        <v/>
      </c>
      <c r="AA912" s="195"/>
      <c r="AB912" s="196"/>
      <c r="AC912" s="197">
        <f t="shared" si="32"/>
        <v>0</v>
      </c>
      <c r="AD912" s="263" t="str">
        <f>IF(B912="", "", IF(COUNTIF(X912,"*独自*"),"数式を削除して手入力",IFERROR(INDEX(【参考】数式用!$O$3:'【参考】数式用'!$Q$452,MATCH(Q912&amp;V912,【参考】数式用!$N$3:'【参考】数式用'!$N$452,0),MATCH(VLOOKUP(X912,【参考】数式用!$R$2:$S$46,2,FALSE),【参考】数式用!$O$2:$Q$2,0)),10)))</f>
        <v/>
      </c>
      <c r="AE912" s="191"/>
    </row>
    <row r="913" spans="1:31" ht="49.95" customHeight="1">
      <c r="A913" s="158">
        <f t="shared" si="31"/>
        <v>874</v>
      </c>
      <c r="B913" s="496"/>
      <c r="C913" s="497"/>
      <c r="D913" s="497"/>
      <c r="E913" s="497"/>
      <c r="F913" s="497"/>
      <c r="G913" s="497"/>
      <c r="H913" s="497"/>
      <c r="I913" s="497"/>
      <c r="J913" s="497"/>
      <c r="K913" s="497"/>
      <c r="L913" s="490"/>
      <c r="M913" s="491"/>
      <c r="N913" s="491"/>
      <c r="O913" s="491"/>
      <c r="P913" s="492"/>
      <c r="Q913" s="536"/>
      <c r="R913" s="536"/>
      <c r="S913" s="536"/>
      <c r="T913" s="536"/>
      <c r="U913" s="536"/>
      <c r="V913" s="69"/>
      <c r="W913" s="69"/>
      <c r="X913" s="507"/>
      <c r="Y913" s="508"/>
      <c r="Z913" s="179" t="str">
        <f>IFERROR(VLOOKUP(X913, 【参考】数式用!$A$2:$B$46, 2, FALSE), "")</f>
        <v/>
      </c>
      <c r="AA913" s="195"/>
      <c r="AB913" s="196"/>
      <c r="AC913" s="197">
        <f t="shared" si="32"/>
        <v>0</v>
      </c>
      <c r="AD913" s="263" t="str">
        <f>IF(B913="", "", IF(COUNTIF(X913,"*独自*"),"数式を削除して手入力",IFERROR(INDEX(【参考】数式用!$O$3:'【参考】数式用'!$Q$452,MATCH(Q913&amp;V913,【参考】数式用!$N$3:'【参考】数式用'!$N$452,0),MATCH(VLOOKUP(X913,【参考】数式用!$R$2:$S$46,2,FALSE),【参考】数式用!$O$2:$Q$2,0)),10)))</f>
        <v/>
      </c>
      <c r="AE913" s="191"/>
    </row>
    <row r="914" spans="1:31" ht="49.95" customHeight="1">
      <c r="A914" s="158">
        <f t="shared" si="31"/>
        <v>875</v>
      </c>
      <c r="B914" s="496"/>
      <c r="C914" s="497"/>
      <c r="D914" s="497"/>
      <c r="E914" s="497"/>
      <c r="F914" s="497"/>
      <c r="G914" s="497"/>
      <c r="H914" s="497"/>
      <c r="I914" s="497"/>
      <c r="J914" s="497"/>
      <c r="K914" s="497"/>
      <c r="L914" s="490"/>
      <c r="M914" s="491"/>
      <c r="N914" s="491"/>
      <c r="O914" s="491"/>
      <c r="P914" s="492"/>
      <c r="Q914" s="536"/>
      <c r="R914" s="536"/>
      <c r="S914" s="536"/>
      <c r="T914" s="536"/>
      <c r="U914" s="536"/>
      <c r="V914" s="69"/>
      <c r="W914" s="69"/>
      <c r="X914" s="507"/>
      <c r="Y914" s="508"/>
      <c r="Z914" s="179" t="str">
        <f>IFERROR(VLOOKUP(X914, 【参考】数式用!$A$2:$B$46, 2, FALSE), "")</f>
        <v/>
      </c>
      <c r="AA914" s="195"/>
      <c r="AB914" s="196"/>
      <c r="AC914" s="197">
        <f t="shared" si="32"/>
        <v>0</v>
      </c>
      <c r="AD914" s="263" t="str">
        <f>IF(B914="", "", IF(COUNTIF(X914,"*独自*"),"数式を削除して手入力",IFERROR(INDEX(【参考】数式用!$O$3:'【参考】数式用'!$Q$452,MATCH(Q914&amp;V914,【参考】数式用!$N$3:'【参考】数式用'!$N$452,0),MATCH(VLOOKUP(X914,【参考】数式用!$R$2:$S$46,2,FALSE),【参考】数式用!$O$2:$Q$2,0)),10)))</f>
        <v/>
      </c>
      <c r="AE914" s="191"/>
    </row>
    <row r="915" spans="1:31" ht="49.95" customHeight="1">
      <c r="A915" s="158">
        <f t="shared" si="31"/>
        <v>876</v>
      </c>
      <c r="B915" s="496"/>
      <c r="C915" s="497"/>
      <c r="D915" s="497"/>
      <c r="E915" s="497"/>
      <c r="F915" s="497"/>
      <c r="G915" s="497"/>
      <c r="H915" s="497"/>
      <c r="I915" s="497"/>
      <c r="J915" s="497"/>
      <c r="K915" s="497"/>
      <c r="L915" s="490"/>
      <c r="M915" s="491"/>
      <c r="N915" s="491"/>
      <c r="O915" s="491"/>
      <c r="P915" s="492"/>
      <c r="Q915" s="536"/>
      <c r="R915" s="536"/>
      <c r="S915" s="536"/>
      <c r="T915" s="536"/>
      <c r="U915" s="536"/>
      <c r="V915" s="69"/>
      <c r="W915" s="69"/>
      <c r="X915" s="507"/>
      <c r="Y915" s="508"/>
      <c r="Z915" s="179" t="str">
        <f>IFERROR(VLOOKUP(X915, 【参考】数式用!$A$2:$B$46, 2, FALSE), "")</f>
        <v/>
      </c>
      <c r="AA915" s="195"/>
      <c r="AB915" s="196"/>
      <c r="AC915" s="197">
        <f t="shared" si="32"/>
        <v>0</v>
      </c>
      <c r="AD915" s="263" t="str">
        <f>IF(B915="", "", IF(COUNTIF(X915,"*独自*"),"数式を削除して手入力",IFERROR(INDEX(【参考】数式用!$O$3:'【参考】数式用'!$Q$452,MATCH(Q915&amp;V915,【参考】数式用!$N$3:'【参考】数式用'!$N$452,0),MATCH(VLOOKUP(X915,【参考】数式用!$R$2:$S$46,2,FALSE),【参考】数式用!$O$2:$Q$2,0)),10)))</f>
        <v/>
      </c>
      <c r="AE915" s="191"/>
    </row>
    <row r="916" spans="1:31" ht="49.95" customHeight="1">
      <c r="A916" s="158">
        <f t="shared" si="31"/>
        <v>877</v>
      </c>
      <c r="B916" s="496"/>
      <c r="C916" s="497"/>
      <c r="D916" s="497"/>
      <c r="E916" s="497"/>
      <c r="F916" s="497"/>
      <c r="G916" s="497"/>
      <c r="H916" s="497"/>
      <c r="I916" s="497"/>
      <c r="J916" s="497"/>
      <c r="K916" s="497"/>
      <c r="L916" s="490"/>
      <c r="M916" s="491"/>
      <c r="N916" s="491"/>
      <c r="O916" s="491"/>
      <c r="P916" s="492"/>
      <c r="Q916" s="536"/>
      <c r="R916" s="536"/>
      <c r="S916" s="536"/>
      <c r="T916" s="536"/>
      <c r="U916" s="536"/>
      <c r="V916" s="69"/>
      <c r="W916" s="69"/>
      <c r="X916" s="507"/>
      <c r="Y916" s="508"/>
      <c r="Z916" s="179" t="str">
        <f>IFERROR(VLOOKUP(X916, 【参考】数式用!$A$2:$B$46, 2, FALSE), "")</f>
        <v/>
      </c>
      <c r="AA916" s="195"/>
      <c r="AB916" s="196"/>
      <c r="AC916" s="197">
        <f t="shared" si="32"/>
        <v>0</v>
      </c>
      <c r="AD916" s="263" t="str">
        <f>IF(B916="", "", IF(COUNTIF(X916,"*独自*"),"数式を削除して手入力",IFERROR(INDEX(【参考】数式用!$O$3:'【参考】数式用'!$Q$452,MATCH(Q916&amp;V916,【参考】数式用!$N$3:'【参考】数式用'!$N$452,0),MATCH(VLOOKUP(X916,【参考】数式用!$R$2:$S$46,2,FALSE),【参考】数式用!$O$2:$Q$2,0)),10)))</f>
        <v/>
      </c>
      <c r="AE916" s="191"/>
    </row>
    <row r="917" spans="1:31" ht="49.95" customHeight="1">
      <c r="A917" s="158">
        <f t="shared" si="31"/>
        <v>878</v>
      </c>
      <c r="B917" s="496"/>
      <c r="C917" s="497"/>
      <c r="D917" s="497"/>
      <c r="E917" s="497"/>
      <c r="F917" s="497"/>
      <c r="G917" s="497"/>
      <c r="H917" s="497"/>
      <c r="I917" s="497"/>
      <c r="J917" s="497"/>
      <c r="K917" s="497"/>
      <c r="L917" s="490"/>
      <c r="M917" s="491"/>
      <c r="N917" s="491"/>
      <c r="O917" s="491"/>
      <c r="P917" s="492"/>
      <c r="Q917" s="536"/>
      <c r="R917" s="536"/>
      <c r="S917" s="536"/>
      <c r="T917" s="536"/>
      <c r="U917" s="536"/>
      <c r="V917" s="69"/>
      <c r="W917" s="69"/>
      <c r="X917" s="507"/>
      <c r="Y917" s="508"/>
      <c r="Z917" s="179" t="str">
        <f>IFERROR(VLOOKUP(X917, 【参考】数式用!$A$2:$B$46, 2, FALSE), "")</f>
        <v/>
      </c>
      <c r="AA917" s="195"/>
      <c r="AB917" s="196"/>
      <c r="AC917" s="197">
        <f t="shared" si="32"/>
        <v>0</v>
      </c>
      <c r="AD917" s="263" t="str">
        <f>IF(B917="", "", IF(COUNTIF(X917,"*独自*"),"数式を削除して手入力",IFERROR(INDEX(【参考】数式用!$O$3:'【参考】数式用'!$Q$452,MATCH(Q917&amp;V917,【参考】数式用!$N$3:'【参考】数式用'!$N$452,0),MATCH(VLOOKUP(X917,【参考】数式用!$R$2:$S$46,2,FALSE),【参考】数式用!$O$2:$Q$2,0)),10)))</f>
        <v/>
      </c>
      <c r="AE917" s="191"/>
    </row>
    <row r="918" spans="1:31" ht="49.95" customHeight="1">
      <c r="A918" s="158">
        <f t="shared" si="31"/>
        <v>879</v>
      </c>
      <c r="B918" s="496"/>
      <c r="C918" s="497"/>
      <c r="D918" s="497"/>
      <c r="E918" s="497"/>
      <c r="F918" s="497"/>
      <c r="G918" s="497"/>
      <c r="H918" s="497"/>
      <c r="I918" s="497"/>
      <c r="J918" s="497"/>
      <c r="K918" s="497"/>
      <c r="L918" s="490"/>
      <c r="M918" s="491"/>
      <c r="N918" s="491"/>
      <c r="O918" s="491"/>
      <c r="P918" s="492"/>
      <c r="Q918" s="536"/>
      <c r="R918" s="536"/>
      <c r="S918" s="536"/>
      <c r="T918" s="536"/>
      <c r="U918" s="536"/>
      <c r="V918" s="69"/>
      <c r="W918" s="69"/>
      <c r="X918" s="507"/>
      <c r="Y918" s="508"/>
      <c r="Z918" s="179" t="str">
        <f>IFERROR(VLOOKUP(X918, 【参考】数式用!$A$2:$B$46, 2, FALSE), "")</f>
        <v/>
      </c>
      <c r="AA918" s="195"/>
      <c r="AB918" s="196"/>
      <c r="AC918" s="197">
        <f t="shared" si="32"/>
        <v>0</v>
      </c>
      <c r="AD918" s="263" t="str">
        <f>IF(B918="", "", IF(COUNTIF(X918,"*独自*"),"数式を削除して手入力",IFERROR(INDEX(【参考】数式用!$O$3:'【参考】数式用'!$Q$452,MATCH(Q918&amp;V918,【参考】数式用!$N$3:'【参考】数式用'!$N$452,0),MATCH(VLOOKUP(X918,【参考】数式用!$R$2:$S$46,2,FALSE),【参考】数式用!$O$2:$Q$2,0)),10)))</f>
        <v/>
      </c>
      <c r="AE918" s="191"/>
    </row>
    <row r="919" spans="1:31" ht="49.95" customHeight="1">
      <c r="A919" s="158">
        <f t="shared" si="31"/>
        <v>880</v>
      </c>
      <c r="B919" s="496"/>
      <c r="C919" s="497"/>
      <c r="D919" s="497"/>
      <c r="E919" s="497"/>
      <c r="F919" s="497"/>
      <c r="G919" s="497"/>
      <c r="H919" s="497"/>
      <c r="I919" s="497"/>
      <c r="J919" s="497"/>
      <c r="K919" s="497"/>
      <c r="L919" s="490"/>
      <c r="M919" s="491"/>
      <c r="N919" s="491"/>
      <c r="O919" s="491"/>
      <c r="P919" s="492"/>
      <c r="Q919" s="536"/>
      <c r="R919" s="536"/>
      <c r="S919" s="536"/>
      <c r="T919" s="536"/>
      <c r="U919" s="536"/>
      <c r="V919" s="69"/>
      <c r="W919" s="69"/>
      <c r="X919" s="507"/>
      <c r="Y919" s="508"/>
      <c r="Z919" s="179" t="str">
        <f>IFERROR(VLOOKUP(X919, 【参考】数式用!$A$2:$B$46, 2, FALSE), "")</f>
        <v/>
      </c>
      <c r="AA919" s="195"/>
      <c r="AB919" s="196"/>
      <c r="AC919" s="197">
        <f t="shared" si="32"/>
        <v>0</v>
      </c>
      <c r="AD919" s="263" t="str">
        <f>IF(B919="", "", IF(COUNTIF(X919,"*独自*"),"数式を削除して手入力",IFERROR(INDEX(【参考】数式用!$O$3:'【参考】数式用'!$Q$452,MATCH(Q919&amp;V919,【参考】数式用!$N$3:'【参考】数式用'!$N$452,0),MATCH(VLOOKUP(X919,【参考】数式用!$R$2:$S$46,2,FALSE),【参考】数式用!$O$2:$Q$2,0)),10)))</f>
        <v/>
      </c>
      <c r="AE919" s="191"/>
    </row>
    <row r="920" spans="1:31" ht="49.95" customHeight="1">
      <c r="A920" s="158">
        <f t="shared" si="31"/>
        <v>881</v>
      </c>
      <c r="B920" s="496"/>
      <c r="C920" s="497"/>
      <c r="D920" s="497"/>
      <c r="E920" s="497"/>
      <c r="F920" s="497"/>
      <c r="G920" s="497"/>
      <c r="H920" s="497"/>
      <c r="I920" s="497"/>
      <c r="J920" s="497"/>
      <c r="K920" s="497"/>
      <c r="L920" s="490"/>
      <c r="M920" s="491"/>
      <c r="N920" s="491"/>
      <c r="O920" s="491"/>
      <c r="P920" s="492"/>
      <c r="Q920" s="536"/>
      <c r="R920" s="536"/>
      <c r="S920" s="536"/>
      <c r="T920" s="536"/>
      <c r="U920" s="536"/>
      <c r="V920" s="69"/>
      <c r="W920" s="69"/>
      <c r="X920" s="507"/>
      <c r="Y920" s="508"/>
      <c r="Z920" s="179" t="str">
        <f>IFERROR(VLOOKUP(X920, 【参考】数式用!$A$2:$B$46, 2, FALSE), "")</f>
        <v/>
      </c>
      <c r="AA920" s="195"/>
      <c r="AB920" s="196"/>
      <c r="AC920" s="197">
        <f t="shared" si="32"/>
        <v>0</v>
      </c>
      <c r="AD920" s="263" t="str">
        <f>IF(B920="", "", IF(COUNTIF(X920,"*独自*"),"数式を削除して手入力",IFERROR(INDEX(【参考】数式用!$O$3:'【参考】数式用'!$Q$452,MATCH(Q920&amp;V920,【参考】数式用!$N$3:'【参考】数式用'!$N$452,0),MATCH(VLOOKUP(X920,【参考】数式用!$R$2:$S$46,2,FALSE),【参考】数式用!$O$2:$Q$2,0)),10)))</f>
        <v/>
      </c>
      <c r="AE920" s="191"/>
    </row>
    <row r="921" spans="1:31" ht="49.95" customHeight="1">
      <c r="A921" s="158">
        <f t="shared" si="31"/>
        <v>882</v>
      </c>
      <c r="B921" s="496"/>
      <c r="C921" s="497"/>
      <c r="D921" s="497"/>
      <c r="E921" s="497"/>
      <c r="F921" s="497"/>
      <c r="G921" s="497"/>
      <c r="H921" s="497"/>
      <c r="I921" s="497"/>
      <c r="J921" s="497"/>
      <c r="K921" s="497"/>
      <c r="L921" s="490"/>
      <c r="M921" s="491"/>
      <c r="N921" s="491"/>
      <c r="O921" s="491"/>
      <c r="P921" s="492"/>
      <c r="Q921" s="536"/>
      <c r="R921" s="536"/>
      <c r="S921" s="536"/>
      <c r="T921" s="536"/>
      <c r="U921" s="536"/>
      <c r="V921" s="69"/>
      <c r="W921" s="69"/>
      <c r="X921" s="507"/>
      <c r="Y921" s="508"/>
      <c r="Z921" s="179" t="str">
        <f>IFERROR(VLOOKUP(X921, 【参考】数式用!$A$2:$B$46, 2, FALSE), "")</f>
        <v/>
      </c>
      <c r="AA921" s="195"/>
      <c r="AB921" s="196"/>
      <c r="AC921" s="197">
        <f t="shared" si="32"/>
        <v>0</v>
      </c>
      <c r="AD921" s="263" t="str">
        <f>IF(B921="", "", IF(COUNTIF(X921,"*独自*"),"数式を削除して手入力",IFERROR(INDEX(【参考】数式用!$O$3:'【参考】数式用'!$Q$452,MATCH(Q921&amp;V921,【参考】数式用!$N$3:'【参考】数式用'!$N$452,0),MATCH(VLOOKUP(X921,【参考】数式用!$R$2:$S$46,2,FALSE),【参考】数式用!$O$2:$Q$2,0)),10)))</f>
        <v/>
      </c>
      <c r="AE921" s="191"/>
    </row>
    <row r="922" spans="1:31" ht="49.95" customHeight="1">
      <c r="A922" s="158">
        <f t="shared" si="31"/>
        <v>883</v>
      </c>
      <c r="B922" s="496"/>
      <c r="C922" s="497"/>
      <c r="D922" s="497"/>
      <c r="E922" s="497"/>
      <c r="F922" s="497"/>
      <c r="G922" s="497"/>
      <c r="H922" s="497"/>
      <c r="I922" s="497"/>
      <c r="J922" s="497"/>
      <c r="K922" s="497"/>
      <c r="L922" s="490"/>
      <c r="M922" s="491"/>
      <c r="N922" s="491"/>
      <c r="O922" s="491"/>
      <c r="P922" s="492"/>
      <c r="Q922" s="536"/>
      <c r="R922" s="536"/>
      <c r="S922" s="536"/>
      <c r="T922" s="536"/>
      <c r="U922" s="536"/>
      <c r="V922" s="69"/>
      <c r="W922" s="69"/>
      <c r="X922" s="507"/>
      <c r="Y922" s="508"/>
      <c r="Z922" s="179" t="str">
        <f>IFERROR(VLOOKUP(X922, 【参考】数式用!$A$2:$B$46, 2, FALSE), "")</f>
        <v/>
      </c>
      <c r="AA922" s="195"/>
      <c r="AB922" s="196"/>
      <c r="AC922" s="197">
        <f t="shared" si="32"/>
        <v>0</v>
      </c>
      <c r="AD922" s="263" t="str">
        <f>IF(B922="", "", IF(COUNTIF(X922,"*独自*"),"数式を削除して手入力",IFERROR(INDEX(【参考】数式用!$O$3:'【参考】数式用'!$Q$452,MATCH(Q922&amp;V922,【参考】数式用!$N$3:'【参考】数式用'!$N$452,0),MATCH(VLOOKUP(X922,【参考】数式用!$R$2:$S$46,2,FALSE),【参考】数式用!$O$2:$Q$2,0)),10)))</f>
        <v/>
      </c>
      <c r="AE922" s="191"/>
    </row>
    <row r="923" spans="1:31" ht="49.95" customHeight="1">
      <c r="A923" s="158">
        <f t="shared" si="31"/>
        <v>884</v>
      </c>
      <c r="B923" s="496"/>
      <c r="C923" s="497"/>
      <c r="D923" s="497"/>
      <c r="E923" s="497"/>
      <c r="F923" s="497"/>
      <c r="G923" s="497"/>
      <c r="H923" s="497"/>
      <c r="I923" s="497"/>
      <c r="J923" s="497"/>
      <c r="K923" s="497"/>
      <c r="L923" s="490"/>
      <c r="M923" s="491"/>
      <c r="N923" s="491"/>
      <c r="O923" s="491"/>
      <c r="P923" s="492"/>
      <c r="Q923" s="536"/>
      <c r="R923" s="536"/>
      <c r="S923" s="536"/>
      <c r="T923" s="536"/>
      <c r="U923" s="536"/>
      <c r="V923" s="69"/>
      <c r="W923" s="69"/>
      <c r="X923" s="507"/>
      <c r="Y923" s="508"/>
      <c r="Z923" s="179" t="str">
        <f>IFERROR(VLOOKUP(X923, 【参考】数式用!$A$2:$B$46, 2, FALSE), "")</f>
        <v/>
      </c>
      <c r="AA923" s="195"/>
      <c r="AB923" s="196"/>
      <c r="AC923" s="197">
        <f t="shared" si="32"/>
        <v>0</v>
      </c>
      <c r="AD923" s="263" t="str">
        <f>IF(B923="", "", IF(COUNTIF(X923,"*独自*"),"数式を削除して手入力",IFERROR(INDEX(【参考】数式用!$O$3:'【参考】数式用'!$Q$452,MATCH(Q923&amp;V923,【参考】数式用!$N$3:'【参考】数式用'!$N$452,0),MATCH(VLOOKUP(X923,【参考】数式用!$R$2:$S$46,2,FALSE),【参考】数式用!$O$2:$Q$2,0)),10)))</f>
        <v/>
      </c>
      <c r="AE923" s="191"/>
    </row>
    <row r="924" spans="1:31" ht="49.95" customHeight="1">
      <c r="A924" s="158">
        <f t="shared" si="31"/>
        <v>885</v>
      </c>
      <c r="B924" s="496"/>
      <c r="C924" s="497"/>
      <c r="D924" s="497"/>
      <c r="E924" s="497"/>
      <c r="F924" s="497"/>
      <c r="G924" s="497"/>
      <c r="H924" s="497"/>
      <c r="I924" s="497"/>
      <c r="J924" s="497"/>
      <c r="K924" s="497"/>
      <c r="L924" s="490"/>
      <c r="M924" s="491"/>
      <c r="N924" s="491"/>
      <c r="O924" s="491"/>
      <c r="P924" s="492"/>
      <c r="Q924" s="536"/>
      <c r="R924" s="536"/>
      <c r="S924" s="536"/>
      <c r="T924" s="536"/>
      <c r="U924" s="536"/>
      <c r="V924" s="69"/>
      <c r="W924" s="69"/>
      <c r="X924" s="507"/>
      <c r="Y924" s="508"/>
      <c r="Z924" s="179" t="str">
        <f>IFERROR(VLOOKUP(X924, 【参考】数式用!$A$2:$B$46, 2, FALSE), "")</f>
        <v/>
      </c>
      <c r="AA924" s="195"/>
      <c r="AB924" s="196"/>
      <c r="AC924" s="197">
        <f t="shared" si="32"/>
        <v>0</v>
      </c>
      <c r="AD924" s="263" t="str">
        <f>IF(B924="", "", IF(COUNTIF(X924,"*独自*"),"数式を削除して手入力",IFERROR(INDEX(【参考】数式用!$O$3:'【参考】数式用'!$Q$452,MATCH(Q924&amp;V924,【参考】数式用!$N$3:'【参考】数式用'!$N$452,0),MATCH(VLOOKUP(X924,【参考】数式用!$R$2:$S$46,2,FALSE),【参考】数式用!$O$2:$Q$2,0)),10)))</f>
        <v/>
      </c>
      <c r="AE924" s="191"/>
    </row>
    <row r="925" spans="1:31" ht="49.95" customHeight="1">
      <c r="A925" s="158">
        <f t="shared" si="31"/>
        <v>886</v>
      </c>
      <c r="B925" s="496"/>
      <c r="C925" s="497"/>
      <c r="D925" s="497"/>
      <c r="E925" s="497"/>
      <c r="F925" s="497"/>
      <c r="G925" s="497"/>
      <c r="H925" s="497"/>
      <c r="I925" s="497"/>
      <c r="J925" s="497"/>
      <c r="K925" s="497"/>
      <c r="L925" s="490"/>
      <c r="M925" s="491"/>
      <c r="N925" s="491"/>
      <c r="O925" s="491"/>
      <c r="P925" s="492"/>
      <c r="Q925" s="536"/>
      <c r="R925" s="536"/>
      <c r="S925" s="536"/>
      <c r="T925" s="536"/>
      <c r="U925" s="536"/>
      <c r="V925" s="69"/>
      <c r="W925" s="69"/>
      <c r="X925" s="507"/>
      <c r="Y925" s="508"/>
      <c r="Z925" s="179" t="str">
        <f>IFERROR(VLOOKUP(X925, 【参考】数式用!$A$2:$B$46, 2, FALSE), "")</f>
        <v/>
      </c>
      <c r="AA925" s="195"/>
      <c r="AB925" s="196"/>
      <c r="AC925" s="197">
        <f t="shared" si="32"/>
        <v>0</v>
      </c>
      <c r="AD925" s="263" t="str">
        <f>IF(B925="", "", IF(COUNTIF(X925,"*独自*"),"数式を削除して手入力",IFERROR(INDEX(【参考】数式用!$O$3:'【参考】数式用'!$Q$452,MATCH(Q925&amp;V925,【参考】数式用!$N$3:'【参考】数式用'!$N$452,0),MATCH(VLOOKUP(X925,【参考】数式用!$R$2:$S$46,2,FALSE),【参考】数式用!$O$2:$Q$2,0)),10)))</f>
        <v/>
      </c>
      <c r="AE925" s="191"/>
    </row>
    <row r="926" spans="1:31" ht="49.95" customHeight="1">
      <c r="A926" s="158">
        <f t="shared" si="31"/>
        <v>887</v>
      </c>
      <c r="B926" s="496"/>
      <c r="C926" s="497"/>
      <c r="D926" s="497"/>
      <c r="E926" s="497"/>
      <c r="F926" s="497"/>
      <c r="G926" s="497"/>
      <c r="H926" s="497"/>
      <c r="I926" s="497"/>
      <c r="J926" s="497"/>
      <c r="K926" s="497"/>
      <c r="L926" s="490"/>
      <c r="M926" s="491"/>
      <c r="N926" s="491"/>
      <c r="O926" s="491"/>
      <c r="P926" s="492"/>
      <c r="Q926" s="536"/>
      <c r="R926" s="536"/>
      <c r="S926" s="536"/>
      <c r="T926" s="536"/>
      <c r="U926" s="536"/>
      <c r="V926" s="69"/>
      <c r="W926" s="69"/>
      <c r="X926" s="507"/>
      <c r="Y926" s="508"/>
      <c r="Z926" s="179" t="str">
        <f>IFERROR(VLOOKUP(X926, 【参考】数式用!$A$2:$B$46, 2, FALSE), "")</f>
        <v/>
      </c>
      <c r="AA926" s="195"/>
      <c r="AB926" s="196"/>
      <c r="AC926" s="197">
        <f t="shared" si="32"/>
        <v>0</v>
      </c>
      <c r="AD926" s="263" t="str">
        <f>IF(B926="", "", IF(COUNTIF(X926,"*独自*"),"数式を削除して手入力",IFERROR(INDEX(【参考】数式用!$O$3:'【参考】数式用'!$Q$452,MATCH(Q926&amp;V926,【参考】数式用!$N$3:'【参考】数式用'!$N$452,0),MATCH(VLOOKUP(X926,【参考】数式用!$R$2:$S$46,2,FALSE),【参考】数式用!$O$2:$Q$2,0)),10)))</f>
        <v/>
      </c>
      <c r="AE926" s="191"/>
    </row>
    <row r="927" spans="1:31" ht="49.95" customHeight="1">
      <c r="A927" s="158">
        <f t="shared" si="31"/>
        <v>888</v>
      </c>
      <c r="B927" s="496"/>
      <c r="C927" s="497"/>
      <c r="D927" s="497"/>
      <c r="E927" s="497"/>
      <c r="F927" s="497"/>
      <c r="G927" s="497"/>
      <c r="H927" s="497"/>
      <c r="I927" s="497"/>
      <c r="J927" s="497"/>
      <c r="K927" s="497"/>
      <c r="L927" s="490"/>
      <c r="M927" s="491"/>
      <c r="N927" s="491"/>
      <c r="O927" s="491"/>
      <c r="P927" s="492"/>
      <c r="Q927" s="536"/>
      <c r="R927" s="536"/>
      <c r="S927" s="536"/>
      <c r="T927" s="536"/>
      <c r="U927" s="536"/>
      <c r="V927" s="69"/>
      <c r="W927" s="69"/>
      <c r="X927" s="507"/>
      <c r="Y927" s="508"/>
      <c r="Z927" s="179" t="str">
        <f>IFERROR(VLOOKUP(X927, 【参考】数式用!$A$2:$B$46, 2, FALSE), "")</f>
        <v/>
      </c>
      <c r="AA927" s="195"/>
      <c r="AB927" s="196"/>
      <c r="AC927" s="197">
        <f t="shared" si="32"/>
        <v>0</v>
      </c>
      <c r="AD927" s="263" t="str">
        <f>IF(B927="", "", IF(COUNTIF(X927,"*独自*"),"数式を削除して手入力",IFERROR(INDEX(【参考】数式用!$O$3:'【参考】数式用'!$Q$452,MATCH(Q927&amp;V927,【参考】数式用!$N$3:'【参考】数式用'!$N$452,0),MATCH(VLOOKUP(X927,【参考】数式用!$R$2:$S$46,2,FALSE),【参考】数式用!$O$2:$Q$2,0)),10)))</f>
        <v/>
      </c>
      <c r="AE927" s="191"/>
    </row>
    <row r="928" spans="1:31" ht="49.95" customHeight="1">
      <c r="A928" s="158">
        <f t="shared" si="31"/>
        <v>889</v>
      </c>
      <c r="B928" s="496"/>
      <c r="C928" s="497"/>
      <c r="D928" s="497"/>
      <c r="E928" s="497"/>
      <c r="F928" s="497"/>
      <c r="G928" s="497"/>
      <c r="H928" s="497"/>
      <c r="I928" s="497"/>
      <c r="J928" s="497"/>
      <c r="K928" s="497"/>
      <c r="L928" s="490"/>
      <c r="M928" s="491"/>
      <c r="N928" s="491"/>
      <c r="O928" s="491"/>
      <c r="P928" s="492"/>
      <c r="Q928" s="536"/>
      <c r="R928" s="536"/>
      <c r="S928" s="536"/>
      <c r="T928" s="536"/>
      <c r="U928" s="536"/>
      <c r="V928" s="69"/>
      <c r="W928" s="69"/>
      <c r="X928" s="507"/>
      <c r="Y928" s="508"/>
      <c r="Z928" s="179" t="str">
        <f>IFERROR(VLOOKUP(X928, 【参考】数式用!$A$2:$B$46, 2, FALSE), "")</f>
        <v/>
      </c>
      <c r="AA928" s="195"/>
      <c r="AB928" s="196"/>
      <c r="AC928" s="197">
        <f t="shared" si="32"/>
        <v>0</v>
      </c>
      <c r="AD928" s="263" t="str">
        <f>IF(B928="", "", IF(COUNTIF(X928,"*独自*"),"数式を削除して手入力",IFERROR(INDEX(【参考】数式用!$O$3:'【参考】数式用'!$Q$452,MATCH(Q928&amp;V928,【参考】数式用!$N$3:'【参考】数式用'!$N$452,0),MATCH(VLOOKUP(X928,【参考】数式用!$R$2:$S$46,2,FALSE),【参考】数式用!$O$2:$Q$2,0)),10)))</f>
        <v/>
      </c>
      <c r="AE928" s="191"/>
    </row>
    <row r="929" spans="1:31" ht="49.95" customHeight="1">
      <c r="A929" s="158">
        <f t="shared" si="31"/>
        <v>890</v>
      </c>
      <c r="B929" s="496"/>
      <c r="C929" s="497"/>
      <c r="D929" s="497"/>
      <c r="E929" s="497"/>
      <c r="F929" s="497"/>
      <c r="G929" s="497"/>
      <c r="H929" s="497"/>
      <c r="I929" s="497"/>
      <c r="J929" s="497"/>
      <c r="K929" s="497"/>
      <c r="L929" s="490"/>
      <c r="M929" s="491"/>
      <c r="N929" s="491"/>
      <c r="O929" s="491"/>
      <c r="P929" s="492"/>
      <c r="Q929" s="536"/>
      <c r="R929" s="536"/>
      <c r="S929" s="536"/>
      <c r="T929" s="536"/>
      <c r="U929" s="536"/>
      <c r="V929" s="69"/>
      <c r="W929" s="69"/>
      <c r="X929" s="507"/>
      <c r="Y929" s="508"/>
      <c r="Z929" s="179" t="str">
        <f>IFERROR(VLOOKUP(X929, 【参考】数式用!$A$2:$B$46, 2, FALSE), "")</f>
        <v/>
      </c>
      <c r="AA929" s="195"/>
      <c r="AB929" s="196"/>
      <c r="AC929" s="197">
        <f t="shared" si="32"/>
        <v>0</v>
      </c>
      <c r="AD929" s="263" t="str">
        <f>IF(B929="", "", IF(COUNTIF(X929,"*独自*"),"数式を削除して手入力",IFERROR(INDEX(【参考】数式用!$O$3:'【参考】数式用'!$Q$452,MATCH(Q929&amp;V929,【参考】数式用!$N$3:'【参考】数式用'!$N$452,0),MATCH(VLOOKUP(X929,【参考】数式用!$R$2:$S$46,2,FALSE),【参考】数式用!$O$2:$Q$2,0)),10)))</f>
        <v/>
      </c>
      <c r="AE929" s="191"/>
    </row>
    <row r="930" spans="1:31" ht="49.95" customHeight="1">
      <c r="A930" s="158">
        <f t="shared" si="31"/>
        <v>891</v>
      </c>
      <c r="B930" s="496"/>
      <c r="C930" s="497"/>
      <c r="D930" s="497"/>
      <c r="E930" s="497"/>
      <c r="F930" s="497"/>
      <c r="G930" s="497"/>
      <c r="H930" s="497"/>
      <c r="I930" s="497"/>
      <c r="J930" s="497"/>
      <c r="K930" s="497"/>
      <c r="L930" s="490"/>
      <c r="M930" s="491"/>
      <c r="N930" s="491"/>
      <c r="O930" s="491"/>
      <c r="P930" s="492"/>
      <c r="Q930" s="536"/>
      <c r="R930" s="536"/>
      <c r="S930" s="536"/>
      <c r="T930" s="536"/>
      <c r="U930" s="536"/>
      <c r="V930" s="69"/>
      <c r="W930" s="69"/>
      <c r="X930" s="507"/>
      <c r="Y930" s="508"/>
      <c r="Z930" s="179" t="str">
        <f>IFERROR(VLOOKUP(X930, 【参考】数式用!$A$2:$B$46, 2, FALSE), "")</f>
        <v/>
      </c>
      <c r="AA930" s="195"/>
      <c r="AB930" s="196"/>
      <c r="AC930" s="197">
        <f t="shared" si="32"/>
        <v>0</v>
      </c>
      <c r="AD930" s="263" t="str">
        <f>IF(B930="", "", IF(COUNTIF(X930,"*独自*"),"数式を削除して手入力",IFERROR(INDEX(【参考】数式用!$O$3:'【参考】数式用'!$Q$452,MATCH(Q930&amp;V930,【参考】数式用!$N$3:'【参考】数式用'!$N$452,0),MATCH(VLOOKUP(X930,【参考】数式用!$R$2:$S$46,2,FALSE),【参考】数式用!$O$2:$Q$2,0)),10)))</f>
        <v/>
      </c>
      <c r="AE930" s="191"/>
    </row>
    <row r="931" spans="1:31" ht="49.95" customHeight="1">
      <c r="A931" s="158">
        <f t="shared" si="31"/>
        <v>892</v>
      </c>
      <c r="B931" s="496"/>
      <c r="C931" s="497"/>
      <c r="D931" s="497"/>
      <c r="E931" s="497"/>
      <c r="F931" s="497"/>
      <c r="G931" s="497"/>
      <c r="H931" s="497"/>
      <c r="I931" s="497"/>
      <c r="J931" s="497"/>
      <c r="K931" s="497"/>
      <c r="L931" s="490"/>
      <c r="M931" s="491"/>
      <c r="N931" s="491"/>
      <c r="O931" s="491"/>
      <c r="P931" s="492"/>
      <c r="Q931" s="536"/>
      <c r="R931" s="536"/>
      <c r="S931" s="536"/>
      <c r="T931" s="536"/>
      <c r="U931" s="536"/>
      <c r="V931" s="69"/>
      <c r="W931" s="69"/>
      <c r="X931" s="507"/>
      <c r="Y931" s="508"/>
      <c r="Z931" s="179" t="str">
        <f>IFERROR(VLOOKUP(X931, 【参考】数式用!$A$2:$B$46, 2, FALSE), "")</f>
        <v/>
      </c>
      <c r="AA931" s="195"/>
      <c r="AB931" s="196"/>
      <c r="AC931" s="197">
        <f t="shared" si="32"/>
        <v>0</v>
      </c>
      <c r="AD931" s="263" t="str">
        <f>IF(B931="", "", IF(COUNTIF(X931,"*独自*"),"数式を削除して手入力",IFERROR(INDEX(【参考】数式用!$O$3:'【参考】数式用'!$Q$452,MATCH(Q931&amp;V931,【参考】数式用!$N$3:'【参考】数式用'!$N$452,0),MATCH(VLOOKUP(X931,【参考】数式用!$R$2:$S$46,2,FALSE),【参考】数式用!$O$2:$Q$2,0)),10)))</f>
        <v/>
      </c>
      <c r="AE931" s="191"/>
    </row>
    <row r="932" spans="1:31" ht="49.95" customHeight="1">
      <c r="A932" s="158">
        <f t="shared" si="31"/>
        <v>893</v>
      </c>
      <c r="B932" s="496"/>
      <c r="C932" s="497"/>
      <c r="D932" s="497"/>
      <c r="E932" s="497"/>
      <c r="F932" s="497"/>
      <c r="G932" s="497"/>
      <c r="H932" s="497"/>
      <c r="I932" s="497"/>
      <c r="J932" s="497"/>
      <c r="K932" s="497"/>
      <c r="L932" s="490"/>
      <c r="M932" s="491"/>
      <c r="N932" s="491"/>
      <c r="O932" s="491"/>
      <c r="P932" s="492"/>
      <c r="Q932" s="536"/>
      <c r="R932" s="536"/>
      <c r="S932" s="536"/>
      <c r="T932" s="536"/>
      <c r="U932" s="536"/>
      <c r="V932" s="69"/>
      <c r="W932" s="69"/>
      <c r="X932" s="507"/>
      <c r="Y932" s="508"/>
      <c r="Z932" s="179" t="str">
        <f>IFERROR(VLOOKUP(X932, 【参考】数式用!$A$2:$B$46, 2, FALSE), "")</f>
        <v/>
      </c>
      <c r="AA932" s="195"/>
      <c r="AB932" s="196"/>
      <c r="AC932" s="197">
        <f t="shared" si="32"/>
        <v>0</v>
      </c>
      <c r="AD932" s="263" t="str">
        <f>IF(B932="", "", IF(COUNTIF(X932,"*独自*"),"数式を削除して手入力",IFERROR(INDEX(【参考】数式用!$O$3:'【参考】数式用'!$Q$452,MATCH(Q932&amp;V932,【参考】数式用!$N$3:'【参考】数式用'!$N$452,0),MATCH(VLOOKUP(X932,【参考】数式用!$R$2:$S$46,2,FALSE),【参考】数式用!$O$2:$Q$2,0)),10)))</f>
        <v/>
      </c>
      <c r="AE932" s="191"/>
    </row>
    <row r="933" spans="1:31" ht="49.95" customHeight="1">
      <c r="A933" s="158">
        <f t="shared" si="31"/>
        <v>894</v>
      </c>
      <c r="B933" s="496"/>
      <c r="C933" s="497"/>
      <c r="D933" s="497"/>
      <c r="E933" s="497"/>
      <c r="F933" s="497"/>
      <c r="G933" s="497"/>
      <c r="H933" s="497"/>
      <c r="I933" s="497"/>
      <c r="J933" s="497"/>
      <c r="K933" s="497"/>
      <c r="L933" s="490"/>
      <c r="M933" s="491"/>
      <c r="N933" s="491"/>
      <c r="O933" s="491"/>
      <c r="P933" s="492"/>
      <c r="Q933" s="536"/>
      <c r="R933" s="536"/>
      <c r="S933" s="536"/>
      <c r="T933" s="536"/>
      <c r="U933" s="536"/>
      <c r="V933" s="69"/>
      <c r="W933" s="69"/>
      <c r="X933" s="507"/>
      <c r="Y933" s="508"/>
      <c r="Z933" s="179" t="str">
        <f>IFERROR(VLOOKUP(X933, 【参考】数式用!$A$2:$B$46, 2, FALSE), "")</f>
        <v/>
      </c>
      <c r="AA933" s="195"/>
      <c r="AB933" s="196"/>
      <c r="AC933" s="197">
        <f t="shared" si="32"/>
        <v>0</v>
      </c>
      <c r="AD933" s="263" t="str">
        <f>IF(B933="", "", IF(COUNTIF(X933,"*独自*"),"数式を削除して手入力",IFERROR(INDEX(【参考】数式用!$O$3:'【参考】数式用'!$Q$452,MATCH(Q933&amp;V933,【参考】数式用!$N$3:'【参考】数式用'!$N$452,0),MATCH(VLOOKUP(X933,【参考】数式用!$R$2:$S$46,2,FALSE),【参考】数式用!$O$2:$Q$2,0)),10)))</f>
        <v/>
      </c>
      <c r="AE933" s="191"/>
    </row>
    <row r="934" spans="1:31" ht="49.95" customHeight="1">
      <c r="A934" s="158">
        <f t="shared" si="31"/>
        <v>895</v>
      </c>
      <c r="B934" s="496"/>
      <c r="C934" s="497"/>
      <c r="D934" s="497"/>
      <c r="E934" s="497"/>
      <c r="F934" s="497"/>
      <c r="G934" s="497"/>
      <c r="H934" s="497"/>
      <c r="I934" s="497"/>
      <c r="J934" s="497"/>
      <c r="K934" s="497"/>
      <c r="L934" s="490"/>
      <c r="M934" s="491"/>
      <c r="N934" s="491"/>
      <c r="O934" s="491"/>
      <c r="P934" s="492"/>
      <c r="Q934" s="536"/>
      <c r="R934" s="536"/>
      <c r="S934" s="536"/>
      <c r="T934" s="536"/>
      <c r="U934" s="536"/>
      <c r="V934" s="69"/>
      <c r="W934" s="69"/>
      <c r="X934" s="507"/>
      <c r="Y934" s="508"/>
      <c r="Z934" s="179" t="str">
        <f>IFERROR(VLOOKUP(X934, 【参考】数式用!$A$2:$B$46, 2, FALSE), "")</f>
        <v/>
      </c>
      <c r="AA934" s="195"/>
      <c r="AB934" s="196"/>
      <c r="AC934" s="197">
        <f t="shared" si="32"/>
        <v>0</v>
      </c>
      <c r="AD934" s="263" t="str">
        <f>IF(B934="", "", IF(COUNTIF(X934,"*独自*"),"数式を削除して手入力",IFERROR(INDEX(【参考】数式用!$O$3:'【参考】数式用'!$Q$452,MATCH(Q934&amp;V934,【参考】数式用!$N$3:'【参考】数式用'!$N$452,0),MATCH(VLOOKUP(X934,【参考】数式用!$R$2:$S$46,2,FALSE),【参考】数式用!$O$2:$Q$2,0)),10)))</f>
        <v/>
      </c>
      <c r="AE934" s="191"/>
    </row>
    <row r="935" spans="1:31" ht="49.95" customHeight="1">
      <c r="A935" s="158">
        <f t="shared" si="31"/>
        <v>896</v>
      </c>
      <c r="B935" s="496"/>
      <c r="C935" s="497"/>
      <c r="D935" s="497"/>
      <c r="E935" s="497"/>
      <c r="F935" s="497"/>
      <c r="G935" s="497"/>
      <c r="H935" s="497"/>
      <c r="I935" s="497"/>
      <c r="J935" s="497"/>
      <c r="K935" s="497"/>
      <c r="L935" s="490"/>
      <c r="M935" s="491"/>
      <c r="N935" s="491"/>
      <c r="O935" s="491"/>
      <c r="P935" s="492"/>
      <c r="Q935" s="536"/>
      <c r="R935" s="536"/>
      <c r="S935" s="536"/>
      <c r="T935" s="536"/>
      <c r="U935" s="536"/>
      <c r="V935" s="69"/>
      <c r="W935" s="69"/>
      <c r="X935" s="507"/>
      <c r="Y935" s="508"/>
      <c r="Z935" s="179" t="str">
        <f>IFERROR(VLOOKUP(X935, 【参考】数式用!$A$2:$B$46, 2, FALSE), "")</f>
        <v/>
      </c>
      <c r="AA935" s="195"/>
      <c r="AB935" s="196"/>
      <c r="AC935" s="197">
        <f t="shared" si="32"/>
        <v>0</v>
      </c>
      <c r="AD935" s="263" t="str">
        <f>IF(B935="", "", IF(COUNTIF(X935,"*独自*"),"数式を削除して手入力",IFERROR(INDEX(【参考】数式用!$O$3:'【参考】数式用'!$Q$452,MATCH(Q935&amp;V935,【参考】数式用!$N$3:'【参考】数式用'!$N$452,0),MATCH(VLOOKUP(X935,【参考】数式用!$R$2:$S$46,2,FALSE),【参考】数式用!$O$2:$Q$2,0)),10)))</f>
        <v/>
      </c>
      <c r="AE935" s="191"/>
    </row>
    <row r="936" spans="1:31" ht="49.95" customHeight="1">
      <c r="A936" s="158">
        <f t="shared" si="31"/>
        <v>897</v>
      </c>
      <c r="B936" s="496"/>
      <c r="C936" s="497"/>
      <c r="D936" s="497"/>
      <c r="E936" s="497"/>
      <c r="F936" s="497"/>
      <c r="G936" s="497"/>
      <c r="H936" s="497"/>
      <c r="I936" s="497"/>
      <c r="J936" s="497"/>
      <c r="K936" s="497"/>
      <c r="L936" s="490"/>
      <c r="M936" s="491"/>
      <c r="N936" s="491"/>
      <c r="O936" s="491"/>
      <c r="P936" s="492"/>
      <c r="Q936" s="536"/>
      <c r="R936" s="536"/>
      <c r="S936" s="536"/>
      <c r="T936" s="536"/>
      <c r="U936" s="536"/>
      <c r="V936" s="69"/>
      <c r="W936" s="69"/>
      <c r="X936" s="507"/>
      <c r="Y936" s="508"/>
      <c r="Z936" s="179" t="str">
        <f>IFERROR(VLOOKUP(X936, 【参考】数式用!$A$2:$B$46, 2, FALSE), "")</f>
        <v/>
      </c>
      <c r="AA936" s="195"/>
      <c r="AB936" s="196"/>
      <c r="AC936" s="197">
        <f t="shared" si="32"/>
        <v>0</v>
      </c>
      <c r="AD936" s="263" t="str">
        <f>IF(B936="", "", IF(COUNTIF(X936,"*独自*"),"数式を削除して手入力",IFERROR(INDEX(【参考】数式用!$O$3:'【参考】数式用'!$Q$452,MATCH(Q936&amp;V936,【参考】数式用!$N$3:'【参考】数式用'!$N$452,0),MATCH(VLOOKUP(X936,【参考】数式用!$R$2:$S$46,2,FALSE),【参考】数式用!$O$2:$Q$2,0)),10)))</f>
        <v/>
      </c>
      <c r="AE936" s="191"/>
    </row>
    <row r="937" spans="1:31" ht="49.95" customHeight="1">
      <c r="A937" s="158">
        <f t="shared" si="31"/>
        <v>898</v>
      </c>
      <c r="B937" s="496"/>
      <c r="C937" s="497"/>
      <c r="D937" s="497"/>
      <c r="E937" s="497"/>
      <c r="F937" s="497"/>
      <c r="G937" s="497"/>
      <c r="H937" s="497"/>
      <c r="I937" s="497"/>
      <c r="J937" s="497"/>
      <c r="K937" s="497"/>
      <c r="L937" s="490"/>
      <c r="M937" s="491"/>
      <c r="N937" s="491"/>
      <c r="O937" s="491"/>
      <c r="P937" s="492"/>
      <c r="Q937" s="536"/>
      <c r="R937" s="536"/>
      <c r="S937" s="536"/>
      <c r="T937" s="536"/>
      <c r="U937" s="536"/>
      <c r="V937" s="69"/>
      <c r="W937" s="69"/>
      <c r="X937" s="507"/>
      <c r="Y937" s="508"/>
      <c r="Z937" s="179" t="str">
        <f>IFERROR(VLOOKUP(X937, 【参考】数式用!$A$2:$B$46, 2, FALSE), "")</f>
        <v/>
      </c>
      <c r="AA937" s="195"/>
      <c r="AB937" s="196"/>
      <c r="AC937" s="197">
        <f t="shared" si="32"/>
        <v>0</v>
      </c>
      <c r="AD937" s="263" t="str">
        <f>IF(B937="", "", IF(COUNTIF(X937,"*独自*"),"数式を削除して手入力",IFERROR(INDEX(【参考】数式用!$O$3:'【参考】数式用'!$Q$452,MATCH(Q937&amp;V937,【参考】数式用!$N$3:'【参考】数式用'!$N$452,0),MATCH(VLOOKUP(X937,【参考】数式用!$R$2:$S$46,2,FALSE),【参考】数式用!$O$2:$Q$2,0)),10)))</f>
        <v/>
      </c>
      <c r="AE937" s="191"/>
    </row>
    <row r="938" spans="1:31" ht="49.95" customHeight="1">
      <c r="A938" s="158">
        <f t="shared" si="31"/>
        <v>899</v>
      </c>
      <c r="B938" s="496"/>
      <c r="C938" s="497"/>
      <c r="D938" s="497"/>
      <c r="E938" s="497"/>
      <c r="F938" s="497"/>
      <c r="G938" s="497"/>
      <c r="H938" s="497"/>
      <c r="I938" s="497"/>
      <c r="J938" s="497"/>
      <c r="K938" s="497"/>
      <c r="L938" s="490"/>
      <c r="M938" s="491"/>
      <c r="N938" s="491"/>
      <c r="O938" s="491"/>
      <c r="P938" s="492"/>
      <c r="Q938" s="536"/>
      <c r="R938" s="536"/>
      <c r="S938" s="536"/>
      <c r="T938" s="536"/>
      <c r="U938" s="536"/>
      <c r="V938" s="69"/>
      <c r="W938" s="69"/>
      <c r="X938" s="507"/>
      <c r="Y938" s="508"/>
      <c r="Z938" s="179" t="str">
        <f>IFERROR(VLOOKUP(X938, 【参考】数式用!$A$2:$B$46, 2, FALSE), "")</f>
        <v/>
      </c>
      <c r="AA938" s="195"/>
      <c r="AB938" s="196"/>
      <c r="AC938" s="197">
        <f t="shared" si="32"/>
        <v>0</v>
      </c>
      <c r="AD938" s="263" t="str">
        <f>IF(B938="", "", IF(COUNTIF(X938,"*独自*"),"数式を削除して手入力",IFERROR(INDEX(【参考】数式用!$O$3:'【参考】数式用'!$Q$452,MATCH(Q938&amp;V938,【参考】数式用!$N$3:'【参考】数式用'!$N$452,0),MATCH(VLOOKUP(X938,【参考】数式用!$R$2:$S$46,2,FALSE),【参考】数式用!$O$2:$Q$2,0)),10)))</f>
        <v/>
      </c>
      <c r="AE938" s="191"/>
    </row>
    <row r="939" spans="1:31" ht="49.95" customHeight="1">
      <c r="A939" s="158">
        <f t="shared" si="31"/>
        <v>900</v>
      </c>
      <c r="B939" s="496"/>
      <c r="C939" s="497"/>
      <c r="D939" s="497"/>
      <c r="E939" s="497"/>
      <c r="F939" s="497"/>
      <c r="G939" s="497"/>
      <c r="H939" s="497"/>
      <c r="I939" s="497"/>
      <c r="J939" s="497"/>
      <c r="K939" s="497"/>
      <c r="L939" s="490"/>
      <c r="M939" s="491"/>
      <c r="N939" s="491"/>
      <c r="O939" s="491"/>
      <c r="P939" s="492"/>
      <c r="Q939" s="536"/>
      <c r="R939" s="536"/>
      <c r="S939" s="536"/>
      <c r="T939" s="536"/>
      <c r="U939" s="536"/>
      <c r="V939" s="69"/>
      <c r="W939" s="69"/>
      <c r="X939" s="507"/>
      <c r="Y939" s="508"/>
      <c r="Z939" s="179" t="str">
        <f>IFERROR(VLOOKUP(X939, 【参考】数式用!$A$2:$B$46, 2, FALSE), "")</f>
        <v/>
      </c>
      <c r="AA939" s="195"/>
      <c r="AB939" s="196"/>
      <c r="AC939" s="197">
        <f t="shared" si="32"/>
        <v>0</v>
      </c>
      <c r="AD939" s="263" t="str">
        <f>IF(B939="", "", IF(COUNTIF(X939,"*独自*"),"数式を削除して手入力",IFERROR(INDEX(【参考】数式用!$O$3:'【参考】数式用'!$Q$452,MATCH(Q939&amp;V939,【参考】数式用!$N$3:'【参考】数式用'!$N$452,0),MATCH(VLOOKUP(X939,【参考】数式用!$R$2:$S$46,2,FALSE),【参考】数式用!$O$2:$Q$2,0)),10)))</f>
        <v/>
      </c>
      <c r="AE939" s="191"/>
    </row>
    <row r="940" spans="1:31" ht="49.95" customHeight="1">
      <c r="A940" s="158">
        <f t="shared" si="31"/>
        <v>901</v>
      </c>
      <c r="B940" s="496"/>
      <c r="C940" s="497"/>
      <c r="D940" s="497"/>
      <c r="E940" s="497"/>
      <c r="F940" s="497"/>
      <c r="G940" s="497"/>
      <c r="H940" s="497"/>
      <c r="I940" s="497"/>
      <c r="J940" s="497"/>
      <c r="K940" s="497"/>
      <c r="L940" s="490"/>
      <c r="M940" s="491"/>
      <c r="N940" s="491"/>
      <c r="O940" s="491"/>
      <c r="P940" s="492"/>
      <c r="Q940" s="536"/>
      <c r="R940" s="536"/>
      <c r="S940" s="536"/>
      <c r="T940" s="536"/>
      <c r="U940" s="536"/>
      <c r="V940" s="69"/>
      <c r="W940" s="69"/>
      <c r="X940" s="507"/>
      <c r="Y940" s="508"/>
      <c r="Z940" s="179" t="str">
        <f>IFERROR(VLOOKUP(X940, 【参考】数式用!$A$2:$B$46, 2, FALSE), "")</f>
        <v/>
      </c>
      <c r="AA940" s="195"/>
      <c r="AB940" s="196"/>
      <c r="AC940" s="197">
        <f t="shared" si="32"/>
        <v>0</v>
      </c>
      <c r="AD940" s="263" t="str">
        <f>IF(B940="", "", IF(COUNTIF(X940,"*独自*"),"数式を削除して手入力",IFERROR(INDEX(【参考】数式用!$O$3:'【参考】数式用'!$Q$452,MATCH(Q940&amp;V940,【参考】数式用!$N$3:'【参考】数式用'!$N$452,0),MATCH(VLOOKUP(X940,【参考】数式用!$R$2:$S$46,2,FALSE),【参考】数式用!$O$2:$Q$2,0)),10)))</f>
        <v/>
      </c>
      <c r="AE940" s="191"/>
    </row>
    <row r="941" spans="1:31" ht="49.95" customHeight="1">
      <c r="A941" s="158">
        <f t="shared" si="31"/>
        <v>902</v>
      </c>
      <c r="B941" s="496"/>
      <c r="C941" s="497"/>
      <c r="D941" s="497"/>
      <c r="E941" s="497"/>
      <c r="F941" s="497"/>
      <c r="G941" s="497"/>
      <c r="H941" s="497"/>
      <c r="I941" s="497"/>
      <c r="J941" s="497"/>
      <c r="K941" s="497"/>
      <c r="L941" s="490"/>
      <c r="M941" s="491"/>
      <c r="N941" s="491"/>
      <c r="O941" s="491"/>
      <c r="P941" s="492"/>
      <c r="Q941" s="536"/>
      <c r="R941" s="536"/>
      <c r="S941" s="536"/>
      <c r="T941" s="536"/>
      <c r="U941" s="536"/>
      <c r="V941" s="69"/>
      <c r="W941" s="69"/>
      <c r="X941" s="507"/>
      <c r="Y941" s="508"/>
      <c r="Z941" s="179" t="str">
        <f>IFERROR(VLOOKUP(X941, 【参考】数式用!$A$2:$B$46, 2, FALSE), "")</f>
        <v/>
      </c>
      <c r="AA941" s="195"/>
      <c r="AB941" s="196"/>
      <c r="AC941" s="197">
        <f t="shared" si="32"/>
        <v>0</v>
      </c>
      <c r="AD941" s="263" t="str">
        <f>IF(B941="", "", IF(COUNTIF(X941,"*独自*"),"数式を削除して手入力",IFERROR(INDEX(【参考】数式用!$O$3:'【参考】数式用'!$Q$452,MATCH(Q941&amp;V941,【参考】数式用!$N$3:'【参考】数式用'!$N$452,0),MATCH(VLOOKUP(X941,【参考】数式用!$R$2:$S$46,2,FALSE),【参考】数式用!$O$2:$Q$2,0)),10)))</f>
        <v/>
      </c>
      <c r="AE941" s="191"/>
    </row>
    <row r="942" spans="1:31" ht="49.95" customHeight="1">
      <c r="A942" s="158">
        <f t="shared" si="31"/>
        <v>903</v>
      </c>
      <c r="B942" s="496"/>
      <c r="C942" s="497"/>
      <c r="D942" s="497"/>
      <c r="E942" s="497"/>
      <c r="F942" s="497"/>
      <c r="G942" s="497"/>
      <c r="H942" s="497"/>
      <c r="I942" s="497"/>
      <c r="J942" s="497"/>
      <c r="K942" s="497"/>
      <c r="L942" s="490"/>
      <c r="M942" s="491"/>
      <c r="N942" s="491"/>
      <c r="O942" s="491"/>
      <c r="P942" s="492"/>
      <c r="Q942" s="536"/>
      <c r="R942" s="536"/>
      <c r="S942" s="536"/>
      <c r="T942" s="536"/>
      <c r="U942" s="536"/>
      <c r="V942" s="69"/>
      <c r="W942" s="69"/>
      <c r="X942" s="507"/>
      <c r="Y942" s="508"/>
      <c r="Z942" s="179" t="str">
        <f>IFERROR(VLOOKUP(X942, 【参考】数式用!$A$2:$B$46, 2, FALSE), "")</f>
        <v/>
      </c>
      <c r="AA942" s="195"/>
      <c r="AB942" s="196"/>
      <c r="AC942" s="197">
        <f t="shared" si="32"/>
        <v>0</v>
      </c>
      <c r="AD942" s="263" t="str">
        <f>IF(B942="", "", IF(COUNTIF(X942,"*独自*"),"数式を削除して手入力",IFERROR(INDEX(【参考】数式用!$O$3:'【参考】数式用'!$Q$452,MATCH(Q942&amp;V942,【参考】数式用!$N$3:'【参考】数式用'!$N$452,0),MATCH(VLOOKUP(X942,【参考】数式用!$R$2:$S$46,2,FALSE),【参考】数式用!$O$2:$Q$2,0)),10)))</f>
        <v/>
      </c>
      <c r="AE942" s="191"/>
    </row>
    <row r="943" spans="1:31" ht="49.95" customHeight="1">
      <c r="A943" s="158">
        <f t="shared" si="31"/>
        <v>904</v>
      </c>
      <c r="B943" s="496"/>
      <c r="C943" s="497"/>
      <c r="D943" s="497"/>
      <c r="E943" s="497"/>
      <c r="F943" s="497"/>
      <c r="G943" s="497"/>
      <c r="H943" s="497"/>
      <c r="I943" s="497"/>
      <c r="J943" s="497"/>
      <c r="K943" s="497"/>
      <c r="L943" s="490"/>
      <c r="M943" s="491"/>
      <c r="N943" s="491"/>
      <c r="O943" s="491"/>
      <c r="P943" s="492"/>
      <c r="Q943" s="536"/>
      <c r="R943" s="536"/>
      <c r="S943" s="536"/>
      <c r="T943" s="536"/>
      <c r="U943" s="536"/>
      <c r="V943" s="69"/>
      <c r="W943" s="69"/>
      <c r="X943" s="507"/>
      <c r="Y943" s="508"/>
      <c r="Z943" s="179" t="str">
        <f>IFERROR(VLOOKUP(X943, 【参考】数式用!$A$2:$B$46, 2, FALSE), "")</f>
        <v/>
      </c>
      <c r="AA943" s="195"/>
      <c r="AB943" s="196"/>
      <c r="AC943" s="197">
        <f t="shared" si="32"/>
        <v>0</v>
      </c>
      <c r="AD943" s="263" t="str">
        <f>IF(B943="", "", IF(COUNTIF(X943,"*独自*"),"数式を削除して手入力",IFERROR(INDEX(【参考】数式用!$O$3:'【参考】数式用'!$Q$452,MATCH(Q943&amp;V943,【参考】数式用!$N$3:'【参考】数式用'!$N$452,0),MATCH(VLOOKUP(X943,【参考】数式用!$R$2:$S$46,2,FALSE),【参考】数式用!$O$2:$Q$2,0)),10)))</f>
        <v/>
      </c>
      <c r="AE943" s="191"/>
    </row>
    <row r="944" spans="1:31" ht="49.95" customHeight="1">
      <c r="A944" s="158">
        <f t="shared" si="31"/>
        <v>905</v>
      </c>
      <c r="B944" s="496"/>
      <c r="C944" s="497"/>
      <c r="D944" s="497"/>
      <c r="E944" s="497"/>
      <c r="F944" s="497"/>
      <c r="G944" s="497"/>
      <c r="H944" s="497"/>
      <c r="I944" s="497"/>
      <c r="J944" s="497"/>
      <c r="K944" s="497"/>
      <c r="L944" s="490"/>
      <c r="M944" s="491"/>
      <c r="N944" s="491"/>
      <c r="O944" s="491"/>
      <c r="P944" s="492"/>
      <c r="Q944" s="536"/>
      <c r="R944" s="536"/>
      <c r="S944" s="536"/>
      <c r="T944" s="536"/>
      <c r="U944" s="536"/>
      <c r="V944" s="69"/>
      <c r="W944" s="69"/>
      <c r="X944" s="507"/>
      <c r="Y944" s="508"/>
      <c r="Z944" s="179" t="str">
        <f>IFERROR(VLOOKUP(X944, 【参考】数式用!$A$2:$B$46, 2, FALSE), "")</f>
        <v/>
      </c>
      <c r="AA944" s="195"/>
      <c r="AB944" s="196"/>
      <c r="AC944" s="197">
        <f t="shared" si="32"/>
        <v>0</v>
      </c>
      <c r="AD944" s="263" t="str">
        <f>IF(B944="", "", IF(COUNTIF(X944,"*独自*"),"数式を削除して手入力",IFERROR(INDEX(【参考】数式用!$O$3:'【参考】数式用'!$Q$452,MATCH(Q944&amp;V944,【参考】数式用!$N$3:'【参考】数式用'!$N$452,0),MATCH(VLOOKUP(X944,【参考】数式用!$R$2:$S$46,2,FALSE),【参考】数式用!$O$2:$Q$2,0)),10)))</f>
        <v/>
      </c>
      <c r="AE944" s="191"/>
    </row>
    <row r="945" spans="1:31" ht="49.95" customHeight="1">
      <c r="A945" s="158">
        <f t="shared" si="31"/>
        <v>906</v>
      </c>
      <c r="B945" s="496"/>
      <c r="C945" s="497"/>
      <c r="D945" s="497"/>
      <c r="E945" s="497"/>
      <c r="F945" s="497"/>
      <c r="G945" s="497"/>
      <c r="H945" s="497"/>
      <c r="I945" s="497"/>
      <c r="J945" s="497"/>
      <c r="K945" s="497"/>
      <c r="L945" s="490"/>
      <c r="M945" s="491"/>
      <c r="N945" s="491"/>
      <c r="O945" s="491"/>
      <c r="P945" s="492"/>
      <c r="Q945" s="536"/>
      <c r="R945" s="536"/>
      <c r="S945" s="536"/>
      <c r="T945" s="536"/>
      <c r="U945" s="536"/>
      <c r="V945" s="69"/>
      <c r="W945" s="69"/>
      <c r="X945" s="507"/>
      <c r="Y945" s="508"/>
      <c r="Z945" s="179" t="str">
        <f>IFERROR(VLOOKUP(X945, 【参考】数式用!$A$2:$B$46, 2, FALSE), "")</f>
        <v/>
      </c>
      <c r="AA945" s="195"/>
      <c r="AB945" s="196"/>
      <c r="AC945" s="197">
        <f t="shared" si="32"/>
        <v>0</v>
      </c>
      <c r="AD945" s="263" t="str">
        <f>IF(B945="", "", IF(COUNTIF(X945,"*独自*"),"数式を削除して手入力",IFERROR(INDEX(【参考】数式用!$O$3:'【参考】数式用'!$Q$452,MATCH(Q945&amp;V945,【参考】数式用!$N$3:'【参考】数式用'!$N$452,0),MATCH(VLOOKUP(X945,【参考】数式用!$R$2:$S$46,2,FALSE),【参考】数式用!$O$2:$Q$2,0)),10)))</f>
        <v/>
      </c>
      <c r="AE945" s="191"/>
    </row>
    <row r="946" spans="1:31" ht="49.95" customHeight="1">
      <c r="A946" s="158">
        <f t="shared" si="31"/>
        <v>907</v>
      </c>
      <c r="B946" s="496"/>
      <c r="C946" s="497"/>
      <c r="D946" s="497"/>
      <c r="E946" s="497"/>
      <c r="F946" s="497"/>
      <c r="G946" s="497"/>
      <c r="H946" s="497"/>
      <c r="I946" s="497"/>
      <c r="J946" s="497"/>
      <c r="K946" s="497"/>
      <c r="L946" s="490"/>
      <c r="M946" s="491"/>
      <c r="N946" s="491"/>
      <c r="O946" s="491"/>
      <c r="P946" s="492"/>
      <c r="Q946" s="536"/>
      <c r="R946" s="536"/>
      <c r="S946" s="536"/>
      <c r="T946" s="536"/>
      <c r="U946" s="536"/>
      <c r="V946" s="69"/>
      <c r="W946" s="69"/>
      <c r="X946" s="507"/>
      <c r="Y946" s="508"/>
      <c r="Z946" s="179" t="str">
        <f>IFERROR(VLOOKUP(X946, 【参考】数式用!$A$2:$B$46, 2, FALSE), "")</f>
        <v/>
      </c>
      <c r="AA946" s="195"/>
      <c r="AB946" s="196"/>
      <c r="AC946" s="197">
        <f t="shared" si="32"/>
        <v>0</v>
      </c>
      <c r="AD946" s="263" t="str">
        <f>IF(B946="", "", IF(COUNTIF(X946,"*独自*"),"数式を削除して手入力",IFERROR(INDEX(【参考】数式用!$O$3:'【参考】数式用'!$Q$452,MATCH(Q946&amp;V946,【参考】数式用!$N$3:'【参考】数式用'!$N$452,0),MATCH(VLOOKUP(X946,【参考】数式用!$R$2:$S$46,2,FALSE),【参考】数式用!$O$2:$Q$2,0)),10)))</f>
        <v/>
      </c>
      <c r="AE946" s="191"/>
    </row>
    <row r="947" spans="1:31" ht="49.95" customHeight="1">
      <c r="A947" s="158">
        <f t="shared" si="31"/>
        <v>908</v>
      </c>
      <c r="B947" s="496"/>
      <c r="C947" s="497"/>
      <c r="D947" s="497"/>
      <c r="E947" s="497"/>
      <c r="F947" s="497"/>
      <c r="G947" s="497"/>
      <c r="H947" s="497"/>
      <c r="I947" s="497"/>
      <c r="J947" s="497"/>
      <c r="K947" s="497"/>
      <c r="L947" s="490"/>
      <c r="M947" s="491"/>
      <c r="N947" s="491"/>
      <c r="O947" s="491"/>
      <c r="P947" s="492"/>
      <c r="Q947" s="536"/>
      <c r="R947" s="536"/>
      <c r="S947" s="536"/>
      <c r="T947" s="536"/>
      <c r="U947" s="536"/>
      <c r="V947" s="69"/>
      <c r="W947" s="69"/>
      <c r="X947" s="507"/>
      <c r="Y947" s="508"/>
      <c r="Z947" s="179" t="str">
        <f>IFERROR(VLOOKUP(X947, 【参考】数式用!$A$2:$B$46, 2, FALSE), "")</f>
        <v/>
      </c>
      <c r="AA947" s="195"/>
      <c r="AB947" s="196"/>
      <c r="AC947" s="197">
        <f t="shared" si="32"/>
        <v>0</v>
      </c>
      <c r="AD947" s="263" t="str">
        <f>IF(B947="", "", IF(COUNTIF(X947,"*独自*"),"数式を削除して手入力",IFERROR(INDEX(【参考】数式用!$O$3:'【参考】数式用'!$Q$452,MATCH(Q947&amp;V947,【参考】数式用!$N$3:'【参考】数式用'!$N$452,0),MATCH(VLOOKUP(X947,【参考】数式用!$R$2:$S$46,2,FALSE),【参考】数式用!$O$2:$Q$2,0)),10)))</f>
        <v/>
      </c>
      <c r="AE947" s="191"/>
    </row>
    <row r="948" spans="1:31" ht="49.95" customHeight="1">
      <c r="A948" s="158">
        <f t="shared" si="31"/>
        <v>909</v>
      </c>
      <c r="B948" s="496"/>
      <c r="C948" s="497"/>
      <c r="D948" s="497"/>
      <c r="E948" s="497"/>
      <c r="F948" s="497"/>
      <c r="G948" s="497"/>
      <c r="H948" s="497"/>
      <c r="I948" s="497"/>
      <c r="J948" s="497"/>
      <c r="K948" s="497"/>
      <c r="L948" s="490"/>
      <c r="M948" s="491"/>
      <c r="N948" s="491"/>
      <c r="O948" s="491"/>
      <c r="P948" s="492"/>
      <c r="Q948" s="536"/>
      <c r="R948" s="536"/>
      <c r="S948" s="536"/>
      <c r="T948" s="536"/>
      <c r="U948" s="536"/>
      <c r="V948" s="69"/>
      <c r="W948" s="69"/>
      <c r="X948" s="507"/>
      <c r="Y948" s="508"/>
      <c r="Z948" s="179" t="str">
        <f>IFERROR(VLOOKUP(X948, 【参考】数式用!$A$2:$B$46, 2, FALSE), "")</f>
        <v/>
      </c>
      <c r="AA948" s="195"/>
      <c r="AB948" s="196"/>
      <c r="AC948" s="197">
        <f t="shared" si="32"/>
        <v>0</v>
      </c>
      <c r="AD948" s="263" t="str">
        <f>IF(B948="", "", IF(COUNTIF(X948,"*独自*"),"数式を削除して手入力",IFERROR(INDEX(【参考】数式用!$O$3:'【参考】数式用'!$Q$452,MATCH(Q948&amp;V948,【参考】数式用!$N$3:'【参考】数式用'!$N$452,0),MATCH(VLOOKUP(X948,【参考】数式用!$R$2:$S$46,2,FALSE),【参考】数式用!$O$2:$Q$2,0)),10)))</f>
        <v/>
      </c>
      <c r="AE948" s="191"/>
    </row>
    <row r="949" spans="1:31" ht="49.95" customHeight="1">
      <c r="A949" s="158">
        <f t="shared" si="31"/>
        <v>910</v>
      </c>
      <c r="B949" s="496"/>
      <c r="C949" s="497"/>
      <c r="D949" s="497"/>
      <c r="E949" s="497"/>
      <c r="F949" s="497"/>
      <c r="G949" s="497"/>
      <c r="H949" s="497"/>
      <c r="I949" s="497"/>
      <c r="J949" s="497"/>
      <c r="K949" s="497"/>
      <c r="L949" s="490"/>
      <c r="M949" s="491"/>
      <c r="N949" s="491"/>
      <c r="O949" s="491"/>
      <c r="P949" s="492"/>
      <c r="Q949" s="536"/>
      <c r="R949" s="536"/>
      <c r="S949" s="536"/>
      <c r="T949" s="536"/>
      <c r="U949" s="536"/>
      <c r="V949" s="69"/>
      <c r="W949" s="69"/>
      <c r="X949" s="507"/>
      <c r="Y949" s="508"/>
      <c r="Z949" s="179" t="str">
        <f>IFERROR(VLOOKUP(X949, 【参考】数式用!$A$2:$B$46, 2, FALSE), "")</f>
        <v/>
      </c>
      <c r="AA949" s="195"/>
      <c r="AB949" s="196"/>
      <c r="AC949" s="197">
        <f t="shared" si="32"/>
        <v>0</v>
      </c>
      <c r="AD949" s="263" t="str">
        <f>IF(B949="", "", IF(COUNTIF(X949,"*独自*"),"数式を削除して手入力",IFERROR(INDEX(【参考】数式用!$O$3:'【参考】数式用'!$Q$452,MATCH(Q949&amp;V949,【参考】数式用!$N$3:'【参考】数式用'!$N$452,0),MATCH(VLOOKUP(X949,【参考】数式用!$R$2:$S$46,2,FALSE),【参考】数式用!$O$2:$Q$2,0)),10)))</f>
        <v/>
      </c>
      <c r="AE949" s="191"/>
    </row>
    <row r="950" spans="1:31" ht="49.95" customHeight="1">
      <c r="A950" s="158">
        <f t="shared" si="31"/>
        <v>911</v>
      </c>
      <c r="B950" s="496"/>
      <c r="C950" s="497"/>
      <c r="D950" s="497"/>
      <c r="E950" s="497"/>
      <c r="F950" s="497"/>
      <c r="G950" s="497"/>
      <c r="H950" s="497"/>
      <c r="I950" s="497"/>
      <c r="J950" s="497"/>
      <c r="K950" s="497"/>
      <c r="L950" s="490"/>
      <c r="M950" s="491"/>
      <c r="N950" s="491"/>
      <c r="O950" s="491"/>
      <c r="P950" s="492"/>
      <c r="Q950" s="536"/>
      <c r="R950" s="536"/>
      <c r="S950" s="536"/>
      <c r="T950" s="536"/>
      <c r="U950" s="536"/>
      <c r="V950" s="69"/>
      <c r="W950" s="69"/>
      <c r="X950" s="507"/>
      <c r="Y950" s="508"/>
      <c r="Z950" s="179" t="str">
        <f>IFERROR(VLOOKUP(X950, 【参考】数式用!$A$2:$B$46, 2, FALSE), "")</f>
        <v/>
      </c>
      <c r="AA950" s="195"/>
      <c r="AB950" s="196"/>
      <c r="AC950" s="197">
        <f t="shared" si="32"/>
        <v>0</v>
      </c>
      <c r="AD950" s="263" t="str">
        <f>IF(B950="", "", IF(COUNTIF(X950,"*独自*"),"数式を削除して手入力",IFERROR(INDEX(【参考】数式用!$O$3:'【参考】数式用'!$Q$452,MATCH(Q950&amp;V950,【参考】数式用!$N$3:'【参考】数式用'!$N$452,0),MATCH(VLOOKUP(X950,【参考】数式用!$R$2:$S$46,2,FALSE),【参考】数式用!$O$2:$Q$2,0)),10)))</f>
        <v/>
      </c>
      <c r="AE950" s="191"/>
    </row>
    <row r="951" spans="1:31" ht="49.95" customHeight="1">
      <c r="A951" s="158">
        <f t="shared" si="31"/>
        <v>912</v>
      </c>
      <c r="B951" s="496"/>
      <c r="C951" s="497"/>
      <c r="D951" s="497"/>
      <c r="E951" s="497"/>
      <c r="F951" s="497"/>
      <c r="G951" s="497"/>
      <c r="H951" s="497"/>
      <c r="I951" s="497"/>
      <c r="J951" s="497"/>
      <c r="K951" s="497"/>
      <c r="L951" s="490"/>
      <c r="M951" s="491"/>
      <c r="N951" s="491"/>
      <c r="O951" s="491"/>
      <c r="P951" s="492"/>
      <c r="Q951" s="536"/>
      <c r="R951" s="536"/>
      <c r="S951" s="536"/>
      <c r="T951" s="536"/>
      <c r="U951" s="536"/>
      <c r="V951" s="69"/>
      <c r="W951" s="69"/>
      <c r="X951" s="507"/>
      <c r="Y951" s="508"/>
      <c r="Z951" s="179" t="str">
        <f>IFERROR(VLOOKUP(X951, 【参考】数式用!$A$2:$B$46, 2, FALSE), "")</f>
        <v/>
      </c>
      <c r="AA951" s="195"/>
      <c r="AB951" s="196"/>
      <c r="AC951" s="197">
        <f t="shared" si="32"/>
        <v>0</v>
      </c>
      <c r="AD951" s="263" t="str">
        <f>IF(B951="", "", IF(COUNTIF(X951,"*独自*"),"数式を削除して手入力",IFERROR(INDEX(【参考】数式用!$O$3:'【参考】数式用'!$Q$452,MATCH(Q951&amp;V951,【参考】数式用!$N$3:'【参考】数式用'!$N$452,0),MATCH(VLOOKUP(X951,【参考】数式用!$R$2:$S$46,2,FALSE),【参考】数式用!$O$2:$Q$2,0)),10)))</f>
        <v/>
      </c>
      <c r="AE951" s="191"/>
    </row>
    <row r="952" spans="1:31" ht="49.95" customHeight="1">
      <c r="A952" s="158">
        <f t="shared" si="31"/>
        <v>913</v>
      </c>
      <c r="B952" s="496"/>
      <c r="C952" s="497"/>
      <c r="D952" s="497"/>
      <c r="E952" s="497"/>
      <c r="F952" s="497"/>
      <c r="G952" s="497"/>
      <c r="H952" s="497"/>
      <c r="I952" s="497"/>
      <c r="J952" s="497"/>
      <c r="K952" s="497"/>
      <c r="L952" s="490"/>
      <c r="M952" s="491"/>
      <c r="N952" s="491"/>
      <c r="O952" s="491"/>
      <c r="P952" s="492"/>
      <c r="Q952" s="536"/>
      <c r="R952" s="536"/>
      <c r="S952" s="536"/>
      <c r="T952" s="536"/>
      <c r="U952" s="536"/>
      <c r="V952" s="69"/>
      <c r="W952" s="69"/>
      <c r="X952" s="507"/>
      <c r="Y952" s="508"/>
      <c r="Z952" s="179" t="str">
        <f>IFERROR(VLOOKUP(X952, 【参考】数式用!$A$2:$B$46, 2, FALSE), "")</f>
        <v/>
      </c>
      <c r="AA952" s="195"/>
      <c r="AB952" s="196"/>
      <c r="AC952" s="197">
        <f t="shared" si="32"/>
        <v>0</v>
      </c>
      <c r="AD952" s="263" t="str">
        <f>IF(B952="", "", IF(COUNTIF(X952,"*独自*"),"数式を削除して手入力",IFERROR(INDEX(【参考】数式用!$O$3:'【参考】数式用'!$Q$452,MATCH(Q952&amp;V952,【参考】数式用!$N$3:'【参考】数式用'!$N$452,0),MATCH(VLOOKUP(X952,【参考】数式用!$R$2:$S$46,2,FALSE),【参考】数式用!$O$2:$Q$2,0)),10)))</f>
        <v/>
      </c>
      <c r="AE952" s="191"/>
    </row>
    <row r="953" spans="1:31" ht="49.95" customHeight="1">
      <c r="A953" s="158">
        <f t="shared" si="31"/>
        <v>914</v>
      </c>
      <c r="B953" s="496"/>
      <c r="C953" s="497"/>
      <c r="D953" s="497"/>
      <c r="E953" s="497"/>
      <c r="F953" s="497"/>
      <c r="G953" s="497"/>
      <c r="H953" s="497"/>
      <c r="I953" s="497"/>
      <c r="J953" s="497"/>
      <c r="K953" s="497"/>
      <c r="L953" s="490"/>
      <c r="M953" s="491"/>
      <c r="N953" s="491"/>
      <c r="O953" s="491"/>
      <c r="P953" s="492"/>
      <c r="Q953" s="536"/>
      <c r="R953" s="536"/>
      <c r="S953" s="536"/>
      <c r="T953" s="536"/>
      <c r="U953" s="536"/>
      <c r="V953" s="69"/>
      <c r="W953" s="69"/>
      <c r="X953" s="507"/>
      <c r="Y953" s="508"/>
      <c r="Z953" s="179" t="str">
        <f>IFERROR(VLOOKUP(X953, 【参考】数式用!$A$2:$B$46, 2, FALSE), "")</f>
        <v/>
      </c>
      <c r="AA953" s="195"/>
      <c r="AB953" s="196"/>
      <c r="AC953" s="197">
        <f t="shared" si="32"/>
        <v>0</v>
      </c>
      <c r="AD953" s="263" t="str">
        <f>IF(B953="", "", IF(COUNTIF(X953,"*独自*"),"数式を削除して手入力",IFERROR(INDEX(【参考】数式用!$O$3:'【参考】数式用'!$Q$452,MATCH(Q953&amp;V953,【参考】数式用!$N$3:'【参考】数式用'!$N$452,0),MATCH(VLOOKUP(X953,【参考】数式用!$R$2:$S$46,2,FALSE),【参考】数式用!$O$2:$Q$2,0)),10)))</f>
        <v/>
      </c>
      <c r="AE953" s="191"/>
    </row>
    <row r="954" spans="1:31" ht="49.95" customHeight="1">
      <c r="A954" s="158">
        <f t="shared" si="31"/>
        <v>915</v>
      </c>
      <c r="B954" s="496"/>
      <c r="C954" s="497"/>
      <c r="D954" s="497"/>
      <c r="E954" s="497"/>
      <c r="F954" s="497"/>
      <c r="G954" s="497"/>
      <c r="H954" s="497"/>
      <c r="I954" s="497"/>
      <c r="J954" s="497"/>
      <c r="K954" s="497"/>
      <c r="L954" s="490"/>
      <c r="M954" s="491"/>
      <c r="N954" s="491"/>
      <c r="O954" s="491"/>
      <c r="P954" s="492"/>
      <c r="Q954" s="536"/>
      <c r="R954" s="536"/>
      <c r="S954" s="536"/>
      <c r="T954" s="536"/>
      <c r="U954" s="536"/>
      <c r="V954" s="69"/>
      <c r="W954" s="69"/>
      <c r="X954" s="507"/>
      <c r="Y954" s="508"/>
      <c r="Z954" s="179" t="str">
        <f>IFERROR(VLOOKUP(X954, 【参考】数式用!$A$2:$B$46, 2, FALSE), "")</f>
        <v/>
      </c>
      <c r="AA954" s="195"/>
      <c r="AB954" s="196"/>
      <c r="AC954" s="197">
        <f t="shared" si="32"/>
        <v>0</v>
      </c>
      <c r="AD954" s="263" t="str">
        <f>IF(B954="", "", IF(COUNTIF(X954,"*独自*"),"数式を削除して手入力",IFERROR(INDEX(【参考】数式用!$O$3:'【参考】数式用'!$Q$452,MATCH(Q954&amp;V954,【参考】数式用!$N$3:'【参考】数式用'!$N$452,0),MATCH(VLOOKUP(X954,【参考】数式用!$R$2:$S$46,2,FALSE),【参考】数式用!$O$2:$Q$2,0)),10)))</f>
        <v/>
      </c>
      <c r="AE954" s="191"/>
    </row>
    <row r="955" spans="1:31" ht="49.95" customHeight="1">
      <c r="A955" s="158">
        <f t="shared" si="31"/>
        <v>916</v>
      </c>
      <c r="B955" s="496"/>
      <c r="C955" s="497"/>
      <c r="D955" s="497"/>
      <c r="E955" s="497"/>
      <c r="F955" s="497"/>
      <c r="G955" s="497"/>
      <c r="H955" s="497"/>
      <c r="I955" s="497"/>
      <c r="J955" s="497"/>
      <c r="K955" s="497"/>
      <c r="L955" s="490"/>
      <c r="M955" s="491"/>
      <c r="N955" s="491"/>
      <c r="O955" s="491"/>
      <c r="P955" s="492"/>
      <c r="Q955" s="536"/>
      <c r="R955" s="536"/>
      <c r="S955" s="536"/>
      <c r="T955" s="536"/>
      <c r="U955" s="536"/>
      <c r="V955" s="69"/>
      <c r="W955" s="69"/>
      <c r="X955" s="507"/>
      <c r="Y955" s="508"/>
      <c r="Z955" s="179" t="str">
        <f>IFERROR(VLOOKUP(X955, 【参考】数式用!$A$2:$B$46, 2, FALSE), "")</f>
        <v/>
      </c>
      <c r="AA955" s="195"/>
      <c r="AB955" s="196"/>
      <c r="AC955" s="197">
        <f t="shared" si="32"/>
        <v>0</v>
      </c>
      <c r="AD955" s="263" t="str">
        <f>IF(B955="", "", IF(COUNTIF(X955,"*独自*"),"数式を削除して手入力",IFERROR(INDEX(【参考】数式用!$O$3:'【参考】数式用'!$Q$452,MATCH(Q955&amp;V955,【参考】数式用!$N$3:'【参考】数式用'!$N$452,0),MATCH(VLOOKUP(X955,【参考】数式用!$R$2:$S$46,2,FALSE),【参考】数式用!$O$2:$Q$2,0)),10)))</f>
        <v/>
      </c>
      <c r="AE955" s="191"/>
    </row>
    <row r="956" spans="1:31" ht="49.95" customHeight="1">
      <c r="A956" s="158">
        <f t="shared" si="31"/>
        <v>917</v>
      </c>
      <c r="B956" s="496"/>
      <c r="C956" s="497"/>
      <c r="D956" s="497"/>
      <c r="E956" s="497"/>
      <c r="F956" s="497"/>
      <c r="G956" s="497"/>
      <c r="H956" s="497"/>
      <c r="I956" s="497"/>
      <c r="J956" s="497"/>
      <c r="K956" s="497"/>
      <c r="L956" s="490"/>
      <c r="M956" s="491"/>
      <c r="N956" s="491"/>
      <c r="O956" s="491"/>
      <c r="P956" s="492"/>
      <c r="Q956" s="536"/>
      <c r="R956" s="536"/>
      <c r="S956" s="536"/>
      <c r="T956" s="536"/>
      <c r="U956" s="536"/>
      <c r="V956" s="69"/>
      <c r="W956" s="69"/>
      <c r="X956" s="507"/>
      <c r="Y956" s="508"/>
      <c r="Z956" s="179" t="str">
        <f>IFERROR(VLOOKUP(X956, 【参考】数式用!$A$2:$B$46, 2, FALSE), "")</f>
        <v/>
      </c>
      <c r="AA956" s="195"/>
      <c r="AB956" s="196"/>
      <c r="AC956" s="197">
        <f t="shared" si="32"/>
        <v>0</v>
      </c>
      <c r="AD956" s="263" t="str">
        <f>IF(B956="", "", IF(COUNTIF(X956,"*独自*"),"数式を削除して手入力",IFERROR(INDEX(【参考】数式用!$O$3:'【参考】数式用'!$Q$452,MATCH(Q956&amp;V956,【参考】数式用!$N$3:'【参考】数式用'!$N$452,0),MATCH(VLOOKUP(X956,【参考】数式用!$R$2:$S$46,2,FALSE),【参考】数式用!$O$2:$Q$2,0)),10)))</f>
        <v/>
      </c>
      <c r="AE956" s="191"/>
    </row>
    <row r="957" spans="1:31" ht="49.95" customHeight="1">
      <c r="A957" s="158">
        <f t="shared" si="31"/>
        <v>918</v>
      </c>
      <c r="B957" s="496"/>
      <c r="C957" s="497"/>
      <c r="D957" s="497"/>
      <c r="E957" s="497"/>
      <c r="F957" s="497"/>
      <c r="G957" s="497"/>
      <c r="H957" s="497"/>
      <c r="I957" s="497"/>
      <c r="J957" s="497"/>
      <c r="K957" s="497"/>
      <c r="L957" s="490"/>
      <c r="M957" s="491"/>
      <c r="N957" s="491"/>
      <c r="O957" s="491"/>
      <c r="P957" s="492"/>
      <c r="Q957" s="536"/>
      <c r="R957" s="536"/>
      <c r="S957" s="536"/>
      <c r="T957" s="536"/>
      <c r="U957" s="536"/>
      <c r="V957" s="69"/>
      <c r="W957" s="69"/>
      <c r="X957" s="507"/>
      <c r="Y957" s="508"/>
      <c r="Z957" s="179" t="str">
        <f>IFERROR(VLOOKUP(X957, 【参考】数式用!$A$2:$B$46, 2, FALSE), "")</f>
        <v/>
      </c>
      <c r="AA957" s="195"/>
      <c r="AB957" s="196"/>
      <c r="AC957" s="197">
        <f t="shared" si="32"/>
        <v>0</v>
      </c>
      <c r="AD957" s="263" t="str">
        <f>IF(B957="", "", IF(COUNTIF(X957,"*独自*"),"数式を削除して手入力",IFERROR(INDEX(【参考】数式用!$O$3:'【参考】数式用'!$Q$452,MATCH(Q957&amp;V957,【参考】数式用!$N$3:'【参考】数式用'!$N$452,0),MATCH(VLOOKUP(X957,【参考】数式用!$R$2:$S$46,2,FALSE),【参考】数式用!$O$2:$Q$2,0)),10)))</f>
        <v/>
      </c>
      <c r="AE957" s="191"/>
    </row>
    <row r="958" spans="1:31" ht="49.95" customHeight="1">
      <c r="A958" s="158">
        <f t="shared" si="31"/>
        <v>919</v>
      </c>
      <c r="B958" s="496"/>
      <c r="C958" s="497"/>
      <c r="D958" s="497"/>
      <c r="E958" s="497"/>
      <c r="F958" s="497"/>
      <c r="G958" s="497"/>
      <c r="H958" s="497"/>
      <c r="I958" s="497"/>
      <c r="J958" s="497"/>
      <c r="K958" s="497"/>
      <c r="L958" s="490"/>
      <c r="M958" s="491"/>
      <c r="N958" s="491"/>
      <c r="O958" s="491"/>
      <c r="P958" s="492"/>
      <c r="Q958" s="536"/>
      <c r="R958" s="536"/>
      <c r="S958" s="536"/>
      <c r="T958" s="536"/>
      <c r="U958" s="536"/>
      <c r="V958" s="69"/>
      <c r="W958" s="69"/>
      <c r="X958" s="507"/>
      <c r="Y958" s="508"/>
      <c r="Z958" s="179" t="str">
        <f>IFERROR(VLOOKUP(X958, 【参考】数式用!$A$2:$B$46, 2, FALSE), "")</f>
        <v/>
      </c>
      <c r="AA958" s="195"/>
      <c r="AB958" s="196"/>
      <c r="AC958" s="197">
        <f t="shared" si="32"/>
        <v>0</v>
      </c>
      <c r="AD958" s="263" t="str">
        <f>IF(B958="", "", IF(COUNTIF(X958,"*独自*"),"数式を削除して手入力",IFERROR(INDEX(【参考】数式用!$O$3:'【参考】数式用'!$Q$452,MATCH(Q958&amp;V958,【参考】数式用!$N$3:'【参考】数式用'!$N$452,0),MATCH(VLOOKUP(X958,【参考】数式用!$R$2:$S$46,2,FALSE),【参考】数式用!$O$2:$Q$2,0)),10)))</f>
        <v/>
      </c>
      <c r="AE958" s="191"/>
    </row>
    <row r="959" spans="1:31" ht="49.95" customHeight="1">
      <c r="A959" s="158">
        <f t="shared" si="31"/>
        <v>920</v>
      </c>
      <c r="B959" s="496"/>
      <c r="C959" s="497"/>
      <c r="D959" s="497"/>
      <c r="E959" s="497"/>
      <c r="F959" s="497"/>
      <c r="G959" s="497"/>
      <c r="H959" s="497"/>
      <c r="I959" s="497"/>
      <c r="J959" s="497"/>
      <c r="K959" s="497"/>
      <c r="L959" s="490"/>
      <c r="M959" s="491"/>
      <c r="N959" s="491"/>
      <c r="O959" s="491"/>
      <c r="P959" s="492"/>
      <c r="Q959" s="536"/>
      <c r="R959" s="536"/>
      <c r="S959" s="536"/>
      <c r="T959" s="536"/>
      <c r="U959" s="536"/>
      <c r="V959" s="69"/>
      <c r="W959" s="69"/>
      <c r="X959" s="507"/>
      <c r="Y959" s="508"/>
      <c r="Z959" s="179" t="str">
        <f>IFERROR(VLOOKUP(X959, 【参考】数式用!$A$2:$B$46, 2, FALSE), "")</f>
        <v/>
      </c>
      <c r="AA959" s="195"/>
      <c r="AB959" s="196"/>
      <c r="AC959" s="197">
        <f t="shared" si="32"/>
        <v>0</v>
      </c>
      <c r="AD959" s="263" t="str">
        <f>IF(B959="", "", IF(COUNTIF(X959,"*独自*"),"数式を削除して手入力",IFERROR(INDEX(【参考】数式用!$O$3:'【参考】数式用'!$Q$452,MATCH(Q959&amp;V959,【参考】数式用!$N$3:'【参考】数式用'!$N$452,0),MATCH(VLOOKUP(X959,【参考】数式用!$R$2:$S$46,2,FALSE),【参考】数式用!$O$2:$Q$2,0)),10)))</f>
        <v/>
      </c>
      <c r="AE959" s="191"/>
    </row>
    <row r="960" spans="1:31" ht="49.95" customHeight="1">
      <c r="A960" s="158">
        <f t="shared" si="31"/>
        <v>921</v>
      </c>
      <c r="B960" s="496"/>
      <c r="C960" s="497"/>
      <c r="D960" s="497"/>
      <c r="E960" s="497"/>
      <c r="F960" s="497"/>
      <c r="G960" s="497"/>
      <c r="H960" s="497"/>
      <c r="I960" s="497"/>
      <c r="J960" s="497"/>
      <c r="K960" s="497"/>
      <c r="L960" s="490"/>
      <c r="M960" s="491"/>
      <c r="N960" s="491"/>
      <c r="O960" s="491"/>
      <c r="P960" s="492"/>
      <c r="Q960" s="536"/>
      <c r="R960" s="536"/>
      <c r="S960" s="536"/>
      <c r="T960" s="536"/>
      <c r="U960" s="536"/>
      <c r="V960" s="69"/>
      <c r="W960" s="69"/>
      <c r="X960" s="507"/>
      <c r="Y960" s="508"/>
      <c r="Z960" s="179" t="str">
        <f>IFERROR(VLOOKUP(X960, 【参考】数式用!$A$2:$B$46, 2, FALSE), "")</f>
        <v/>
      </c>
      <c r="AA960" s="195"/>
      <c r="AB960" s="196"/>
      <c r="AC960" s="197">
        <f t="shared" si="32"/>
        <v>0</v>
      </c>
      <c r="AD960" s="263" t="str">
        <f>IF(B960="", "", IF(COUNTIF(X960,"*独自*"),"数式を削除して手入力",IFERROR(INDEX(【参考】数式用!$O$3:'【参考】数式用'!$Q$452,MATCH(Q960&amp;V960,【参考】数式用!$N$3:'【参考】数式用'!$N$452,0),MATCH(VLOOKUP(X960,【参考】数式用!$R$2:$S$46,2,FALSE),【参考】数式用!$O$2:$Q$2,0)),10)))</f>
        <v/>
      </c>
      <c r="AE960" s="191"/>
    </row>
    <row r="961" spans="1:31" ht="49.95" customHeight="1">
      <c r="A961" s="158">
        <f t="shared" si="31"/>
        <v>922</v>
      </c>
      <c r="B961" s="496"/>
      <c r="C961" s="497"/>
      <c r="D961" s="497"/>
      <c r="E961" s="497"/>
      <c r="F961" s="497"/>
      <c r="G961" s="497"/>
      <c r="H961" s="497"/>
      <c r="I961" s="497"/>
      <c r="J961" s="497"/>
      <c r="K961" s="497"/>
      <c r="L961" s="490"/>
      <c r="M961" s="491"/>
      <c r="N961" s="491"/>
      <c r="O961" s="491"/>
      <c r="P961" s="492"/>
      <c r="Q961" s="536"/>
      <c r="R961" s="536"/>
      <c r="S961" s="536"/>
      <c r="T961" s="536"/>
      <c r="U961" s="536"/>
      <c r="V961" s="69"/>
      <c r="W961" s="69"/>
      <c r="X961" s="507"/>
      <c r="Y961" s="508"/>
      <c r="Z961" s="179" t="str">
        <f>IFERROR(VLOOKUP(X961, 【参考】数式用!$A$2:$B$46, 2, FALSE), "")</f>
        <v/>
      </c>
      <c r="AA961" s="195"/>
      <c r="AB961" s="196"/>
      <c r="AC961" s="197">
        <f t="shared" si="32"/>
        <v>0</v>
      </c>
      <c r="AD961" s="263" t="str">
        <f>IF(B961="", "", IF(COUNTIF(X961,"*独自*"),"数式を削除して手入力",IFERROR(INDEX(【参考】数式用!$O$3:'【参考】数式用'!$Q$452,MATCH(Q961&amp;V961,【参考】数式用!$N$3:'【参考】数式用'!$N$452,0),MATCH(VLOOKUP(X961,【参考】数式用!$R$2:$S$46,2,FALSE),【参考】数式用!$O$2:$Q$2,0)),10)))</f>
        <v/>
      </c>
      <c r="AE961" s="191"/>
    </row>
    <row r="962" spans="1:31" ht="49.95" customHeight="1">
      <c r="A962" s="158">
        <f t="shared" si="31"/>
        <v>923</v>
      </c>
      <c r="B962" s="496"/>
      <c r="C962" s="497"/>
      <c r="D962" s="497"/>
      <c r="E962" s="497"/>
      <c r="F962" s="497"/>
      <c r="G962" s="497"/>
      <c r="H962" s="497"/>
      <c r="I962" s="497"/>
      <c r="J962" s="497"/>
      <c r="K962" s="497"/>
      <c r="L962" s="490"/>
      <c r="M962" s="491"/>
      <c r="N962" s="491"/>
      <c r="O962" s="491"/>
      <c r="P962" s="492"/>
      <c r="Q962" s="536"/>
      <c r="R962" s="536"/>
      <c r="S962" s="536"/>
      <c r="T962" s="536"/>
      <c r="U962" s="536"/>
      <c r="V962" s="69"/>
      <c r="W962" s="69"/>
      <c r="X962" s="507"/>
      <c r="Y962" s="508"/>
      <c r="Z962" s="179" t="str">
        <f>IFERROR(VLOOKUP(X962, 【参考】数式用!$A$2:$B$46, 2, FALSE), "")</f>
        <v/>
      </c>
      <c r="AA962" s="195"/>
      <c r="AB962" s="196"/>
      <c r="AC962" s="197">
        <f t="shared" si="32"/>
        <v>0</v>
      </c>
      <c r="AD962" s="263" t="str">
        <f>IF(B962="", "", IF(COUNTIF(X962,"*独自*"),"数式を削除して手入力",IFERROR(INDEX(【参考】数式用!$O$3:'【参考】数式用'!$Q$452,MATCH(Q962&amp;V962,【参考】数式用!$N$3:'【参考】数式用'!$N$452,0),MATCH(VLOOKUP(X962,【参考】数式用!$R$2:$S$46,2,FALSE),【参考】数式用!$O$2:$Q$2,0)),10)))</f>
        <v/>
      </c>
      <c r="AE962" s="191"/>
    </row>
    <row r="963" spans="1:31" ht="49.95" customHeight="1">
      <c r="A963" s="158">
        <f t="shared" si="31"/>
        <v>924</v>
      </c>
      <c r="B963" s="496"/>
      <c r="C963" s="497"/>
      <c r="D963" s="497"/>
      <c r="E963" s="497"/>
      <c r="F963" s="497"/>
      <c r="G963" s="497"/>
      <c r="H963" s="497"/>
      <c r="I963" s="497"/>
      <c r="J963" s="497"/>
      <c r="K963" s="497"/>
      <c r="L963" s="490"/>
      <c r="M963" s="491"/>
      <c r="N963" s="491"/>
      <c r="O963" s="491"/>
      <c r="P963" s="492"/>
      <c r="Q963" s="536"/>
      <c r="R963" s="536"/>
      <c r="S963" s="536"/>
      <c r="T963" s="536"/>
      <c r="U963" s="536"/>
      <c r="V963" s="69"/>
      <c r="W963" s="69"/>
      <c r="X963" s="507"/>
      <c r="Y963" s="508"/>
      <c r="Z963" s="179" t="str">
        <f>IFERROR(VLOOKUP(X963, 【参考】数式用!$A$2:$B$46, 2, FALSE), "")</f>
        <v/>
      </c>
      <c r="AA963" s="195"/>
      <c r="AB963" s="196"/>
      <c r="AC963" s="197">
        <f t="shared" si="32"/>
        <v>0</v>
      </c>
      <c r="AD963" s="263" t="str">
        <f>IF(B963="", "", IF(COUNTIF(X963,"*独自*"),"数式を削除して手入力",IFERROR(INDEX(【参考】数式用!$O$3:'【参考】数式用'!$Q$452,MATCH(Q963&amp;V963,【参考】数式用!$N$3:'【参考】数式用'!$N$452,0),MATCH(VLOOKUP(X963,【参考】数式用!$R$2:$S$46,2,FALSE),【参考】数式用!$O$2:$Q$2,0)),10)))</f>
        <v/>
      </c>
      <c r="AE963" s="191"/>
    </row>
    <row r="964" spans="1:31" ht="49.95" customHeight="1">
      <c r="A964" s="158">
        <f t="shared" si="31"/>
        <v>925</v>
      </c>
      <c r="B964" s="496"/>
      <c r="C964" s="497"/>
      <c r="D964" s="497"/>
      <c r="E964" s="497"/>
      <c r="F964" s="497"/>
      <c r="G964" s="497"/>
      <c r="H964" s="497"/>
      <c r="I964" s="497"/>
      <c r="J964" s="497"/>
      <c r="K964" s="497"/>
      <c r="L964" s="490"/>
      <c r="M964" s="491"/>
      <c r="N964" s="491"/>
      <c r="O964" s="491"/>
      <c r="P964" s="492"/>
      <c r="Q964" s="536"/>
      <c r="R964" s="536"/>
      <c r="S964" s="536"/>
      <c r="T964" s="536"/>
      <c r="U964" s="536"/>
      <c r="V964" s="69"/>
      <c r="W964" s="69"/>
      <c r="X964" s="507"/>
      <c r="Y964" s="508"/>
      <c r="Z964" s="179" t="str">
        <f>IFERROR(VLOOKUP(X964, 【参考】数式用!$A$2:$B$46, 2, FALSE), "")</f>
        <v/>
      </c>
      <c r="AA964" s="195"/>
      <c r="AB964" s="196"/>
      <c r="AC964" s="197">
        <f t="shared" si="32"/>
        <v>0</v>
      </c>
      <c r="AD964" s="263" t="str">
        <f>IF(B964="", "", IF(COUNTIF(X964,"*独自*"),"数式を削除して手入力",IFERROR(INDEX(【参考】数式用!$O$3:'【参考】数式用'!$Q$452,MATCH(Q964&amp;V964,【参考】数式用!$N$3:'【参考】数式用'!$N$452,0),MATCH(VLOOKUP(X964,【参考】数式用!$R$2:$S$46,2,FALSE),【参考】数式用!$O$2:$Q$2,0)),10)))</f>
        <v/>
      </c>
      <c r="AE964" s="191"/>
    </row>
    <row r="965" spans="1:31" ht="49.95" customHeight="1">
      <c r="A965" s="158">
        <f t="shared" si="31"/>
        <v>926</v>
      </c>
      <c r="B965" s="496"/>
      <c r="C965" s="497"/>
      <c r="D965" s="497"/>
      <c r="E965" s="497"/>
      <c r="F965" s="497"/>
      <c r="G965" s="497"/>
      <c r="H965" s="497"/>
      <c r="I965" s="497"/>
      <c r="J965" s="497"/>
      <c r="K965" s="497"/>
      <c r="L965" s="490"/>
      <c r="M965" s="491"/>
      <c r="N965" s="491"/>
      <c r="O965" s="491"/>
      <c r="P965" s="492"/>
      <c r="Q965" s="536"/>
      <c r="R965" s="536"/>
      <c r="S965" s="536"/>
      <c r="T965" s="536"/>
      <c r="U965" s="536"/>
      <c r="V965" s="69"/>
      <c r="W965" s="69"/>
      <c r="X965" s="507"/>
      <c r="Y965" s="508"/>
      <c r="Z965" s="179" t="str">
        <f>IFERROR(VLOOKUP(X965, 【参考】数式用!$A$2:$B$46, 2, FALSE), "")</f>
        <v/>
      </c>
      <c r="AA965" s="195"/>
      <c r="AB965" s="196"/>
      <c r="AC965" s="197">
        <f t="shared" si="32"/>
        <v>0</v>
      </c>
      <c r="AD965" s="263" t="str">
        <f>IF(B965="", "", IF(COUNTIF(X965,"*独自*"),"数式を削除して手入力",IFERROR(INDEX(【参考】数式用!$O$3:'【参考】数式用'!$Q$452,MATCH(Q965&amp;V965,【参考】数式用!$N$3:'【参考】数式用'!$N$452,0),MATCH(VLOOKUP(X965,【参考】数式用!$R$2:$S$46,2,FALSE),【参考】数式用!$O$2:$Q$2,0)),10)))</f>
        <v/>
      </c>
      <c r="AE965" s="191"/>
    </row>
    <row r="966" spans="1:31" ht="49.95" customHeight="1">
      <c r="A966" s="158">
        <f t="shared" si="31"/>
        <v>927</v>
      </c>
      <c r="B966" s="496"/>
      <c r="C966" s="497"/>
      <c r="D966" s="497"/>
      <c r="E966" s="497"/>
      <c r="F966" s="497"/>
      <c r="G966" s="497"/>
      <c r="H966" s="497"/>
      <c r="I966" s="497"/>
      <c r="J966" s="497"/>
      <c r="K966" s="497"/>
      <c r="L966" s="490"/>
      <c r="M966" s="491"/>
      <c r="N966" s="491"/>
      <c r="O966" s="491"/>
      <c r="P966" s="492"/>
      <c r="Q966" s="536"/>
      <c r="R966" s="536"/>
      <c r="S966" s="536"/>
      <c r="T966" s="536"/>
      <c r="U966" s="536"/>
      <c r="V966" s="69"/>
      <c r="W966" s="69"/>
      <c r="X966" s="507"/>
      <c r="Y966" s="508"/>
      <c r="Z966" s="179" t="str">
        <f>IFERROR(VLOOKUP(X966, 【参考】数式用!$A$2:$B$46, 2, FALSE), "")</f>
        <v/>
      </c>
      <c r="AA966" s="195"/>
      <c r="AB966" s="196"/>
      <c r="AC966" s="197">
        <f t="shared" si="32"/>
        <v>0</v>
      </c>
      <c r="AD966" s="263" t="str">
        <f>IF(B966="", "", IF(COUNTIF(X966,"*独自*"),"数式を削除して手入力",IFERROR(INDEX(【参考】数式用!$O$3:'【参考】数式用'!$Q$452,MATCH(Q966&amp;V966,【参考】数式用!$N$3:'【参考】数式用'!$N$452,0),MATCH(VLOOKUP(X966,【参考】数式用!$R$2:$S$46,2,FALSE),【参考】数式用!$O$2:$Q$2,0)),10)))</f>
        <v/>
      </c>
      <c r="AE966" s="191"/>
    </row>
    <row r="967" spans="1:31" ht="49.95" customHeight="1">
      <c r="A967" s="158">
        <f t="shared" si="31"/>
        <v>928</v>
      </c>
      <c r="B967" s="496"/>
      <c r="C967" s="497"/>
      <c r="D967" s="497"/>
      <c r="E967" s="497"/>
      <c r="F967" s="497"/>
      <c r="G967" s="497"/>
      <c r="H967" s="497"/>
      <c r="I967" s="497"/>
      <c r="J967" s="497"/>
      <c r="K967" s="497"/>
      <c r="L967" s="490"/>
      <c r="M967" s="491"/>
      <c r="N967" s="491"/>
      <c r="O967" s="491"/>
      <c r="P967" s="492"/>
      <c r="Q967" s="536"/>
      <c r="R967" s="536"/>
      <c r="S967" s="536"/>
      <c r="T967" s="536"/>
      <c r="U967" s="536"/>
      <c r="V967" s="69"/>
      <c r="W967" s="69"/>
      <c r="X967" s="507"/>
      <c r="Y967" s="508"/>
      <c r="Z967" s="179" t="str">
        <f>IFERROR(VLOOKUP(X967, 【参考】数式用!$A$2:$B$46, 2, FALSE), "")</f>
        <v/>
      </c>
      <c r="AA967" s="195"/>
      <c r="AB967" s="196"/>
      <c r="AC967" s="197">
        <f t="shared" si="32"/>
        <v>0</v>
      </c>
      <c r="AD967" s="263" t="str">
        <f>IF(B967="", "", IF(COUNTIF(X967,"*独自*"),"数式を削除して手入力",IFERROR(INDEX(【参考】数式用!$O$3:'【参考】数式用'!$Q$452,MATCH(Q967&amp;V967,【参考】数式用!$N$3:'【参考】数式用'!$N$452,0),MATCH(VLOOKUP(X967,【参考】数式用!$R$2:$S$46,2,FALSE),【参考】数式用!$O$2:$Q$2,0)),10)))</f>
        <v/>
      </c>
      <c r="AE967" s="191"/>
    </row>
    <row r="968" spans="1:31" ht="49.95" customHeight="1">
      <c r="A968" s="158">
        <f t="shared" si="31"/>
        <v>929</v>
      </c>
      <c r="B968" s="496"/>
      <c r="C968" s="497"/>
      <c r="D968" s="497"/>
      <c r="E968" s="497"/>
      <c r="F968" s="497"/>
      <c r="G968" s="497"/>
      <c r="H968" s="497"/>
      <c r="I968" s="497"/>
      <c r="J968" s="497"/>
      <c r="K968" s="497"/>
      <c r="L968" s="490"/>
      <c r="M968" s="491"/>
      <c r="N968" s="491"/>
      <c r="O968" s="491"/>
      <c r="P968" s="492"/>
      <c r="Q968" s="536"/>
      <c r="R968" s="536"/>
      <c r="S968" s="536"/>
      <c r="T968" s="536"/>
      <c r="U968" s="536"/>
      <c r="V968" s="69"/>
      <c r="W968" s="69"/>
      <c r="X968" s="507"/>
      <c r="Y968" s="508"/>
      <c r="Z968" s="179" t="str">
        <f>IFERROR(VLOOKUP(X968, 【参考】数式用!$A$2:$B$46, 2, FALSE), "")</f>
        <v/>
      </c>
      <c r="AA968" s="195"/>
      <c r="AB968" s="196"/>
      <c r="AC968" s="197">
        <f t="shared" si="32"/>
        <v>0</v>
      </c>
      <c r="AD968" s="263" t="str">
        <f>IF(B968="", "", IF(COUNTIF(X968,"*独自*"),"数式を削除して手入力",IFERROR(INDEX(【参考】数式用!$O$3:'【参考】数式用'!$Q$452,MATCH(Q968&amp;V968,【参考】数式用!$N$3:'【参考】数式用'!$N$452,0),MATCH(VLOOKUP(X968,【参考】数式用!$R$2:$S$46,2,FALSE),【参考】数式用!$O$2:$Q$2,0)),10)))</f>
        <v/>
      </c>
      <c r="AE968" s="191"/>
    </row>
    <row r="969" spans="1:31" ht="49.95" customHeight="1">
      <c r="A969" s="158">
        <f t="shared" si="31"/>
        <v>930</v>
      </c>
      <c r="B969" s="496"/>
      <c r="C969" s="497"/>
      <c r="D969" s="497"/>
      <c r="E969" s="497"/>
      <c r="F969" s="497"/>
      <c r="G969" s="497"/>
      <c r="H969" s="497"/>
      <c r="I969" s="497"/>
      <c r="J969" s="497"/>
      <c r="K969" s="497"/>
      <c r="L969" s="490"/>
      <c r="M969" s="491"/>
      <c r="N969" s="491"/>
      <c r="O969" s="491"/>
      <c r="P969" s="492"/>
      <c r="Q969" s="536"/>
      <c r="R969" s="536"/>
      <c r="S969" s="536"/>
      <c r="T969" s="536"/>
      <c r="U969" s="536"/>
      <c r="V969" s="69"/>
      <c r="W969" s="69"/>
      <c r="X969" s="507"/>
      <c r="Y969" s="508"/>
      <c r="Z969" s="179" t="str">
        <f>IFERROR(VLOOKUP(X969, 【参考】数式用!$A$2:$B$46, 2, FALSE), "")</f>
        <v/>
      </c>
      <c r="AA969" s="195"/>
      <c r="AB969" s="196"/>
      <c r="AC969" s="197">
        <f t="shared" si="32"/>
        <v>0</v>
      </c>
      <c r="AD969" s="263" t="str">
        <f>IF(B969="", "", IF(COUNTIF(X969,"*独自*"),"数式を削除して手入力",IFERROR(INDEX(【参考】数式用!$O$3:'【参考】数式用'!$Q$452,MATCH(Q969&amp;V969,【参考】数式用!$N$3:'【参考】数式用'!$N$452,0),MATCH(VLOOKUP(X969,【参考】数式用!$R$2:$S$46,2,FALSE),【参考】数式用!$O$2:$Q$2,0)),10)))</f>
        <v/>
      </c>
      <c r="AE969" s="191"/>
    </row>
    <row r="970" spans="1:31" ht="49.95" customHeight="1">
      <c r="A970" s="158">
        <f t="shared" si="31"/>
        <v>931</v>
      </c>
      <c r="B970" s="496"/>
      <c r="C970" s="497"/>
      <c r="D970" s="497"/>
      <c r="E970" s="497"/>
      <c r="F970" s="497"/>
      <c r="G970" s="497"/>
      <c r="H970" s="497"/>
      <c r="I970" s="497"/>
      <c r="J970" s="497"/>
      <c r="K970" s="497"/>
      <c r="L970" s="490"/>
      <c r="M970" s="491"/>
      <c r="N970" s="491"/>
      <c r="O970" s="491"/>
      <c r="P970" s="492"/>
      <c r="Q970" s="536"/>
      <c r="R970" s="536"/>
      <c r="S970" s="536"/>
      <c r="T970" s="536"/>
      <c r="U970" s="536"/>
      <c r="V970" s="69"/>
      <c r="W970" s="69"/>
      <c r="X970" s="507"/>
      <c r="Y970" s="508"/>
      <c r="Z970" s="179" t="str">
        <f>IFERROR(VLOOKUP(X970, 【参考】数式用!$A$2:$B$46, 2, FALSE), "")</f>
        <v/>
      </c>
      <c r="AA970" s="195"/>
      <c r="AB970" s="196"/>
      <c r="AC970" s="197">
        <f t="shared" si="32"/>
        <v>0</v>
      </c>
      <c r="AD970" s="263" t="str">
        <f>IF(B970="", "", IF(COUNTIF(X970,"*独自*"),"数式を削除して手入力",IFERROR(INDEX(【参考】数式用!$O$3:'【参考】数式用'!$Q$452,MATCH(Q970&amp;V970,【参考】数式用!$N$3:'【参考】数式用'!$N$452,0),MATCH(VLOOKUP(X970,【参考】数式用!$R$2:$S$46,2,FALSE),【参考】数式用!$O$2:$Q$2,0)),10)))</f>
        <v/>
      </c>
      <c r="AE970" s="191"/>
    </row>
    <row r="971" spans="1:31" ht="49.95" customHeight="1">
      <c r="A971" s="158">
        <f t="shared" si="31"/>
        <v>932</v>
      </c>
      <c r="B971" s="496"/>
      <c r="C971" s="497"/>
      <c r="D971" s="497"/>
      <c r="E971" s="497"/>
      <c r="F971" s="497"/>
      <c r="G971" s="497"/>
      <c r="H971" s="497"/>
      <c r="I971" s="497"/>
      <c r="J971" s="497"/>
      <c r="K971" s="497"/>
      <c r="L971" s="490"/>
      <c r="M971" s="491"/>
      <c r="N971" s="491"/>
      <c r="O971" s="491"/>
      <c r="P971" s="492"/>
      <c r="Q971" s="536"/>
      <c r="R971" s="536"/>
      <c r="S971" s="536"/>
      <c r="T971" s="536"/>
      <c r="U971" s="536"/>
      <c r="V971" s="69"/>
      <c r="W971" s="69"/>
      <c r="X971" s="507"/>
      <c r="Y971" s="508"/>
      <c r="Z971" s="179" t="str">
        <f>IFERROR(VLOOKUP(X971, 【参考】数式用!$A$2:$B$46, 2, FALSE), "")</f>
        <v/>
      </c>
      <c r="AA971" s="195"/>
      <c r="AB971" s="196"/>
      <c r="AC971" s="197">
        <f t="shared" si="32"/>
        <v>0</v>
      </c>
      <c r="AD971" s="263" t="str">
        <f>IF(B971="", "", IF(COUNTIF(X971,"*独自*"),"数式を削除して手入力",IFERROR(INDEX(【参考】数式用!$O$3:'【参考】数式用'!$Q$452,MATCH(Q971&amp;V971,【参考】数式用!$N$3:'【参考】数式用'!$N$452,0),MATCH(VLOOKUP(X971,【参考】数式用!$R$2:$S$46,2,FALSE),【参考】数式用!$O$2:$Q$2,0)),10)))</f>
        <v/>
      </c>
      <c r="AE971" s="191"/>
    </row>
    <row r="972" spans="1:31" ht="49.95" customHeight="1">
      <c r="A972" s="158">
        <f t="shared" ref="A972:A1035" si="33">A971+1</f>
        <v>933</v>
      </c>
      <c r="B972" s="496"/>
      <c r="C972" s="497"/>
      <c r="D972" s="497"/>
      <c r="E972" s="497"/>
      <c r="F972" s="497"/>
      <c r="G972" s="497"/>
      <c r="H972" s="497"/>
      <c r="I972" s="497"/>
      <c r="J972" s="497"/>
      <c r="K972" s="497"/>
      <c r="L972" s="490"/>
      <c r="M972" s="491"/>
      <c r="N972" s="491"/>
      <c r="O972" s="491"/>
      <c r="P972" s="492"/>
      <c r="Q972" s="536"/>
      <c r="R972" s="536"/>
      <c r="S972" s="536"/>
      <c r="T972" s="536"/>
      <c r="U972" s="536"/>
      <c r="V972" s="69"/>
      <c r="W972" s="69"/>
      <c r="X972" s="507"/>
      <c r="Y972" s="508"/>
      <c r="Z972" s="179" t="str">
        <f>IFERROR(VLOOKUP(X972, 【参考】数式用!$A$2:$B$46, 2, FALSE), "")</f>
        <v/>
      </c>
      <c r="AA972" s="195"/>
      <c r="AB972" s="196"/>
      <c r="AC972" s="197">
        <f t="shared" ref="AC972:AC1035" si="34">AA972-AB972</f>
        <v>0</v>
      </c>
      <c r="AD972" s="263" t="str">
        <f>IF(B972="", "", IF(COUNTIF(X972,"*独自*"),"数式を削除して手入力",IFERROR(INDEX(【参考】数式用!$O$3:'【参考】数式用'!$Q$452,MATCH(Q972&amp;V972,【参考】数式用!$N$3:'【参考】数式用'!$N$452,0),MATCH(VLOOKUP(X972,【参考】数式用!$R$2:$S$46,2,FALSE),【参考】数式用!$O$2:$Q$2,0)),10)))</f>
        <v/>
      </c>
      <c r="AE972" s="191"/>
    </row>
    <row r="973" spans="1:31" ht="49.95" customHeight="1">
      <c r="A973" s="158">
        <f t="shared" si="33"/>
        <v>934</v>
      </c>
      <c r="B973" s="496"/>
      <c r="C973" s="497"/>
      <c r="D973" s="497"/>
      <c r="E973" s="497"/>
      <c r="F973" s="497"/>
      <c r="G973" s="497"/>
      <c r="H973" s="497"/>
      <c r="I973" s="497"/>
      <c r="J973" s="497"/>
      <c r="K973" s="497"/>
      <c r="L973" s="490"/>
      <c r="M973" s="491"/>
      <c r="N973" s="491"/>
      <c r="O973" s="491"/>
      <c r="P973" s="492"/>
      <c r="Q973" s="536"/>
      <c r="R973" s="536"/>
      <c r="S973" s="536"/>
      <c r="T973" s="536"/>
      <c r="U973" s="536"/>
      <c r="V973" s="69"/>
      <c r="W973" s="69"/>
      <c r="X973" s="507"/>
      <c r="Y973" s="508"/>
      <c r="Z973" s="179" t="str">
        <f>IFERROR(VLOOKUP(X973, 【参考】数式用!$A$2:$B$46, 2, FALSE), "")</f>
        <v/>
      </c>
      <c r="AA973" s="195"/>
      <c r="AB973" s="196"/>
      <c r="AC973" s="197">
        <f t="shared" si="34"/>
        <v>0</v>
      </c>
      <c r="AD973" s="263" t="str">
        <f>IF(B973="", "", IF(COUNTIF(X973,"*独自*"),"数式を削除して手入力",IFERROR(INDEX(【参考】数式用!$O$3:'【参考】数式用'!$Q$452,MATCH(Q973&amp;V973,【参考】数式用!$N$3:'【参考】数式用'!$N$452,0),MATCH(VLOOKUP(X973,【参考】数式用!$R$2:$S$46,2,FALSE),【参考】数式用!$O$2:$Q$2,0)),10)))</f>
        <v/>
      </c>
      <c r="AE973" s="191"/>
    </row>
    <row r="974" spans="1:31" ht="49.95" customHeight="1">
      <c r="A974" s="158">
        <f t="shared" si="33"/>
        <v>935</v>
      </c>
      <c r="B974" s="496"/>
      <c r="C974" s="497"/>
      <c r="D974" s="497"/>
      <c r="E974" s="497"/>
      <c r="F974" s="497"/>
      <c r="G974" s="497"/>
      <c r="H974" s="497"/>
      <c r="I974" s="497"/>
      <c r="J974" s="497"/>
      <c r="K974" s="497"/>
      <c r="L974" s="490"/>
      <c r="M974" s="491"/>
      <c r="N974" s="491"/>
      <c r="O974" s="491"/>
      <c r="P974" s="492"/>
      <c r="Q974" s="536"/>
      <c r="R974" s="536"/>
      <c r="S974" s="536"/>
      <c r="T974" s="536"/>
      <c r="U974" s="536"/>
      <c r="V974" s="69"/>
      <c r="W974" s="69"/>
      <c r="X974" s="507"/>
      <c r="Y974" s="508"/>
      <c r="Z974" s="179" t="str">
        <f>IFERROR(VLOOKUP(X974, 【参考】数式用!$A$2:$B$46, 2, FALSE), "")</f>
        <v/>
      </c>
      <c r="AA974" s="195"/>
      <c r="AB974" s="196"/>
      <c r="AC974" s="197">
        <f t="shared" si="34"/>
        <v>0</v>
      </c>
      <c r="AD974" s="263" t="str">
        <f>IF(B974="", "", IF(COUNTIF(X974,"*独自*"),"数式を削除して手入力",IFERROR(INDEX(【参考】数式用!$O$3:'【参考】数式用'!$Q$452,MATCH(Q974&amp;V974,【参考】数式用!$N$3:'【参考】数式用'!$N$452,0),MATCH(VLOOKUP(X974,【参考】数式用!$R$2:$S$46,2,FALSE),【参考】数式用!$O$2:$Q$2,0)),10)))</f>
        <v/>
      </c>
      <c r="AE974" s="191"/>
    </row>
    <row r="975" spans="1:31" ht="49.95" customHeight="1">
      <c r="A975" s="158">
        <f t="shared" si="33"/>
        <v>936</v>
      </c>
      <c r="B975" s="496"/>
      <c r="C975" s="497"/>
      <c r="D975" s="497"/>
      <c r="E975" s="497"/>
      <c r="F975" s="497"/>
      <c r="G975" s="497"/>
      <c r="H975" s="497"/>
      <c r="I975" s="497"/>
      <c r="J975" s="497"/>
      <c r="K975" s="497"/>
      <c r="L975" s="490"/>
      <c r="M975" s="491"/>
      <c r="N975" s="491"/>
      <c r="O975" s="491"/>
      <c r="P975" s="492"/>
      <c r="Q975" s="536"/>
      <c r="R975" s="536"/>
      <c r="S975" s="536"/>
      <c r="T975" s="536"/>
      <c r="U975" s="536"/>
      <c r="V975" s="69"/>
      <c r="W975" s="69"/>
      <c r="X975" s="507"/>
      <c r="Y975" s="508"/>
      <c r="Z975" s="179" t="str">
        <f>IFERROR(VLOOKUP(X975, 【参考】数式用!$A$2:$B$46, 2, FALSE), "")</f>
        <v/>
      </c>
      <c r="AA975" s="195"/>
      <c r="AB975" s="196"/>
      <c r="AC975" s="197">
        <f t="shared" si="34"/>
        <v>0</v>
      </c>
      <c r="AD975" s="263" t="str">
        <f>IF(B975="", "", IF(COUNTIF(X975,"*独自*"),"数式を削除して手入力",IFERROR(INDEX(【参考】数式用!$O$3:'【参考】数式用'!$Q$452,MATCH(Q975&amp;V975,【参考】数式用!$N$3:'【参考】数式用'!$N$452,0),MATCH(VLOOKUP(X975,【参考】数式用!$R$2:$S$46,2,FALSE),【参考】数式用!$O$2:$Q$2,0)),10)))</f>
        <v/>
      </c>
      <c r="AE975" s="191"/>
    </row>
    <row r="976" spans="1:31" ht="49.95" customHeight="1">
      <c r="A976" s="158">
        <f t="shared" si="33"/>
        <v>937</v>
      </c>
      <c r="B976" s="496"/>
      <c r="C976" s="497"/>
      <c r="D976" s="497"/>
      <c r="E976" s="497"/>
      <c r="F976" s="497"/>
      <c r="G976" s="497"/>
      <c r="H976" s="497"/>
      <c r="I976" s="497"/>
      <c r="J976" s="497"/>
      <c r="K976" s="497"/>
      <c r="L976" s="490"/>
      <c r="M976" s="491"/>
      <c r="N976" s="491"/>
      <c r="O976" s="491"/>
      <c r="P976" s="492"/>
      <c r="Q976" s="536"/>
      <c r="R976" s="536"/>
      <c r="S976" s="536"/>
      <c r="T976" s="536"/>
      <c r="U976" s="536"/>
      <c r="V976" s="69"/>
      <c r="W976" s="69"/>
      <c r="X976" s="507"/>
      <c r="Y976" s="508"/>
      <c r="Z976" s="179" t="str">
        <f>IFERROR(VLOOKUP(X976, 【参考】数式用!$A$2:$B$46, 2, FALSE), "")</f>
        <v/>
      </c>
      <c r="AA976" s="195"/>
      <c r="AB976" s="196"/>
      <c r="AC976" s="197">
        <f t="shared" si="34"/>
        <v>0</v>
      </c>
      <c r="AD976" s="263" t="str">
        <f>IF(B976="", "", IF(COUNTIF(X976,"*独自*"),"数式を削除して手入力",IFERROR(INDEX(【参考】数式用!$O$3:'【参考】数式用'!$Q$452,MATCH(Q976&amp;V976,【参考】数式用!$N$3:'【参考】数式用'!$N$452,0),MATCH(VLOOKUP(X976,【参考】数式用!$R$2:$S$46,2,FALSE),【参考】数式用!$O$2:$Q$2,0)),10)))</f>
        <v/>
      </c>
      <c r="AE976" s="191"/>
    </row>
    <row r="977" spans="1:31" ht="49.95" customHeight="1">
      <c r="A977" s="158">
        <f t="shared" si="33"/>
        <v>938</v>
      </c>
      <c r="B977" s="496"/>
      <c r="C977" s="497"/>
      <c r="D977" s="497"/>
      <c r="E977" s="497"/>
      <c r="F977" s="497"/>
      <c r="G977" s="497"/>
      <c r="H977" s="497"/>
      <c r="I977" s="497"/>
      <c r="J977" s="497"/>
      <c r="K977" s="497"/>
      <c r="L977" s="490"/>
      <c r="M977" s="491"/>
      <c r="N977" s="491"/>
      <c r="O977" s="491"/>
      <c r="P977" s="492"/>
      <c r="Q977" s="536"/>
      <c r="R977" s="536"/>
      <c r="S977" s="536"/>
      <c r="T977" s="536"/>
      <c r="U977" s="536"/>
      <c r="V977" s="69"/>
      <c r="W977" s="69"/>
      <c r="X977" s="507"/>
      <c r="Y977" s="508"/>
      <c r="Z977" s="179" t="str">
        <f>IFERROR(VLOOKUP(X977, 【参考】数式用!$A$2:$B$46, 2, FALSE), "")</f>
        <v/>
      </c>
      <c r="AA977" s="195"/>
      <c r="AB977" s="196"/>
      <c r="AC977" s="197">
        <f t="shared" si="34"/>
        <v>0</v>
      </c>
      <c r="AD977" s="263" t="str">
        <f>IF(B977="", "", IF(COUNTIF(X977,"*独自*"),"数式を削除して手入力",IFERROR(INDEX(【参考】数式用!$O$3:'【参考】数式用'!$Q$452,MATCH(Q977&amp;V977,【参考】数式用!$N$3:'【参考】数式用'!$N$452,0),MATCH(VLOOKUP(X977,【参考】数式用!$R$2:$S$46,2,FALSE),【参考】数式用!$O$2:$Q$2,0)),10)))</f>
        <v/>
      </c>
      <c r="AE977" s="191"/>
    </row>
    <row r="978" spans="1:31" ht="49.95" customHeight="1">
      <c r="A978" s="158">
        <f t="shared" si="33"/>
        <v>939</v>
      </c>
      <c r="B978" s="496"/>
      <c r="C978" s="497"/>
      <c r="D978" s="497"/>
      <c r="E978" s="497"/>
      <c r="F978" s="497"/>
      <c r="G978" s="497"/>
      <c r="H978" s="497"/>
      <c r="I978" s="497"/>
      <c r="J978" s="497"/>
      <c r="K978" s="497"/>
      <c r="L978" s="490"/>
      <c r="M978" s="491"/>
      <c r="N978" s="491"/>
      <c r="O978" s="491"/>
      <c r="P978" s="492"/>
      <c r="Q978" s="536"/>
      <c r="R978" s="536"/>
      <c r="S978" s="536"/>
      <c r="T978" s="536"/>
      <c r="U978" s="536"/>
      <c r="V978" s="69"/>
      <c r="W978" s="69"/>
      <c r="X978" s="507"/>
      <c r="Y978" s="508"/>
      <c r="Z978" s="179" t="str">
        <f>IFERROR(VLOOKUP(X978, 【参考】数式用!$A$2:$B$46, 2, FALSE), "")</f>
        <v/>
      </c>
      <c r="AA978" s="195"/>
      <c r="AB978" s="196"/>
      <c r="AC978" s="197">
        <f t="shared" si="34"/>
        <v>0</v>
      </c>
      <c r="AD978" s="263" t="str">
        <f>IF(B978="", "", IF(COUNTIF(X978,"*独自*"),"数式を削除して手入力",IFERROR(INDEX(【参考】数式用!$O$3:'【参考】数式用'!$Q$452,MATCH(Q978&amp;V978,【参考】数式用!$N$3:'【参考】数式用'!$N$452,0),MATCH(VLOOKUP(X978,【参考】数式用!$R$2:$S$46,2,FALSE),【参考】数式用!$O$2:$Q$2,0)),10)))</f>
        <v/>
      </c>
      <c r="AE978" s="191"/>
    </row>
    <row r="979" spans="1:31" ht="49.95" customHeight="1">
      <c r="A979" s="158">
        <f t="shared" si="33"/>
        <v>940</v>
      </c>
      <c r="B979" s="496"/>
      <c r="C979" s="497"/>
      <c r="D979" s="497"/>
      <c r="E979" s="497"/>
      <c r="F979" s="497"/>
      <c r="G979" s="497"/>
      <c r="H979" s="497"/>
      <c r="I979" s="497"/>
      <c r="J979" s="497"/>
      <c r="K979" s="497"/>
      <c r="L979" s="490"/>
      <c r="M979" s="491"/>
      <c r="N979" s="491"/>
      <c r="O979" s="491"/>
      <c r="P979" s="492"/>
      <c r="Q979" s="536"/>
      <c r="R979" s="536"/>
      <c r="S979" s="536"/>
      <c r="T979" s="536"/>
      <c r="U979" s="536"/>
      <c r="V979" s="69"/>
      <c r="W979" s="69"/>
      <c r="X979" s="507"/>
      <c r="Y979" s="508"/>
      <c r="Z979" s="179" t="str">
        <f>IFERROR(VLOOKUP(X979, 【参考】数式用!$A$2:$B$46, 2, FALSE), "")</f>
        <v/>
      </c>
      <c r="AA979" s="195"/>
      <c r="AB979" s="196"/>
      <c r="AC979" s="197">
        <f t="shared" si="34"/>
        <v>0</v>
      </c>
      <c r="AD979" s="263" t="str">
        <f>IF(B979="", "", IF(COUNTIF(X979,"*独自*"),"数式を削除して手入力",IFERROR(INDEX(【参考】数式用!$O$3:'【参考】数式用'!$Q$452,MATCH(Q979&amp;V979,【参考】数式用!$N$3:'【参考】数式用'!$N$452,0),MATCH(VLOOKUP(X979,【参考】数式用!$R$2:$S$46,2,FALSE),【参考】数式用!$O$2:$Q$2,0)),10)))</f>
        <v/>
      </c>
      <c r="AE979" s="191"/>
    </row>
    <row r="980" spans="1:31" ht="49.95" customHeight="1">
      <c r="A980" s="158">
        <f t="shared" si="33"/>
        <v>941</v>
      </c>
      <c r="B980" s="496"/>
      <c r="C980" s="497"/>
      <c r="D980" s="497"/>
      <c r="E980" s="497"/>
      <c r="F980" s="497"/>
      <c r="G980" s="497"/>
      <c r="H980" s="497"/>
      <c r="I980" s="497"/>
      <c r="J980" s="497"/>
      <c r="K980" s="497"/>
      <c r="L980" s="490"/>
      <c r="M980" s="491"/>
      <c r="N980" s="491"/>
      <c r="O980" s="491"/>
      <c r="P980" s="492"/>
      <c r="Q980" s="536"/>
      <c r="R980" s="536"/>
      <c r="S980" s="536"/>
      <c r="T980" s="536"/>
      <c r="U980" s="536"/>
      <c r="V980" s="69"/>
      <c r="W980" s="69"/>
      <c r="X980" s="507"/>
      <c r="Y980" s="508"/>
      <c r="Z980" s="179" t="str">
        <f>IFERROR(VLOOKUP(X980, 【参考】数式用!$A$2:$B$46, 2, FALSE), "")</f>
        <v/>
      </c>
      <c r="AA980" s="195"/>
      <c r="AB980" s="196"/>
      <c r="AC980" s="197">
        <f t="shared" si="34"/>
        <v>0</v>
      </c>
      <c r="AD980" s="263" t="str">
        <f>IF(B980="", "", IF(COUNTIF(X980,"*独自*"),"数式を削除して手入力",IFERROR(INDEX(【参考】数式用!$O$3:'【参考】数式用'!$Q$452,MATCH(Q980&amp;V980,【参考】数式用!$N$3:'【参考】数式用'!$N$452,0),MATCH(VLOOKUP(X980,【参考】数式用!$R$2:$S$46,2,FALSE),【参考】数式用!$O$2:$Q$2,0)),10)))</f>
        <v/>
      </c>
      <c r="AE980" s="191"/>
    </row>
    <row r="981" spans="1:31" ht="49.95" customHeight="1">
      <c r="A981" s="158">
        <f t="shared" si="33"/>
        <v>942</v>
      </c>
      <c r="B981" s="496"/>
      <c r="C981" s="497"/>
      <c r="D981" s="497"/>
      <c r="E981" s="497"/>
      <c r="F981" s="497"/>
      <c r="G981" s="497"/>
      <c r="H981" s="497"/>
      <c r="I981" s="497"/>
      <c r="J981" s="497"/>
      <c r="K981" s="497"/>
      <c r="L981" s="490"/>
      <c r="M981" s="491"/>
      <c r="N981" s="491"/>
      <c r="O981" s="491"/>
      <c r="P981" s="492"/>
      <c r="Q981" s="536"/>
      <c r="R981" s="536"/>
      <c r="S981" s="536"/>
      <c r="T981" s="536"/>
      <c r="U981" s="536"/>
      <c r="V981" s="69"/>
      <c r="W981" s="69"/>
      <c r="X981" s="507"/>
      <c r="Y981" s="508"/>
      <c r="Z981" s="179" t="str">
        <f>IFERROR(VLOOKUP(X981, 【参考】数式用!$A$2:$B$46, 2, FALSE), "")</f>
        <v/>
      </c>
      <c r="AA981" s="195"/>
      <c r="AB981" s="196"/>
      <c r="AC981" s="197">
        <f t="shared" si="34"/>
        <v>0</v>
      </c>
      <c r="AD981" s="263" t="str">
        <f>IF(B981="", "", IF(COUNTIF(X981,"*独自*"),"数式を削除して手入力",IFERROR(INDEX(【参考】数式用!$O$3:'【参考】数式用'!$Q$452,MATCH(Q981&amp;V981,【参考】数式用!$N$3:'【参考】数式用'!$N$452,0),MATCH(VLOOKUP(X981,【参考】数式用!$R$2:$S$46,2,FALSE),【参考】数式用!$O$2:$Q$2,0)),10)))</f>
        <v/>
      </c>
      <c r="AE981" s="191"/>
    </row>
    <row r="982" spans="1:31" ht="49.95" customHeight="1">
      <c r="A982" s="158">
        <f t="shared" si="33"/>
        <v>943</v>
      </c>
      <c r="B982" s="496"/>
      <c r="C982" s="497"/>
      <c r="D982" s="497"/>
      <c r="E982" s="497"/>
      <c r="F982" s="497"/>
      <c r="G982" s="497"/>
      <c r="H982" s="497"/>
      <c r="I982" s="497"/>
      <c r="J982" s="497"/>
      <c r="K982" s="497"/>
      <c r="L982" s="490"/>
      <c r="M982" s="491"/>
      <c r="N982" s="491"/>
      <c r="O982" s="491"/>
      <c r="P982" s="492"/>
      <c r="Q982" s="536"/>
      <c r="R982" s="536"/>
      <c r="S982" s="536"/>
      <c r="T982" s="536"/>
      <c r="U982" s="536"/>
      <c r="V982" s="69"/>
      <c r="W982" s="69"/>
      <c r="X982" s="507"/>
      <c r="Y982" s="508"/>
      <c r="Z982" s="179" t="str">
        <f>IFERROR(VLOOKUP(X982, 【参考】数式用!$A$2:$B$46, 2, FALSE), "")</f>
        <v/>
      </c>
      <c r="AA982" s="195"/>
      <c r="AB982" s="196"/>
      <c r="AC982" s="197">
        <f t="shared" si="34"/>
        <v>0</v>
      </c>
      <c r="AD982" s="263" t="str">
        <f>IF(B982="", "", IF(COUNTIF(X982,"*独自*"),"数式を削除して手入力",IFERROR(INDEX(【参考】数式用!$O$3:'【参考】数式用'!$Q$452,MATCH(Q982&amp;V982,【参考】数式用!$N$3:'【参考】数式用'!$N$452,0),MATCH(VLOOKUP(X982,【参考】数式用!$R$2:$S$46,2,FALSE),【参考】数式用!$O$2:$Q$2,0)),10)))</f>
        <v/>
      </c>
      <c r="AE982" s="191"/>
    </row>
    <row r="983" spans="1:31" ht="49.95" customHeight="1">
      <c r="A983" s="158">
        <f t="shared" si="33"/>
        <v>944</v>
      </c>
      <c r="B983" s="496"/>
      <c r="C983" s="497"/>
      <c r="D983" s="497"/>
      <c r="E983" s="497"/>
      <c r="F983" s="497"/>
      <c r="G983" s="497"/>
      <c r="H983" s="497"/>
      <c r="I983" s="497"/>
      <c r="J983" s="497"/>
      <c r="K983" s="497"/>
      <c r="L983" s="490"/>
      <c r="M983" s="491"/>
      <c r="N983" s="491"/>
      <c r="O983" s="491"/>
      <c r="P983" s="492"/>
      <c r="Q983" s="536"/>
      <c r="R983" s="536"/>
      <c r="S983" s="536"/>
      <c r="T983" s="536"/>
      <c r="U983" s="536"/>
      <c r="V983" s="69"/>
      <c r="W983" s="69"/>
      <c r="X983" s="507"/>
      <c r="Y983" s="508"/>
      <c r="Z983" s="179" t="str">
        <f>IFERROR(VLOOKUP(X983, 【参考】数式用!$A$2:$B$46, 2, FALSE), "")</f>
        <v/>
      </c>
      <c r="AA983" s="195"/>
      <c r="AB983" s="196"/>
      <c r="AC983" s="197">
        <f t="shared" si="34"/>
        <v>0</v>
      </c>
      <c r="AD983" s="263" t="str">
        <f>IF(B983="", "", IF(COUNTIF(X983,"*独自*"),"数式を削除して手入力",IFERROR(INDEX(【参考】数式用!$O$3:'【参考】数式用'!$Q$452,MATCH(Q983&amp;V983,【参考】数式用!$N$3:'【参考】数式用'!$N$452,0),MATCH(VLOOKUP(X983,【参考】数式用!$R$2:$S$46,2,FALSE),【参考】数式用!$O$2:$Q$2,0)),10)))</f>
        <v/>
      </c>
      <c r="AE983" s="191"/>
    </row>
    <row r="984" spans="1:31" ht="49.95" customHeight="1">
      <c r="A984" s="158">
        <f t="shared" si="33"/>
        <v>945</v>
      </c>
      <c r="B984" s="496"/>
      <c r="C984" s="497"/>
      <c r="D984" s="497"/>
      <c r="E984" s="497"/>
      <c r="F984" s="497"/>
      <c r="G984" s="497"/>
      <c r="H984" s="497"/>
      <c r="I984" s="497"/>
      <c r="J984" s="497"/>
      <c r="K984" s="497"/>
      <c r="L984" s="490"/>
      <c r="M984" s="491"/>
      <c r="N984" s="491"/>
      <c r="O984" s="491"/>
      <c r="P984" s="492"/>
      <c r="Q984" s="536"/>
      <c r="R984" s="536"/>
      <c r="S984" s="536"/>
      <c r="T984" s="536"/>
      <c r="U984" s="536"/>
      <c r="V984" s="69"/>
      <c r="W984" s="69"/>
      <c r="X984" s="507"/>
      <c r="Y984" s="508"/>
      <c r="Z984" s="179" t="str">
        <f>IFERROR(VLOOKUP(X984, 【参考】数式用!$A$2:$B$46, 2, FALSE), "")</f>
        <v/>
      </c>
      <c r="AA984" s="195"/>
      <c r="AB984" s="196"/>
      <c r="AC984" s="197">
        <f t="shared" si="34"/>
        <v>0</v>
      </c>
      <c r="AD984" s="263" t="str">
        <f>IF(B984="", "", IF(COUNTIF(X984,"*独自*"),"数式を削除して手入力",IFERROR(INDEX(【参考】数式用!$O$3:'【参考】数式用'!$Q$452,MATCH(Q984&amp;V984,【参考】数式用!$N$3:'【参考】数式用'!$N$452,0),MATCH(VLOOKUP(X984,【参考】数式用!$R$2:$S$46,2,FALSE),【参考】数式用!$O$2:$Q$2,0)),10)))</f>
        <v/>
      </c>
      <c r="AE984" s="191"/>
    </row>
    <row r="985" spans="1:31" ht="49.95" customHeight="1">
      <c r="A985" s="158">
        <f t="shared" si="33"/>
        <v>946</v>
      </c>
      <c r="B985" s="496"/>
      <c r="C985" s="497"/>
      <c r="D985" s="497"/>
      <c r="E985" s="497"/>
      <c r="F985" s="497"/>
      <c r="G985" s="497"/>
      <c r="H985" s="497"/>
      <c r="I985" s="497"/>
      <c r="J985" s="497"/>
      <c r="K985" s="497"/>
      <c r="L985" s="490"/>
      <c r="M985" s="491"/>
      <c r="N985" s="491"/>
      <c r="O985" s="491"/>
      <c r="P985" s="492"/>
      <c r="Q985" s="536"/>
      <c r="R985" s="536"/>
      <c r="S985" s="536"/>
      <c r="T985" s="536"/>
      <c r="U985" s="536"/>
      <c r="V985" s="69"/>
      <c r="W985" s="69"/>
      <c r="X985" s="507"/>
      <c r="Y985" s="508"/>
      <c r="Z985" s="179" t="str">
        <f>IFERROR(VLOOKUP(X985, 【参考】数式用!$A$2:$B$46, 2, FALSE), "")</f>
        <v/>
      </c>
      <c r="AA985" s="195"/>
      <c r="AB985" s="196"/>
      <c r="AC985" s="197">
        <f t="shared" si="34"/>
        <v>0</v>
      </c>
      <c r="AD985" s="263" t="str">
        <f>IF(B985="", "", IF(COUNTIF(X985,"*独自*"),"数式を削除して手入力",IFERROR(INDEX(【参考】数式用!$O$3:'【参考】数式用'!$Q$452,MATCH(Q985&amp;V985,【参考】数式用!$N$3:'【参考】数式用'!$N$452,0),MATCH(VLOOKUP(X985,【参考】数式用!$R$2:$S$46,2,FALSE),【参考】数式用!$O$2:$Q$2,0)),10)))</f>
        <v/>
      </c>
      <c r="AE985" s="191"/>
    </row>
    <row r="986" spans="1:31" ht="49.95" customHeight="1">
      <c r="A986" s="158">
        <f t="shared" si="33"/>
        <v>947</v>
      </c>
      <c r="B986" s="496"/>
      <c r="C986" s="497"/>
      <c r="D986" s="497"/>
      <c r="E986" s="497"/>
      <c r="F986" s="497"/>
      <c r="G986" s="497"/>
      <c r="H986" s="497"/>
      <c r="I986" s="497"/>
      <c r="J986" s="497"/>
      <c r="K986" s="497"/>
      <c r="L986" s="490"/>
      <c r="M986" s="491"/>
      <c r="N986" s="491"/>
      <c r="O986" s="491"/>
      <c r="P986" s="492"/>
      <c r="Q986" s="536"/>
      <c r="R986" s="536"/>
      <c r="S986" s="536"/>
      <c r="T986" s="536"/>
      <c r="U986" s="536"/>
      <c r="V986" s="69"/>
      <c r="W986" s="69"/>
      <c r="X986" s="507"/>
      <c r="Y986" s="508"/>
      <c r="Z986" s="179" t="str">
        <f>IFERROR(VLOOKUP(X986, 【参考】数式用!$A$2:$B$46, 2, FALSE), "")</f>
        <v/>
      </c>
      <c r="AA986" s="195"/>
      <c r="AB986" s="196"/>
      <c r="AC986" s="197">
        <f t="shared" si="34"/>
        <v>0</v>
      </c>
      <c r="AD986" s="263" t="str">
        <f>IF(B986="", "", IF(COUNTIF(X986,"*独自*"),"数式を削除して手入力",IFERROR(INDEX(【参考】数式用!$O$3:'【参考】数式用'!$Q$452,MATCH(Q986&amp;V986,【参考】数式用!$N$3:'【参考】数式用'!$N$452,0),MATCH(VLOOKUP(X986,【参考】数式用!$R$2:$S$46,2,FALSE),【参考】数式用!$O$2:$Q$2,0)),10)))</f>
        <v/>
      </c>
      <c r="AE986" s="191"/>
    </row>
    <row r="987" spans="1:31" ht="49.95" customHeight="1">
      <c r="A987" s="158">
        <f t="shared" si="33"/>
        <v>948</v>
      </c>
      <c r="B987" s="496"/>
      <c r="C987" s="497"/>
      <c r="D987" s="497"/>
      <c r="E987" s="497"/>
      <c r="F987" s="497"/>
      <c r="G987" s="497"/>
      <c r="H987" s="497"/>
      <c r="I987" s="497"/>
      <c r="J987" s="497"/>
      <c r="K987" s="497"/>
      <c r="L987" s="490"/>
      <c r="M987" s="491"/>
      <c r="N987" s="491"/>
      <c r="O987" s="491"/>
      <c r="P987" s="492"/>
      <c r="Q987" s="536"/>
      <c r="R987" s="536"/>
      <c r="S987" s="536"/>
      <c r="T987" s="536"/>
      <c r="U987" s="536"/>
      <c r="V987" s="69"/>
      <c r="W987" s="69"/>
      <c r="X987" s="507"/>
      <c r="Y987" s="508"/>
      <c r="Z987" s="179" t="str">
        <f>IFERROR(VLOOKUP(X987, 【参考】数式用!$A$2:$B$46, 2, FALSE), "")</f>
        <v/>
      </c>
      <c r="AA987" s="195"/>
      <c r="AB987" s="196"/>
      <c r="AC987" s="197">
        <f t="shared" si="34"/>
        <v>0</v>
      </c>
      <c r="AD987" s="263" t="str">
        <f>IF(B987="", "", IF(COUNTIF(X987,"*独自*"),"数式を削除して手入力",IFERROR(INDEX(【参考】数式用!$O$3:'【参考】数式用'!$Q$452,MATCH(Q987&amp;V987,【参考】数式用!$N$3:'【参考】数式用'!$N$452,0),MATCH(VLOOKUP(X987,【参考】数式用!$R$2:$S$46,2,FALSE),【参考】数式用!$O$2:$Q$2,0)),10)))</f>
        <v/>
      </c>
      <c r="AE987" s="191"/>
    </row>
    <row r="988" spans="1:31" ht="49.95" customHeight="1">
      <c r="A988" s="158">
        <f t="shared" si="33"/>
        <v>949</v>
      </c>
      <c r="B988" s="496"/>
      <c r="C988" s="497"/>
      <c r="D988" s="497"/>
      <c r="E988" s="497"/>
      <c r="F988" s="497"/>
      <c r="G988" s="497"/>
      <c r="H988" s="497"/>
      <c r="I988" s="497"/>
      <c r="J988" s="497"/>
      <c r="K988" s="497"/>
      <c r="L988" s="490"/>
      <c r="M988" s="491"/>
      <c r="N988" s="491"/>
      <c r="O988" s="491"/>
      <c r="P988" s="492"/>
      <c r="Q988" s="536"/>
      <c r="R988" s="536"/>
      <c r="S988" s="536"/>
      <c r="T988" s="536"/>
      <c r="U988" s="536"/>
      <c r="V988" s="69"/>
      <c r="W988" s="69"/>
      <c r="X988" s="507"/>
      <c r="Y988" s="508"/>
      <c r="Z988" s="179" t="str">
        <f>IFERROR(VLOOKUP(X988, 【参考】数式用!$A$2:$B$46, 2, FALSE), "")</f>
        <v/>
      </c>
      <c r="AA988" s="195"/>
      <c r="AB988" s="196"/>
      <c r="AC988" s="197">
        <f t="shared" si="34"/>
        <v>0</v>
      </c>
      <c r="AD988" s="263" t="str">
        <f>IF(B988="", "", IF(COUNTIF(X988,"*独自*"),"数式を削除して手入力",IFERROR(INDEX(【参考】数式用!$O$3:'【参考】数式用'!$Q$452,MATCH(Q988&amp;V988,【参考】数式用!$N$3:'【参考】数式用'!$N$452,0),MATCH(VLOOKUP(X988,【参考】数式用!$R$2:$S$46,2,FALSE),【参考】数式用!$O$2:$Q$2,0)),10)))</f>
        <v/>
      </c>
      <c r="AE988" s="191"/>
    </row>
    <row r="989" spans="1:31" ht="49.95" customHeight="1">
      <c r="A989" s="158">
        <f t="shared" si="33"/>
        <v>950</v>
      </c>
      <c r="B989" s="496"/>
      <c r="C989" s="497"/>
      <c r="D989" s="497"/>
      <c r="E989" s="497"/>
      <c r="F989" s="497"/>
      <c r="G989" s="497"/>
      <c r="H989" s="497"/>
      <c r="I989" s="497"/>
      <c r="J989" s="497"/>
      <c r="K989" s="497"/>
      <c r="L989" s="490"/>
      <c r="M989" s="491"/>
      <c r="N989" s="491"/>
      <c r="O989" s="491"/>
      <c r="P989" s="492"/>
      <c r="Q989" s="536"/>
      <c r="R989" s="536"/>
      <c r="S989" s="536"/>
      <c r="T989" s="536"/>
      <c r="U989" s="536"/>
      <c r="V989" s="69"/>
      <c r="W989" s="69"/>
      <c r="X989" s="507"/>
      <c r="Y989" s="508"/>
      <c r="Z989" s="179" t="str">
        <f>IFERROR(VLOOKUP(X989, 【参考】数式用!$A$2:$B$46, 2, FALSE), "")</f>
        <v/>
      </c>
      <c r="AA989" s="195"/>
      <c r="AB989" s="196"/>
      <c r="AC989" s="197">
        <f t="shared" si="34"/>
        <v>0</v>
      </c>
      <c r="AD989" s="263" t="str">
        <f>IF(B989="", "", IF(COUNTIF(X989,"*独自*"),"数式を削除して手入力",IFERROR(INDEX(【参考】数式用!$O$3:'【参考】数式用'!$Q$452,MATCH(Q989&amp;V989,【参考】数式用!$N$3:'【参考】数式用'!$N$452,0),MATCH(VLOOKUP(X989,【参考】数式用!$R$2:$S$46,2,FALSE),【参考】数式用!$O$2:$Q$2,0)),10)))</f>
        <v/>
      </c>
      <c r="AE989" s="191"/>
    </row>
    <row r="990" spans="1:31" ht="49.95" customHeight="1">
      <c r="A990" s="158">
        <f t="shared" si="33"/>
        <v>951</v>
      </c>
      <c r="B990" s="496"/>
      <c r="C990" s="497"/>
      <c r="D990" s="497"/>
      <c r="E990" s="497"/>
      <c r="F990" s="497"/>
      <c r="G990" s="497"/>
      <c r="H990" s="497"/>
      <c r="I990" s="497"/>
      <c r="J990" s="497"/>
      <c r="K990" s="497"/>
      <c r="L990" s="490"/>
      <c r="M990" s="491"/>
      <c r="N990" s="491"/>
      <c r="O990" s="491"/>
      <c r="P990" s="492"/>
      <c r="Q990" s="536"/>
      <c r="R990" s="536"/>
      <c r="S990" s="536"/>
      <c r="T990" s="536"/>
      <c r="U990" s="536"/>
      <c r="V990" s="69"/>
      <c r="W990" s="69"/>
      <c r="X990" s="507"/>
      <c r="Y990" s="508"/>
      <c r="Z990" s="179" t="str">
        <f>IFERROR(VLOOKUP(X990, 【参考】数式用!$A$2:$B$46, 2, FALSE), "")</f>
        <v/>
      </c>
      <c r="AA990" s="195"/>
      <c r="AB990" s="196"/>
      <c r="AC990" s="197">
        <f t="shared" si="34"/>
        <v>0</v>
      </c>
      <c r="AD990" s="263" t="str">
        <f>IF(B990="", "", IF(COUNTIF(X990,"*独自*"),"数式を削除して手入力",IFERROR(INDEX(【参考】数式用!$O$3:'【参考】数式用'!$Q$452,MATCH(Q990&amp;V990,【参考】数式用!$N$3:'【参考】数式用'!$N$452,0),MATCH(VLOOKUP(X990,【参考】数式用!$R$2:$S$46,2,FALSE),【参考】数式用!$O$2:$Q$2,0)),10)))</f>
        <v/>
      </c>
      <c r="AE990" s="191"/>
    </row>
    <row r="991" spans="1:31" ht="49.95" customHeight="1">
      <c r="A991" s="158">
        <f t="shared" si="33"/>
        <v>952</v>
      </c>
      <c r="B991" s="496"/>
      <c r="C991" s="497"/>
      <c r="D991" s="497"/>
      <c r="E991" s="497"/>
      <c r="F991" s="497"/>
      <c r="G991" s="497"/>
      <c r="H991" s="497"/>
      <c r="I991" s="497"/>
      <c r="J991" s="497"/>
      <c r="K991" s="497"/>
      <c r="L991" s="490"/>
      <c r="M991" s="491"/>
      <c r="N991" s="491"/>
      <c r="O991" s="491"/>
      <c r="P991" s="492"/>
      <c r="Q991" s="536"/>
      <c r="R991" s="536"/>
      <c r="S991" s="536"/>
      <c r="T991" s="536"/>
      <c r="U991" s="536"/>
      <c r="V991" s="69"/>
      <c r="W991" s="69"/>
      <c r="X991" s="507"/>
      <c r="Y991" s="508"/>
      <c r="Z991" s="179" t="str">
        <f>IFERROR(VLOOKUP(X991, 【参考】数式用!$A$2:$B$46, 2, FALSE), "")</f>
        <v/>
      </c>
      <c r="AA991" s="195"/>
      <c r="AB991" s="196"/>
      <c r="AC991" s="197">
        <f t="shared" si="34"/>
        <v>0</v>
      </c>
      <c r="AD991" s="263" t="str">
        <f>IF(B991="", "", IF(COUNTIF(X991,"*独自*"),"数式を削除して手入力",IFERROR(INDEX(【参考】数式用!$O$3:'【参考】数式用'!$Q$452,MATCH(Q991&amp;V991,【参考】数式用!$N$3:'【参考】数式用'!$N$452,0),MATCH(VLOOKUP(X991,【参考】数式用!$R$2:$S$46,2,FALSE),【参考】数式用!$O$2:$Q$2,0)),10)))</f>
        <v/>
      </c>
      <c r="AE991" s="191"/>
    </row>
    <row r="992" spans="1:31" ht="49.95" customHeight="1">
      <c r="A992" s="158">
        <f t="shared" si="33"/>
        <v>953</v>
      </c>
      <c r="B992" s="496"/>
      <c r="C992" s="497"/>
      <c r="D992" s="497"/>
      <c r="E992" s="497"/>
      <c r="F992" s="497"/>
      <c r="G992" s="497"/>
      <c r="H992" s="497"/>
      <c r="I992" s="497"/>
      <c r="J992" s="497"/>
      <c r="K992" s="497"/>
      <c r="L992" s="490"/>
      <c r="M992" s="491"/>
      <c r="N992" s="491"/>
      <c r="O992" s="491"/>
      <c r="P992" s="492"/>
      <c r="Q992" s="536"/>
      <c r="R992" s="536"/>
      <c r="S992" s="536"/>
      <c r="T992" s="536"/>
      <c r="U992" s="536"/>
      <c r="V992" s="69"/>
      <c r="W992" s="69"/>
      <c r="X992" s="507"/>
      <c r="Y992" s="508"/>
      <c r="Z992" s="179" t="str">
        <f>IFERROR(VLOOKUP(X992, 【参考】数式用!$A$2:$B$46, 2, FALSE), "")</f>
        <v/>
      </c>
      <c r="AA992" s="195"/>
      <c r="AB992" s="196"/>
      <c r="AC992" s="197">
        <f t="shared" si="34"/>
        <v>0</v>
      </c>
      <c r="AD992" s="263" t="str">
        <f>IF(B992="", "", IF(COUNTIF(X992,"*独自*"),"数式を削除して手入力",IFERROR(INDEX(【参考】数式用!$O$3:'【参考】数式用'!$Q$452,MATCH(Q992&amp;V992,【参考】数式用!$N$3:'【参考】数式用'!$N$452,0),MATCH(VLOOKUP(X992,【参考】数式用!$R$2:$S$46,2,FALSE),【参考】数式用!$O$2:$Q$2,0)),10)))</f>
        <v/>
      </c>
      <c r="AE992" s="191"/>
    </row>
    <row r="993" spans="1:31" ht="49.95" customHeight="1">
      <c r="A993" s="158">
        <f t="shared" si="33"/>
        <v>954</v>
      </c>
      <c r="B993" s="496"/>
      <c r="C993" s="497"/>
      <c r="D993" s="497"/>
      <c r="E993" s="497"/>
      <c r="F993" s="497"/>
      <c r="G993" s="497"/>
      <c r="H993" s="497"/>
      <c r="I993" s="497"/>
      <c r="J993" s="497"/>
      <c r="K993" s="497"/>
      <c r="L993" s="490"/>
      <c r="M993" s="491"/>
      <c r="N993" s="491"/>
      <c r="O993" s="491"/>
      <c r="P993" s="492"/>
      <c r="Q993" s="536"/>
      <c r="R993" s="536"/>
      <c r="S993" s="536"/>
      <c r="T993" s="536"/>
      <c r="U993" s="536"/>
      <c r="V993" s="69"/>
      <c r="W993" s="69"/>
      <c r="X993" s="507"/>
      <c r="Y993" s="508"/>
      <c r="Z993" s="179" t="str">
        <f>IFERROR(VLOOKUP(X993, 【参考】数式用!$A$2:$B$46, 2, FALSE), "")</f>
        <v/>
      </c>
      <c r="AA993" s="195"/>
      <c r="AB993" s="196"/>
      <c r="AC993" s="197">
        <f t="shared" si="34"/>
        <v>0</v>
      </c>
      <c r="AD993" s="263" t="str">
        <f>IF(B993="", "", IF(COUNTIF(X993,"*独自*"),"数式を削除して手入力",IFERROR(INDEX(【参考】数式用!$O$3:'【参考】数式用'!$Q$452,MATCH(Q993&amp;V993,【参考】数式用!$N$3:'【参考】数式用'!$N$452,0),MATCH(VLOOKUP(X993,【参考】数式用!$R$2:$S$46,2,FALSE),【参考】数式用!$O$2:$Q$2,0)),10)))</f>
        <v/>
      </c>
      <c r="AE993" s="191"/>
    </row>
    <row r="994" spans="1:31" ht="49.95" customHeight="1">
      <c r="A994" s="158">
        <f t="shared" si="33"/>
        <v>955</v>
      </c>
      <c r="B994" s="496"/>
      <c r="C994" s="497"/>
      <c r="D994" s="497"/>
      <c r="E994" s="497"/>
      <c r="F994" s="497"/>
      <c r="G994" s="497"/>
      <c r="H994" s="497"/>
      <c r="I994" s="497"/>
      <c r="J994" s="497"/>
      <c r="K994" s="497"/>
      <c r="L994" s="490"/>
      <c r="M994" s="491"/>
      <c r="N994" s="491"/>
      <c r="O994" s="491"/>
      <c r="P994" s="492"/>
      <c r="Q994" s="536"/>
      <c r="R994" s="536"/>
      <c r="S994" s="536"/>
      <c r="T994" s="536"/>
      <c r="U994" s="536"/>
      <c r="V994" s="69"/>
      <c r="W994" s="69"/>
      <c r="X994" s="507"/>
      <c r="Y994" s="508"/>
      <c r="Z994" s="179" t="str">
        <f>IFERROR(VLOOKUP(X994, 【参考】数式用!$A$2:$B$46, 2, FALSE), "")</f>
        <v/>
      </c>
      <c r="AA994" s="195"/>
      <c r="AB994" s="196"/>
      <c r="AC994" s="197">
        <f t="shared" si="34"/>
        <v>0</v>
      </c>
      <c r="AD994" s="263" t="str">
        <f>IF(B994="", "", IF(COUNTIF(X994,"*独自*"),"数式を削除して手入力",IFERROR(INDEX(【参考】数式用!$O$3:'【参考】数式用'!$Q$452,MATCH(Q994&amp;V994,【参考】数式用!$N$3:'【参考】数式用'!$N$452,0),MATCH(VLOOKUP(X994,【参考】数式用!$R$2:$S$46,2,FALSE),【参考】数式用!$O$2:$Q$2,0)),10)))</f>
        <v/>
      </c>
      <c r="AE994" s="191"/>
    </row>
    <row r="995" spans="1:31" ht="49.95" customHeight="1">
      <c r="A995" s="158">
        <f t="shared" si="33"/>
        <v>956</v>
      </c>
      <c r="B995" s="496"/>
      <c r="C995" s="497"/>
      <c r="D995" s="497"/>
      <c r="E995" s="497"/>
      <c r="F995" s="497"/>
      <c r="G995" s="497"/>
      <c r="H995" s="497"/>
      <c r="I995" s="497"/>
      <c r="J995" s="497"/>
      <c r="K995" s="497"/>
      <c r="L995" s="490"/>
      <c r="M995" s="491"/>
      <c r="N995" s="491"/>
      <c r="O995" s="491"/>
      <c r="P995" s="492"/>
      <c r="Q995" s="536"/>
      <c r="R995" s="536"/>
      <c r="S995" s="536"/>
      <c r="T995" s="536"/>
      <c r="U995" s="536"/>
      <c r="V995" s="69"/>
      <c r="W995" s="69"/>
      <c r="X995" s="507"/>
      <c r="Y995" s="508"/>
      <c r="Z995" s="179" t="str">
        <f>IFERROR(VLOOKUP(X995, 【参考】数式用!$A$2:$B$46, 2, FALSE), "")</f>
        <v/>
      </c>
      <c r="AA995" s="195"/>
      <c r="AB995" s="196"/>
      <c r="AC995" s="197">
        <f t="shared" si="34"/>
        <v>0</v>
      </c>
      <c r="AD995" s="263" t="str">
        <f>IF(B995="", "", IF(COUNTIF(X995,"*独自*"),"数式を削除して手入力",IFERROR(INDEX(【参考】数式用!$O$3:'【参考】数式用'!$Q$452,MATCH(Q995&amp;V995,【参考】数式用!$N$3:'【参考】数式用'!$N$452,0),MATCH(VLOOKUP(X995,【参考】数式用!$R$2:$S$46,2,FALSE),【参考】数式用!$O$2:$Q$2,0)),10)))</f>
        <v/>
      </c>
      <c r="AE995" s="191"/>
    </row>
    <row r="996" spans="1:31" ht="49.95" customHeight="1">
      <c r="A996" s="158">
        <f t="shared" si="33"/>
        <v>957</v>
      </c>
      <c r="B996" s="496"/>
      <c r="C996" s="497"/>
      <c r="D996" s="497"/>
      <c r="E996" s="497"/>
      <c r="F996" s="497"/>
      <c r="G996" s="497"/>
      <c r="H996" s="497"/>
      <c r="I996" s="497"/>
      <c r="J996" s="497"/>
      <c r="K996" s="497"/>
      <c r="L996" s="490"/>
      <c r="M996" s="491"/>
      <c r="N996" s="491"/>
      <c r="O996" s="491"/>
      <c r="P996" s="492"/>
      <c r="Q996" s="536"/>
      <c r="R996" s="536"/>
      <c r="S996" s="536"/>
      <c r="T996" s="536"/>
      <c r="U996" s="536"/>
      <c r="V996" s="69"/>
      <c r="W996" s="69"/>
      <c r="X996" s="507"/>
      <c r="Y996" s="508"/>
      <c r="Z996" s="179" t="str">
        <f>IFERROR(VLOOKUP(X996, 【参考】数式用!$A$2:$B$46, 2, FALSE), "")</f>
        <v/>
      </c>
      <c r="AA996" s="195"/>
      <c r="AB996" s="196"/>
      <c r="AC996" s="197">
        <f t="shared" si="34"/>
        <v>0</v>
      </c>
      <c r="AD996" s="263" t="str">
        <f>IF(B996="", "", IF(COUNTIF(X996,"*独自*"),"数式を削除して手入力",IFERROR(INDEX(【参考】数式用!$O$3:'【参考】数式用'!$Q$452,MATCH(Q996&amp;V996,【参考】数式用!$N$3:'【参考】数式用'!$N$452,0),MATCH(VLOOKUP(X996,【参考】数式用!$R$2:$S$46,2,FALSE),【参考】数式用!$O$2:$Q$2,0)),10)))</f>
        <v/>
      </c>
      <c r="AE996" s="191"/>
    </row>
    <row r="997" spans="1:31" ht="49.95" customHeight="1">
      <c r="A997" s="158">
        <f t="shared" si="33"/>
        <v>958</v>
      </c>
      <c r="B997" s="496"/>
      <c r="C997" s="497"/>
      <c r="D997" s="497"/>
      <c r="E997" s="497"/>
      <c r="F997" s="497"/>
      <c r="G997" s="497"/>
      <c r="H997" s="497"/>
      <c r="I997" s="497"/>
      <c r="J997" s="497"/>
      <c r="K997" s="497"/>
      <c r="L997" s="490"/>
      <c r="M997" s="491"/>
      <c r="N997" s="491"/>
      <c r="O997" s="491"/>
      <c r="P997" s="492"/>
      <c r="Q997" s="536"/>
      <c r="R997" s="536"/>
      <c r="S997" s="536"/>
      <c r="T997" s="536"/>
      <c r="U997" s="536"/>
      <c r="V997" s="69"/>
      <c r="W997" s="69"/>
      <c r="X997" s="507"/>
      <c r="Y997" s="508"/>
      <c r="Z997" s="179" t="str">
        <f>IFERROR(VLOOKUP(X997, 【参考】数式用!$A$2:$B$46, 2, FALSE), "")</f>
        <v/>
      </c>
      <c r="AA997" s="195"/>
      <c r="AB997" s="196"/>
      <c r="AC997" s="197">
        <f t="shared" si="34"/>
        <v>0</v>
      </c>
      <c r="AD997" s="263" t="str">
        <f>IF(B997="", "", IF(COUNTIF(X997,"*独自*"),"数式を削除して手入力",IFERROR(INDEX(【参考】数式用!$O$3:'【参考】数式用'!$Q$452,MATCH(Q997&amp;V997,【参考】数式用!$N$3:'【参考】数式用'!$N$452,0),MATCH(VLOOKUP(X997,【参考】数式用!$R$2:$S$46,2,FALSE),【参考】数式用!$O$2:$Q$2,0)),10)))</f>
        <v/>
      </c>
      <c r="AE997" s="191"/>
    </row>
    <row r="998" spans="1:31" ht="49.95" customHeight="1">
      <c r="A998" s="158">
        <f t="shared" si="33"/>
        <v>959</v>
      </c>
      <c r="B998" s="496"/>
      <c r="C998" s="497"/>
      <c r="D998" s="497"/>
      <c r="E998" s="497"/>
      <c r="F998" s="497"/>
      <c r="G998" s="497"/>
      <c r="H998" s="497"/>
      <c r="I998" s="497"/>
      <c r="J998" s="497"/>
      <c r="K998" s="497"/>
      <c r="L998" s="490"/>
      <c r="M998" s="491"/>
      <c r="N998" s="491"/>
      <c r="O998" s="491"/>
      <c r="P998" s="492"/>
      <c r="Q998" s="536"/>
      <c r="R998" s="536"/>
      <c r="S998" s="536"/>
      <c r="T998" s="536"/>
      <c r="U998" s="536"/>
      <c r="V998" s="69"/>
      <c r="W998" s="69"/>
      <c r="X998" s="507"/>
      <c r="Y998" s="508"/>
      <c r="Z998" s="179" t="str">
        <f>IFERROR(VLOOKUP(X998, 【参考】数式用!$A$2:$B$46, 2, FALSE), "")</f>
        <v/>
      </c>
      <c r="AA998" s="195"/>
      <c r="AB998" s="196"/>
      <c r="AC998" s="197">
        <f t="shared" si="34"/>
        <v>0</v>
      </c>
      <c r="AD998" s="263" t="str">
        <f>IF(B998="", "", IF(COUNTIF(X998,"*独自*"),"数式を削除して手入力",IFERROR(INDEX(【参考】数式用!$O$3:'【参考】数式用'!$Q$452,MATCH(Q998&amp;V998,【参考】数式用!$N$3:'【参考】数式用'!$N$452,0),MATCH(VLOOKUP(X998,【参考】数式用!$R$2:$S$46,2,FALSE),【参考】数式用!$O$2:$Q$2,0)),10)))</f>
        <v/>
      </c>
      <c r="AE998" s="191"/>
    </row>
    <row r="999" spans="1:31" ht="49.95" customHeight="1">
      <c r="A999" s="158">
        <f t="shared" si="33"/>
        <v>960</v>
      </c>
      <c r="B999" s="496"/>
      <c r="C999" s="497"/>
      <c r="D999" s="497"/>
      <c r="E999" s="497"/>
      <c r="F999" s="497"/>
      <c r="G999" s="497"/>
      <c r="H999" s="497"/>
      <c r="I999" s="497"/>
      <c r="J999" s="497"/>
      <c r="K999" s="497"/>
      <c r="L999" s="490"/>
      <c r="M999" s="491"/>
      <c r="N999" s="491"/>
      <c r="O999" s="491"/>
      <c r="P999" s="492"/>
      <c r="Q999" s="536"/>
      <c r="R999" s="536"/>
      <c r="S999" s="536"/>
      <c r="T999" s="536"/>
      <c r="U999" s="536"/>
      <c r="V999" s="69"/>
      <c r="W999" s="69"/>
      <c r="X999" s="507"/>
      <c r="Y999" s="508"/>
      <c r="Z999" s="179" t="str">
        <f>IFERROR(VLOOKUP(X999, 【参考】数式用!$A$2:$B$46, 2, FALSE), "")</f>
        <v/>
      </c>
      <c r="AA999" s="195"/>
      <c r="AB999" s="196"/>
      <c r="AC999" s="197">
        <f t="shared" si="34"/>
        <v>0</v>
      </c>
      <c r="AD999" s="263" t="str">
        <f>IF(B999="", "", IF(COUNTIF(X999,"*独自*"),"数式を削除して手入力",IFERROR(INDEX(【参考】数式用!$O$3:'【参考】数式用'!$Q$452,MATCH(Q999&amp;V999,【参考】数式用!$N$3:'【参考】数式用'!$N$452,0),MATCH(VLOOKUP(X999,【参考】数式用!$R$2:$S$46,2,FALSE),【参考】数式用!$O$2:$Q$2,0)),10)))</f>
        <v/>
      </c>
      <c r="AE999" s="191"/>
    </row>
    <row r="1000" spans="1:31" ht="49.95" customHeight="1">
      <c r="A1000" s="158">
        <f t="shared" si="33"/>
        <v>961</v>
      </c>
      <c r="B1000" s="496"/>
      <c r="C1000" s="497"/>
      <c r="D1000" s="497"/>
      <c r="E1000" s="497"/>
      <c r="F1000" s="497"/>
      <c r="G1000" s="497"/>
      <c r="H1000" s="497"/>
      <c r="I1000" s="497"/>
      <c r="J1000" s="497"/>
      <c r="K1000" s="497"/>
      <c r="L1000" s="490"/>
      <c r="M1000" s="491"/>
      <c r="N1000" s="491"/>
      <c r="O1000" s="491"/>
      <c r="P1000" s="492"/>
      <c r="Q1000" s="536"/>
      <c r="R1000" s="536"/>
      <c r="S1000" s="536"/>
      <c r="T1000" s="536"/>
      <c r="U1000" s="536"/>
      <c r="V1000" s="69"/>
      <c r="W1000" s="69"/>
      <c r="X1000" s="507"/>
      <c r="Y1000" s="508"/>
      <c r="Z1000" s="179" t="str">
        <f>IFERROR(VLOOKUP(X1000, 【参考】数式用!$A$2:$B$46, 2, FALSE), "")</f>
        <v/>
      </c>
      <c r="AA1000" s="195"/>
      <c r="AB1000" s="196"/>
      <c r="AC1000" s="197">
        <f t="shared" si="34"/>
        <v>0</v>
      </c>
      <c r="AD1000" s="263" t="str">
        <f>IF(B1000="", "", IF(COUNTIF(X1000,"*独自*"),"数式を削除して手入力",IFERROR(INDEX(【参考】数式用!$O$3:'【参考】数式用'!$Q$452,MATCH(Q1000&amp;V1000,【参考】数式用!$N$3:'【参考】数式用'!$N$452,0),MATCH(VLOOKUP(X1000,【参考】数式用!$R$2:$S$46,2,FALSE),【参考】数式用!$O$2:$Q$2,0)),10)))</f>
        <v/>
      </c>
      <c r="AE1000" s="191"/>
    </row>
    <row r="1001" spans="1:31" ht="49.95" customHeight="1">
      <c r="A1001" s="158">
        <f t="shared" si="33"/>
        <v>962</v>
      </c>
      <c r="B1001" s="496"/>
      <c r="C1001" s="497"/>
      <c r="D1001" s="497"/>
      <c r="E1001" s="497"/>
      <c r="F1001" s="497"/>
      <c r="G1001" s="497"/>
      <c r="H1001" s="497"/>
      <c r="I1001" s="497"/>
      <c r="J1001" s="497"/>
      <c r="K1001" s="497"/>
      <c r="L1001" s="490"/>
      <c r="M1001" s="491"/>
      <c r="N1001" s="491"/>
      <c r="O1001" s="491"/>
      <c r="P1001" s="492"/>
      <c r="Q1001" s="536"/>
      <c r="R1001" s="536"/>
      <c r="S1001" s="536"/>
      <c r="T1001" s="536"/>
      <c r="U1001" s="536"/>
      <c r="V1001" s="69"/>
      <c r="W1001" s="69"/>
      <c r="X1001" s="507"/>
      <c r="Y1001" s="508"/>
      <c r="Z1001" s="179" t="str">
        <f>IFERROR(VLOOKUP(X1001, 【参考】数式用!$A$2:$B$46, 2, FALSE), "")</f>
        <v/>
      </c>
      <c r="AA1001" s="195"/>
      <c r="AB1001" s="196"/>
      <c r="AC1001" s="197">
        <f t="shared" si="34"/>
        <v>0</v>
      </c>
      <c r="AD1001" s="263" t="str">
        <f>IF(B1001="", "", IF(COUNTIF(X1001,"*独自*"),"数式を削除して手入力",IFERROR(INDEX(【参考】数式用!$O$3:'【参考】数式用'!$Q$452,MATCH(Q1001&amp;V1001,【参考】数式用!$N$3:'【参考】数式用'!$N$452,0),MATCH(VLOOKUP(X1001,【参考】数式用!$R$2:$S$46,2,FALSE),【参考】数式用!$O$2:$Q$2,0)),10)))</f>
        <v/>
      </c>
      <c r="AE1001" s="191"/>
    </row>
    <row r="1002" spans="1:31" ht="49.95" customHeight="1">
      <c r="A1002" s="158">
        <f t="shared" si="33"/>
        <v>963</v>
      </c>
      <c r="B1002" s="496"/>
      <c r="C1002" s="497"/>
      <c r="D1002" s="497"/>
      <c r="E1002" s="497"/>
      <c r="F1002" s="497"/>
      <c r="G1002" s="497"/>
      <c r="H1002" s="497"/>
      <c r="I1002" s="497"/>
      <c r="J1002" s="497"/>
      <c r="K1002" s="497"/>
      <c r="L1002" s="490"/>
      <c r="M1002" s="491"/>
      <c r="N1002" s="491"/>
      <c r="O1002" s="491"/>
      <c r="P1002" s="492"/>
      <c r="Q1002" s="536"/>
      <c r="R1002" s="536"/>
      <c r="S1002" s="536"/>
      <c r="T1002" s="536"/>
      <c r="U1002" s="536"/>
      <c r="V1002" s="69"/>
      <c r="W1002" s="69"/>
      <c r="X1002" s="507"/>
      <c r="Y1002" s="508"/>
      <c r="Z1002" s="179" t="str">
        <f>IFERROR(VLOOKUP(X1002, 【参考】数式用!$A$2:$B$46, 2, FALSE), "")</f>
        <v/>
      </c>
      <c r="AA1002" s="195"/>
      <c r="AB1002" s="196"/>
      <c r="AC1002" s="197">
        <f t="shared" si="34"/>
        <v>0</v>
      </c>
      <c r="AD1002" s="263" t="str">
        <f>IF(B1002="", "", IF(COUNTIF(X1002,"*独自*"),"数式を削除して手入力",IFERROR(INDEX(【参考】数式用!$O$3:'【参考】数式用'!$Q$452,MATCH(Q1002&amp;V1002,【参考】数式用!$N$3:'【参考】数式用'!$N$452,0),MATCH(VLOOKUP(X1002,【参考】数式用!$R$2:$S$46,2,FALSE),【参考】数式用!$O$2:$Q$2,0)),10)))</f>
        <v/>
      </c>
      <c r="AE1002" s="191"/>
    </row>
    <row r="1003" spans="1:31" ht="49.95" customHeight="1">
      <c r="A1003" s="158">
        <f t="shared" si="33"/>
        <v>964</v>
      </c>
      <c r="B1003" s="496"/>
      <c r="C1003" s="497"/>
      <c r="D1003" s="497"/>
      <c r="E1003" s="497"/>
      <c r="F1003" s="497"/>
      <c r="G1003" s="497"/>
      <c r="H1003" s="497"/>
      <c r="I1003" s="497"/>
      <c r="J1003" s="497"/>
      <c r="K1003" s="497"/>
      <c r="L1003" s="490"/>
      <c r="M1003" s="491"/>
      <c r="N1003" s="491"/>
      <c r="O1003" s="491"/>
      <c r="P1003" s="492"/>
      <c r="Q1003" s="536"/>
      <c r="R1003" s="536"/>
      <c r="S1003" s="536"/>
      <c r="T1003" s="536"/>
      <c r="U1003" s="536"/>
      <c r="V1003" s="69"/>
      <c r="W1003" s="69"/>
      <c r="X1003" s="507"/>
      <c r="Y1003" s="508"/>
      <c r="Z1003" s="179" t="str">
        <f>IFERROR(VLOOKUP(X1003, 【参考】数式用!$A$2:$B$46, 2, FALSE), "")</f>
        <v/>
      </c>
      <c r="AA1003" s="195"/>
      <c r="AB1003" s="196"/>
      <c r="AC1003" s="197">
        <f t="shared" si="34"/>
        <v>0</v>
      </c>
      <c r="AD1003" s="263" t="str">
        <f>IF(B1003="", "", IF(COUNTIF(X1003,"*独自*"),"数式を削除して手入力",IFERROR(INDEX(【参考】数式用!$O$3:'【参考】数式用'!$Q$452,MATCH(Q1003&amp;V1003,【参考】数式用!$N$3:'【参考】数式用'!$N$452,0),MATCH(VLOOKUP(X1003,【参考】数式用!$R$2:$S$46,2,FALSE),【参考】数式用!$O$2:$Q$2,0)),10)))</f>
        <v/>
      </c>
      <c r="AE1003" s="191"/>
    </row>
    <row r="1004" spans="1:31" ht="49.95" customHeight="1">
      <c r="A1004" s="158">
        <f t="shared" si="33"/>
        <v>965</v>
      </c>
      <c r="B1004" s="496"/>
      <c r="C1004" s="497"/>
      <c r="D1004" s="497"/>
      <c r="E1004" s="497"/>
      <c r="F1004" s="497"/>
      <c r="G1004" s="497"/>
      <c r="H1004" s="497"/>
      <c r="I1004" s="497"/>
      <c r="J1004" s="497"/>
      <c r="K1004" s="497"/>
      <c r="L1004" s="490"/>
      <c r="M1004" s="491"/>
      <c r="N1004" s="491"/>
      <c r="O1004" s="491"/>
      <c r="P1004" s="492"/>
      <c r="Q1004" s="536"/>
      <c r="R1004" s="536"/>
      <c r="S1004" s="536"/>
      <c r="T1004" s="536"/>
      <c r="U1004" s="536"/>
      <c r="V1004" s="69"/>
      <c r="W1004" s="69"/>
      <c r="X1004" s="507"/>
      <c r="Y1004" s="508"/>
      <c r="Z1004" s="179" t="str">
        <f>IFERROR(VLOOKUP(X1004, 【参考】数式用!$A$2:$B$46, 2, FALSE), "")</f>
        <v/>
      </c>
      <c r="AA1004" s="195"/>
      <c r="AB1004" s="196"/>
      <c r="AC1004" s="197">
        <f t="shared" si="34"/>
        <v>0</v>
      </c>
      <c r="AD1004" s="263" t="str">
        <f>IF(B1004="", "", IF(COUNTIF(X1004,"*独自*"),"数式を削除して手入力",IFERROR(INDEX(【参考】数式用!$O$3:'【参考】数式用'!$Q$452,MATCH(Q1004&amp;V1004,【参考】数式用!$N$3:'【参考】数式用'!$N$452,0),MATCH(VLOOKUP(X1004,【参考】数式用!$R$2:$S$46,2,FALSE),【参考】数式用!$O$2:$Q$2,0)),10)))</f>
        <v/>
      </c>
      <c r="AE1004" s="191"/>
    </row>
    <row r="1005" spans="1:31" ht="49.95" customHeight="1">
      <c r="A1005" s="158">
        <f t="shared" si="33"/>
        <v>966</v>
      </c>
      <c r="B1005" s="496"/>
      <c r="C1005" s="497"/>
      <c r="D1005" s="497"/>
      <c r="E1005" s="497"/>
      <c r="F1005" s="497"/>
      <c r="G1005" s="497"/>
      <c r="H1005" s="497"/>
      <c r="I1005" s="497"/>
      <c r="J1005" s="497"/>
      <c r="K1005" s="497"/>
      <c r="L1005" s="490"/>
      <c r="M1005" s="491"/>
      <c r="N1005" s="491"/>
      <c r="O1005" s="491"/>
      <c r="P1005" s="492"/>
      <c r="Q1005" s="536"/>
      <c r="R1005" s="536"/>
      <c r="S1005" s="536"/>
      <c r="T1005" s="536"/>
      <c r="U1005" s="536"/>
      <c r="V1005" s="69"/>
      <c r="W1005" s="69"/>
      <c r="X1005" s="507"/>
      <c r="Y1005" s="508"/>
      <c r="Z1005" s="179" t="str">
        <f>IFERROR(VLOOKUP(X1005, 【参考】数式用!$A$2:$B$46, 2, FALSE), "")</f>
        <v/>
      </c>
      <c r="AA1005" s="195"/>
      <c r="AB1005" s="196"/>
      <c r="AC1005" s="197">
        <f t="shared" si="34"/>
        <v>0</v>
      </c>
      <c r="AD1005" s="263" t="str">
        <f>IF(B1005="", "", IF(COUNTIF(X1005,"*独自*"),"数式を削除して手入力",IFERROR(INDEX(【参考】数式用!$O$3:'【参考】数式用'!$Q$452,MATCH(Q1005&amp;V1005,【参考】数式用!$N$3:'【参考】数式用'!$N$452,0),MATCH(VLOOKUP(X1005,【参考】数式用!$R$2:$S$46,2,FALSE),【参考】数式用!$O$2:$Q$2,0)),10)))</f>
        <v/>
      </c>
      <c r="AE1005" s="191"/>
    </row>
    <row r="1006" spans="1:31" ht="49.95" customHeight="1">
      <c r="A1006" s="158">
        <f t="shared" si="33"/>
        <v>967</v>
      </c>
      <c r="B1006" s="496"/>
      <c r="C1006" s="497"/>
      <c r="D1006" s="497"/>
      <c r="E1006" s="497"/>
      <c r="F1006" s="497"/>
      <c r="G1006" s="497"/>
      <c r="H1006" s="497"/>
      <c r="I1006" s="497"/>
      <c r="J1006" s="497"/>
      <c r="K1006" s="497"/>
      <c r="L1006" s="490"/>
      <c r="M1006" s="491"/>
      <c r="N1006" s="491"/>
      <c r="O1006" s="491"/>
      <c r="P1006" s="492"/>
      <c r="Q1006" s="536"/>
      <c r="R1006" s="536"/>
      <c r="S1006" s="536"/>
      <c r="T1006" s="536"/>
      <c r="U1006" s="536"/>
      <c r="V1006" s="69"/>
      <c r="W1006" s="69"/>
      <c r="X1006" s="507"/>
      <c r="Y1006" s="508"/>
      <c r="Z1006" s="179" t="str">
        <f>IFERROR(VLOOKUP(X1006, 【参考】数式用!$A$2:$B$46, 2, FALSE), "")</f>
        <v/>
      </c>
      <c r="AA1006" s="195"/>
      <c r="AB1006" s="196"/>
      <c r="AC1006" s="197">
        <f t="shared" si="34"/>
        <v>0</v>
      </c>
      <c r="AD1006" s="263" t="str">
        <f>IF(B1006="", "", IF(COUNTIF(X1006,"*独自*"),"数式を削除して手入力",IFERROR(INDEX(【参考】数式用!$O$3:'【参考】数式用'!$Q$452,MATCH(Q1006&amp;V1006,【参考】数式用!$N$3:'【参考】数式用'!$N$452,0),MATCH(VLOOKUP(X1006,【参考】数式用!$R$2:$S$46,2,FALSE),【参考】数式用!$O$2:$Q$2,0)),10)))</f>
        <v/>
      </c>
      <c r="AE1006" s="191"/>
    </row>
    <row r="1007" spans="1:31" ht="49.95" customHeight="1">
      <c r="A1007" s="158">
        <f t="shared" si="33"/>
        <v>968</v>
      </c>
      <c r="B1007" s="496"/>
      <c r="C1007" s="497"/>
      <c r="D1007" s="497"/>
      <c r="E1007" s="497"/>
      <c r="F1007" s="497"/>
      <c r="G1007" s="497"/>
      <c r="H1007" s="497"/>
      <c r="I1007" s="497"/>
      <c r="J1007" s="497"/>
      <c r="K1007" s="497"/>
      <c r="L1007" s="490"/>
      <c r="M1007" s="491"/>
      <c r="N1007" s="491"/>
      <c r="O1007" s="491"/>
      <c r="P1007" s="492"/>
      <c r="Q1007" s="536"/>
      <c r="R1007" s="536"/>
      <c r="S1007" s="536"/>
      <c r="T1007" s="536"/>
      <c r="U1007" s="536"/>
      <c r="V1007" s="69"/>
      <c r="W1007" s="69"/>
      <c r="X1007" s="507"/>
      <c r="Y1007" s="508"/>
      <c r="Z1007" s="179" t="str">
        <f>IFERROR(VLOOKUP(X1007, 【参考】数式用!$A$2:$B$46, 2, FALSE), "")</f>
        <v/>
      </c>
      <c r="AA1007" s="195"/>
      <c r="AB1007" s="196"/>
      <c r="AC1007" s="197">
        <f t="shared" si="34"/>
        <v>0</v>
      </c>
      <c r="AD1007" s="263" t="str">
        <f>IF(B1007="", "", IF(COUNTIF(X1007,"*独自*"),"数式を削除して手入力",IFERROR(INDEX(【参考】数式用!$O$3:'【参考】数式用'!$Q$452,MATCH(Q1007&amp;V1007,【参考】数式用!$N$3:'【参考】数式用'!$N$452,0),MATCH(VLOOKUP(X1007,【参考】数式用!$R$2:$S$46,2,FALSE),【参考】数式用!$O$2:$Q$2,0)),10)))</f>
        <v/>
      </c>
      <c r="AE1007" s="191"/>
    </row>
    <row r="1008" spans="1:31" ht="49.95" customHeight="1">
      <c r="A1008" s="158">
        <f t="shared" si="33"/>
        <v>969</v>
      </c>
      <c r="B1008" s="496"/>
      <c r="C1008" s="497"/>
      <c r="D1008" s="497"/>
      <c r="E1008" s="497"/>
      <c r="F1008" s="497"/>
      <c r="G1008" s="497"/>
      <c r="H1008" s="497"/>
      <c r="I1008" s="497"/>
      <c r="J1008" s="497"/>
      <c r="K1008" s="497"/>
      <c r="L1008" s="490"/>
      <c r="M1008" s="491"/>
      <c r="N1008" s="491"/>
      <c r="O1008" s="491"/>
      <c r="P1008" s="492"/>
      <c r="Q1008" s="536"/>
      <c r="R1008" s="536"/>
      <c r="S1008" s="536"/>
      <c r="T1008" s="536"/>
      <c r="U1008" s="536"/>
      <c r="V1008" s="69"/>
      <c r="W1008" s="69"/>
      <c r="X1008" s="507"/>
      <c r="Y1008" s="508"/>
      <c r="Z1008" s="179" t="str">
        <f>IFERROR(VLOOKUP(X1008, 【参考】数式用!$A$2:$B$46, 2, FALSE), "")</f>
        <v/>
      </c>
      <c r="AA1008" s="195"/>
      <c r="AB1008" s="196"/>
      <c r="AC1008" s="197">
        <f t="shared" si="34"/>
        <v>0</v>
      </c>
      <c r="AD1008" s="263" t="str">
        <f>IF(B1008="", "", IF(COUNTIF(X1008,"*独自*"),"数式を削除して手入力",IFERROR(INDEX(【参考】数式用!$O$3:'【参考】数式用'!$Q$452,MATCH(Q1008&amp;V1008,【参考】数式用!$N$3:'【参考】数式用'!$N$452,0),MATCH(VLOOKUP(X1008,【参考】数式用!$R$2:$S$46,2,FALSE),【参考】数式用!$O$2:$Q$2,0)),10)))</f>
        <v/>
      </c>
      <c r="AE1008" s="191"/>
    </row>
    <row r="1009" spans="1:31" ht="49.95" customHeight="1">
      <c r="A1009" s="158">
        <f t="shared" si="33"/>
        <v>970</v>
      </c>
      <c r="B1009" s="496"/>
      <c r="C1009" s="497"/>
      <c r="D1009" s="497"/>
      <c r="E1009" s="497"/>
      <c r="F1009" s="497"/>
      <c r="G1009" s="497"/>
      <c r="H1009" s="497"/>
      <c r="I1009" s="497"/>
      <c r="J1009" s="497"/>
      <c r="K1009" s="497"/>
      <c r="L1009" s="490"/>
      <c r="M1009" s="491"/>
      <c r="N1009" s="491"/>
      <c r="O1009" s="491"/>
      <c r="P1009" s="492"/>
      <c r="Q1009" s="536"/>
      <c r="R1009" s="536"/>
      <c r="S1009" s="536"/>
      <c r="T1009" s="536"/>
      <c r="U1009" s="536"/>
      <c r="V1009" s="69"/>
      <c r="W1009" s="69"/>
      <c r="X1009" s="507"/>
      <c r="Y1009" s="508"/>
      <c r="Z1009" s="179" t="str">
        <f>IFERROR(VLOOKUP(X1009, 【参考】数式用!$A$2:$B$46, 2, FALSE), "")</f>
        <v/>
      </c>
      <c r="AA1009" s="195"/>
      <c r="AB1009" s="196"/>
      <c r="AC1009" s="197">
        <f t="shared" si="34"/>
        <v>0</v>
      </c>
      <c r="AD1009" s="263" t="str">
        <f>IF(B1009="", "", IF(COUNTIF(X1009,"*独自*"),"数式を削除して手入力",IFERROR(INDEX(【参考】数式用!$O$3:'【参考】数式用'!$Q$452,MATCH(Q1009&amp;V1009,【参考】数式用!$N$3:'【参考】数式用'!$N$452,0),MATCH(VLOOKUP(X1009,【参考】数式用!$R$2:$S$46,2,FALSE),【参考】数式用!$O$2:$Q$2,0)),10)))</f>
        <v/>
      </c>
      <c r="AE1009" s="191"/>
    </row>
    <row r="1010" spans="1:31" ht="49.95" customHeight="1">
      <c r="A1010" s="158">
        <f t="shared" si="33"/>
        <v>971</v>
      </c>
      <c r="B1010" s="496"/>
      <c r="C1010" s="497"/>
      <c r="D1010" s="497"/>
      <c r="E1010" s="497"/>
      <c r="F1010" s="497"/>
      <c r="G1010" s="497"/>
      <c r="H1010" s="497"/>
      <c r="I1010" s="497"/>
      <c r="J1010" s="497"/>
      <c r="K1010" s="497"/>
      <c r="L1010" s="490"/>
      <c r="M1010" s="491"/>
      <c r="N1010" s="491"/>
      <c r="O1010" s="491"/>
      <c r="P1010" s="492"/>
      <c r="Q1010" s="536"/>
      <c r="R1010" s="536"/>
      <c r="S1010" s="536"/>
      <c r="T1010" s="536"/>
      <c r="U1010" s="536"/>
      <c r="V1010" s="69"/>
      <c r="W1010" s="69"/>
      <c r="X1010" s="507"/>
      <c r="Y1010" s="508"/>
      <c r="Z1010" s="179" t="str">
        <f>IFERROR(VLOOKUP(X1010, 【参考】数式用!$A$2:$B$46, 2, FALSE), "")</f>
        <v/>
      </c>
      <c r="AA1010" s="195"/>
      <c r="AB1010" s="196"/>
      <c r="AC1010" s="197">
        <f t="shared" si="34"/>
        <v>0</v>
      </c>
      <c r="AD1010" s="263" t="str">
        <f>IF(B1010="", "", IF(COUNTIF(X1010,"*独自*"),"数式を削除して手入力",IFERROR(INDEX(【参考】数式用!$O$3:'【参考】数式用'!$Q$452,MATCH(Q1010&amp;V1010,【参考】数式用!$N$3:'【参考】数式用'!$N$452,0),MATCH(VLOOKUP(X1010,【参考】数式用!$R$2:$S$46,2,FALSE),【参考】数式用!$O$2:$Q$2,0)),10)))</f>
        <v/>
      </c>
      <c r="AE1010" s="191"/>
    </row>
    <row r="1011" spans="1:31" ht="49.95" customHeight="1">
      <c r="A1011" s="158">
        <f t="shared" si="33"/>
        <v>972</v>
      </c>
      <c r="B1011" s="496"/>
      <c r="C1011" s="497"/>
      <c r="D1011" s="497"/>
      <c r="E1011" s="497"/>
      <c r="F1011" s="497"/>
      <c r="G1011" s="497"/>
      <c r="H1011" s="497"/>
      <c r="I1011" s="497"/>
      <c r="J1011" s="497"/>
      <c r="K1011" s="497"/>
      <c r="L1011" s="490"/>
      <c r="M1011" s="491"/>
      <c r="N1011" s="491"/>
      <c r="O1011" s="491"/>
      <c r="P1011" s="492"/>
      <c r="Q1011" s="536"/>
      <c r="R1011" s="536"/>
      <c r="S1011" s="536"/>
      <c r="T1011" s="536"/>
      <c r="U1011" s="536"/>
      <c r="V1011" s="69"/>
      <c r="W1011" s="69"/>
      <c r="X1011" s="507"/>
      <c r="Y1011" s="508"/>
      <c r="Z1011" s="179" t="str">
        <f>IFERROR(VLOOKUP(X1011, 【参考】数式用!$A$2:$B$46, 2, FALSE), "")</f>
        <v/>
      </c>
      <c r="AA1011" s="195"/>
      <c r="AB1011" s="196"/>
      <c r="AC1011" s="197">
        <f t="shared" si="34"/>
        <v>0</v>
      </c>
      <c r="AD1011" s="263" t="str">
        <f>IF(B1011="", "", IF(COUNTIF(X1011,"*独自*"),"数式を削除して手入力",IFERROR(INDEX(【参考】数式用!$O$3:'【参考】数式用'!$Q$452,MATCH(Q1011&amp;V1011,【参考】数式用!$N$3:'【参考】数式用'!$N$452,0),MATCH(VLOOKUP(X1011,【参考】数式用!$R$2:$S$46,2,FALSE),【参考】数式用!$O$2:$Q$2,0)),10)))</f>
        <v/>
      </c>
      <c r="AE1011" s="191"/>
    </row>
    <row r="1012" spans="1:31" ht="49.95" customHeight="1">
      <c r="A1012" s="158">
        <f t="shared" si="33"/>
        <v>973</v>
      </c>
      <c r="B1012" s="496"/>
      <c r="C1012" s="497"/>
      <c r="D1012" s="497"/>
      <c r="E1012" s="497"/>
      <c r="F1012" s="497"/>
      <c r="G1012" s="497"/>
      <c r="H1012" s="497"/>
      <c r="I1012" s="497"/>
      <c r="J1012" s="497"/>
      <c r="K1012" s="497"/>
      <c r="L1012" s="490"/>
      <c r="M1012" s="491"/>
      <c r="N1012" s="491"/>
      <c r="O1012" s="491"/>
      <c r="P1012" s="492"/>
      <c r="Q1012" s="536"/>
      <c r="R1012" s="536"/>
      <c r="S1012" s="536"/>
      <c r="T1012" s="536"/>
      <c r="U1012" s="536"/>
      <c r="V1012" s="69"/>
      <c r="W1012" s="69"/>
      <c r="X1012" s="507"/>
      <c r="Y1012" s="508"/>
      <c r="Z1012" s="179" t="str">
        <f>IFERROR(VLOOKUP(X1012, 【参考】数式用!$A$2:$B$46, 2, FALSE), "")</f>
        <v/>
      </c>
      <c r="AA1012" s="195"/>
      <c r="AB1012" s="196"/>
      <c r="AC1012" s="197">
        <f t="shared" si="34"/>
        <v>0</v>
      </c>
      <c r="AD1012" s="263" t="str">
        <f>IF(B1012="", "", IF(COUNTIF(X1012,"*独自*"),"数式を削除して手入力",IFERROR(INDEX(【参考】数式用!$O$3:'【参考】数式用'!$Q$452,MATCH(Q1012&amp;V1012,【参考】数式用!$N$3:'【参考】数式用'!$N$452,0),MATCH(VLOOKUP(X1012,【参考】数式用!$R$2:$S$46,2,FALSE),【参考】数式用!$O$2:$Q$2,0)),10)))</f>
        <v/>
      </c>
      <c r="AE1012" s="191"/>
    </row>
    <row r="1013" spans="1:31" ht="49.95" customHeight="1">
      <c r="A1013" s="158">
        <f t="shared" si="33"/>
        <v>974</v>
      </c>
      <c r="B1013" s="496"/>
      <c r="C1013" s="497"/>
      <c r="D1013" s="497"/>
      <c r="E1013" s="497"/>
      <c r="F1013" s="497"/>
      <c r="G1013" s="497"/>
      <c r="H1013" s="497"/>
      <c r="I1013" s="497"/>
      <c r="J1013" s="497"/>
      <c r="K1013" s="497"/>
      <c r="L1013" s="490"/>
      <c r="M1013" s="491"/>
      <c r="N1013" s="491"/>
      <c r="O1013" s="491"/>
      <c r="P1013" s="492"/>
      <c r="Q1013" s="536"/>
      <c r="R1013" s="536"/>
      <c r="S1013" s="536"/>
      <c r="T1013" s="536"/>
      <c r="U1013" s="536"/>
      <c r="V1013" s="69"/>
      <c r="W1013" s="69"/>
      <c r="X1013" s="507"/>
      <c r="Y1013" s="508"/>
      <c r="Z1013" s="179" t="str">
        <f>IFERROR(VLOOKUP(X1013, 【参考】数式用!$A$2:$B$46, 2, FALSE), "")</f>
        <v/>
      </c>
      <c r="AA1013" s="195"/>
      <c r="AB1013" s="196"/>
      <c r="AC1013" s="197">
        <f t="shared" si="34"/>
        <v>0</v>
      </c>
      <c r="AD1013" s="263" t="str">
        <f>IF(B1013="", "", IF(COUNTIF(X1013,"*独自*"),"数式を削除して手入力",IFERROR(INDEX(【参考】数式用!$O$3:'【参考】数式用'!$Q$452,MATCH(Q1013&amp;V1013,【参考】数式用!$N$3:'【参考】数式用'!$N$452,0),MATCH(VLOOKUP(X1013,【参考】数式用!$R$2:$S$46,2,FALSE),【参考】数式用!$O$2:$Q$2,0)),10)))</f>
        <v/>
      </c>
      <c r="AE1013" s="191"/>
    </row>
    <row r="1014" spans="1:31" ht="49.95" customHeight="1">
      <c r="A1014" s="158">
        <f t="shared" si="33"/>
        <v>975</v>
      </c>
      <c r="B1014" s="496"/>
      <c r="C1014" s="497"/>
      <c r="D1014" s="497"/>
      <c r="E1014" s="497"/>
      <c r="F1014" s="497"/>
      <c r="G1014" s="497"/>
      <c r="H1014" s="497"/>
      <c r="I1014" s="497"/>
      <c r="J1014" s="497"/>
      <c r="K1014" s="497"/>
      <c r="L1014" s="490"/>
      <c r="M1014" s="491"/>
      <c r="N1014" s="491"/>
      <c r="O1014" s="491"/>
      <c r="P1014" s="492"/>
      <c r="Q1014" s="536"/>
      <c r="R1014" s="536"/>
      <c r="S1014" s="536"/>
      <c r="T1014" s="536"/>
      <c r="U1014" s="536"/>
      <c r="V1014" s="69"/>
      <c r="W1014" s="69"/>
      <c r="X1014" s="507"/>
      <c r="Y1014" s="508"/>
      <c r="Z1014" s="179" t="str">
        <f>IFERROR(VLOOKUP(X1014, 【参考】数式用!$A$2:$B$46, 2, FALSE), "")</f>
        <v/>
      </c>
      <c r="AA1014" s="195"/>
      <c r="AB1014" s="196"/>
      <c r="AC1014" s="197">
        <f t="shared" si="34"/>
        <v>0</v>
      </c>
      <c r="AD1014" s="263" t="str">
        <f>IF(B1014="", "", IF(COUNTIF(X1014,"*独自*"),"数式を削除して手入力",IFERROR(INDEX(【参考】数式用!$O$3:'【参考】数式用'!$Q$452,MATCH(Q1014&amp;V1014,【参考】数式用!$N$3:'【参考】数式用'!$N$452,0),MATCH(VLOOKUP(X1014,【参考】数式用!$R$2:$S$46,2,FALSE),【参考】数式用!$O$2:$Q$2,0)),10)))</f>
        <v/>
      </c>
      <c r="AE1014" s="191"/>
    </row>
    <row r="1015" spans="1:31" ht="49.95" customHeight="1">
      <c r="A1015" s="158">
        <f t="shared" si="33"/>
        <v>976</v>
      </c>
      <c r="B1015" s="496"/>
      <c r="C1015" s="497"/>
      <c r="D1015" s="497"/>
      <c r="E1015" s="497"/>
      <c r="F1015" s="497"/>
      <c r="G1015" s="497"/>
      <c r="H1015" s="497"/>
      <c r="I1015" s="497"/>
      <c r="J1015" s="497"/>
      <c r="K1015" s="497"/>
      <c r="L1015" s="490"/>
      <c r="M1015" s="491"/>
      <c r="N1015" s="491"/>
      <c r="O1015" s="491"/>
      <c r="P1015" s="492"/>
      <c r="Q1015" s="536"/>
      <c r="R1015" s="536"/>
      <c r="S1015" s="536"/>
      <c r="T1015" s="536"/>
      <c r="U1015" s="536"/>
      <c r="V1015" s="69"/>
      <c r="W1015" s="69"/>
      <c r="X1015" s="507"/>
      <c r="Y1015" s="508"/>
      <c r="Z1015" s="179" t="str">
        <f>IFERROR(VLOOKUP(X1015, 【参考】数式用!$A$2:$B$46, 2, FALSE), "")</f>
        <v/>
      </c>
      <c r="AA1015" s="195"/>
      <c r="AB1015" s="196"/>
      <c r="AC1015" s="197">
        <f t="shared" si="34"/>
        <v>0</v>
      </c>
      <c r="AD1015" s="263" t="str">
        <f>IF(B1015="", "", IF(COUNTIF(X1015,"*独自*"),"数式を削除して手入力",IFERROR(INDEX(【参考】数式用!$O$3:'【参考】数式用'!$Q$452,MATCH(Q1015&amp;V1015,【参考】数式用!$N$3:'【参考】数式用'!$N$452,0),MATCH(VLOOKUP(X1015,【参考】数式用!$R$2:$S$46,2,FALSE),【参考】数式用!$O$2:$Q$2,0)),10)))</f>
        <v/>
      </c>
      <c r="AE1015" s="191"/>
    </row>
    <row r="1016" spans="1:31" ht="49.95" customHeight="1">
      <c r="A1016" s="158">
        <f t="shared" si="33"/>
        <v>977</v>
      </c>
      <c r="B1016" s="496"/>
      <c r="C1016" s="497"/>
      <c r="D1016" s="497"/>
      <c r="E1016" s="497"/>
      <c r="F1016" s="497"/>
      <c r="G1016" s="497"/>
      <c r="H1016" s="497"/>
      <c r="I1016" s="497"/>
      <c r="J1016" s="497"/>
      <c r="K1016" s="497"/>
      <c r="L1016" s="490"/>
      <c r="M1016" s="491"/>
      <c r="N1016" s="491"/>
      <c r="O1016" s="491"/>
      <c r="P1016" s="492"/>
      <c r="Q1016" s="536"/>
      <c r="R1016" s="536"/>
      <c r="S1016" s="536"/>
      <c r="T1016" s="536"/>
      <c r="U1016" s="536"/>
      <c r="V1016" s="69"/>
      <c r="W1016" s="69"/>
      <c r="X1016" s="507"/>
      <c r="Y1016" s="508"/>
      <c r="Z1016" s="179" t="str">
        <f>IFERROR(VLOOKUP(X1016, 【参考】数式用!$A$2:$B$46, 2, FALSE), "")</f>
        <v/>
      </c>
      <c r="AA1016" s="195"/>
      <c r="AB1016" s="196"/>
      <c r="AC1016" s="197">
        <f t="shared" si="34"/>
        <v>0</v>
      </c>
      <c r="AD1016" s="263" t="str">
        <f>IF(B1016="", "", IF(COUNTIF(X1016,"*独自*"),"数式を削除して手入力",IFERROR(INDEX(【参考】数式用!$O$3:'【参考】数式用'!$Q$452,MATCH(Q1016&amp;V1016,【参考】数式用!$N$3:'【参考】数式用'!$N$452,0),MATCH(VLOOKUP(X1016,【参考】数式用!$R$2:$S$46,2,FALSE),【参考】数式用!$O$2:$Q$2,0)),10)))</f>
        <v/>
      </c>
      <c r="AE1016" s="191"/>
    </row>
    <row r="1017" spans="1:31" ht="49.95" customHeight="1">
      <c r="A1017" s="158">
        <f t="shared" si="33"/>
        <v>978</v>
      </c>
      <c r="B1017" s="496"/>
      <c r="C1017" s="497"/>
      <c r="D1017" s="497"/>
      <c r="E1017" s="497"/>
      <c r="F1017" s="497"/>
      <c r="G1017" s="497"/>
      <c r="H1017" s="497"/>
      <c r="I1017" s="497"/>
      <c r="J1017" s="497"/>
      <c r="K1017" s="497"/>
      <c r="L1017" s="490"/>
      <c r="M1017" s="491"/>
      <c r="N1017" s="491"/>
      <c r="O1017" s="491"/>
      <c r="P1017" s="492"/>
      <c r="Q1017" s="536"/>
      <c r="R1017" s="536"/>
      <c r="S1017" s="536"/>
      <c r="T1017" s="536"/>
      <c r="U1017" s="536"/>
      <c r="V1017" s="69"/>
      <c r="W1017" s="69"/>
      <c r="X1017" s="507"/>
      <c r="Y1017" s="508"/>
      <c r="Z1017" s="179" t="str">
        <f>IFERROR(VLOOKUP(X1017, 【参考】数式用!$A$2:$B$46, 2, FALSE), "")</f>
        <v/>
      </c>
      <c r="AA1017" s="195"/>
      <c r="AB1017" s="196"/>
      <c r="AC1017" s="197">
        <f t="shared" si="34"/>
        <v>0</v>
      </c>
      <c r="AD1017" s="263" t="str">
        <f>IF(B1017="", "", IF(COUNTIF(X1017,"*独自*"),"数式を削除して手入力",IFERROR(INDEX(【参考】数式用!$O$3:'【参考】数式用'!$Q$452,MATCH(Q1017&amp;V1017,【参考】数式用!$N$3:'【参考】数式用'!$N$452,0),MATCH(VLOOKUP(X1017,【参考】数式用!$R$2:$S$46,2,FALSE),【参考】数式用!$O$2:$Q$2,0)),10)))</f>
        <v/>
      </c>
      <c r="AE1017" s="191"/>
    </row>
    <row r="1018" spans="1:31" ht="49.95" customHeight="1">
      <c r="A1018" s="158">
        <f t="shared" si="33"/>
        <v>979</v>
      </c>
      <c r="B1018" s="496"/>
      <c r="C1018" s="497"/>
      <c r="D1018" s="497"/>
      <c r="E1018" s="497"/>
      <c r="F1018" s="497"/>
      <c r="G1018" s="497"/>
      <c r="H1018" s="497"/>
      <c r="I1018" s="497"/>
      <c r="J1018" s="497"/>
      <c r="K1018" s="497"/>
      <c r="L1018" s="490"/>
      <c r="M1018" s="491"/>
      <c r="N1018" s="491"/>
      <c r="O1018" s="491"/>
      <c r="P1018" s="492"/>
      <c r="Q1018" s="536"/>
      <c r="R1018" s="536"/>
      <c r="S1018" s="536"/>
      <c r="T1018" s="536"/>
      <c r="U1018" s="536"/>
      <c r="V1018" s="69"/>
      <c r="W1018" s="69"/>
      <c r="X1018" s="507"/>
      <c r="Y1018" s="508"/>
      <c r="Z1018" s="179" t="str">
        <f>IFERROR(VLOOKUP(X1018, 【参考】数式用!$A$2:$B$46, 2, FALSE), "")</f>
        <v/>
      </c>
      <c r="AA1018" s="195"/>
      <c r="AB1018" s="196"/>
      <c r="AC1018" s="197">
        <f t="shared" si="34"/>
        <v>0</v>
      </c>
      <c r="AD1018" s="263" t="str">
        <f>IF(B1018="", "", IF(COUNTIF(X1018,"*独自*"),"数式を削除して手入力",IFERROR(INDEX(【参考】数式用!$O$3:'【参考】数式用'!$Q$452,MATCH(Q1018&amp;V1018,【参考】数式用!$N$3:'【参考】数式用'!$N$452,0),MATCH(VLOOKUP(X1018,【参考】数式用!$R$2:$S$46,2,FALSE),【参考】数式用!$O$2:$Q$2,0)),10)))</f>
        <v/>
      </c>
      <c r="AE1018" s="191"/>
    </row>
    <row r="1019" spans="1:31" ht="49.95" customHeight="1">
      <c r="A1019" s="158">
        <f t="shared" si="33"/>
        <v>980</v>
      </c>
      <c r="B1019" s="496"/>
      <c r="C1019" s="497"/>
      <c r="D1019" s="497"/>
      <c r="E1019" s="497"/>
      <c r="F1019" s="497"/>
      <c r="G1019" s="497"/>
      <c r="H1019" s="497"/>
      <c r="I1019" s="497"/>
      <c r="J1019" s="497"/>
      <c r="K1019" s="497"/>
      <c r="L1019" s="490"/>
      <c r="M1019" s="491"/>
      <c r="N1019" s="491"/>
      <c r="O1019" s="491"/>
      <c r="P1019" s="492"/>
      <c r="Q1019" s="536"/>
      <c r="R1019" s="536"/>
      <c r="S1019" s="536"/>
      <c r="T1019" s="536"/>
      <c r="U1019" s="536"/>
      <c r="V1019" s="69"/>
      <c r="W1019" s="69"/>
      <c r="X1019" s="507"/>
      <c r="Y1019" s="508"/>
      <c r="Z1019" s="179" t="str">
        <f>IFERROR(VLOOKUP(X1019, 【参考】数式用!$A$2:$B$46, 2, FALSE), "")</f>
        <v/>
      </c>
      <c r="AA1019" s="195"/>
      <c r="AB1019" s="196"/>
      <c r="AC1019" s="197">
        <f t="shared" si="34"/>
        <v>0</v>
      </c>
      <c r="AD1019" s="263" t="str">
        <f>IF(B1019="", "", IF(COUNTIF(X1019,"*独自*"),"数式を削除して手入力",IFERROR(INDEX(【参考】数式用!$O$3:'【参考】数式用'!$Q$452,MATCH(Q1019&amp;V1019,【参考】数式用!$N$3:'【参考】数式用'!$N$452,0),MATCH(VLOOKUP(X1019,【参考】数式用!$R$2:$S$46,2,FALSE),【参考】数式用!$O$2:$Q$2,0)),10)))</f>
        <v/>
      </c>
      <c r="AE1019" s="191"/>
    </row>
    <row r="1020" spans="1:31" ht="49.95" customHeight="1">
      <c r="A1020" s="158">
        <f t="shared" si="33"/>
        <v>981</v>
      </c>
      <c r="B1020" s="496"/>
      <c r="C1020" s="497"/>
      <c r="D1020" s="497"/>
      <c r="E1020" s="497"/>
      <c r="F1020" s="497"/>
      <c r="G1020" s="497"/>
      <c r="H1020" s="497"/>
      <c r="I1020" s="497"/>
      <c r="J1020" s="497"/>
      <c r="K1020" s="497"/>
      <c r="L1020" s="490"/>
      <c r="M1020" s="491"/>
      <c r="N1020" s="491"/>
      <c r="O1020" s="491"/>
      <c r="P1020" s="492"/>
      <c r="Q1020" s="536"/>
      <c r="R1020" s="536"/>
      <c r="S1020" s="536"/>
      <c r="T1020" s="536"/>
      <c r="U1020" s="536"/>
      <c r="V1020" s="69"/>
      <c r="W1020" s="69"/>
      <c r="X1020" s="507"/>
      <c r="Y1020" s="508"/>
      <c r="Z1020" s="179" t="str">
        <f>IFERROR(VLOOKUP(X1020, 【参考】数式用!$A$2:$B$46, 2, FALSE), "")</f>
        <v/>
      </c>
      <c r="AA1020" s="195"/>
      <c r="AB1020" s="196"/>
      <c r="AC1020" s="197">
        <f t="shared" si="34"/>
        <v>0</v>
      </c>
      <c r="AD1020" s="263" t="str">
        <f>IF(B1020="", "", IF(COUNTIF(X1020,"*独自*"),"数式を削除して手入力",IFERROR(INDEX(【参考】数式用!$O$3:'【参考】数式用'!$Q$452,MATCH(Q1020&amp;V1020,【参考】数式用!$N$3:'【参考】数式用'!$N$452,0),MATCH(VLOOKUP(X1020,【参考】数式用!$R$2:$S$46,2,FALSE),【参考】数式用!$O$2:$Q$2,0)),10)))</f>
        <v/>
      </c>
      <c r="AE1020" s="191"/>
    </row>
    <row r="1021" spans="1:31" ht="49.95" customHeight="1">
      <c r="A1021" s="158">
        <f t="shared" si="33"/>
        <v>982</v>
      </c>
      <c r="B1021" s="496"/>
      <c r="C1021" s="497"/>
      <c r="D1021" s="497"/>
      <c r="E1021" s="497"/>
      <c r="F1021" s="497"/>
      <c r="G1021" s="497"/>
      <c r="H1021" s="497"/>
      <c r="I1021" s="497"/>
      <c r="J1021" s="497"/>
      <c r="K1021" s="497"/>
      <c r="L1021" s="490"/>
      <c r="M1021" s="491"/>
      <c r="N1021" s="491"/>
      <c r="O1021" s="491"/>
      <c r="P1021" s="492"/>
      <c r="Q1021" s="536"/>
      <c r="R1021" s="536"/>
      <c r="S1021" s="536"/>
      <c r="T1021" s="536"/>
      <c r="U1021" s="536"/>
      <c r="V1021" s="69"/>
      <c r="W1021" s="69"/>
      <c r="X1021" s="507"/>
      <c r="Y1021" s="508"/>
      <c r="Z1021" s="179" t="str">
        <f>IFERROR(VLOOKUP(X1021, 【参考】数式用!$A$2:$B$46, 2, FALSE), "")</f>
        <v/>
      </c>
      <c r="AA1021" s="195"/>
      <c r="AB1021" s="196"/>
      <c r="AC1021" s="197">
        <f t="shared" si="34"/>
        <v>0</v>
      </c>
      <c r="AD1021" s="263" t="str">
        <f>IF(B1021="", "", IF(COUNTIF(X1021,"*独自*"),"数式を削除して手入力",IFERROR(INDEX(【参考】数式用!$O$3:'【参考】数式用'!$Q$452,MATCH(Q1021&amp;V1021,【参考】数式用!$N$3:'【参考】数式用'!$N$452,0),MATCH(VLOOKUP(X1021,【参考】数式用!$R$2:$S$46,2,FALSE),【参考】数式用!$O$2:$Q$2,0)),10)))</f>
        <v/>
      </c>
      <c r="AE1021" s="191"/>
    </row>
    <row r="1022" spans="1:31" ht="49.95" customHeight="1">
      <c r="A1022" s="158">
        <f t="shared" si="33"/>
        <v>983</v>
      </c>
      <c r="B1022" s="496"/>
      <c r="C1022" s="497"/>
      <c r="D1022" s="497"/>
      <c r="E1022" s="497"/>
      <c r="F1022" s="497"/>
      <c r="G1022" s="497"/>
      <c r="H1022" s="497"/>
      <c r="I1022" s="497"/>
      <c r="J1022" s="497"/>
      <c r="K1022" s="497"/>
      <c r="L1022" s="490"/>
      <c r="M1022" s="491"/>
      <c r="N1022" s="491"/>
      <c r="O1022" s="491"/>
      <c r="P1022" s="492"/>
      <c r="Q1022" s="536"/>
      <c r="R1022" s="536"/>
      <c r="S1022" s="536"/>
      <c r="T1022" s="536"/>
      <c r="U1022" s="536"/>
      <c r="V1022" s="69"/>
      <c r="W1022" s="69"/>
      <c r="X1022" s="507"/>
      <c r="Y1022" s="508"/>
      <c r="Z1022" s="179" t="str">
        <f>IFERROR(VLOOKUP(X1022, 【参考】数式用!$A$2:$B$46, 2, FALSE), "")</f>
        <v/>
      </c>
      <c r="AA1022" s="195"/>
      <c r="AB1022" s="196"/>
      <c r="AC1022" s="197">
        <f t="shared" si="34"/>
        <v>0</v>
      </c>
      <c r="AD1022" s="263" t="str">
        <f>IF(B1022="", "", IF(COUNTIF(X1022,"*独自*"),"数式を削除して手入力",IFERROR(INDEX(【参考】数式用!$O$3:'【参考】数式用'!$Q$452,MATCH(Q1022&amp;V1022,【参考】数式用!$N$3:'【参考】数式用'!$N$452,0),MATCH(VLOOKUP(X1022,【参考】数式用!$R$2:$S$46,2,FALSE),【参考】数式用!$O$2:$Q$2,0)),10)))</f>
        <v/>
      </c>
      <c r="AE1022" s="191"/>
    </row>
    <row r="1023" spans="1:31" ht="49.95" customHeight="1">
      <c r="A1023" s="158">
        <f t="shared" si="33"/>
        <v>984</v>
      </c>
      <c r="B1023" s="496"/>
      <c r="C1023" s="497"/>
      <c r="D1023" s="497"/>
      <c r="E1023" s="497"/>
      <c r="F1023" s="497"/>
      <c r="G1023" s="497"/>
      <c r="H1023" s="497"/>
      <c r="I1023" s="497"/>
      <c r="J1023" s="497"/>
      <c r="K1023" s="497"/>
      <c r="L1023" s="490"/>
      <c r="M1023" s="491"/>
      <c r="N1023" s="491"/>
      <c r="O1023" s="491"/>
      <c r="P1023" s="492"/>
      <c r="Q1023" s="536"/>
      <c r="R1023" s="536"/>
      <c r="S1023" s="536"/>
      <c r="T1023" s="536"/>
      <c r="U1023" s="536"/>
      <c r="V1023" s="69"/>
      <c r="W1023" s="69"/>
      <c r="X1023" s="507"/>
      <c r="Y1023" s="508"/>
      <c r="Z1023" s="179" t="str">
        <f>IFERROR(VLOOKUP(X1023, 【参考】数式用!$A$2:$B$46, 2, FALSE), "")</f>
        <v/>
      </c>
      <c r="AA1023" s="195"/>
      <c r="AB1023" s="196"/>
      <c r="AC1023" s="197">
        <f t="shared" si="34"/>
        <v>0</v>
      </c>
      <c r="AD1023" s="263" t="str">
        <f>IF(B1023="", "", IF(COUNTIF(X1023,"*独自*"),"数式を削除して手入力",IFERROR(INDEX(【参考】数式用!$O$3:'【参考】数式用'!$Q$452,MATCH(Q1023&amp;V1023,【参考】数式用!$N$3:'【参考】数式用'!$N$452,0),MATCH(VLOOKUP(X1023,【参考】数式用!$R$2:$S$46,2,FALSE),【参考】数式用!$O$2:$Q$2,0)),10)))</f>
        <v/>
      </c>
      <c r="AE1023" s="191"/>
    </row>
    <row r="1024" spans="1:31" ht="49.95" customHeight="1">
      <c r="A1024" s="158">
        <f t="shared" si="33"/>
        <v>985</v>
      </c>
      <c r="B1024" s="496"/>
      <c r="C1024" s="497"/>
      <c r="D1024" s="497"/>
      <c r="E1024" s="497"/>
      <c r="F1024" s="497"/>
      <c r="G1024" s="497"/>
      <c r="H1024" s="497"/>
      <c r="I1024" s="497"/>
      <c r="J1024" s="497"/>
      <c r="K1024" s="497"/>
      <c r="L1024" s="490"/>
      <c r="M1024" s="491"/>
      <c r="N1024" s="491"/>
      <c r="O1024" s="491"/>
      <c r="P1024" s="492"/>
      <c r="Q1024" s="536"/>
      <c r="R1024" s="536"/>
      <c r="S1024" s="536"/>
      <c r="T1024" s="536"/>
      <c r="U1024" s="536"/>
      <c r="V1024" s="69"/>
      <c r="W1024" s="69"/>
      <c r="X1024" s="507"/>
      <c r="Y1024" s="508"/>
      <c r="Z1024" s="179" t="str">
        <f>IFERROR(VLOOKUP(X1024, 【参考】数式用!$A$2:$B$46, 2, FALSE), "")</f>
        <v/>
      </c>
      <c r="AA1024" s="195"/>
      <c r="AB1024" s="196"/>
      <c r="AC1024" s="197">
        <f t="shared" si="34"/>
        <v>0</v>
      </c>
      <c r="AD1024" s="263" t="str">
        <f>IF(B1024="", "", IF(COUNTIF(X1024,"*独自*"),"数式を削除して手入力",IFERROR(INDEX(【参考】数式用!$O$3:'【参考】数式用'!$Q$452,MATCH(Q1024&amp;V1024,【参考】数式用!$N$3:'【参考】数式用'!$N$452,0),MATCH(VLOOKUP(X1024,【参考】数式用!$R$2:$S$46,2,FALSE),【参考】数式用!$O$2:$Q$2,0)),10)))</f>
        <v/>
      </c>
      <c r="AE1024" s="191"/>
    </row>
    <row r="1025" spans="1:31" ht="49.95" customHeight="1">
      <c r="A1025" s="158">
        <f t="shared" si="33"/>
        <v>986</v>
      </c>
      <c r="B1025" s="496"/>
      <c r="C1025" s="497"/>
      <c r="D1025" s="497"/>
      <c r="E1025" s="497"/>
      <c r="F1025" s="497"/>
      <c r="G1025" s="497"/>
      <c r="H1025" s="497"/>
      <c r="I1025" s="497"/>
      <c r="J1025" s="497"/>
      <c r="K1025" s="497"/>
      <c r="L1025" s="490"/>
      <c r="M1025" s="491"/>
      <c r="N1025" s="491"/>
      <c r="O1025" s="491"/>
      <c r="P1025" s="492"/>
      <c r="Q1025" s="536"/>
      <c r="R1025" s="536"/>
      <c r="S1025" s="536"/>
      <c r="T1025" s="536"/>
      <c r="U1025" s="536"/>
      <c r="V1025" s="69"/>
      <c r="W1025" s="69"/>
      <c r="X1025" s="507"/>
      <c r="Y1025" s="508"/>
      <c r="Z1025" s="179" t="str">
        <f>IFERROR(VLOOKUP(X1025, 【参考】数式用!$A$2:$B$46, 2, FALSE), "")</f>
        <v/>
      </c>
      <c r="AA1025" s="195"/>
      <c r="AB1025" s="196"/>
      <c r="AC1025" s="197">
        <f t="shared" si="34"/>
        <v>0</v>
      </c>
      <c r="AD1025" s="263" t="str">
        <f>IF(B1025="", "", IF(COUNTIF(X1025,"*独自*"),"数式を削除して手入力",IFERROR(INDEX(【参考】数式用!$O$3:'【参考】数式用'!$Q$452,MATCH(Q1025&amp;V1025,【参考】数式用!$N$3:'【参考】数式用'!$N$452,0),MATCH(VLOOKUP(X1025,【参考】数式用!$R$2:$S$46,2,FALSE),【参考】数式用!$O$2:$Q$2,0)),10)))</f>
        <v/>
      </c>
      <c r="AE1025" s="191"/>
    </row>
    <row r="1026" spans="1:31" ht="49.95" customHeight="1">
      <c r="A1026" s="158">
        <f t="shared" si="33"/>
        <v>987</v>
      </c>
      <c r="B1026" s="496"/>
      <c r="C1026" s="497"/>
      <c r="D1026" s="497"/>
      <c r="E1026" s="497"/>
      <c r="F1026" s="497"/>
      <c r="G1026" s="497"/>
      <c r="H1026" s="497"/>
      <c r="I1026" s="497"/>
      <c r="J1026" s="497"/>
      <c r="K1026" s="497"/>
      <c r="L1026" s="490"/>
      <c r="M1026" s="491"/>
      <c r="N1026" s="491"/>
      <c r="O1026" s="491"/>
      <c r="P1026" s="492"/>
      <c r="Q1026" s="536"/>
      <c r="R1026" s="536"/>
      <c r="S1026" s="536"/>
      <c r="T1026" s="536"/>
      <c r="U1026" s="536"/>
      <c r="V1026" s="69"/>
      <c r="W1026" s="69"/>
      <c r="X1026" s="507"/>
      <c r="Y1026" s="508"/>
      <c r="Z1026" s="179" t="str">
        <f>IFERROR(VLOOKUP(X1026, 【参考】数式用!$A$2:$B$46, 2, FALSE), "")</f>
        <v/>
      </c>
      <c r="AA1026" s="195"/>
      <c r="AB1026" s="196"/>
      <c r="AC1026" s="197">
        <f t="shared" si="34"/>
        <v>0</v>
      </c>
      <c r="AD1026" s="263" t="str">
        <f>IF(B1026="", "", IF(COUNTIF(X1026,"*独自*"),"数式を削除して手入力",IFERROR(INDEX(【参考】数式用!$O$3:'【参考】数式用'!$Q$452,MATCH(Q1026&amp;V1026,【参考】数式用!$N$3:'【参考】数式用'!$N$452,0),MATCH(VLOOKUP(X1026,【参考】数式用!$R$2:$S$46,2,FALSE),【参考】数式用!$O$2:$Q$2,0)),10)))</f>
        <v/>
      </c>
      <c r="AE1026" s="191"/>
    </row>
    <row r="1027" spans="1:31" ht="49.95" customHeight="1">
      <c r="A1027" s="158">
        <f t="shared" si="33"/>
        <v>988</v>
      </c>
      <c r="B1027" s="496"/>
      <c r="C1027" s="497"/>
      <c r="D1027" s="497"/>
      <c r="E1027" s="497"/>
      <c r="F1027" s="497"/>
      <c r="G1027" s="497"/>
      <c r="H1027" s="497"/>
      <c r="I1027" s="497"/>
      <c r="J1027" s="497"/>
      <c r="K1027" s="497"/>
      <c r="L1027" s="490"/>
      <c r="M1027" s="491"/>
      <c r="N1027" s="491"/>
      <c r="O1027" s="491"/>
      <c r="P1027" s="492"/>
      <c r="Q1027" s="536"/>
      <c r="R1027" s="536"/>
      <c r="S1027" s="536"/>
      <c r="T1027" s="536"/>
      <c r="U1027" s="536"/>
      <c r="V1027" s="69"/>
      <c r="W1027" s="69"/>
      <c r="X1027" s="507"/>
      <c r="Y1027" s="508"/>
      <c r="Z1027" s="179" t="str">
        <f>IFERROR(VLOOKUP(X1027, 【参考】数式用!$A$2:$B$46, 2, FALSE), "")</f>
        <v/>
      </c>
      <c r="AA1027" s="195"/>
      <c r="AB1027" s="196"/>
      <c r="AC1027" s="197">
        <f t="shared" si="34"/>
        <v>0</v>
      </c>
      <c r="AD1027" s="263" t="str">
        <f>IF(B1027="", "", IF(COUNTIF(X1027,"*独自*"),"数式を削除して手入力",IFERROR(INDEX(【参考】数式用!$O$3:'【参考】数式用'!$Q$452,MATCH(Q1027&amp;V1027,【参考】数式用!$N$3:'【参考】数式用'!$N$452,0),MATCH(VLOOKUP(X1027,【参考】数式用!$R$2:$S$46,2,FALSE),【参考】数式用!$O$2:$Q$2,0)),10)))</f>
        <v/>
      </c>
      <c r="AE1027" s="191"/>
    </row>
    <row r="1028" spans="1:31" ht="49.95" customHeight="1">
      <c r="A1028" s="158">
        <f t="shared" si="33"/>
        <v>989</v>
      </c>
      <c r="B1028" s="496"/>
      <c r="C1028" s="497"/>
      <c r="D1028" s="497"/>
      <c r="E1028" s="497"/>
      <c r="F1028" s="497"/>
      <c r="G1028" s="497"/>
      <c r="H1028" s="497"/>
      <c r="I1028" s="497"/>
      <c r="J1028" s="497"/>
      <c r="K1028" s="497"/>
      <c r="L1028" s="490"/>
      <c r="M1028" s="491"/>
      <c r="N1028" s="491"/>
      <c r="O1028" s="491"/>
      <c r="P1028" s="492"/>
      <c r="Q1028" s="536"/>
      <c r="R1028" s="536"/>
      <c r="S1028" s="536"/>
      <c r="T1028" s="536"/>
      <c r="U1028" s="536"/>
      <c r="V1028" s="69"/>
      <c r="W1028" s="69"/>
      <c r="X1028" s="507"/>
      <c r="Y1028" s="508"/>
      <c r="Z1028" s="179" t="str">
        <f>IFERROR(VLOOKUP(X1028, 【参考】数式用!$A$2:$B$46, 2, FALSE), "")</f>
        <v/>
      </c>
      <c r="AA1028" s="195"/>
      <c r="AB1028" s="196"/>
      <c r="AC1028" s="197">
        <f t="shared" si="34"/>
        <v>0</v>
      </c>
      <c r="AD1028" s="263" t="str">
        <f>IF(B1028="", "", IF(COUNTIF(X1028,"*独自*"),"数式を削除して手入力",IFERROR(INDEX(【参考】数式用!$O$3:'【参考】数式用'!$Q$452,MATCH(Q1028&amp;V1028,【参考】数式用!$N$3:'【参考】数式用'!$N$452,0),MATCH(VLOOKUP(X1028,【参考】数式用!$R$2:$S$46,2,FALSE),【参考】数式用!$O$2:$Q$2,0)),10)))</f>
        <v/>
      </c>
      <c r="AE1028" s="191"/>
    </row>
    <row r="1029" spans="1:31" ht="49.95" customHeight="1">
      <c r="A1029" s="158">
        <f t="shared" si="33"/>
        <v>990</v>
      </c>
      <c r="B1029" s="496"/>
      <c r="C1029" s="497"/>
      <c r="D1029" s="497"/>
      <c r="E1029" s="497"/>
      <c r="F1029" s="497"/>
      <c r="G1029" s="497"/>
      <c r="H1029" s="497"/>
      <c r="I1029" s="497"/>
      <c r="J1029" s="497"/>
      <c r="K1029" s="497"/>
      <c r="L1029" s="490"/>
      <c r="M1029" s="491"/>
      <c r="N1029" s="491"/>
      <c r="O1029" s="491"/>
      <c r="P1029" s="492"/>
      <c r="Q1029" s="536"/>
      <c r="R1029" s="536"/>
      <c r="S1029" s="536"/>
      <c r="T1029" s="536"/>
      <c r="U1029" s="536"/>
      <c r="V1029" s="69"/>
      <c r="W1029" s="69"/>
      <c r="X1029" s="507"/>
      <c r="Y1029" s="508"/>
      <c r="Z1029" s="179" t="str">
        <f>IFERROR(VLOOKUP(X1029, 【参考】数式用!$A$2:$B$46, 2, FALSE), "")</f>
        <v/>
      </c>
      <c r="AA1029" s="195"/>
      <c r="AB1029" s="196"/>
      <c r="AC1029" s="197">
        <f t="shared" si="34"/>
        <v>0</v>
      </c>
      <c r="AD1029" s="263" t="str">
        <f>IF(B1029="", "", IF(COUNTIF(X1029,"*独自*"),"数式を削除して手入力",IFERROR(INDEX(【参考】数式用!$O$3:'【参考】数式用'!$Q$452,MATCH(Q1029&amp;V1029,【参考】数式用!$N$3:'【参考】数式用'!$N$452,0),MATCH(VLOOKUP(X1029,【参考】数式用!$R$2:$S$46,2,FALSE),【参考】数式用!$O$2:$Q$2,0)),10)))</f>
        <v/>
      </c>
      <c r="AE1029" s="191"/>
    </row>
    <row r="1030" spans="1:31" ht="49.95" customHeight="1">
      <c r="A1030" s="158">
        <f t="shared" si="33"/>
        <v>991</v>
      </c>
      <c r="B1030" s="496"/>
      <c r="C1030" s="497"/>
      <c r="D1030" s="497"/>
      <c r="E1030" s="497"/>
      <c r="F1030" s="497"/>
      <c r="G1030" s="497"/>
      <c r="H1030" s="497"/>
      <c r="I1030" s="497"/>
      <c r="J1030" s="497"/>
      <c r="K1030" s="497"/>
      <c r="L1030" s="490"/>
      <c r="M1030" s="491"/>
      <c r="N1030" s="491"/>
      <c r="O1030" s="491"/>
      <c r="P1030" s="492"/>
      <c r="Q1030" s="536"/>
      <c r="R1030" s="536"/>
      <c r="S1030" s="536"/>
      <c r="T1030" s="536"/>
      <c r="U1030" s="536"/>
      <c r="V1030" s="69"/>
      <c r="W1030" s="69"/>
      <c r="X1030" s="507"/>
      <c r="Y1030" s="508"/>
      <c r="Z1030" s="179" t="str">
        <f>IFERROR(VLOOKUP(X1030, 【参考】数式用!$A$2:$B$46, 2, FALSE), "")</f>
        <v/>
      </c>
      <c r="AA1030" s="195"/>
      <c r="AB1030" s="196"/>
      <c r="AC1030" s="197">
        <f t="shared" si="34"/>
        <v>0</v>
      </c>
      <c r="AD1030" s="263" t="str">
        <f>IF(B1030="", "", IF(COUNTIF(X1030,"*独自*"),"数式を削除して手入力",IFERROR(INDEX(【参考】数式用!$O$3:'【参考】数式用'!$Q$452,MATCH(Q1030&amp;V1030,【参考】数式用!$N$3:'【参考】数式用'!$N$452,0),MATCH(VLOOKUP(X1030,【参考】数式用!$R$2:$S$46,2,FALSE),【参考】数式用!$O$2:$Q$2,0)),10)))</f>
        <v/>
      </c>
      <c r="AE1030" s="191"/>
    </row>
    <row r="1031" spans="1:31" ht="49.95" customHeight="1">
      <c r="A1031" s="158">
        <f t="shared" si="33"/>
        <v>992</v>
      </c>
      <c r="B1031" s="496"/>
      <c r="C1031" s="497"/>
      <c r="D1031" s="497"/>
      <c r="E1031" s="497"/>
      <c r="F1031" s="497"/>
      <c r="G1031" s="497"/>
      <c r="H1031" s="497"/>
      <c r="I1031" s="497"/>
      <c r="J1031" s="497"/>
      <c r="K1031" s="497"/>
      <c r="L1031" s="490"/>
      <c r="M1031" s="491"/>
      <c r="N1031" s="491"/>
      <c r="O1031" s="491"/>
      <c r="P1031" s="492"/>
      <c r="Q1031" s="536"/>
      <c r="R1031" s="536"/>
      <c r="S1031" s="536"/>
      <c r="T1031" s="536"/>
      <c r="U1031" s="536"/>
      <c r="V1031" s="69"/>
      <c r="W1031" s="69"/>
      <c r="X1031" s="507"/>
      <c r="Y1031" s="508"/>
      <c r="Z1031" s="179" t="str">
        <f>IFERROR(VLOOKUP(X1031, 【参考】数式用!$A$2:$B$46, 2, FALSE), "")</f>
        <v/>
      </c>
      <c r="AA1031" s="195"/>
      <c r="AB1031" s="196"/>
      <c r="AC1031" s="197">
        <f t="shared" si="34"/>
        <v>0</v>
      </c>
      <c r="AD1031" s="263" t="str">
        <f>IF(B1031="", "", IF(COUNTIF(X1031,"*独自*"),"数式を削除して手入力",IFERROR(INDEX(【参考】数式用!$O$3:'【参考】数式用'!$Q$452,MATCH(Q1031&amp;V1031,【参考】数式用!$N$3:'【参考】数式用'!$N$452,0),MATCH(VLOOKUP(X1031,【参考】数式用!$R$2:$S$46,2,FALSE),【参考】数式用!$O$2:$Q$2,0)),10)))</f>
        <v/>
      </c>
      <c r="AE1031" s="191"/>
    </row>
    <row r="1032" spans="1:31" ht="49.95" customHeight="1">
      <c r="A1032" s="158">
        <f t="shared" si="33"/>
        <v>993</v>
      </c>
      <c r="B1032" s="496"/>
      <c r="C1032" s="497"/>
      <c r="D1032" s="497"/>
      <c r="E1032" s="497"/>
      <c r="F1032" s="497"/>
      <c r="G1032" s="497"/>
      <c r="H1032" s="497"/>
      <c r="I1032" s="497"/>
      <c r="J1032" s="497"/>
      <c r="K1032" s="497"/>
      <c r="L1032" s="490"/>
      <c r="M1032" s="491"/>
      <c r="N1032" s="491"/>
      <c r="O1032" s="491"/>
      <c r="P1032" s="492"/>
      <c r="Q1032" s="536"/>
      <c r="R1032" s="536"/>
      <c r="S1032" s="536"/>
      <c r="T1032" s="536"/>
      <c r="U1032" s="536"/>
      <c r="V1032" s="69"/>
      <c r="W1032" s="69"/>
      <c r="X1032" s="507"/>
      <c r="Y1032" s="508"/>
      <c r="Z1032" s="179" t="str">
        <f>IFERROR(VLOOKUP(X1032, 【参考】数式用!$A$2:$B$46, 2, FALSE), "")</f>
        <v/>
      </c>
      <c r="AA1032" s="195"/>
      <c r="AB1032" s="196"/>
      <c r="AC1032" s="197">
        <f t="shared" si="34"/>
        <v>0</v>
      </c>
      <c r="AD1032" s="263" t="str">
        <f>IF(B1032="", "", IF(COUNTIF(X1032,"*独自*"),"数式を削除して手入力",IFERROR(INDEX(【参考】数式用!$O$3:'【参考】数式用'!$Q$452,MATCH(Q1032&amp;V1032,【参考】数式用!$N$3:'【参考】数式用'!$N$452,0),MATCH(VLOOKUP(X1032,【参考】数式用!$R$2:$S$46,2,FALSE),【参考】数式用!$O$2:$Q$2,0)),10)))</f>
        <v/>
      </c>
      <c r="AE1032" s="191"/>
    </row>
    <row r="1033" spans="1:31" ht="49.95" customHeight="1">
      <c r="A1033" s="158">
        <f t="shared" si="33"/>
        <v>994</v>
      </c>
      <c r="B1033" s="496"/>
      <c r="C1033" s="497"/>
      <c r="D1033" s="497"/>
      <c r="E1033" s="497"/>
      <c r="F1033" s="497"/>
      <c r="G1033" s="497"/>
      <c r="H1033" s="497"/>
      <c r="I1033" s="497"/>
      <c r="J1033" s="497"/>
      <c r="K1033" s="497"/>
      <c r="L1033" s="490"/>
      <c r="M1033" s="491"/>
      <c r="N1033" s="491"/>
      <c r="O1033" s="491"/>
      <c r="P1033" s="492"/>
      <c r="Q1033" s="536"/>
      <c r="R1033" s="536"/>
      <c r="S1033" s="536"/>
      <c r="T1033" s="536"/>
      <c r="U1033" s="536"/>
      <c r="V1033" s="69"/>
      <c r="W1033" s="69"/>
      <c r="X1033" s="507"/>
      <c r="Y1033" s="508"/>
      <c r="Z1033" s="179" t="str">
        <f>IFERROR(VLOOKUP(X1033, 【参考】数式用!$A$2:$B$46, 2, FALSE), "")</f>
        <v/>
      </c>
      <c r="AA1033" s="195"/>
      <c r="AB1033" s="196"/>
      <c r="AC1033" s="197">
        <f t="shared" si="34"/>
        <v>0</v>
      </c>
      <c r="AD1033" s="263" t="str">
        <f>IF(B1033="", "", IF(COUNTIF(X1033,"*独自*"),"数式を削除して手入力",IFERROR(INDEX(【参考】数式用!$O$3:'【参考】数式用'!$Q$452,MATCH(Q1033&amp;V1033,【参考】数式用!$N$3:'【参考】数式用'!$N$452,0),MATCH(VLOOKUP(X1033,【参考】数式用!$R$2:$S$46,2,FALSE),【参考】数式用!$O$2:$Q$2,0)),10)))</f>
        <v/>
      </c>
      <c r="AE1033" s="191"/>
    </row>
    <row r="1034" spans="1:31" ht="49.95" customHeight="1">
      <c r="A1034" s="158">
        <f t="shared" si="33"/>
        <v>995</v>
      </c>
      <c r="B1034" s="496"/>
      <c r="C1034" s="497"/>
      <c r="D1034" s="497"/>
      <c r="E1034" s="497"/>
      <c r="F1034" s="497"/>
      <c r="G1034" s="497"/>
      <c r="H1034" s="497"/>
      <c r="I1034" s="497"/>
      <c r="J1034" s="497"/>
      <c r="K1034" s="497"/>
      <c r="L1034" s="490"/>
      <c r="M1034" s="491"/>
      <c r="N1034" s="491"/>
      <c r="O1034" s="491"/>
      <c r="P1034" s="492"/>
      <c r="Q1034" s="536"/>
      <c r="R1034" s="536"/>
      <c r="S1034" s="536"/>
      <c r="T1034" s="536"/>
      <c r="U1034" s="536"/>
      <c r="V1034" s="69"/>
      <c r="W1034" s="69"/>
      <c r="X1034" s="507"/>
      <c r="Y1034" s="508"/>
      <c r="Z1034" s="179" t="str">
        <f>IFERROR(VLOOKUP(X1034, 【参考】数式用!$A$2:$B$46, 2, FALSE), "")</f>
        <v/>
      </c>
      <c r="AA1034" s="195"/>
      <c r="AB1034" s="196"/>
      <c r="AC1034" s="197">
        <f t="shared" si="34"/>
        <v>0</v>
      </c>
      <c r="AD1034" s="263" t="str">
        <f>IF(B1034="", "", IF(COUNTIF(X1034,"*独自*"),"数式を削除して手入力",IFERROR(INDEX(【参考】数式用!$O$3:'【参考】数式用'!$Q$452,MATCH(Q1034&amp;V1034,【参考】数式用!$N$3:'【参考】数式用'!$N$452,0),MATCH(VLOOKUP(X1034,【参考】数式用!$R$2:$S$46,2,FALSE),【参考】数式用!$O$2:$Q$2,0)),10)))</f>
        <v/>
      </c>
      <c r="AE1034" s="191"/>
    </row>
    <row r="1035" spans="1:31" ht="49.95" customHeight="1">
      <c r="A1035" s="158">
        <f t="shared" si="33"/>
        <v>996</v>
      </c>
      <c r="B1035" s="496"/>
      <c r="C1035" s="497"/>
      <c r="D1035" s="497"/>
      <c r="E1035" s="497"/>
      <c r="F1035" s="497"/>
      <c r="G1035" s="497"/>
      <c r="H1035" s="497"/>
      <c r="I1035" s="497"/>
      <c r="J1035" s="497"/>
      <c r="K1035" s="497"/>
      <c r="L1035" s="490"/>
      <c r="M1035" s="491"/>
      <c r="N1035" s="491"/>
      <c r="O1035" s="491"/>
      <c r="P1035" s="492"/>
      <c r="Q1035" s="536"/>
      <c r="R1035" s="536"/>
      <c r="S1035" s="536"/>
      <c r="T1035" s="536"/>
      <c r="U1035" s="536"/>
      <c r="V1035" s="69"/>
      <c r="W1035" s="69"/>
      <c r="X1035" s="507"/>
      <c r="Y1035" s="508"/>
      <c r="Z1035" s="179" t="str">
        <f>IFERROR(VLOOKUP(X1035, 【参考】数式用!$A$2:$B$46, 2, FALSE), "")</f>
        <v/>
      </c>
      <c r="AA1035" s="195"/>
      <c r="AB1035" s="196"/>
      <c r="AC1035" s="197">
        <f t="shared" si="34"/>
        <v>0</v>
      </c>
      <c r="AD1035" s="263" t="str">
        <f>IF(B1035="", "", IF(COUNTIF(X1035,"*独自*"),"数式を削除して手入力",IFERROR(INDEX(【参考】数式用!$O$3:'【参考】数式用'!$Q$452,MATCH(Q1035&amp;V1035,【参考】数式用!$N$3:'【参考】数式用'!$N$452,0),MATCH(VLOOKUP(X1035,【参考】数式用!$R$2:$S$46,2,FALSE),【参考】数式用!$O$2:$Q$2,0)),10)))</f>
        <v/>
      </c>
      <c r="AE1035" s="191"/>
    </row>
    <row r="1036" spans="1:31" ht="49.95" customHeight="1">
      <c r="A1036" s="158">
        <f t="shared" ref="A1036:A1099" si="35">A1035+1</f>
        <v>997</v>
      </c>
      <c r="B1036" s="496"/>
      <c r="C1036" s="497"/>
      <c r="D1036" s="497"/>
      <c r="E1036" s="497"/>
      <c r="F1036" s="497"/>
      <c r="G1036" s="497"/>
      <c r="H1036" s="497"/>
      <c r="I1036" s="497"/>
      <c r="J1036" s="497"/>
      <c r="K1036" s="497"/>
      <c r="L1036" s="490"/>
      <c r="M1036" s="491"/>
      <c r="N1036" s="491"/>
      <c r="O1036" s="491"/>
      <c r="P1036" s="492"/>
      <c r="Q1036" s="536"/>
      <c r="R1036" s="536"/>
      <c r="S1036" s="536"/>
      <c r="T1036" s="536"/>
      <c r="U1036" s="536"/>
      <c r="V1036" s="69"/>
      <c r="W1036" s="69"/>
      <c r="X1036" s="507"/>
      <c r="Y1036" s="508"/>
      <c r="Z1036" s="179" t="str">
        <f>IFERROR(VLOOKUP(X1036, 【参考】数式用!$A$2:$B$46, 2, FALSE), "")</f>
        <v/>
      </c>
      <c r="AA1036" s="195"/>
      <c r="AB1036" s="196"/>
      <c r="AC1036" s="197">
        <f t="shared" ref="AC1036:AC1099" si="36">AA1036-AB1036</f>
        <v>0</v>
      </c>
      <c r="AD1036" s="263" t="str">
        <f>IF(B1036="", "", IF(COUNTIF(X1036,"*独自*"),"数式を削除して手入力",IFERROR(INDEX(【参考】数式用!$O$3:'【参考】数式用'!$Q$452,MATCH(Q1036&amp;V1036,【参考】数式用!$N$3:'【参考】数式用'!$N$452,0),MATCH(VLOOKUP(X1036,【参考】数式用!$R$2:$S$46,2,FALSE),【参考】数式用!$O$2:$Q$2,0)),10)))</f>
        <v/>
      </c>
      <c r="AE1036" s="191"/>
    </row>
    <row r="1037" spans="1:31" ht="49.95" customHeight="1">
      <c r="A1037" s="158">
        <f t="shared" si="35"/>
        <v>998</v>
      </c>
      <c r="B1037" s="496"/>
      <c r="C1037" s="497"/>
      <c r="D1037" s="497"/>
      <c r="E1037" s="497"/>
      <c r="F1037" s="497"/>
      <c r="G1037" s="497"/>
      <c r="H1037" s="497"/>
      <c r="I1037" s="497"/>
      <c r="J1037" s="497"/>
      <c r="K1037" s="497"/>
      <c r="L1037" s="490"/>
      <c r="M1037" s="491"/>
      <c r="N1037" s="491"/>
      <c r="O1037" s="491"/>
      <c r="P1037" s="492"/>
      <c r="Q1037" s="536"/>
      <c r="R1037" s="536"/>
      <c r="S1037" s="536"/>
      <c r="T1037" s="536"/>
      <c r="U1037" s="536"/>
      <c r="V1037" s="69"/>
      <c r="W1037" s="69"/>
      <c r="X1037" s="507"/>
      <c r="Y1037" s="508"/>
      <c r="Z1037" s="179" t="str">
        <f>IFERROR(VLOOKUP(X1037, 【参考】数式用!$A$2:$B$46, 2, FALSE), "")</f>
        <v/>
      </c>
      <c r="AA1037" s="195"/>
      <c r="AB1037" s="196"/>
      <c r="AC1037" s="197">
        <f t="shared" si="36"/>
        <v>0</v>
      </c>
      <c r="AD1037" s="263" t="str">
        <f>IF(B1037="", "", IF(COUNTIF(X1037,"*独自*"),"数式を削除して手入力",IFERROR(INDEX(【参考】数式用!$O$3:'【参考】数式用'!$Q$452,MATCH(Q1037&amp;V1037,【参考】数式用!$N$3:'【参考】数式用'!$N$452,0),MATCH(VLOOKUP(X1037,【参考】数式用!$R$2:$S$46,2,FALSE),【参考】数式用!$O$2:$Q$2,0)),10)))</f>
        <v/>
      </c>
      <c r="AE1037" s="191"/>
    </row>
    <row r="1038" spans="1:31" ht="49.95" customHeight="1">
      <c r="A1038" s="158">
        <f t="shared" si="35"/>
        <v>999</v>
      </c>
      <c r="B1038" s="496"/>
      <c r="C1038" s="497"/>
      <c r="D1038" s="497"/>
      <c r="E1038" s="497"/>
      <c r="F1038" s="497"/>
      <c r="G1038" s="497"/>
      <c r="H1038" s="497"/>
      <c r="I1038" s="497"/>
      <c r="J1038" s="497"/>
      <c r="K1038" s="497"/>
      <c r="L1038" s="490"/>
      <c r="M1038" s="491"/>
      <c r="N1038" s="491"/>
      <c r="O1038" s="491"/>
      <c r="P1038" s="492"/>
      <c r="Q1038" s="536"/>
      <c r="R1038" s="536"/>
      <c r="S1038" s="536"/>
      <c r="T1038" s="536"/>
      <c r="U1038" s="536"/>
      <c r="V1038" s="69"/>
      <c r="W1038" s="69"/>
      <c r="X1038" s="507"/>
      <c r="Y1038" s="508"/>
      <c r="Z1038" s="179" t="str">
        <f>IFERROR(VLOOKUP(X1038, 【参考】数式用!$A$2:$B$46, 2, FALSE), "")</f>
        <v/>
      </c>
      <c r="AA1038" s="195"/>
      <c r="AB1038" s="196"/>
      <c r="AC1038" s="197">
        <f t="shared" si="36"/>
        <v>0</v>
      </c>
      <c r="AD1038" s="263" t="str">
        <f>IF(B1038="", "", IF(COUNTIF(X1038,"*独自*"),"数式を削除して手入力",IFERROR(INDEX(【参考】数式用!$O$3:'【参考】数式用'!$Q$452,MATCH(Q1038&amp;V1038,【参考】数式用!$N$3:'【参考】数式用'!$N$452,0),MATCH(VLOOKUP(X1038,【参考】数式用!$R$2:$S$46,2,FALSE),【参考】数式用!$O$2:$Q$2,0)),10)))</f>
        <v/>
      </c>
      <c r="AE1038" s="191"/>
    </row>
    <row r="1039" spans="1:31" ht="49.95" customHeight="1">
      <c r="A1039" s="158">
        <f t="shared" si="35"/>
        <v>1000</v>
      </c>
      <c r="B1039" s="496"/>
      <c r="C1039" s="497"/>
      <c r="D1039" s="497"/>
      <c r="E1039" s="497"/>
      <c r="F1039" s="497"/>
      <c r="G1039" s="497"/>
      <c r="H1039" s="497"/>
      <c r="I1039" s="497"/>
      <c r="J1039" s="497"/>
      <c r="K1039" s="497"/>
      <c r="L1039" s="490"/>
      <c r="M1039" s="491"/>
      <c r="N1039" s="491"/>
      <c r="O1039" s="491"/>
      <c r="P1039" s="492"/>
      <c r="Q1039" s="536"/>
      <c r="R1039" s="536"/>
      <c r="S1039" s="536"/>
      <c r="T1039" s="536"/>
      <c r="U1039" s="536"/>
      <c r="V1039" s="69"/>
      <c r="W1039" s="69"/>
      <c r="X1039" s="507"/>
      <c r="Y1039" s="508"/>
      <c r="Z1039" s="179" t="str">
        <f>IFERROR(VLOOKUP(X1039, 【参考】数式用!$A$2:$B$46, 2, FALSE), "")</f>
        <v/>
      </c>
      <c r="AA1039" s="195"/>
      <c r="AB1039" s="196"/>
      <c r="AC1039" s="197">
        <f t="shared" si="36"/>
        <v>0</v>
      </c>
      <c r="AD1039" s="263" t="str">
        <f>IF(B1039="", "", IF(COUNTIF(X1039,"*独自*"),"数式を削除して手入力",IFERROR(INDEX(【参考】数式用!$O$3:'【参考】数式用'!$Q$452,MATCH(Q1039&amp;V1039,【参考】数式用!$N$3:'【参考】数式用'!$N$452,0),MATCH(VLOOKUP(X1039,【参考】数式用!$R$2:$S$46,2,FALSE),【参考】数式用!$O$2:$Q$2,0)),10)))</f>
        <v/>
      </c>
      <c r="AE1039" s="191"/>
    </row>
    <row r="1040" spans="1:31" ht="49.95" customHeight="1">
      <c r="A1040" s="158">
        <f t="shared" si="35"/>
        <v>1001</v>
      </c>
      <c r="B1040" s="496"/>
      <c r="C1040" s="497"/>
      <c r="D1040" s="497"/>
      <c r="E1040" s="497"/>
      <c r="F1040" s="497"/>
      <c r="G1040" s="497"/>
      <c r="H1040" s="497"/>
      <c r="I1040" s="497"/>
      <c r="J1040" s="497"/>
      <c r="K1040" s="497"/>
      <c r="L1040" s="490"/>
      <c r="M1040" s="491"/>
      <c r="N1040" s="491"/>
      <c r="O1040" s="491"/>
      <c r="P1040" s="492"/>
      <c r="Q1040" s="536"/>
      <c r="R1040" s="536"/>
      <c r="S1040" s="536"/>
      <c r="T1040" s="536"/>
      <c r="U1040" s="536"/>
      <c r="V1040" s="69"/>
      <c r="W1040" s="69"/>
      <c r="X1040" s="507"/>
      <c r="Y1040" s="508"/>
      <c r="Z1040" s="179" t="str">
        <f>IFERROR(VLOOKUP(X1040, 【参考】数式用!$A$2:$B$46, 2, FALSE), "")</f>
        <v/>
      </c>
      <c r="AA1040" s="195"/>
      <c r="AB1040" s="196"/>
      <c r="AC1040" s="197">
        <f t="shared" si="36"/>
        <v>0</v>
      </c>
      <c r="AD1040" s="263" t="str">
        <f>IF(B1040="", "", IF(COUNTIF(X1040,"*独自*"),"数式を削除して手入力",IFERROR(INDEX(【参考】数式用!$O$3:'【参考】数式用'!$Q$452,MATCH(Q1040&amp;V1040,【参考】数式用!$N$3:'【参考】数式用'!$N$452,0),MATCH(VLOOKUP(X1040,【参考】数式用!$R$2:$S$46,2,FALSE),【参考】数式用!$O$2:$Q$2,0)),10)))</f>
        <v/>
      </c>
      <c r="AE1040" s="191"/>
    </row>
    <row r="1041" spans="1:31" ht="49.95" customHeight="1">
      <c r="A1041" s="158">
        <f t="shared" si="35"/>
        <v>1002</v>
      </c>
      <c r="B1041" s="496"/>
      <c r="C1041" s="497"/>
      <c r="D1041" s="497"/>
      <c r="E1041" s="497"/>
      <c r="F1041" s="497"/>
      <c r="G1041" s="497"/>
      <c r="H1041" s="497"/>
      <c r="I1041" s="497"/>
      <c r="J1041" s="497"/>
      <c r="K1041" s="497"/>
      <c r="L1041" s="490"/>
      <c r="M1041" s="491"/>
      <c r="N1041" s="491"/>
      <c r="O1041" s="491"/>
      <c r="P1041" s="492"/>
      <c r="Q1041" s="536"/>
      <c r="R1041" s="536"/>
      <c r="S1041" s="536"/>
      <c r="T1041" s="536"/>
      <c r="U1041" s="536"/>
      <c r="V1041" s="69"/>
      <c r="W1041" s="69"/>
      <c r="X1041" s="507"/>
      <c r="Y1041" s="508"/>
      <c r="Z1041" s="179" t="str">
        <f>IFERROR(VLOOKUP(X1041, 【参考】数式用!$A$2:$B$46, 2, FALSE), "")</f>
        <v/>
      </c>
      <c r="AA1041" s="195"/>
      <c r="AB1041" s="196"/>
      <c r="AC1041" s="197">
        <f t="shared" si="36"/>
        <v>0</v>
      </c>
      <c r="AD1041" s="263" t="str">
        <f>IF(B1041="", "", IF(COUNTIF(X1041,"*独自*"),"数式を削除して手入力",IFERROR(INDEX(【参考】数式用!$O$3:'【参考】数式用'!$Q$452,MATCH(Q1041&amp;V1041,【参考】数式用!$N$3:'【参考】数式用'!$N$452,0),MATCH(VLOOKUP(X1041,【参考】数式用!$R$2:$S$46,2,FALSE),【参考】数式用!$O$2:$Q$2,0)),10)))</f>
        <v/>
      </c>
      <c r="AE1041" s="191"/>
    </row>
    <row r="1042" spans="1:31" ht="49.95" customHeight="1">
      <c r="A1042" s="158">
        <f t="shared" si="35"/>
        <v>1003</v>
      </c>
      <c r="B1042" s="496"/>
      <c r="C1042" s="497"/>
      <c r="D1042" s="497"/>
      <c r="E1042" s="497"/>
      <c r="F1042" s="497"/>
      <c r="G1042" s="497"/>
      <c r="H1042" s="497"/>
      <c r="I1042" s="497"/>
      <c r="J1042" s="497"/>
      <c r="K1042" s="497"/>
      <c r="L1042" s="490"/>
      <c r="M1042" s="491"/>
      <c r="N1042" s="491"/>
      <c r="O1042" s="491"/>
      <c r="P1042" s="492"/>
      <c r="Q1042" s="536"/>
      <c r="R1042" s="536"/>
      <c r="S1042" s="536"/>
      <c r="T1042" s="536"/>
      <c r="U1042" s="536"/>
      <c r="V1042" s="69"/>
      <c r="W1042" s="69"/>
      <c r="X1042" s="507"/>
      <c r="Y1042" s="508"/>
      <c r="Z1042" s="179" t="str">
        <f>IFERROR(VLOOKUP(X1042, 【参考】数式用!$A$2:$B$46, 2, FALSE), "")</f>
        <v/>
      </c>
      <c r="AA1042" s="195"/>
      <c r="AB1042" s="196"/>
      <c r="AC1042" s="197">
        <f t="shared" si="36"/>
        <v>0</v>
      </c>
      <c r="AD1042" s="263" t="str">
        <f>IF(B1042="", "", IF(COUNTIF(X1042,"*独自*"),"数式を削除して手入力",IFERROR(INDEX(【参考】数式用!$O$3:'【参考】数式用'!$Q$452,MATCH(Q1042&amp;V1042,【参考】数式用!$N$3:'【参考】数式用'!$N$452,0),MATCH(VLOOKUP(X1042,【参考】数式用!$R$2:$S$46,2,FALSE),【参考】数式用!$O$2:$Q$2,0)),10)))</f>
        <v/>
      </c>
      <c r="AE1042" s="191"/>
    </row>
    <row r="1043" spans="1:31" ht="49.95" customHeight="1">
      <c r="A1043" s="158">
        <f t="shared" si="35"/>
        <v>1004</v>
      </c>
      <c r="B1043" s="496"/>
      <c r="C1043" s="497"/>
      <c r="D1043" s="497"/>
      <c r="E1043" s="497"/>
      <c r="F1043" s="497"/>
      <c r="G1043" s="497"/>
      <c r="H1043" s="497"/>
      <c r="I1043" s="497"/>
      <c r="J1043" s="497"/>
      <c r="K1043" s="497"/>
      <c r="L1043" s="490"/>
      <c r="M1043" s="491"/>
      <c r="N1043" s="491"/>
      <c r="O1043" s="491"/>
      <c r="P1043" s="492"/>
      <c r="Q1043" s="536"/>
      <c r="R1043" s="536"/>
      <c r="S1043" s="536"/>
      <c r="T1043" s="536"/>
      <c r="U1043" s="536"/>
      <c r="V1043" s="69"/>
      <c r="W1043" s="69"/>
      <c r="X1043" s="507"/>
      <c r="Y1043" s="508"/>
      <c r="Z1043" s="179" t="str">
        <f>IFERROR(VLOOKUP(X1043, 【参考】数式用!$A$2:$B$46, 2, FALSE), "")</f>
        <v/>
      </c>
      <c r="AA1043" s="195"/>
      <c r="AB1043" s="196"/>
      <c r="AC1043" s="197">
        <f t="shared" si="36"/>
        <v>0</v>
      </c>
      <c r="AD1043" s="263" t="str">
        <f>IF(B1043="", "", IF(COUNTIF(X1043,"*独自*"),"数式を削除して手入力",IFERROR(INDEX(【参考】数式用!$O$3:'【参考】数式用'!$Q$452,MATCH(Q1043&amp;V1043,【参考】数式用!$N$3:'【参考】数式用'!$N$452,0),MATCH(VLOOKUP(X1043,【参考】数式用!$R$2:$S$46,2,FALSE),【参考】数式用!$O$2:$Q$2,0)),10)))</f>
        <v/>
      </c>
      <c r="AE1043" s="191"/>
    </row>
    <row r="1044" spans="1:31" ht="49.95" customHeight="1">
      <c r="A1044" s="158">
        <f t="shared" si="35"/>
        <v>1005</v>
      </c>
      <c r="B1044" s="496"/>
      <c r="C1044" s="497"/>
      <c r="D1044" s="497"/>
      <c r="E1044" s="497"/>
      <c r="F1044" s="497"/>
      <c r="G1044" s="497"/>
      <c r="H1044" s="497"/>
      <c r="I1044" s="497"/>
      <c r="J1044" s="497"/>
      <c r="K1044" s="497"/>
      <c r="L1044" s="490"/>
      <c r="M1044" s="491"/>
      <c r="N1044" s="491"/>
      <c r="O1044" s="491"/>
      <c r="P1044" s="492"/>
      <c r="Q1044" s="536"/>
      <c r="R1044" s="536"/>
      <c r="S1044" s="536"/>
      <c r="T1044" s="536"/>
      <c r="U1044" s="536"/>
      <c r="V1044" s="69"/>
      <c r="W1044" s="69"/>
      <c r="X1044" s="507"/>
      <c r="Y1044" s="508"/>
      <c r="Z1044" s="179" t="str">
        <f>IFERROR(VLOOKUP(X1044, 【参考】数式用!$A$2:$B$46, 2, FALSE), "")</f>
        <v/>
      </c>
      <c r="AA1044" s="195"/>
      <c r="AB1044" s="196"/>
      <c r="AC1044" s="197">
        <f t="shared" si="36"/>
        <v>0</v>
      </c>
      <c r="AD1044" s="263" t="str">
        <f>IF(B1044="", "", IF(COUNTIF(X1044,"*独自*"),"数式を削除して手入力",IFERROR(INDEX(【参考】数式用!$O$3:'【参考】数式用'!$Q$452,MATCH(Q1044&amp;V1044,【参考】数式用!$N$3:'【参考】数式用'!$N$452,0),MATCH(VLOOKUP(X1044,【参考】数式用!$R$2:$S$46,2,FALSE),【参考】数式用!$O$2:$Q$2,0)),10)))</f>
        <v/>
      </c>
      <c r="AE1044" s="191"/>
    </row>
    <row r="1045" spans="1:31" ht="49.95" customHeight="1">
      <c r="A1045" s="158">
        <f t="shared" si="35"/>
        <v>1006</v>
      </c>
      <c r="B1045" s="496"/>
      <c r="C1045" s="497"/>
      <c r="D1045" s="497"/>
      <c r="E1045" s="497"/>
      <c r="F1045" s="497"/>
      <c r="G1045" s="497"/>
      <c r="H1045" s="497"/>
      <c r="I1045" s="497"/>
      <c r="J1045" s="497"/>
      <c r="K1045" s="497"/>
      <c r="L1045" s="490"/>
      <c r="M1045" s="491"/>
      <c r="N1045" s="491"/>
      <c r="O1045" s="491"/>
      <c r="P1045" s="492"/>
      <c r="Q1045" s="536"/>
      <c r="R1045" s="536"/>
      <c r="S1045" s="536"/>
      <c r="T1045" s="536"/>
      <c r="U1045" s="536"/>
      <c r="V1045" s="69"/>
      <c r="W1045" s="69"/>
      <c r="X1045" s="507"/>
      <c r="Y1045" s="508"/>
      <c r="Z1045" s="179" t="str">
        <f>IFERROR(VLOOKUP(X1045, 【参考】数式用!$A$2:$B$46, 2, FALSE), "")</f>
        <v/>
      </c>
      <c r="AA1045" s="195"/>
      <c r="AB1045" s="196"/>
      <c r="AC1045" s="197">
        <f t="shared" si="36"/>
        <v>0</v>
      </c>
      <c r="AD1045" s="263" t="str">
        <f>IF(B1045="", "", IF(COUNTIF(X1045,"*独自*"),"数式を削除して手入力",IFERROR(INDEX(【参考】数式用!$O$3:'【参考】数式用'!$Q$452,MATCH(Q1045&amp;V1045,【参考】数式用!$N$3:'【参考】数式用'!$N$452,0),MATCH(VLOOKUP(X1045,【参考】数式用!$R$2:$S$46,2,FALSE),【参考】数式用!$O$2:$Q$2,0)),10)))</f>
        <v/>
      </c>
      <c r="AE1045" s="191"/>
    </row>
    <row r="1046" spans="1:31" ht="49.95" customHeight="1">
      <c r="A1046" s="158">
        <f t="shared" si="35"/>
        <v>1007</v>
      </c>
      <c r="B1046" s="496"/>
      <c r="C1046" s="497"/>
      <c r="D1046" s="497"/>
      <c r="E1046" s="497"/>
      <c r="F1046" s="497"/>
      <c r="G1046" s="497"/>
      <c r="H1046" s="497"/>
      <c r="I1046" s="497"/>
      <c r="J1046" s="497"/>
      <c r="K1046" s="497"/>
      <c r="L1046" s="490"/>
      <c r="M1046" s="491"/>
      <c r="N1046" s="491"/>
      <c r="O1046" s="491"/>
      <c r="P1046" s="492"/>
      <c r="Q1046" s="536"/>
      <c r="R1046" s="536"/>
      <c r="S1046" s="536"/>
      <c r="T1046" s="536"/>
      <c r="U1046" s="536"/>
      <c r="V1046" s="69"/>
      <c r="W1046" s="69"/>
      <c r="X1046" s="507"/>
      <c r="Y1046" s="508"/>
      <c r="Z1046" s="179" t="str">
        <f>IFERROR(VLOOKUP(X1046, 【参考】数式用!$A$2:$B$46, 2, FALSE), "")</f>
        <v/>
      </c>
      <c r="AA1046" s="195"/>
      <c r="AB1046" s="196"/>
      <c r="AC1046" s="197">
        <f t="shared" si="36"/>
        <v>0</v>
      </c>
      <c r="AD1046" s="263" t="str">
        <f>IF(B1046="", "", IF(COUNTIF(X1046,"*独自*"),"数式を削除して手入力",IFERROR(INDEX(【参考】数式用!$O$3:'【参考】数式用'!$Q$452,MATCH(Q1046&amp;V1046,【参考】数式用!$N$3:'【参考】数式用'!$N$452,0),MATCH(VLOOKUP(X1046,【参考】数式用!$R$2:$S$46,2,FALSE),【参考】数式用!$O$2:$Q$2,0)),10)))</f>
        <v/>
      </c>
      <c r="AE1046" s="191"/>
    </row>
    <row r="1047" spans="1:31" ht="49.95" customHeight="1">
      <c r="A1047" s="158">
        <f t="shared" si="35"/>
        <v>1008</v>
      </c>
      <c r="B1047" s="496"/>
      <c r="C1047" s="497"/>
      <c r="D1047" s="497"/>
      <c r="E1047" s="497"/>
      <c r="F1047" s="497"/>
      <c r="G1047" s="497"/>
      <c r="H1047" s="497"/>
      <c r="I1047" s="497"/>
      <c r="J1047" s="497"/>
      <c r="K1047" s="497"/>
      <c r="L1047" s="490"/>
      <c r="M1047" s="491"/>
      <c r="N1047" s="491"/>
      <c r="O1047" s="491"/>
      <c r="P1047" s="492"/>
      <c r="Q1047" s="536"/>
      <c r="R1047" s="536"/>
      <c r="S1047" s="536"/>
      <c r="T1047" s="536"/>
      <c r="U1047" s="536"/>
      <c r="V1047" s="69"/>
      <c r="W1047" s="69"/>
      <c r="X1047" s="507"/>
      <c r="Y1047" s="508"/>
      <c r="Z1047" s="179" t="str">
        <f>IFERROR(VLOOKUP(X1047, 【参考】数式用!$A$2:$B$46, 2, FALSE), "")</f>
        <v/>
      </c>
      <c r="AA1047" s="195"/>
      <c r="AB1047" s="196"/>
      <c r="AC1047" s="197">
        <f t="shared" si="36"/>
        <v>0</v>
      </c>
      <c r="AD1047" s="263" t="str">
        <f>IF(B1047="", "", IF(COUNTIF(X1047,"*独自*"),"数式を削除して手入力",IFERROR(INDEX(【参考】数式用!$O$3:'【参考】数式用'!$Q$452,MATCH(Q1047&amp;V1047,【参考】数式用!$N$3:'【参考】数式用'!$N$452,0),MATCH(VLOOKUP(X1047,【参考】数式用!$R$2:$S$46,2,FALSE),【参考】数式用!$O$2:$Q$2,0)),10)))</f>
        <v/>
      </c>
      <c r="AE1047" s="191"/>
    </row>
    <row r="1048" spans="1:31" ht="49.95" customHeight="1">
      <c r="A1048" s="158">
        <f t="shared" si="35"/>
        <v>1009</v>
      </c>
      <c r="B1048" s="496"/>
      <c r="C1048" s="497"/>
      <c r="D1048" s="497"/>
      <c r="E1048" s="497"/>
      <c r="F1048" s="497"/>
      <c r="G1048" s="497"/>
      <c r="H1048" s="497"/>
      <c r="I1048" s="497"/>
      <c r="J1048" s="497"/>
      <c r="K1048" s="497"/>
      <c r="L1048" s="490"/>
      <c r="M1048" s="491"/>
      <c r="N1048" s="491"/>
      <c r="O1048" s="491"/>
      <c r="P1048" s="492"/>
      <c r="Q1048" s="536"/>
      <c r="R1048" s="536"/>
      <c r="S1048" s="536"/>
      <c r="T1048" s="536"/>
      <c r="U1048" s="536"/>
      <c r="V1048" s="69"/>
      <c r="W1048" s="69"/>
      <c r="X1048" s="507"/>
      <c r="Y1048" s="508"/>
      <c r="Z1048" s="179" t="str">
        <f>IFERROR(VLOOKUP(X1048, 【参考】数式用!$A$2:$B$46, 2, FALSE), "")</f>
        <v/>
      </c>
      <c r="AA1048" s="195"/>
      <c r="AB1048" s="196"/>
      <c r="AC1048" s="197">
        <f t="shared" si="36"/>
        <v>0</v>
      </c>
      <c r="AD1048" s="263" t="str">
        <f>IF(B1048="", "", IF(COUNTIF(X1048,"*独自*"),"数式を削除して手入力",IFERROR(INDEX(【参考】数式用!$O$3:'【参考】数式用'!$Q$452,MATCH(Q1048&amp;V1048,【参考】数式用!$N$3:'【参考】数式用'!$N$452,0),MATCH(VLOOKUP(X1048,【参考】数式用!$R$2:$S$46,2,FALSE),【参考】数式用!$O$2:$Q$2,0)),10)))</f>
        <v/>
      </c>
      <c r="AE1048" s="191"/>
    </row>
    <row r="1049" spans="1:31" ht="49.95" customHeight="1">
      <c r="A1049" s="158">
        <f t="shared" si="35"/>
        <v>1010</v>
      </c>
      <c r="B1049" s="496"/>
      <c r="C1049" s="497"/>
      <c r="D1049" s="497"/>
      <c r="E1049" s="497"/>
      <c r="F1049" s="497"/>
      <c r="G1049" s="497"/>
      <c r="H1049" s="497"/>
      <c r="I1049" s="497"/>
      <c r="J1049" s="497"/>
      <c r="K1049" s="497"/>
      <c r="L1049" s="490"/>
      <c r="M1049" s="491"/>
      <c r="N1049" s="491"/>
      <c r="O1049" s="491"/>
      <c r="P1049" s="492"/>
      <c r="Q1049" s="536"/>
      <c r="R1049" s="536"/>
      <c r="S1049" s="536"/>
      <c r="T1049" s="536"/>
      <c r="U1049" s="536"/>
      <c r="V1049" s="69"/>
      <c r="W1049" s="69"/>
      <c r="X1049" s="507"/>
      <c r="Y1049" s="508"/>
      <c r="Z1049" s="179" t="str">
        <f>IFERROR(VLOOKUP(X1049, 【参考】数式用!$A$2:$B$46, 2, FALSE), "")</f>
        <v/>
      </c>
      <c r="AA1049" s="195"/>
      <c r="AB1049" s="196"/>
      <c r="AC1049" s="197">
        <f t="shared" si="36"/>
        <v>0</v>
      </c>
      <c r="AD1049" s="263" t="str">
        <f>IF(B1049="", "", IF(COUNTIF(X1049,"*独自*"),"数式を削除して手入力",IFERROR(INDEX(【参考】数式用!$O$3:'【参考】数式用'!$Q$452,MATCH(Q1049&amp;V1049,【参考】数式用!$N$3:'【参考】数式用'!$N$452,0),MATCH(VLOOKUP(X1049,【参考】数式用!$R$2:$S$46,2,FALSE),【参考】数式用!$O$2:$Q$2,0)),10)))</f>
        <v/>
      </c>
      <c r="AE1049" s="191"/>
    </row>
    <row r="1050" spans="1:31" ht="49.95" customHeight="1">
      <c r="A1050" s="158">
        <f t="shared" si="35"/>
        <v>1011</v>
      </c>
      <c r="B1050" s="496"/>
      <c r="C1050" s="497"/>
      <c r="D1050" s="497"/>
      <c r="E1050" s="497"/>
      <c r="F1050" s="497"/>
      <c r="G1050" s="497"/>
      <c r="H1050" s="497"/>
      <c r="I1050" s="497"/>
      <c r="J1050" s="497"/>
      <c r="K1050" s="497"/>
      <c r="L1050" s="490"/>
      <c r="M1050" s="491"/>
      <c r="N1050" s="491"/>
      <c r="O1050" s="491"/>
      <c r="P1050" s="492"/>
      <c r="Q1050" s="536"/>
      <c r="R1050" s="536"/>
      <c r="S1050" s="536"/>
      <c r="T1050" s="536"/>
      <c r="U1050" s="536"/>
      <c r="V1050" s="69"/>
      <c r="W1050" s="69"/>
      <c r="X1050" s="507"/>
      <c r="Y1050" s="508"/>
      <c r="Z1050" s="179" t="str">
        <f>IFERROR(VLOOKUP(X1050, 【参考】数式用!$A$2:$B$46, 2, FALSE), "")</f>
        <v/>
      </c>
      <c r="AA1050" s="195"/>
      <c r="AB1050" s="196"/>
      <c r="AC1050" s="197">
        <f t="shared" si="36"/>
        <v>0</v>
      </c>
      <c r="AD1050" s="263" t="str">
        <f>IF(B1050="", "", IF(COUNTIF(X1050,"*独自*"),"数式を削除して手入力",IFERROR(INDEX(【参考】数式用!$O$3:'【参考】数式用'!$Q$452,MATCH(Q1050&amp;V1050,【参考】数式用!$N$3:'【参考】数式用'!$N$452,0),MATCH(VLOOKUP(X1050,【参考】数式用!$R$2:$S$46,2,FALSE),【参考】数式用!$O$2:$Q$2,0)),10)))</f>
        <v/>
      </c>
      <c r="AE1050" s="191"/>
    </row>
    <row r="1051" spans="1:31" ht="49.95" customHeight="1">
      <c r="A1051" s="158">
        <f t="shared" si="35"/>
        <v>1012</v>
      </c>
      <c r="B1051" s="496"/>
      <c r="C1051" s="497"/>
      <c r="D1051" s="497"/>
      <c r="E1051" s="497"/>
      <c r="F1051" s="497"/>
      <c r="G1051" s="497"/>
      <c r="H1051" s="497"/>
      <c r="I1051" s="497"/>
      <c r="J1051" s="497"/>
      <c r="K1051" s="497"/>
      <c r="L1051" s="490"/>
      <c r="M1051" s="491"/>
      <c r="N1051" s="491"/>
      <c r="O1051" s="491"/>
      <c r="P1051" s="492"/>
      <c r="Q1051" s="536"/>
      <c r="R1051" s="536"/>
      <c r="S1051" s="536"/>
      <c r="T1051" s="536"/>
      <c r="U1051" s="536"/>
      <c r="V1051" s="69"/>
      <c r="W1051" s="69"/>
      <c r="X1051" s="507"/>
      <c r="Y1051" s="508"/>
      <c r="Z1051" s="179" t="str">
        <f>IFERROR(VLOOKUP(X1051, 【参考】数式用!$A$2:$B$46, 2, FALSE), "")</f>
        <v/>
      </c>
      <c r="AA1051" s="195"/>
      <c r="AB1051" s="196"/>
      <c r="AC1051" s="197">
        <f t="shared" si="36"/>
        <v>0</v>
      </c>
      <c r="AD1051" s="263" t="str">
        <f>IF(B1051="", "", IF(COUNTIF(X1051,"*独自*"),"数式を削除して手入力",IFERROR(INDEX(【参考】数式用!$O$3:'【参考】数式用'!$Q$452,MATCH(Q1051&amp;V1051,【参考】数式用!$N$3:'【参考】数式用'!$N$452,0),MATCH(VLOOKUP(X1051,【参考】数式用!$R$2:$S$46,2,FALSE),【参考】数式用!$O$2:$Q$2,0)),10)))</f>
        <v/>
      </c>
      <c r="AE1051" s="191"/>
    </row>
    <row r="1052" spans="1:31" ht="49.95" customHeight="1">
      <c r="A1052" s="158">
        <f t="shared" si="35"/>
        <v>1013</v>
      </c>
      <c r="B1052" s="496"/>
      <c r="C1052" s="497"/>
      <c r="D1052" s="497"/>
      <c r="E1052" s="497"/>
      <c r="F1052" s="497"/>
      <c r="G1052" s="497"/>
      <c r="H1052" s="497"/>
      <c r="I1052" s="497"/>
      <c r="J1052" s="497"/>
      <c r="K1052" s="497"/>
      <c r="L1052" s="490"/>
      <c r="M1052" s="491"/>
      <c r="N1052" s="491"/>
      <c r="O1052" s="491"/>
      <c r="P1052" s="492"/>
      <c r="Q1052" s="536"/>
      <c r="R1052" s="536"/>
      <c r="S1052" s="536"/>
      <c r="T1052" s="536"/>
      <c r="U1052" s="536"/>
      <c r="V1052" s="69"/>
      <c r="W1052" s="69"/>
      <c r="X1052" s="507"/>
      <c r="Y1052" s="508"/>
      <c r="Z1052" s="179" t="str">
        <f>IFERROR(VLOOKUP(X1052, 【参考】数式用!$A$2:$B$46, 2, FALSE), "")</f>
        <v/>
      </c>
      <c r="AA1052" s="195"/>
      <c r="AB1052" s="196"/>
      <c r="AC1052" s="197">
        <f t="shared" si="36"/>
        <v>0</v>
      </c>
      <c r="AD1052" s="263" t="str">
        <f>IF(B1052="", "", IF(COUNTIF(X1052,"*独自*"),"数式を削除して手入力",IFERROR(INDEX(【参考】数式用!$O$3:'【参考】数式用'!$Q$452,MATCH(Q1052&amp;V1052,【参考】数式用!$N$3:'【参考】数式用'!$N$452,0),MATCH(VLOOKUP(X1052,【参考】数式用!$R$2:$S$46,2,FALSE),【参考】数式用!$O$2:$Q$2,0)),10)))</f>
        <v/>
      </c>
      <c r="AE1052" s="191"/>
    </row>
    <row r="1053" spans="1:31" ht="49.95" customHeight="1">
      <c r="A1053" s="158">
        <f t="shared" si="35"/>
        <v>1014</v>
      </c>
      <c r="B1053" s="496"/>
      <c r="C1053" s="497"/>
      <c r="D1053" s="497"/>
      <c r="E1053" s="497"/>
      <c r="F1053" s="497"/>
      <c r="G1053" s="497"/>
      <c r="H1053" s="497"/>
      <c r="I1053" s="497"/>
      <c r="J1053" s="497"/>
      <c r="K1053" s="497"/>
      <c r="L1053" s="490"/>
      <c r="M1053" s="491"/>
      <c r="N1053" s="491"/>
      <c r="O1053" s="491"/>
      <c r="P1053" s="492"/>
      <c r="Q1053" s="536"/>
      <c r="R1053" s="536"/>
      <c r="S1053" s="536"/>
      <c r="T1053" s="536"/>
      <c r="U1053" s="536"/>
      <c r="V1053" s="69"/>
      <c r="W1053" s="69"/>
      <c r="X1053" s="507"/>
      <c r="Y1053" s="508"/>
      <c r="Z1053" s="179" t="str">
        <f>IFERROR(VLOOKUP(X1053, 【参考】数式用!$A$2:$B$46, 2, FALSE), "")</f>
        <v/>
      </c>
      <c r="AA1053" s="195"/>
      <c r="AB1053" s="196"/>
      <c r="AC1053" s="197">
        <f t="shared" si="36"/>
        <v>0</v>
      </c>
      <c r="AD1053" s="263" t="str">
        <f>IF(B1053="", "", IF(COUNTIF(X1053,"*独自*"),"数式を削除して手入力",IFERROR(INDEX(【参考】数式用!$O$3:'【参考】数式用'!$Q$452,MATCH(Q1053&amp;V1053,【参考】数式用!$N$3:'【参考】数式用'!$N$452,0),MATCH(VLOOKUP(X1053,【参考】数式用!$R$2:$S$46,2,FALSE),【参考】数式用!$O$2:$Q$2,0)),10)))</f>
        <v/>
      </c>
      <c r="AE1053" s="191"/>
    </row>
    <row r="1054" spans="1:31" ht="49.95" customHeight="1">
      <c r="A1054" s="158">
        <f t="shared" si="35"/>
        <v>1015</v>
      </c>
      <c r="B1054" s="496"/>
      <c r="C1054" s="497"/>
      <c r="D1054" s="497"/>
      <c r="E1054" s="497"/>
      <c r="F1054" s="497"/>
      <c r="G1054" s="497"/>
      <c r="H1054" s="497"/>
      <c r="I1054" s="497"/>
      <c r="J1054" s="497"/>
      <c r="K1054" s="497"/>
      <c r="L1054" s="490"/>
      <c r="M1054" s="491"/>
      <c r="N1054" s="491"/>
      <c r="O1054" s="491"/>
      <c r="P1054" s="492"/>
      <c r="Q1054" s="536"/>
      <c r="R1054" s="536"/>
      <c r="S1054" s="536"/>
      <c r="T1054" s="536"/>
      <c r="U1054" s="536"/>
      <c r="V1054" s="69"/>
      <c r="W1054" s="69"/>
      <c r="X1054" s="507"/>
      <c r="Y1054" s="508"/>
      <c r="Z1054" s="179" t="str">
        <f>IFERROR(VLOOKUP(X1054, 【参考】数式用!$A$2:$B$46, 2, FALSE), "")</f>
        <v/>
      </c>
      <c r="AA1054" s="195"/>
      <c r="AB1054" s="196"/>
      <c r="AC1054" s="197">
        <f t="shared" si="36"/>
        <v>0</v>
      </c>
      <c r="AD1054" s="263" t="str">
        <f>IF(B1054="", "", IF(COUNTIF(X1054,"*独自*"),"数式を削除して手入力",IFERROR(INDEX(【参考】数式用!$O$3:'【参考】数式用'!$Q$452,MATCH(Q1054&amp;V1054,【参考】数式用!$N$3:'【参考】数式用'!$N$452,0),MATCH(VLOOKUP(X1054,【参考】数式用!$R$2:$S$46,2,FALSE),【参考】数式用!$O$2:$Q$2,0)),10)))</f>
        <v/>
      </c>
      <c r="AE1054" s="191"/>
    </row>
    <row r="1055" spans="1:31" ht="49.95" customHeight="1">
      <c r="A1055" s="158">
        <f t="shared" si="35"/>
        <v>1016</v>
      </c>
      <c r="B1055" s="496"/>
      <c r="C1055" s="497"/>
      <c r="D1055" s="497"/>
      <c r="E1055" s="497"/>
      <c r="F1055" s="497"/>
      <c r="G1055" s="497"/>
      <c r="H1055" s="497"/>
      <c r="I1055" s="497"/>
      <c r="J1055" s="497"/>
      <c r="K1055" s="497"/>
      <c r="L1055" s="490"/>
      <c r="M1055" s="491"/>
      <c r="N1055" s="491"/>
      <c r="O1055" s="491"/>
      <c r="P1055" s="492"/>
      <c r="Q1055" s="536"/>
      <c r="R1055" s="536"/>
      <c r="S1055" s="536"/>
      <c r="T1055" s="536"/>
      <c r="U1055" s="536"/>
      <c r="V1055" s="69"/>
      <c r="W1055" s="69"/>
      <c r="X1055" s="507"/>
      <c r="Y1055" s="508"/>
      <c r="Z1055" s="179" t="str">
        <f>IFERROR(VLOOKUP(X1055, 【参考】数式用!$A$2:$B$46, 2, FALSE), "")</f>
        <v/>
      </c>
      <c r="AA1055" s="195"/>
      <c r="AB1055" s="196"/>
      <c r="AC1055" s="197">
        <f t="shared" si="36"/>
        <v>0</v>
      </c>
      <c r="AD1055" s="263" t="str">
        <f>IF(B1055="", "", IF(COUNTIF(X1055,"*独自*"),"数式を削除して手入力",IFERROR(INDEX(【参考】数式用!$O$3:'【参考】数式用'!$Q$452,MATCH(Q1055&amp;V1055,【参考】数式用!$N$3:'【参考】数式用'!$N$452,0),MATCH(VLOOKUP(X1055,【参考】数式用!$R$2:$S$46,2,FALSE),【参考】数式用!$O$2:$Q$2,0)),10)))</f>
        <v/>
      </c>
      <c r="AE1055" s="191"/>
    </row>
    <row r="1056" spans="1:31" ht="49.95" customHeight="1">
      <c r="A1056" s="158">
        <f t="shared" si="35"/>
        <v>1017</v>
      </c>
      <c r="B1056" s="496"/>
      <c r="C1056" s="497"/>
      <c r="D1056" s="497"/>
      <c r="E1056" s="497"/>
      <c r="F1056" s="497"/>
      <c r="G1056" s="497"/>
      <c r="H1056" s="497"/>
      <c r="I1056" s="497"/>
      <c r="J1056" s="497"/>
      <c r="K1056" s="497"/>
      <c r="L1056" s="490"/>
      <c r="M1056" s="491"/>
      <c r="N1056" s="491"/>
      <c r="O1056" s="491"/>
      <c r="P1056" s="492"/>
      <c r="Q1056" s="536"/>
      <c r="R1056" s="536"/>
      <c r="S1056" s="536"/>
      <c r="T1056" s="536"/>
      <c r="U1056" s="536"/>
      <c r="V1056" s="69"/>
      <c r="W1056" s="69"/>
      <c r="X1056" s="507"/>
      <c r="Y1056" s="508"/>
      <c r="Z1056" s="179" t="str">
        <f>IFERROR(VLOOKUP(X1056, 【参考】数式用!$A$2:$B$46, 2, FALSE), "")</f>
        <v/>
      </c>
      <c r="AA1056" s="195"/>
      <c r="AB1056" s="196"/>
      <c r="AC1056" s="197">
        <f t="shared" si="36"/>
        <v>0</v>
      </c>
      <c r="AD1056" s="263" t="str">
        <f>IF(B1056="", "", IF(COUNTIF(X1056,"*独自*"),"数式を削除して手入力",IFERROR(INDEX(【参考】数式用!$O$3:'【参考】数式用'!$Q$452,MATCH(Q1056&amp;V1056,【参考】数式用!$N$3:'【参考】数式用'!$N$452,0),MATCH(VLOOKUP(X1056,【参考】数式用!$R$2:$S$46,2,FALSE),【参考】数式用!$O$2:$Q$2,0)),10)))</f>
        <v/>
      </c>
      <c r="AE1056" s="191"/>
    </row>
    <row r="1057" spans="1:31" ht="49.95" customHeight="1">
      <c r="A1057" s="158">
        <f t="shared" si="35"/>
        <v>1018</v>
      </c>
      <c r="B1057" s="496"/>
      <c r="C1057" s="497"/>
      <c r="D1057" s="497"/>
      <c r="E1057" s="497"/>
      <c r="F1057" s="497"/>
      <c r="G1057" s="497"/>
      <c r="H1057" s="497"/>
      <c r="I1057" s="497"/>
      <c r="J1057" s="497"/>
      <c r="K1057" s="497"/>
      <c r="L1057" s="490"/>
      <c r="M1057" s="491"/>
      <c r="N1057" s="491"/>
      <c r="O1057" s="491"/>
      <c r="P1057" s="492"/>
      <c r="Q1057" s="536"/>
      <c r="R1057" s="536"/>
      <c r="S1057" s="536"/>
      <c r="T1057" s="536"/>
      <c r="U1057" s="536"/>
      <c r="V1057" s="69"/>
      <c r="W1057" s="69"/>
      <c r="X1057" s="507"/>
      <c r="Y1057" s="508"/>
      <c r="Z1057" s="179" t="str">
        <f>IFERROR(VLOOKUP(X1057, 【参考】数式用!$A$2:$B$46, 2, FALSE), "")</f>
        <v/>
      </c>
      <c r="AA1057" s="195"/>
      <c r="AB1057" s="196"/>
      <c r="AC1057" s="197">
        <f t="shared" si="36"/>
        <v>0</v>
      </c>
      <c r="AD1057" s="263" t="str">
        <f>IF(B1057="", "", IF(COUNTIF(X1057,"*独自*"),"数式を削除して手入力",IFERROR(INDEX(【参考】数式用!$O$3:'【参考】数式用'!$Q$452,MATCH(Q1057&amp;V1057,【参考】数式用!$N$3:'【参考】数式用'!$N$452,0),MATCH(VLOOKUP(X1057,【参考】数式用!$R$2:$S$46,2,FALSE),【参考】数式用!$O$2:$Q$2,0)),10)))</f>
        <v/>
      </c>
      <c r="AE1057" s="191"/>
    </row>
    <row r="1058" spans="1:31" ht="49.95" customHeight="1">
      <c r="A1058" s="158">
        <f t="shared" si="35"/>
        <v>1019</v>
      </c>
      <c r="B1058" s="496"/>
      <c r="C1058" s="497"/>
      <c r="D1058" s="497"/>
      <c r="E1058" s="497"/>
      <c r="F1058" s="497"/>
      <c r="G1058" s="497"/>
      <c r="H1058" s="497"/>
      <c r="I1058" s="497"/>
      <c r="J1058" s="497"/>
      <c r="K1058" s="497"/>
      <c r="L1058" s="490"/>
      <c r="M1058" s="491"/>
      <c r="N1058" s="491"/>
      <c r="O1058" s="491"/>
      <c r="P1058" s="492"/>
      <c r="Q1058" s="536"/>
      <c r="R1058" s="536"/>
      <c r="S1058" s="536"/>
      <c r="T1058" s="536"/>
      <c r="U1058" s="536"/>
      <c r="V1058" s="69"/>
      <c r="W1058" s="69"/>
      <c r="X1058" s="507"/>
      <c r="Y1058" s="508"/>
      <c r="Z1058" s="179" t="str">
        <f>IFERROR(VLOOKUP(X1058, 【参考】数式用!$A$2:$B$46, 2, FALSE), "")</f>
        <v/>
      </c>
      <c r="AA1058" s="195"/>
      <c r="AB1058" s="196"/>
      <c r="AC1058" s="197">
        <f t="shared" si="36"/>
        <v>0</v>
      </c>
      <c r="AD1058" s="263" t="str">
        <f>IF(B1058="", "", IF(COUNTIF(X1058,"*独自*"),"数式を削除して手入力",IFERROR(INDEX(【参考】数式用!$O$3:'【参考】数式用'!$Q$452,MATCH(Q1058&amp;V1058,【参考】数式用!$N$3:'【参考】数式用'!$N$452,0),MATCH(VLOOKUP(X1058,【参考】数式用!$R$2:$S$46,2,FALSE),【参考】数式用!$O$2:$Q$2,0)),10)))</f>
        <v/>
      </c>
      <c r="AE1058" s="191"/>
    </row>
    <row r="1059" spans="1:31" ht="49.95" customHeight="1">
      <c r="A1059" s="158">
        <f t="shared" si="35"/>
        <v>1020</v>
      </c>
      <c r="B1059" s="496"/>
      <c r="C1059" s="497"/>
      <c r="D1059" s="497"/>
      <c r="E1059" s="497"/>
      <c r="F1059" s="497"/>
      <c r="G1059" s="497"/>
      <c r="H1059" s="497"/>
      <c r="I1059" s="497"/>
      <c r="J1059" s="497"/>
      <c r="K1059" s="497"/>
      <c r="L1059" s="490"/>
      <c r="M1059" s="491"/>
      <c r="N1059" s="491"/>
      <c r="O1059" s="491"/>
      <c r="P1059" s="492"/>
      <c r="Q1059" s="536"/>
      <c r="R1059" s="536"/>
      <c r="S1059" s="536"/>
      <c r="T1059" s="536"/>
      <c r="U1059" s="536"/>
      <c r="V1059" s="69"/>
      <c r="W1059" s="69"/>
      <c r="X1059" s="507"/>
      <c r="Y1059" s="508"/>
      <c r="Z1059" s="179" t="str">
        <f>IFERROR(VLOOKUP(X1059, 【参考】数式用!$A$2:$B$46, 2, FALSE), "")</f>
        <v/>
      </c>
      <c r="AA1059" s="195"/>
      <c r="AB1059" s="196"/>
      <c r="AC1059" s="197">
        <f t="shared" si="36"/>
        <v>0</v>
      </c>
      <c r="AD1059" s="263" t="str">
        <f>IF(B1059="", "", IF(COUNTIF(X1059,"*独自*"),"数式を削除して手入力",IFERROR(INDEX(【参考】数式用!$O$3:'【参考】数式用'!$Q$452,MATCH(Q1059&amp;V1059,【参考】数式用!$N$3:'【参考】数式用'!$N$452,0),MATCH(VLOOKUP(X1059,【参考】数式用!$R$2:$S$46,2,FALSE),【参考】数式用!$O$2:$Q$2,0)),10)))</f>
        <v/>
      </c>
      <c r="AE1059" s="191"/>
    </row>
    <row r="1060" spans="1:31" ht="49.95" customHeight="1">
      <c r="A1060" s="158">
        <f t="shared" si="35"/>
        <v>1021</v>
      </c>
      <c r="B1060" s="496"/>
      <c r="C1060" s="497"/>
      <c r="D1060" s="497"/>
      <c r="E1060" s="497"/>
      <c r="F1060" s="497"/>
      <c r="G1060" s="497"/>
      <c r="H1060" s="497"/>
      <c r="I1060" s="497"/>
      <c r="J1060" s="497"/>
      <c r="K1060" s="497"/>
      <c r="L1060" s="490"/>
      <c r="M1060" s="491"/>
      <c r="N1060" s="491"/>
      <c r="O1060" s="491"/>
      <c r="P1060" s="492"/>
      <c r="Q1060" s="536"/>
      <c r="R1060" s="536"/>
      <c r="S1060" s="536"/>
      <c r="T1060" s="536"/>
      <c r="U1060" s="536"/>
      <c r="V1060" s="69"/>
      <c r="W1060" s="69"/>
      <c r="X1060" s="507"/>
      <c r="Y1060" s="508"/>
      <c r="Z1060" s="179" t="str">
        <f>IFERROR(VLOOKUP(X1060, 【参考】数式用!$A$2:$B$46, 2, FALSE), "")</f>
        <v/>
      </c>
      <c r="AA1060" s="195"/>
      <c r="AB1060" s="196"/>
      <c r="AC1060" s="197">
        <f t="shared" si="36"/>
        <v>0</v>
      </c>
      <c r="AD1060" s="263" t="str">
        <f>IF(B1060="", "", IF(COUNTIF(X1060,"*独自*"),"数式を削除して手入力",IFERROR(INDEX(【参考】数式用!$O$3:'【参考】数式用'!$Q$452,MATCH(Q1060&amp;V1060,【参考】数式用!$N$3:'【参考】数式用'!$N$452,0),MATCH(VLOOKUP(X1060,【参考】数式用!$R$2:$S$46,2,FALSE),【参考】数式用!$O$2:$Q$2,0)),10)))</f>
        <v/>
      </c>
      <c r="AE1060" s="191"/>
    </row>
    <row r="1061" spans="1:31" ht="49.95" customHeight="1">
      <c r="A1061" s="158">
        <f t="shared" si="35"/>
        <v>1022</v>
      </c>
      <c r="B1061" s="496"/>
      <c r="C1061" s="497"/>
      <c r="D1061" s="497"/>
      <c r="E1061" s="497"/>
      <c r="F1061" s="497"/>
      <c r="G1061" s="497"/>
      <c r="H1061" s="497"/>
      <c r="I1061" s="497"/>
      <c r="J1061" s="497"/>
      <c r="K1061" s="497"/>
      <c r="L1061" s="490"/>
      <c r="M1061" s="491"/>
      <c r="N1061" s="491"/>
      <c r="O1061" s="491"/>
      <c r="P1061" s="492"/>
      <c r="Q1061" s="536"/>
      <c r="R1061" s="536"/>
      <c r="S1061" s="536"/>
      <c r="T1061" s="536"/>
      <c r="U1061" s="536"/>
      <c r="V1061" s="69"/>
      <c r="W1061" s="69"/>
      <c r="X1061" s="507"/>
      <c r="Y1061" s="508"/>
      <c r="Z1061" s="179" t="str">
        <f>IFERROR(VLOOKUP(X1061, 【参考】数式用!$A$2:$B$46, 2, FALSE), "")</f>
        <v/>
      </c>
      <c r="AA1061" s="195"/>
      <c r="AB1061" s="196"/>
      <c r="AC1061" s="197">
        <f t="shared" si="36"/>
        <v>0</v>
      </c>
      <c r="AD1061" s="263" t="str">
        <f>IF(B1061="", "", IF(COUNTIF(X1061,"*独自*"),"数式を削除して手入力",IFERROR(INDEX(【参考】数式用!$O$3:'【参考】数式用'!$Q$452,MATCH(Q1061&amp;V1061,【参考】数式用!$N$3:'【参考】数式用'!$N$452,0),MATCH(VLOOKUP(X1061,【参考】数式用!$R$2:$S$46,2,FALSE),【参考】数式用!$O$2:$Q$2,0)),10)))</f>
        <v/>
      </c>
      <c r="AE1061" s="191"/>
    </row>
    <row r="1062" spans="1:31" ht="49.95" customHeight="1">
      <c r="A1062" s="158">
        <f t="shared" si="35"/>
        <v>1023</v>
      </c>
      <c r="B1062" s="496"/>
      <c r="C1062" s="497"/>
      <c r="D1062" s="497"/>
      <c r="E1062" s="497"/>
      <c r="F1062" s="497"/>
      <c r="G1062" s="497"/>
      <c r="H1062" s="497"/>
      <c r="I1062" s="497"/>
      <c r="J1062" s="497"/>
      <c r="K1062" s="497"/>
      <c r="L1062" s="490"/>
      <c r="M1062" s="491"/>
      <c r="N1062" s="491"/>
      <c r="O1062" s="491"/>
      <c r="P1062" s="492"/>
      <c r="Q1062" s="536"/>
      <c r="R1062" s="536"/>
      <c r="S1062" s="536"/>
      <c r="T1062" s="536"/>
      <c r="U1062" s="536"/>
      <c r="V1062" s="69"/>
      <c r="W1062" s="69"/>
      <c r="X1062" s="507"/>
      <c r="Y1062" s="508"/>
      <c r="Z1062" s="179" t="str">
        <f>IFERROR(VLOOKUP(X1062, 【参考】数式用!$A$2:$B$46, 2, FALSE), "")</f>
        <v/>
      </c>
      <c r="AA1062" s="195"/>
      <c r="AB1062" s="196"/>
      <c r="AC1062" s="197">
        <f t="shared" si="36"/>
        <v>0</v>
      </c>
      <c r="AD1062" s="263" t="str">
        <f>IF(B1062="", "", IF(COUNTIF(X1062,"*独自*"),"数式を削除して手入力",IFERROR(INDEX(【参考】数式用!$O$3:'【参考】数式用'!$Q$452,MATCH(Q1062&amp;V1062,【参考】数式用!$N$3:'【参考】数式用'!$N$452,0),MATCH(VLOOKUP(X1062,【参考】数式用!$R$2:$S$46,2,FALSE),【参考】数式用!$O$2:$Q$2,0)),10)))</f>
        <v/>
      </c>
      <c r="AE1062" s="191"/>
    </row>
    <row r="1063" spans="1:31" ht="49.95" customHeight="1">
      <c r="A1063" s="158">
        <f t="shared" si="35"/>
        <v>1024</v>
      </c>
      <c r="B1063" s="496"/>
      <c r="C1063" s="497"/>
      <c r="D1063" s="497"/>
      <c r="E1063" s="497"/>
      <c r="F1063" s="497"/>
      <c r="G1063" s="497"/>
      <c r="H1063" s="497"/>
      <c r="I1063" s="497"/>
      <c r="J1063" s="497"/>
      <c r="K1063" s="497"/>
      <c r="L1063" s="490"/>
      <c r="M1063" s="491"/>
      <c r="N1063" s="491"/>
      <c r="O1063" s="491"/>
      <c r="P1063" s="492"/>
      <c r="Q1063" s="536"/>
      <c r="R1063" s="536"/>
      <c r="S1063" s="536"/>
      <c r="T1063" s="536"/>
      <c r="U1063" s="536"/>
      <c r="V1063" s="69"/>
      <c r="W1063" s="69"/>
      <c r="X1063" s="507"/>
      <c r="Y1063" s="508"/>
      <c r="Z1063" s="179" t="str">
        <f>IFERROR(VLOOKUP(X1063, 【参考】数式用!$A$2:$B$46, 2, FALSE), "")</f>
        <v/>
      </c>
      <c r="AA1063" s="195"/>
      <c r="AB1063" s="196"/>
      <c r="AC1063" s="197">
        <f t="shared" si="36"/>
        <v>0</v>
      </c>
      <c r="AD1063" s="263" t="str">
        <f>IF(B1063="", "", IF(COUNTIF(X1063,"*独自*"),"数式を削除して手入力",IFERROR(INDEX(【参考】数式用!$O$3:'【参考】数式用'!$Q$452,MATCH(Q1063&amp;V1063,【参考】数式用!$N$3:'【参考】数式用'!$N$452,0),MATCH(VLOOKUP(X1063,【参考】数式用!$R$2:$S$46,2,FALSE),【参考】数式用!$O$2:$Q$2,0)),10)))</f>
        <v/>
      </c>
      <c r="AE1063" s="191"/>
    </row>
    <row r="1064" spans="1:31" ht="49.95" customHeight="1">
      <c r="A1064" s="158">
        <f t="shared" si="35"/>
        <v>1025</v>
      </c>
      <c r="B1064" s="496"/>
      <c r="C1064" s="497"/>
      <c r="D1064" s="497"/>
      <c r="E1064" s="497"/>
      <c r="F1064" s="497"/>
      <c r="G1064" s="497"/>
      <c r="H1064" s="497"/>
      <c r="I1064" s="497"/>
      <c r="J1064" s="497"/>
      <c r="K1064" s="497"/>
      <c r="L1064" s="490"/>
      <c r="M1064" s="491"/>
      <c r="N1064" s="491"/>
      <c r="O1064" s="491"/>
      <c r="P1064" s="492"/>
      <c r="Q1064" s="536"/>
      <c r="R1064" s="536"/>
      <c r="S1064" s="536"/>
      <c r="T1064" s="536"/>
      <c r="U1064" s="536"/>
      <c r="V1064" s="69"/>
      <c r="W1064" s="69"/>
      <c r="X1064" s="507"/>
      <c r="Y1064" s="508"/>
      <c r="Z1064" s="179" t="str">
        <f>IFERROR(VLOOKUP(X1064, 【参考】数式用!$A$2:$B$46, 2, FALSE), "")</f>
        <v/>
      </c>
      <c r="AA1064" s="195"/>
      <c r="AB1064" s="196"/>
      <c r="AC1064" s="197">
        <f t="shared" si="36"/>
        <v>0</v>
      </c>
      <c r="AD1064" s="263" t="str">
        <f>IF(B1064="", "", IF(COUNTIF(X1064,"*独自*"),"数式を削除して手入力",IFERROR(INDEX(【参考】数式用!$O$3:'【参考】数式用'!$Q$452,MATCH(Q1064&amp;V1064,【参考】数式用!$N$3:'【参考】数式用'!$N$452,0),MATCH(VLOOKUP(X1064,【参考】数式用!$R$2:$S$46,2,FALSE),【参考】数式用!$O$2:$Q$2,0)),10)))</f>
        <v/>
      </c>
      <c r="AE1064" s="191"/>
    </row>
    <row r="1065" spans="1:31" ht="49.95" customHeight="1">
      <c r="A1065" s="158">
        <f t="shared" si="35"/>
        <v>1026</v>
      </c>
      <c r="B1065" s="496"/>
      <c r="C1065" s="497"/>
      <c r="D1065" s="497"/>
      <c r="E1065" s="497"/>
      <c r="F1065" s="497"/>
      <c r="G1065" s="497"/>
      <c r="H1065" s="497"/>
      <c r="I1065" s="497"/>
      <c r="J1065" s="497"/>
      <c r="K1065" s="497"/>
      <c r="L1065" s="490"/>
      <c r="M1065" s="491"/>
      <c r="N1065" s="491"/>
      <c r="O1065" s="491"/>
      <c r="P1065" s="492"/>
      <c r="Q1065" s="536"/>
      <c r="R1065" s="536"/>
      <c r="S1065" s="536"/>
      <c r="T1065" s="536"/>
      <c r="U1065" s="536"/>
      <c r="V1065" s="69"/>
      <c r="W1065" s="69"/>
      <c r="X1065" s="507"/>
      <c r="Y1065" s="508"/>
      <c r="Z1065" s="179" t="str">
        <f>IFERROR(VLOOKUP(X1065, 【参考】数式用!$A$2:$B$46, 2, FALSE), "")</f>
        <v/>
      </c>
      <c r="AA1065" s="195"/>
      <c r="AB1065" s="196"/>
      <c r="AC1065" s="197">
        <f t="shared" si="36"/>
        <v>0</v>
      </c>
      <c r="AD1065" s="263" t="str">
        <f>IF(B1065="", "", IF(COUNTIF(X1065,"*独自*"),"数式を削除して手入力",IFERROR(INDEX(【参考】数式用!$O$3:'【参考】数式用'!$Q$452,MATCH(Q1065&amp;V1065,【参考】数式用!$N$3:'【参考】数式用'!$N$452,0),MATCH(VLOOKUP(X1065,【参考】数式用!$R$2:$S$46,2,FALSE),【参考】数式用!$O$2:$Q$2,0)),10)))</f>
        <v/>
      </c>
      <c r="AE1065" s="191"/>
    </row>
    <row r="1066" spans="1:31" ht="49.95" customHeight="1">
      <c r="A1066" s="158">
        <f t="shared" si="35"/>
        <v>1027</v>
      </c>
      <c r="B1066" s="496"/>
      <c r="C1066" s="497"/>
      <c r="D1066" s="497"/>
      <c r="E1066" s="497"/>
      <c r="F1066" s="497"/>
      <c r="G1066" s="497"/>
      <c r="H1066" s="497"/>
      <c r="I1066" s="497"/>
      <c r="J1066" s="497"/>
      <c r="K1066" s="497"/>
      <c r="L1066" s="490"/>
      <c r="M1066" s="491"/>
      <c r="N1066" s="491"/>
      <c r="O1066" s="491"/>
      <c r="P1066" s="492"/>
      <c r="Q1066" s="536"/>
      <c r="R1066" s="536"/>
      <c r="S1066" s="536"/>
      <c r="T1066" s="536"/>
      <c r="U1066" s="536"/>
      <c r="V1066" s="69"/>
      <c r="W1066" s="69"/>
      <c r="X1066" s="507"/>
      <c r="Y1066" s="508"/>
      <c r="Z1066" s="179" t="str">
        <f>IFERROR(VLOOKUP(X1066, 【参考】数式用!$A$2:$B$46, 2, FALSE), "")</f>
        <v/>
      </c>
      <c r="AA1066" s="195"/>
      <c r="AB1066" s="196"/>
      <c r="AC1066" s="197">
        <f t="shared" si="36"/>
        <v>0</v>
      </c>
      <c r="AD1066" s="263" t="str">
        <f>IF(B1066="", "", IF(COUNTIF(X1066,"*独自*"),"数式を削除して手入力",IFERROR(INDEX(【参考】数式用!$O$3:'【参考】数式用'!$Q$452,MATCH(Q1066&amp;V1066,【参考】数式用!$N$3:'【参考】数式用'!$N$452,0),MATCH(VLOOKUP(X1066,【参考】数式用!$R$2:$S$46,2,FALSE),【参考】数式用!$O$2:$Q$2,0)),10)))</f>
        <v/>
      </c>
      <c r="AE1066" s="191"/>
    </row>
    <row r="1067" spans="1:31" ht="49.95" customHeight="1">
      <c r="A1067" s="158">
        <f t="shared" si="35"/>
        <v>1028</v>
      </c>
      <c r="B1067" s="496"/>
      <c r="C1067" s="497"/>
      <c r="D1067" s="497"/>
      <c r="E1067" s="497"/>
      <c r="F1067" s="497"/>
      <c r="G1067" s="497"/>
      <c r="H1067" s="497"/>
      <c r="I1067" s="497"/>
      <c r="J1067" s="497"/>
      <c r="K1067" s="497"/>
      <c r="L1067" s="490"/>
      <c r="M1067" s="491"/>
      <c r="N1067" s="491"/>
      <c r="O1067" s="491"/>
      <c r="P1067" s="492"/>
      <c r="Q1067" s="536"/>
      <c r="R1067" s="536"/>
      <c r="S1067" s="536"/>
      <c r="T1067" s="536"/>
      <c r="U1067" s="536"/>
      <c r="V1067" s="69"/>
      <c r="W1067" s="69"/>
      <c r="X1067" s="507"/>
      <c r="Y1067" s="508"/>
      <c r="Z1067" s="179" t="str">
        <f>IFERROR(VLOOKUP(X1067, 【参考】数式用!$A$2:$B$46, 2, FALSE), "")</f>
        <v/>
      </c>
      <c r="AA1067" s="195"/>
      <c r="AB1067" s="196"/>
      <c r="AC1067" s="197">
        <f t="shared" si="36"/>
        <v>0</v>
      </c>
      <c r="AD1067" s="263" t="str">
        <f>IF(B1067="", "", IF(COUNTIF(X1067,"*独自*"),"数式を削除して手入力",IFERROR(INDEX(【参考】数式用!$O$3:'【参考】数式用'!$Q$452,MATCH(Q1067&amp;V1067,【参考】数式用!$N$3:'【参考】数式用'!$N$452,0),MATCH(VLOOKUP(X1067,【参考】数式用!$R$2:$S$46,2,FALSE),【参考】数式用!$O$2:$Q$2,0)),10)))</f>
        <v/>
      </c>
      <c r="AE1067" s="191"/>
    </row>
    <row r="1068" spans="1:31" ht="49.95" customHeight="1">
      <c r="A1068" s="158">
        <f t="shared" si="35"/>
        <v>1029</v>
      </c>
      <c r="B1068" s="496"/>
      <c r="C1068" s="497"/>
      <c r="D1068" s="497"/>
      <c r="E1068" s="497"/>
      <c r="F1068" s="497"/>
      <c r="G1068" s="497"/>
      <c r="H1068" s="497"/>
      <c r="I1068" s="497"/>
      <c r="J1068" s="497"/>
      <c r="K1068" s="497"/>
      <c r="L1068" s="490"/>
      <c r="M1068" s="491"/>
      <c r="N1068" s="491"/>
      <c r="O1068" s="491"/>
      <c r="P1068" s="492"/>
      <c r="Q1068" s="536"/>
      <c r="R1068" s="536"/>
      <c r="S1068" s="536"/>
      <c r="T1068" s="536"/>
      <c r="U1068" s="536"/>
      <c r="V1068" s="69"/>
      <c r="W1068" s="69"/>
      <c r="X1068" s="507"/>
      <c r="Y1068" s="508"/>
      <c r="Z1068" s="179" t="str">
        <f>IFERROR(VLOOKUP(X1068, 【参考】数式用!$A$2:$B$46, 2, FALSE), "")</f>
        <v/>
      </c>
      <c r="AA1068" s="195"/>
      <c r="AB1068" s="196"/>
      <c r="AC1068" s="197">
        <f t="shared" si="36"/>
        <v>0</v>
      </c>
      <c r="AD1068" s="263" t="str">
        <f>IF(B1068="", "", IF(COUNTIF(X1068,"*独自*"),"数式を削除して手入力",IFERROR(INDEX(【参考】数式用!$O$3:'【参考】数式用'!$Q$452,MATCH(Q1068&amp;V1068,【参考】数式用!$N$3:'【参考】数式用'!$N$452,0),MATCH(VLOOKUP(X1068,【参考】数式用!$R$2:$S$46,2,FALSE),【参考】数式用!$O$2:$Q$2,0)),10)))</f>
        <v/>
      </c>
      <c r="AE1068" s="191"/>
    </row>
    <row r="1069" spans="1:31" ht="49.95" customHeight="1">
      <c r="A1069" s="158">
        <f t="shared" si="35"/>
        <v>1030</v>
      </c>
      <c r="B1069" s="496"/>
      <c r="C1069" s="497"/>
      <c r="D1069" s="497"/>
      <c r="E1069" s="497"/>
      <c r="F1069" s="497"/>
      <c r="G1069" s="497"/>
      <c r="H1069" s="497"/>
      <c r="I1069" s="497"/>
      <c r="J1069" s="497"/>
      <c r="K1069" s="497"/>
      <c r="L1069" s="490"/>
      <c r="M1069" s="491"/>
      <c r="N1069" s="491"/>
      <c r="O1069" s="491"/>
      <c r="P1069" s="492"/>
      <c r="Q1069" s="536"/>
      <c r="R1069" s="536"/>
      <c r="S1069" s="536"/>
      <c r="T1069" s="536"/>
      <c r="U1069" s="536"/>
      <c r="V1069" s="69"/>
      <c r="W1069" s="69"/>
      <c r="X1069" s="507"/>
      <c r="Y1069" s="508"/>
      <c r="Z1069" s="179" t="str">
        <f>IFERROR(VLOOKUP(X1069, 【参考】数式用!$A$2:$B$46, 2, FALSE), "")</f>
        <v/>
      </c>
      <c r="AA1069" s="195"/>
      <c r="AB1069" s="196"/>
      <c r="AC1069" s="197">
        <f t="shared" si="36"/>
        <v>0</v>
      </c>
      <c r="AD1069" s="263" t="str">
        <f>IF(B1069="", "", IF(COUNTIF(X1069,"*独自*"),"数式を削除して手入力",IFERROR(INDEX(【参考】数式用!$O$3:'【参考】数式用'!$Q$452,MATCH(Q1069&amp;V1069,【参考】数式用!$N$3:'【参考】数式用'!$N$452,0),MATCH(VLOOKUP(X1069,【参考】数式用!$R$2:$S$46,2,FALSE),【参考】数式用!$O$2:$Q$2,0)),10)))</f>
        <v/>
      </c>
      <c r="AE1069" s="191"/>
    </row>
    <row r="1070" spans="1:31" ht="49.95" customHeight="1">
      <c r="A1070" s="158">
        <f t="shared" si="35"/>
        <v>1031</v>
      </c>
      <c r="B1070" s="496"/>
      <c r="C1070" s="497"/>
      <c r="D1070" s="497"/>
      <c r="E1070" s="497"/>
      <c r="F1070" s="497"/>
      <c r="G1070" s="497"/>
      <c r="H1070" s="497"/>
      <c r="I1070" s="497"/>
      <c r="J1070" s="497"/>
      <c r="K1070" s="497"/>
      <c r="L1070" s="490"/>
      <c r="M1070" s="491"/>
      <c r="N1070" s="491"/>
      <c r="O1070" s="491"/>
      <c r="P1070" s="492"/>
      <c r="Q1070" s="536"/>
      <c r="R1070" s="536"/>
      <c r="S1070" s="536"/>
      <c r="T1070" s="536"/>
      <c r="U1070" s="536"/>
      <c r="V1070" s="69"/>
      <c r="W1070" s="69"/>
      <c r="X1070" s="507"/>
      <c r="Y1070" s="508"/>
      <c r="Z1070" s="179" t="str">
        <f>IFERROR(VLOOKUP(X1070, 【参考】数式用!$A$2:$B$46, 2, FALSE), "")</f>
        <v/>
      </c>
      <c r="AA1070" s="195"/>
      <c r="AB1070" s="196"/>
      <c r="AC1070" s="197">
        <f t="shared" si="36"/>
        <v>0</v>
      </c>
      <c r="AD1070" s="263" t="str">
        <f>IF(B1070="", "", IF(COUNTIF(X1070,"*独自*"),"数式を削除して手入力",IFERROR(INDEX(【参考】数式用!$O$3:'【参考】数式用'!$Q$452,MATCH(Q1070&amp;V1070,【参考】数式用!$N$3:'【参考】数式用'!$N$452,0),MATCH(VLOOKUP(X1070,【参考】数式用!$R$2:$S$46,2,FALSE),【参考】数式用!$O$2:$Q$2,0)),10)))</f>
        <v/>
      </c>
      <c r="AE1070" s="191"/>
    </row>
    <row r="1071" spans="1:31" ht="49.95" customHeight="1">
      <c r="A1071" s="158">
        <f t="shared" si="35"/>
        <v>1032</v>
      </c>
      <c r="B1071" s="496"/>
      <c r="C1071" s="497"/>
      <c r="D1071" s="497"/>
      <c r="E1071" s="497"/>
      <c r="F1071" s="497"/>
      <c r="G1071" s="497"/>
      <c r="H1071" s="497"/>
      <c r="I1071" s="497"/>
      <c r="J1071" s="497"/>
      <c r="K1071" s="497"/>
      <c r="L1071" s="490"/>
      <c r="M1071" s="491"/>
      <c r="N1071" s="491"/>
      <c r="O1071" s="491"/>
      <c r="P1071" s="492"/>
      <c r="Q1071" s="536"/>
      <c r="R1071" s="536"/>
      <c r="S1071" s="536"/>
      <c r="T1071" s="536"/>
      <c r="U1071" s="536"/>
      <c r="V1071" s="69"/>
      <c r="W1071" s="69"/>
      <c r="X1071" s="507"/>
      <c r="Y1071" s="508"/>
      <c r="Z1071" s="179" t="str">
        <f>IFERROR(VLOOKUP(X1071, 【参考】数式用!$A$2:$B$46, 2, FALSE), "")</f>
        <v/>
      </c>
      <c r="AA1071" s="195"/>
      <c r="AB1071" s="196"/>
      <c r="AC1071" s="197">
        <f t="shared" si="36"/>
        <v>0</v>
      </c>
      <c r="AD1071" s="263" t="str">
        <f>IF(B1071="", "", IF(COUNTIF(X1071,"*独自*"),"数式を削除して手入力",IFERROR(INDEX(【参考】数式用!$O$3:'【参考】数式用'!$Q$452,MATCH(Q1071&amp;V1071,【参考】数式用!$N$3:'【参考】数式用'!$N$452,0),MATCH(VLOOKUP(X1071,【参考】数式用!$R$2:$S$46,2,FALSE),【参考】数式用!$O$2:$Q$2,0)),10)))</f>
        <v/>
      </c>
      <c r="AE1071" s="191"/>
    </row>
    <row r="1072" spans="1:31" ht="49.95" customHeight="1">
      <c r="A1072" s="158">
        <f t="shared" si="35"/>
        <v>1033</v>
      </c>
      <c r="B1072" s="496"/>
      <c r="C1072" s="497"/>
      <c r="D1072" s="497"/>
      <c r="E1072" s="497"/>
      <c r="F1072" s="497"/>
      <c r="G1072" s="497"/>
      <c r="H1072" s="497"/>
      <c r="I1072" s="497"/>
      <c r="J1072" s="497"/>
      <c r="K1072" s="497"/>
      <c r="L1072" s="490"/>
      <c r="M1072" s="491"/>
      <c r="N1072" s="491"/>
      <c r="O1072" s="491"/>
      <c r="P1072" s="492"/>
      <c r="Q1072" s="536"/>
      <c r="R1072" s="536"/>
      <c r="S1072" s="536"/>
      <c r="T1072" s="536"/>
      <c r="U1072" s="536"/>
      <c r="V1072" s="69"/>
      <c r="W1072" s="69"/>
      <c r="X1072" s="507"/>
      <c r="Y1072" s="508"/>
      <c r="Z1072" s="179" t="str">
        <f>IFERROR(VLOOKUP(X1072, 【参考】数式用!$A$2:$B$46, 2, FALSE), "")</f>
        <v/>
      </c>
      <c r="AA1072" s="195"/>
      <c r="AB1072" s="196"/>
      <c r="AC1072" s="197">
        <f t="shared" si="36"/>
        <v>0</v>
      </c>
      <c r="AD1072" s="263" t="str">
        <f>IF(B1072="", "", IF(COUNTIF(X1072,"*独自*"),"数式を削除して手入力",IFERROR(INDEX(【参考】数式用!$O$3:'【参考】数式用'!$Q$452,MATCH(Q1072&amp;V1072,【参考】数式用!$N$3:'【参考】数式用'!$N$452,0),MATCH(VLOOKUP(X1072,【参考】数式用!$R$2:$S$46,2,FALSE),【参考】数式用!$O$2:$Q$2,0)),10)))</f>
        <v/>
      </c>
      <c r="AE1072" s="191"/>
    </row>
    <row r="1073" spans="1:31" ht="49.95" customHeight="1">
      <c r="A1073" s="158">
        <f t="shared" si="35"/>
        <v>1034</v>
      </c>
      <c r="B1073" s="496"/>
      <c r="C1073" s="497"/>
      <c r="D1073" s="497"/>
      <c r="E1073" s="497"/>
      <c r="F1073" s="497"/>
      <c r="G1073" s="497"/>
      <c r="H1073" s="497"/>
      <c r="I1073" s="497"/>
      <c r="J1073" s="497"/>
      <c r="K1073" s="497"/>
      <c r="L1073" s="490"/>
      <c r="M1073" s="491"/>
      <c r="N1073" s="491"/>
      <c r="O1073" s="491"/>
      <c r="P1073" s="492"/>
      <c r="Q1073" s="536"/>
      <c r="R1073" s="536"/>
      <c r="S1073" s="536"/>
      <c r="T1073" s="536"/>
      <c r="U1073" s="536"/>
      <c r="V1073" s="69"/>
      <c r="W1073" s="69"/>
      <c r="X1073" s="507"/>
      <c r="Y1073" s="508"/>
      <c r="Z1073" s="179" t="str">
        <f>IFERROR(VLOOKUP(X1073, 【参考】数式用!$A$2:$B$46, 2, FALSE), "")</f>
        <v/>
      </c>
      <c r="AA1073" s="195"/>
      <c r="AB1073" s="196"/>
      <c r="AC1073" s="197">
        <f t="shared" si="36"/>
        <v>0</v>
      </c>
      <c r="AD1073" s="263" t="str">
        <f>IF(B1073="", "", IF(COUNTIF(X1073,"*独自*"),"数式を削除して手入力",IFERROR(INDEX(【参考】数式用!$O$3:'【参考】数式用'!$Q$452,MATCH(Q1073&amp;V1073,【参考】数式用!$N$3:'【参考】数式用'!$N$452,0),MATCH(VLOOKUP(X1073,【参考】数式用!$R$2:$S$46,2,FALSE),【参考】数式用!$O$2:$Q$2,0)),10)))</f>
        <v/>
      </c>
      <c r="AE1073" s="191"/>
    </row>
    <row r="1074" spans="1:31" ht="49.95" customHeight="1">
      <c r="A1074" s="158">
        <f t="shared" si="35"/>
        <v>1035</v>
      </c>
      <c r="B1074" s="496"/>
      <c r="C1074" s="497"/>
      <c r="D1074" s="497"/>
      <c r="E1074" s="497"/>
      <c r="F1074" s="497"/>
      <c r="G1074" s="497"/>
      <c r="H1074" s="497"/>
      <c r="I1074" s="497"/>
      <c r="J1074" s="497"/>
      <c r="K1074" s="497"/>
      <c r="L1074" s="490"/>
      <c r="M1074" s="491"/>
      <c r="N1074" s="491"/>
      <c r="O1074" s="491"/>
      <c r="P1074" s="492"/>
      <c r="Q1074" s="536"/>
      <c r="R1074" s="536"/>
      <c r="S1074" s="536"/>
      <c r="T1074" s="536"/>
      <c r="U1074" s="536"/>
      <c r="V1074" s="69"/>
      <c r="W1074" s="69"/>
      <c r="X1074" s="507"/>
      <c r="Y1074" s="508"/>
      <c r="Z1074" s="179" t="str">
        <f>IFERROR(VLOOKUP(X1074, 【参考】数式用!$A$2:$B$46, 2, FALSE), "")</f>
        <v/>
      </c>
      <c r="AA1074" s="195"/>
      <c r="AB1074" s="196"/>
      <c r="AC1074" s="197">
        <f t="shared" si="36"/>
        <v>0</v>
      </c>
      <c r="AD1074" s="263" t="str">
        <f>IF(B1074="", "", IF(COUNTIF(X1074,"*独自*"),"数式を削除して手入力",IFERROR(INDEX(【参考】数式用!$O$3:'【参考】数式用'!$Q$452,MATCH(Q1074&amp;V1074,【参考】数式用!$N$3:'【参考】数式用'!$N$452,0),MATCH(VLOOKUP(X1074,【参考】数式用!$R$2:$S$46,2,FALSE),【参考】数式用!$O$2:$Q$2,0)),10)))</f>
        <v/>
      </c>
      <c r="AE1074" s="191"/>
    </row>
    <row r="1075" spans="1:31" ht="49.95" customHeight="1">
      <c r="A1075" s="158">
        <f t="shared" si="35"/>
        <v>1036</v>
      </c>
      <c r="B1075" s="496"/>
      <c r="C1075" s="497"/>
      <c r="D1075" s="497"/>
      <c r="E1075" s="497"/>
      <c r="F1075" s="497"/>
      <c r="G1075" s="497"/>
      <c r="H1075" s="497"/>
      <c r="I1075" s="497"/>
      <c r="J1075" s="497"/>
      <c r="K1075" s="497"/>
      <c r="L1075" s="490"/>
      <c r="M1075" s="491"/>
      <c r="N1075" s="491"/>
      <c r="O1075" s="491"/>
      <c r="P1075" s="492"/>
      <c r="Q1075" s="536"/>
      <c r="R1075" s="536"/>
      <c r="S1075" s="536"/>
      <c r="T1075" s="536"/>
      <c r="U1075" s="536"/>
      <c r="V1075" s="69"/>
      <c r="W1075" s="69"/>
      <c r="X1075" s="507"/>
      <c r="Y1075" s="508"/>
      <c r="Z1075" s="179" t="str">
        <f>IFERROR(VLOOKUP(X1075, 【参考】数式用!$A$2:$B$46, 2, FALSE), "")</f>
        <v/>
      </c>
      <c r="AA1075" s="195"/>
      <c r="AB1075" s="196"/>
      <c r="AC1075" s="197">
        <f t="shared" si="36"/>
        <v>0</v>
      </c>
      <c r="AD1075" s="263" t="str">
        <f>IF(B1075="", "", IF(COUNTIF(X1075,"*独自*"),"数式を削除して手入力",IFERROR(INDEX(【参考】数式用!$O$3:'【参考】数式用'!$Q$452,MATCH(Q1075&amp;V1075,【参考】数式用!$N$3:'【参考】数式用'!$N$452,0),MATCH(VLOOKUP(X1075,【参考】数式用!$R$2:$S$46,2,FALSE),【参考】数式用!$O$2:$Q$2,0)),10)))</f>
        <v/>
      </c>
      <c r="AE1075" s="191"/>
    </row>
    <row r="1076" spans="1:31" ht="49.95" customHeight="1">
      <c r="A1076" s="158">
        <f t="shared" si="35"/>
        <v>1037</v>
      </c>
      <c r="B1076" s="496"/>
      <c r="C1076" s="497"/>
      <c r="D1076" s="497"/>
      <c r="E1076" s="497"/>
      <c r="F1076" s="497"/>
      <c r="G1076" s="497"/>
      <c r="H1076" s="497"/>
      <c r="I1076" s="497"/>
      <c r="J1076" s="497"/>
      <c r="K1076" s="497"/>
      <c r="L1076" s="490"/>
      <c r="M1076" s="491"/>
      <c r="N1076" s="491"/>
      <c r="O1076" s="491"/>
      <c r="P1076" s="492"/>
      <c r="Q1076" s="536"/>
      <c r="R1076" s="536"/>
      <c r="S1076" s="536"/>
      <c r="T1076" s="536"/>
      <c r="U1076" s="536"/>
      <c r="V1076" s="69"/>
      <c r="W1076" s="69"/>
      <c r="X1076" s="507"/>
      <c r="Y1076" s="508"/>
      <c r="Z1076" s="179" t="str">
        <f>IFERROR(VLOOKUP(X1076, 【参考】数式用!$A$2:$B$46, 2, FALSE), "")</f>
        <v/>
      </c>
      <c r="AA1076" s="195"/>
      <c r="AB1076" s="196"/>
      <c r="AC1076" s="197">
        <f t="shared" si="36"/>
        <v>0</v>
      </c>
      <c r="AD1076" s="263" t="str">
        <f>IF(B1076="", "", IF(COUNTIF(X1076,"*独自*"),"数式を削除して手入力",IFERROR(INDEX(【参考】数式用!$O$3:'【参考】数式用'!$Q$452,MATCH(Q1076&amp;V1076,【参考】数式用!$N$3:'【参考】数式用'!$N$452,0),MATCH(VLOOKUP(X1076,【参考】数式用!$R$2:$S$46,2,FALSE),【参考】数式用!$O$2:$Q$2,0)),10)))</f>
        <v/>
      </c>
      <c r="AE1076" s="191"/>
    </row>
    <row r="1077" spans="1:31" ht="49.95" customHeight="1">
      <c r="A1077" s="158">
        <f t="shared" si="35"/>
        <v>1038</v>
      </c>
      <c r="B1077" s="496"/>
      <c r="C1077" s="497"/>
      <c r="D1077" s="497"/>
      <c r="E1077" s="497"/>
      <c r="F1077" s="497"/>
      <c r="G1077" s="497"/>
      <c r="H1077" s="497"/>
      <c r="I1077" s="497"/>
      <c r="J1077" s="497"/>
      <c r="K1077" s="497"/>
      <c r="L1077" s="490"/>
      <c r="M1077" s="491"/>
      <c r="N1077" s="491"/>
      <c r="O1077" s="491"/>
      <c r="P1077" s="492"/>
      <c r="Q1077" s="536"/>
      <c r="R1077" s="536"/>
      <c r="S1077" s="536"/>
      <c r="T1077" s="536"/>
      <c r="U1077" s="536"/>
      <c r="V1077" s="69"/>
      <c r="W1077" s="69"/>
      <c r="X1077" s="507"/>
      <c r="Y1077" s="508"/>
      <c r="Z1077" s="179" t="str">
        <f>IFERROR(VLOOKUP(X1077, 【参考】数式用!$A$2:$B$46, 2, FALSE), "")</f>
        <v/>
      </c>
      <c r="AA1077" s="195"/>
      <c r="AB1077" s="196"/>
      <c r="AC1077" s="197">
        <f t="shared" si="36"/>
        <v>0</v>
      </c>
      <c r="AD1077" s="263" t="str">
        <f>IF(B1077="", "", IF(COUNTIF(X1077,"*独自*"),"数式を削除して手入力",IFERROR(INDEX(【参考】数式用!$O$3:'【参考】数式用'!$Q$452,MATCH(Q1077&amp;V1077,【参考】数式用!$N$3:'【参考】数式用'!$N$452,0),MATCH(VLOOKUP(X1077,【参考】数式用!$R$2:$S$46,2,FALSE),【参考】数式用!$O$2:$Q$2,0)),10)))</f>
        <v/>
      </c>
      <c r="AE1077" s="191"/>
    </row>
    <row r="1078" spans="1:31" ht="49.95" customHeight="1">
      <c r="A1078" s="158">
        <f t="shared" si="35"/>
        <v>1039</v>
      </c>
      <c r="B1078" s="496"/>
      <c r="C1078" s="497"/>
      <c r="D1078" s="497"/>
      <c r="E1078" s="497"/>
      <c r="F1078" s="497"/>
      <c r="G1078" s="497"/>
      <c r="H1078" s="497"/>
      <c r="I1078" s="497"/>
      <c r="J1078" s="497"/>
      <c r="K1078" s="497"/>
      <c r="L1078" s="490"/>
      <c r="M1078" s="491"/>
      <c r="N1078" s="491"/>
      <c r="O1078" s="491"/>
      <c r="P1078" s="492"/>
      <c r="Q1078" s="536"/>
      <c r="R1078" s="536"/>
      <c r="S1078" s="536"/>
      <c r="T1078" s="536"/>
      <c r="U1078" s="536"/>
      <c r="V1078" s="69"/>
      <c r="W1078" s="69"/>
      <c r="X1078" s="507"/>
      <c r="Y1078" s="508"/>
      <c r="Z1078" s="179" t="str">
        <f>IFERROR(VLOOKUP(X1078, 【参考】数式用!$A$2:$B$46, 2, FALSE), "")</f>
        <v/>
      </c>
      <c r="AA1078" s="195"/>
      <c r="AB1078" s="196"/>
      <c r="AC1078" s="197">
        <f t="shared" si="36"/>
        <v>0</v>
      </c>
      <c r="AD1078" s="263" t="str">
        <f>IF(B1078="", "", IF(COUNTIF(X1078,"*独自*"),"数式を削除して手入力",IFERROR(INDEX(【参考】数式用!$O$3:'【参考】数式用'!$Q$452,MATCH(Q1078&amp;V1078,【参考】数式用!$N$3:'【参考】数式用'!$N$452,0),MATCH(VLOOKUP(X1078,【参考】数式用!$R$2:$S$46,2,FALSE),【参考】数式用!$O$2:$Q$2,0)),10)))</f>
        <v/>
      </c>
      <c r="AE1078" s="191"/>
    </row>
    <row r="1079" spans="1:31" ht="49.95" customHeight="1">
      <c r="A1079" s="158">
        <f t="shared" si="35"/>
        <v>1040</v>
      </c>
      <c r="B1079" s="496"/>
      <c r="C1079" s="497"/>
      <c r="D1079" s="497"/>
      <c r="E1079" s="497"/>
      <c r="F1079" s="497"/>
      <c r="G1079" s="497"/>
      <c r="H1079" s="497"/>
      <c r="I1079" s="497"/>
      <c r="J1079" s="497"/>
      <c r="K1079" s="497"/>
      <c r="L1079" s="490"/>
      <c r="M1079" s="491"/>
      <c r="N1079" s="491"/>
      <c r="O1079" s="491"/>
      <c r="P1079" s="492"/>
      <c r="Q1079" s="536"/>
      <c r="R1079" s="536"/>
      <c r="S1079" s="536"/>
      <c r="T1079" s="536"/>
      <c r="U1079" s="536"/>
      <c r="V1079" s="69"/>
      <c r="W1079" s="69"/>
      <c r="X1079" s="507"/>
      <c r="Y1079" s="508"/>
      <c r="Z1079" s="179" t="str">
        <f>IFERROR(VLOOKUP(X1079, 【参考】数式用!$A$2:$B$46, 2, FALSE), "")</f>
        <v/>
      </c>
      <c r="AA1079" s="195"/>
      <c r="AB1079" s="196"/>
      <c r="AC1079" s="197">
        <f t="shared" si="36"/>
        <v>0</v>
      </c>
      <c r="AD1079" s="263" t="str">
        <f>IF(B1079="", "", IF(COUNTIF(X1079,"*独自*"),"数式を削除して手入力",IFERROR(INDEX(【参考】数式用!$O$3:'【参考】数式用'!$Q$452,MATCH(Q1079&amp;V1079,【参考】数式用!$N$3:'【参考】数式用'!$N$452,0),MATCH(VLOOKUP(X1079,【参考】数式用!$R$2:$S$46,2,FALSE),【参考】数式用!$O$2:$Q$2,0)),10)))</f>
        <v/>
      </c>
      <c r="AE1079" s="191"/>
    </row>
    <row r="1080" spans="1:31" ht="49.95" customHeight="1">
      <c r="A1080" s="158">
        <f t="shared" si="35"/>
        <v>1041</v>
      </c>
      <c r="B1080" s="496"/>
      <c r="C1080" s="497"/>
      <c r="D1080" s="497"/>
      <c r="E1080" s="497"/>
      <c r="F1080" s="497"/>
      <c r="G1080" s="497"/>
      <c r="H1080" s="497"/>
      <c r="I1080" s="497"/>
      <c r="J1080" s="497"/>
      <c r="K1080" s="497"/>
      <c r="L1080" s="490"/>
      <c r="M1080" s="491"/>
      <c r="N1080" s="491"/>
      <c r="O1080" s="491"/>
      <c r="P1080" s="492"/>
      <c r="Q1080" s="536"/>
      <c r="R1080" s="536"/>
      <c r="S1080" s="536"/>
      <c r="T1080" s="536"/>
      <c r="U1080" s="536"/>
      <c r="V1080" s="69"/>
      <c r="W1080" s="69"/>
      <c r="X1080" s="507"/>
      <c r="Y1080" s="508"/>
      <c r="Z1080" s="179" t="str">
        <f>IFERROR(VLOOKUP(X1080, 【参考】数式用!$A$2:$B$46, 2, FALSE), "")</f>
        <v/>
      </c>
      <c r="AA1080" s="195"/>
      <c r="AB1080" s="196"/>
      <c r="AC1080" s="197">
        <f t="shared" si="36"/>
        <v>0</v>
      </c>
      <c r="AD1080" s="263" t="str">
        <f>IF(B1080="", "", IF(COUNTIF(X1080,"*独自*"),"数式を削除して手入力",IFERROR(INDEX(【参考】数式用!$O$3:'【参考】数式用'!$Q$452,MATCH(Q1080&amp;V1080,【参考】数式用!$N$3:'【参考】数式用'!$N$452,0),MATCH(VLOOKUP(X1080,【参考】数式用!$R$2:$S$46,2,FALSE),【参考】数式用!$O$2:$Q$2,0)),10)))</f>
        <v/>
      </c>
      <c r="AE1080" s="191"/>
    </row>
    <row r="1081" spans="1:31" ht="49.95" customHeight="1">
      <c r="A1081" s="158">
        <f t="shared" si="35"/>
        <v>1042</v>
      </c>
      <c r="B1081" s="496"/>
      <c r="C1081" s="497"/>
      <c r="D1081" s="497"/>
      <c r="E1081" s="497"/>
      <c r="F1081" s="497"/>
      <c r="G1081" s="497"/>
      <c r="H1081" s="497"/>
      <c r="I1081" s="497"/>
      <c r="J1081" s="497"/>
      <c r="K1081" s="497"/>
      <c r="L1081" s="490"/>
      <c r="M1081" s="491"/>
      <c r="N1081" s="491"/>
      <c r="O1081" s="491"/>
      <c r="P1081" s="492"/>
      <c r="Q1081" s="536"/>
      <c r="R1081" s="536"/>
      <c r="S1081" s="536"/>
      <c r="T1081" s="536"/>
      <c r="U1081" s="536"/>
      <c r="V1081" s="69"/>
      <c r="W1081" s="69"/>
      <c r="X1081" s="507"/>
      <c r="Y1081" s="508"/>
      <c r="Z1081" s="179" t="str">
        <f>IFERROR(VLOOKUP(X1081, 【参考】数式用!$A$2:$B$46, 2, FALSE), "")</f>
        <v/>
      </c>
      <c r="AA1081" s="195"/>
      <c r="AB1081" s="196"/>
      <c r="AC1081" s="197">
        <f t="shared" si="36"/>
        <v>0</v>
      </c>
      <c r="AD1081" s="263" t="str">
        <f>IF(B1081="", "", IF(COUNTIF(X1081,"*独自*"),"数式を削除して手入力",IFERROR(INDEX(【参考】数式用!$O$3:'【参考】数式用'!$Q$452,MATCH(Q1081&amp;V1081,【参考】数式用!$N$3:'【参考】数式用'!$N$452,0),MATCH(VLOOKUP(X1081,【参考】数式用!$R$2:$S$46,2,FALSE),【参考】数式用!$O$2:$Q$2,0)),10)))</f>
        <v/>
      </c>
      <c r="AE1081" s="191"/>
    </row>
    <row r="1082" spans="1:31" ht="49.95" customHeight="1">
      <c r="A1082" s="158">
        <f t="shared" si="35"/>
        <v>1043</v>
      </c>
      <c r="B1082" s="496"/>
      <c r="C1082" s="497"/>
      <c r="D1082" s="497"/>
      <c r="E1082" s="497"/>
      <c r="F1082" s="497"/>
      <c r="G1082" s="497"/>
      <c r="H1082" s="497"/>
      <c r="I1082" s="497"/>
      <c r="J1082" s="497"/>
      <c r="K1082" s="497"/>
      <c r="L1082" s="490"/>
      <c r="M1082" s="491"/>
      <c r="N1082" s="491"/>
      <c r="O1082" s="491"/>
      <c r="P1082" s="492"/>
      <c r="Q1082" s="536"/>
      <c r="R1082" s="536"/>
      <c r="S1082" s="536"/>
      <c r="T1082" s="536"/>
      <c r="U1082" s="536"/>
      <c r="V1082" s="69"/>
      <c r="W1082" s="69"/>
      <c r="X1082" s="507"/>
      <c r="Y1082" s="508"/>
      <c r="Z1082" s="179" t="str">
        <f>IFERROR(VLOOKUP(X1082, 【参考】数式用!$A$2:$B$46, 2, FALSE), "")</f>
        <v/>
      </c>
      <c r="AA1082" s="195"/>
      <c r="AB1082" s="196"/>
      <c r="AC1082" s="197">
        <f t="shared" si="36"/>
        <v>0</v>
      </c>
      <c r="AD1082" s="263" t="str">
        <f>IF(B1082="", "", IF(COUNTIF(X1082,"*独自*"),"数式を削除して手入力",IFERROR(INDEX(【参考】数式用!$O$3:'【参考】数式用'!$Q$452,MATCH(Q1082&amp;V1082,【参考】数式用!$N$3:'【参考】数式用'!$N$452,0),MATCH(VLOOKUP(X1082,【参考】数式用!$R$2:$S$46,2,FALSE),【参考】数式用!$O$2:$Q$2,0)),10)))</f>
        <v/>
      </c>
      <c r="AE1082" s="191"/>
    </row>
    <row r="1083" spans="1:31" ht="49.95" customHeight="1">
      <c r="A1083" s="158">
        <f t="shared" si="35"/>
        <v>1044</v>
      </c>
      <c r="B1083" s="496"/>
      <c r="C1083" s="497"/>
      <c r="D1083" s="497"/>
      <c r="E1083" s="497"/>
      <c r="F1083" s="497"/>
      <c r="G1083" s="497"/>
      <c r="H1083" s="497"/>
      <c r="I1083" s="497"/>
      <c r="J1083" s="497"/>
      <c r="K1083" s="497"/>
      <c r="L1083" s="490"/>
      <c r="M1083" s="491"/>
      <c r="N1083" s="491"/>
      <c r="O1083" s="491"/>
      <c r="P1083" s="492"/>
      <c r="Q1083" s="536"/>
      <c r="R1083" s="536"/>
      <c r="S1083" s="536"/>
      <c r="T1083" s="536"/>
      <c r="U1083" s="536"/>
      <c r="V1083" s="69"/>
      <c r="W1083" s="69"/>
      <c r="X1083" s="507"/>
      <c r="Y1083" s="508"/>
      <c r="Z1083" s="179" t="str">
        <f>IFERROR(VLOOKUP(X1083, 【参考】数式用!$A$2:$B$46, 2, FALSE), "")</f>
        <v/>
      </c>
      <c r="AA1083" s="195"/>
      <c r="AB1083" s="196"/>
      <c r="AC1083" s="197">
        <f t="shared" si="36"/>
        <v>0</v>
      </c>
      <c r="AD1083" s="263" t="str">
        <f>IF(B1083="", "", IF(COUNTIF(X1083,"*独自*"),"数式を削除して手入力",IFERROR(INDEX(【参考】数式用!$O$3:'【参考】数式用'!$Q$452,MATCH(Q1083&amp;V1083,【参考】数式用!$N$3:'【参考】数式用'!$N$452,0),MATCH(VLOOKUP(X1083,【参考】数式用!$R$2:$S$46,2,FALSE),【参考】数式用!$O$2:$Q$2,0)),10)))</f>
        <v/>
      </c>
      <c r="AE1083" s="191"/>
    </row>
    <row r="1084" spans="1:31" ht="49.95" customHeight="1">
      <c r="A1084" s="158">
        <f t="shared" si="35"/>
        <v>1045</v>
      </c>
      <c r="B1084" s="496"/>
      <c r="C1084" s="497"/>
      <c r="D1084" s="497"/>
      <c r="E1084" s="497"/>
      <c r="F1084" s="497"/>
      <c r="G1084" s="497"/>
      <c r="H1084" s="497"/>
      <c r="I1084" s="497"/>
      <c r="J1084" s="497"/>
      <c r="K1084" s="497"/>
      <c r="L1084" s="490"/>
      <c r="M1084" s="491"/>
      <c r="N1084" s="491"/>
      <c r="O1084" s="491"/>
      <c r="P1084" s="492"/>
      <c r="Q1084" s="536"/>
      <c r="R1084" s="536"/>
      <c r="S1084" s="536"/>
      <c r="T1084" s="536"/>
      <c r="U1084" s="536"/>
      <c r="V1084" s="69"/>
      <c r="W1084" s="69"/>
      <c r="X1084" s="507"/>
      <c r="Y1084" s="508"/>
      <c r="Z1084" s="179" t="str">
        <f>IFERROR(VLOOKUP(X1084, 【参考】数式用!$A$2:$B$46, 2, FALSE), "")</f>
        <v/>
      </c>
      <c r="AA1084" s="195"/>
      <c r="AB1084" s="196"/>
      <c r="AC1084" s="197">
        <f t="shared" si="36"/>
        <v>0</v>
      </c>
      <c r="AD1084" s="263" t="str">
        <f>IF(B1084="", "", IF(COUNTIF(X1084,"*独自*"),"数式を削除して手入力",IFERROR(INDEX(【参考】数式用!$O$3:'【参考】数式用'!$Q$452,MATCH(Q1084&amp;V1084,【参考】数式用!$N$3:'【参考】数式用'!$N$452,0),MATCH(VLOOKUP(X1084,【参考】数式用!$R$2:$S$46,2,FALSE),【参考】数式用!$O$2:$Q$2,0)),10)))</f>
        <v/>
      </c>
      <c r="AE1084" s="191"/>
    </row>
    <row r="1085" spans="1:31" ht="49.95" customHeight="1">
      <c r="A1085" s="158">
        <f t="shared" si="35"/>
        <v>1046</v>
      </c>
      <c r="B1085" s="496"/>
      <c r="C1085" s="497"/>
      <c r="D1085" s="497"/>
      <c r="E1085" s="497"/>
      <c r="F1085" s="497"/>
      <c r="G1085" s="497"/>
      <c r="H1085" s="497"/>
      <c r="I1085" s="497"/>
      <c r="J1085" s="497"/>
      <c r="K1085" s="497"/>
      <c r="L1085" s="490"/>
      <c r="M1085" s="491"/>
      <c r="N1085" s="491"/>
      <c r="O1085" s="491"/>
      <c r="P1085" s="492"/>
      <c r="Q1085" s="536"/>
      <c r="R1085" s="536"/>
      <c r="S1085" s="536"/>
      <c r="T1085" s="536"/>
      <c r="U1085" s="536"/>
      <c r="V1085" s="69"/>
      <c r="W1085" s="69"/>
      <c r="X1085" s="507"/>
      <c r="Y1085" s="508"/>
      <c r="Z1085" s="179" t="str">
        <f>IFERROR(VLOOKUP(X1085, 【参考】数式用!$A$2:$B$46, 2, FALSE), "")</f>
        <v/>
      </c>
      <c r="AA1085" s="195"/>
      <c r="AB1085" s="196"/>
      <c r="AC1085" s="197">
        <f t="shared" si="36"/>
        <v>0</v>
      </c>
      <c r="AD1085" s="263" t="str">
        <f>IF(B1085="", "", IF(COUNTIF(X1085,"*独自*"),"数式を削除して手入力",IFERROR(INDEX(【参考】数式用!$O$3:'【参考】数式用'!$Q$452,MATCH(Q1085&amp;V1085,【参考】数式用!$N$3:'【参考】数式用'!$N$452,0),MATCH(VLOOKUP(X1085,【参考】数式用!$R$2:$S$46,2,FALSE),【参考】数式用!$O$2:$Q$2,0)),10)))</f>
        <v/>
      </c>
      <c r="AE1085" s="191"/>
    </row>
    <row r="1086" spans="1:31" ht="49.95" customHeight="1">
      <c r="A1086" s="158">
        <f t="shared" si="35"/>
        <v>1047</v>
      </c>
      <c r="B1086" s="496"/>
      <c r="C1086" s="497"/>
      <c r="D1086" s="497"/>
      <c r="E1086" s="497"/>
      <c r="F1086" s="497"/>
      <c r="G1086" s="497"/>
      <c r="H1086" s="497"/>
      <c r="I1086" s="497"/>
      <c r="J1086" s="497"/>
      <c r="K1086" s="497"/>
      <c r="L1086" s="490"/>
      <c r="M1086" s="491"/>
      <c r="N1086" s="491"/>
      <c r="O1086" s="491"/>
      <c r="P1086" s="492"/>
      <c r="Q1086" s="536"/>
      <c r="R1086" s="536"/>
      <c r="S1086" s="536"/>
      <c r="T1086" s="536"/>
      <c r="U1086" s="536"/>
      <c r="V1086" s="69"/>
      <c r="W1086" s="69"/>
      <c r="X1086" s="507"/>
      <c r="Y1086" s="508"/>
      <c r="Z1086" s="179" t="str">
        <f>IFERROR(VLOOKUP(X1086, 【参考】数式用!$A$2:$B$46, 2, FALSE), "")</f>
        <v/>
      </c>
      <c r="AA1086" s="195"/>
      <c r="AB1086" s="196"/>
      <c r="AC1086" s="197">
        <f t="shared" si="36"/>
        <v>0</v>
      </c>
      <c r="AD1086" s="263" t="str">
        <f>IF(B1086="", "", IF(COUNTIF(X1086,"*独自*"),"数式を削除して手入力",IFERROR(INDEX(【参考】数式用!$O$3:'【参考】数式用'!$Q$452,MATCH(Q1086&amp;V1086,【参考】数式用!$N$3:'【参考】数式用'!$N$452,0),MATCH(VLOOKUP(X1086,【参考】数式用!$R$2:$S$46,2,FALSE),【参考】数式用!$O$2:$Q$2,0)),10)))</f>
        <v/>
      </c>
      <c r="AE1086" s="191"/>
    </row>
    <row r="1087" spans="1:31" ht="49.95" customHeight="1">
      <c r="A1087" s="158">
        <f t="shared" si="35"/>
        <v>1048</v>
      </c>
      <c r="B1087" s="496"/>
      <c r="C1087" s="497"/>
      <c r="D1087" s="497"/>
      <c r="E1087" s="497"/>
      <c r="F1087" s="497"/>
      <c r="G1087" s="497"/>
      <c r="H1087" s="497"/>
      <c r="I1087" s="497"/>
      <c r="J1087" s="497"/>
      <c r="K1087" s="497"/>
      <c r="L1087" s="490"/>
      <c r="M1087" s="491"/>
      <c r="N1087" s="491"/>
      <c r="O1087" s="491"/>
      <c r="P1087" s="492"/>
      <c r="Q1087" s="536"/>
      <c r="R1087" s="536"/>
      <c r="S1087" s="536"/>
      <c r="T1087" s="536"/>
      <c r="U1087" s="536"/>
      <c r="V1087" s="69"/>
      <c r="W1087" s="69"/>
      <c r="X1087" s="507"/>
      <c r="Y1087" s="508"/>
      <c r="Z1087" s="179" t="str">
        <f>IFERROR(VLOOKUP(X1087, 【参考】数式用!$A$2:$B$46, 2, FALSE), "")</f>
        <v/>
      </c>
      <c r="AA1087" s="195"/>
      <c r="AB1087" s="196"/>
      <c r="AC1087" s="197">
        <f t="shared" si="36"/>
        <v>0</v>
      </c>
      <c r="AD1087" s="263" t="str">
        <f>IF(B1087="", "", IF(COUNTIF(X1087,"*独自*"),"数式を削除して手入力",IFERROR(INDEX(【参考】数式用!$O$3:'【参考】数式用'!$Q$452,MATCH(Q1087&amp;V1087,【参考】数式用!$N$3:'【参考】数式用'!$N$452,0),MATCH(VLOOKUP(X1087,【参考】数式用!$R$2:$S$46,2,FALSE),【参考】数式用!$O$2:$Q$2,0)),10)))</f>
        <v/>
      </c>
      <c r="AE1087" s="191"/>
    </row>
    <row r="1088" spans="1:31" ht="49.95" customHeight="1">
      <c r="A1088" s="158">
        <f t="shared" si="35"/>
        <v>1049</v>
      </c>
      <c r="B1088" s="496"/>
      <c r="C1088" s="497"/>
      <c r="D1088" s="497"/>
      <c r="E1088" s="497"/>
      <c r="F1088" s="497"/>
      <c r="G1088" s="497"/>
      <c r="H1088" s="497"/>
      <c r="I1088" s="497"/>
      <c r="J1088" s="497"/>
      <c r="K1088" s="497"/>
      <c r="L1088" s="490"/>
      <c r="M1088" s="491"/>
      <c r="N1088" s="491"/>
      <c r="O1088" s="491"/>
      <c r="P1088" s="492"/>
      <c r="Q1088" s="536"/>
      <c r="R1088" s="536"/>
      <c r="S1088" s="536"/>
      <c r="T1088" s="536"/>
      <c r="U1088" s="536"/>
      <c r="V1088" s="69"/>
      <c r="W1088" s="69"/>
      <c r="X1088" s="507"/>
      <c r="Y1088" s="508"/>
      <c r="Z1088" s="179" t="str">
        <f>IFERROR(VLOOKUP(X1088, 【参考】数式用!$A$2:$B$46, 2, FALSE), "")</f>
        <v/>
      </c>
      <c r="AA1088" s="195"/>
      <c r="AB1088" s="196"/>
      <c r="AC1088" s="197">
        <f t="shared" si="36"/>
        <v>0</v>
      </c>
      <c r="AD1088" s="263" t="str">
        <f>IF(B1088="", "", IF(COUNTIF(X1088,"*独自*"),"数式を削除して手入力",IFERROR(INDEX(【参考】数式用!$O$3:'【参考】数式用'!$Q$452,MATCH(Q1088&amp;V1088,【参考】数式用!$N$3:'【参考】数式用'!$N$452,0),MATCH(VLOOKUP(X1088,【参考】数式用!$R$2:$S$46,2,FALSE),【参考】数式用!$O$2:$Q$2,0)),10)))</f>
        <v/>
      </c>
      <c r="AE1088" s="191"/>
    </row>
    <row r="1089" spans="1:31" ht="49.95" customHeight="1">
      <c r="A1089" s="158">
        <f t="shared" si="35"/>
        <v>1050</v>
      </c>
      <c r="B1089" s="496"/>
      <c r="C1089" s="497"/>
      <c r="D1089" s="497"/>
      <c r="E1089" s="497"/>
      <c r="F1089" s="497"/>
      <c r="G1089" s="497"/>
      <c r="H1089" s="497"/>
      <c r="I1089" s="497"/>
      <c r="J1089" s="497"/>
      <c r="K1089" s="497"/>
      <c r="L1089" s="490"/>
      <c r="M1089" s="491"/>
      <c r="N1089" s="491"/>
      <c r="O1089" s="491"/>
      <c r="P1089" s="492"/>
      <c r="Q1089" s="536"/>
      <c r="R1089" s="536"/>
      <c r="S1089" s="536"/>
      <c r="T1089" s="536"/>
      <c r="U1089" s="536"/>
      <c r="V1089" s="69"/>
      <c r="W1089" s="69"/>
      <c r="X1089" s="507"/>
      <c r="Y1089" s="508"/>
      <c r="Z1089" s="179" t="str">
        <f>IFERROR(VLOOKUP(X1089, 【参考】数式用!$A$2:$B$46, 2, FALSE), "")</f>
        <v/>
      </c>
      <c r="AA1089" s="195"/>
      <c r="AB1089" s="196"/>
      <c r="AC1089" s="197">
        <f t="shared" si="36"/>
        <v>0</v>
      </c>
      <c r="AD1089" s="263" t="str">
        <f>IF(B1089="", "", IF(COUNTIF(X1089,"*独自*"),"数式を削除して手入力",IFERROR(INDEX(【参考】数式用!$O$3:'【参考】数式用'!$Q$452,MATCH(Q1089&amp;V1089,【参考】数式用!$N$3:'【参考】数式用'!$N$452,0),MATCH(VLOOKUP(X1089,【参考】数式用!$R$2:$S$46,2,FALSE),【参考】数式用!$O$2:$Q$2,0)),10)))</f>
        <v/>
      </c>
      <c r="AE1089" s="191"/>
    </row>
    <row r="1090" spans="1:31" ht="49.95" customHeight="1">
      <c r="A1090" s="158">
        <f t="shared" si="35"/>
        <v>1051</v>
      </c>
      <c r="B1090" s="496"/>
      <c r="C1090" s="497"/>
      <c r="D1090" s="497"/>
      <c r="E1090" s="497"/>
      <c r="F1090" s="497"/>
      <c r="G1090" s="497"/>
      <c r="H1090" s="497"/>
      <c r="I1090" s="497"/>
      <c r="J1090" s="497"/>
      <c r="K1090" s="497"/>
      <c r="L1090" s="490"/>
      <c r="M1090" s="491"/>
      <c r="N1090" s="491"/>
      <c r="O1090" s="491"/>
      <c r="P1090" s="492"/>
      <c r="Q1090" s="536"/>
      <c r="R1090" s="536"/>
      <c r="S1090" s="536"/>
      <c r="T1090" s="536"/>
      <c r="U1090" s="536"/>
      <c r="V1090" s="69"/>
      <c r="W1090" s="69"/>
      <c r="X1090" s="507"/>
      <c r="Y1090" s="508"/>
      <c r="Z1090" s="179" t="str">
        <f>IFERROR(VLOOKUP(X1090, 【参考】数式用!$A$2:$B$46, 2, FALSE), "")</f>
        <v/>
      </c>
      <c r="AA1090" s="195"/>
      <c r="AB1090" s="196"/>
      <c r="AC1090" s="197">
        <f t="shared" si="36"/>
        <v>0</v>
      </c>
      <c r="AD1090" s="263" t="str">
        <f>IF(B1090="", "", IF(COUNTIF(X1090,"*独自*"),"数式を削除して手入力",IFERROR(INDEX(【参考】数式用!$O$3:'【参考】数式用'!$Q$452,MATCH(Q1090&amp;V1090,【参考】数式用!$N$3:'【参考】数式用'!$N$452,0),MATCH(VLOOKUP(X1090,【参考】数式用!$R$2:$S$46,2,FALSE),【参考】数式用!$O$2:$Q$2,0)),10)))</f>
        <v/>
      </c>
      <c r="AE1090" s="191"/>
    </row>
    <row r="1091" spans="1:31" ht="49.95" customHeight="1">
      <c r="A1091" s="158">
        <f t="shared" si="35"/>
        <v>1052</v>
      </c>
      <c r="B1091" s="496"/>
      <c r="C1091" s="497"/>
      <c r="D1091" s="497"/>
      <c r="E1091" s="497"/>
      <c r="F1091" s="497"/>
      <c r="G1091" s="497"/>
      <c r="H1091" s="497"/>
      <c r="I1091" s="497"/>
      <c r="J1091" s="497"/>
      <c r="K1091" s="497"/>
      <c r="L1091" s="490"/>
      <c r="M1091" s="491"/>
      <c r="N1091" s="491"/>
      <c r="O1091" s="491"/>
      <c r="P1091" s="492"/>
      <c r="Q1091" s="536"/>
      <c r="R1091" s="536"/>
      <c r="S1091" s="536"/>
      <c r="T1091" s="536"/>
      <c r="U1091" s="536"/>
      <c r="V1091" s="69"/>
      <c r="W1091" s="69"/>
      <c r="X1091" s="507"/>
      <c r="Y1091" s="508"/>
      <c r="Z1091" s="179" t="str">
        <f>IFERROR(VLOOKUP(X1091, 【参考】数式用!$A$2:$B$46, 2, FALSE), "")</f>
        <v/>
      </c>
      <c r="AA1091" s="195"/>
      <c r="AB1091" s="196"/>
      <c r="AC1091" s="197">
        <f t="shared" si="36"/>
        <v>0</v>
      </c>
      <c r="AD1091" s="263" t="str">
        <f>IF(B1091="", "", IF(COUNTIF(X1091,"*独自*"),"数式を削除して手入力",IFERROR(INDEX(【参考】数式用!$O$3:'【参考】数式用'!$Q$452,MATCH(Q1091&amp;V1091,【参考】数式用!$N$3:'【参考】数式用'!$N$452,0),MATCH(VLOOKUP(X1091,【参考】数式用!$R$2:$S$46,2,FALSE),【参考】数式用!$O$2:$Q$2,0)),10)))</f>
        <v/>
      </c>
      <c r="AE1091" s="191"/>
    </row>
    <row r="1092" spans="1:31" ht="49.95" customHeight="1">
      <c r="A1092" s="158">
        <f t="shared" si="35"/>
        <v>1053</v>
      </c>
      <c r="B1092" s="496"/>
      <c r="C1092" s="497"/>
      <c r="D1092" s="497"/>
      <c r="E1092" s="497"/>
      <c r="F1092" s="497"/>
      <c r="G1092" s="497"/>
      <c r="H1092" s="497"/>
      <c r="I1092" s="497"/>
      <c r="J1092" s="497"/>
      <c r="K1092" s="497"/>
      <c r="L1092" s="490"/>
      <c r="M1092" s="491"/>
      <c r="N1092" s="491"/>
      <c r="O1092" s="491"/>
      <c r="P1092" s="492"/>
      <c r="Q1092" s="536"/>
      <c r="R1092" s="536"/>
      <c r="S1092" s="536"/>
      <c r="T1092" s="536"/>
      <c r="U1092" s="536"/>
      <c r="V1092" s="69"/>
      <c r="W1092" s="69"/>
      <c r="X1092" s="507"/>
      <c r="Y1092" s="508"/>
      <c r="Z1092" s="179" t="str">
        <f>IFERROR(VLOOKUP(X1092, 【参考】数式用!$A$2:$B$46, 2, FALSE), "")</f>
        <v/>
      </c>
      <c r="AA1092" s="195"/>
      <c r="AB1092" s="196"/>
      <c r="AC1092" s="197">
        <f t="shared" si="36"/>
        <v>0</v>
      </c>
      <c r="AD1092" s="263" t="str">
        <f>IF(B1092="", "", IF(COUNTIF(X1092,"*独自*"),"数式を削除して手入力",IFERROR(INDEX(【参考】数式用!$O$3:'【参考】数式用'!$Q$452,MATCH(Q1092&amp;V1092,【参考】数式用!$N$3:'【参考】数式用'!$N$452,0),MATCH(VLOOKUP(X1092,【参考】数式用!$R$2:$S$46,2,FALSE),【参考】数式用!$O$2:$Q$2,0)),10)))</f>
        <v/>
      </c>
      <c r="AE1092" s="191"/>
    </row>
    <row r="1093" spans="1:31" ht="49.95" customHeight="1">
      <c r="A1093" s="158">
        <f t="shared" si="35"/>
        <v>1054</v>
      </c>
      <c r="B1093" s="496"/>
      <c r="C1093" s="497"/>
      <c r="D1093" s="497"/>
      <c r="E1093" s="497"/>
      <c r="F1093" s="497"/>
      <c r="G1093" s="497"/>
      <c r="H1093" s="497"/>
      <c r="I1093" s="497"/>
      <c r="J1093" s="497"/>
      <c r="K1093" s="497"/>
      <c r="L1093" s="490"/>
      <c r="M1093" s="491"/>
      <c r="N1093" s="491"/>
      <c r="O1093" s="491"/>
      <c r="P1093" s="492"/>
      <c r="Q1093" s="536"/>
      <c r="R1093" s="536"/>
      <c r="S1093" s="536"/>
      <c r="T1093" s="536"/>
      <c r="U1093" s="536"/>
      <c r="V1093" s="69"/>
      <c r="W1093" s="69"/>
      <c r="X1093" s="507"/>
      <c r="Y1093" s="508"/>
      <c r="Z1093" s="179" t="str">
        <f>IFERROR(VLOOKUP(X1093, 【参考】数式用!$A$2:$B$46, 2, FALSE), "")</f>
        <v/>
      </c>
      <c r="AA1093" s="195"/>
      <c r="AB1093" s="196"/>
      <c r="AC1093" s="197">
        <f t="shared" si="36"/>
        <v>0</v>
      </c>
      <c r="AD1093" s="263" t="str">
        <f>IF(B1093="", "", IF(COUNTIF(X1093,"*独自*"),"数式を削除して手入力",IFERROR(INDEX(【参考】数式用!$O$3:'【参考】数式用'!$Q$452,MATCH(Q1093&amp;V1093,【参考】数式用!$N$3:'【参考】数式用'!$N$452,0),MATCH(VLOOKUP(X1093,【参考】数式用!$R$2:$S$46,2,FALSE),【参考】数式用!$O$2:$Q$2,0)),10)))</f>
        <v/>
      </c>
      <c r="AE1093" s="191"/>
    </row>
    <row r="1094" spans="1:31" ht="49.95" customHeight="1">
      <c r="A1094" s="158">
        <f t="shared" si="35"/>
        <v>1055</v>
      </c>
      <c r="B1094" s="496"/>
      <c r="C1094" s="497"/>
      <c r="D1094" s="497"/>
      <c r="E1094" s="497"/>
      <c r="F1094" s="497"/>
      <c r="G1094" s="497"/>
      <c r="H1094" s="497"/>
      <c r="I1094" s="497"/>
      <c r="J1094" s="497"/>
      <c r="K1094" s="497"/>
      <c r="L1094" s="490"/>
      <c r="M1094" s="491"/>
      <c r="N1094" s="491"/>
      <c r="O1094" s="491"/>
      <c r="P1094" s="492"/>
      <c r="Q1094" s="536"/>
      <c r="R1094" s="536"/>
      <c r="S1094" s="536"/>
      <c r="T1094" s="536"/>
      <c r="U1094" s="536"/>
      <c r="V1094" s="69"/>
      <c r="W1094" s="69"/>
      <c r="X1094" s="507"/>
      <c r="Y1094" s="508"/>
      <c r="Z1094" s="179" t="str">
        <f>IFERROR(VLOOKUP(X1094, 【参考】数式用!$A$2:$B$46, 2, FALSE), "")</f>
        <v/>
      </c>
      <c r="AA1094" s="195"/>
      <c r="AB1094" s="196"/>
      <c r="AC1094" s="197">
        <f t="shared" si="36"/>
        <v>0</v>
      </c>
      <c r="AD1094" s="263" t="str">
        <f>IF(B1094="", "", IF(COUNTIF(X1094,"*独自*"),"数式を削除して手入力",IFERROR(INDEX(【参考】数式用!$O$3:'【参考】数式用'!$Q$452,MATCH(Q1094&amp;V1094,【参考】数式用!$N$3:'【参考】数式用'!$N$452,0),MATCH(VLOOKUP(X1094,【参考】数式用!$R$2:$S$46,2,FALSE),【参考】数式用!$O$2:$Q$2,0)),10)))</f>
        <v/>
      </c>
      <c r="AE1094" s="191"/>
    </row>
    <row r="1095" spans="1:31" ht="49.95" customHeight="1">
      <c r="A1095" s="158">
        <f t="shared" si="35"/>
        <v>1056</v>
      </c>
      <c r="B1095" s="496"/>
      <c r="C1095" s="497"/>
      <c r="D1095" s="497"/>
      <c r="E1095" s="497"/>
      <c r="F1095" s="497"/>
      <c r="G1095" s="497"/>
      <c r="H1095" s="497"/>
      <c r="I1095" s="497"/>
      <c r="J1095" s="497"/>
      <c r="K1095" s="497"/>
      <c r="L1095" s="490"/>
      <c r="M1095" s="491"/>
      <c r="N1095" s="491"/>
      <c r="O1095" s="491"/>
      <c r="P1095" s="492"/>
      <c r="Q1095" s="536"/>
      <c r="R1095" s="536"/>
      <c r="S1095" s="536"/>
      <c r="T1095" s="536"/>
      <c r="U1095" s="536"/>
      <c r="V1095" s="69"/>
      <c r="W1095" s="69"/>
      <c r="X1095" s="507"/>
      <c r="Y1095" s="508"/>
      <c r="Z1095" s="179" t="str">
        <f>IFERROR(VLOOKUP(X1095, 【参考】数式用!$A$2:$B$46, 2, FALSE), "")</f>
        <v/>
      </c>
      <c r="AA1095" s="195"/>
      <c r="AB1095" s="196"/>
      <c r="AC1095" s="197">
        <f t="shared" si="36"/>
        <v>0</v>
      </c>
      <c r="AD1095" s="263" t="str">
        <f>IF(B1095="", "", IF(COUNTIF(X1095,"*独自*"),"数式を削除して手入力",IFERROR(INDEX(【参考】数式用!$O$3:'【参考】数式用'!$Q$452,MATCH(Q1095&amp;V1095,【参考】数式用!$N$3:'【参考】数式用'!$N$452,0),MATCH(VLOOKUP(X1095,【参考】数式用!$R$2:$S$46,2,FALSE),【参考】数式用!$O$2:$Q$2,0)),10)))</f>
        <v/>
      </c>
      <c r="AE1095" s="191"/>
    </row>
    <row r="1096" spans="1:31" ht="49.95" customHeight="1">
      <c r="A1096" s="158">
        <f t="shared" si="35"/>
        <v>1057</v>
      </c>
      <c r="B1096" s="496"/>
      <c r="C1096" s="497"/>
      <c r="D1096" s="497"/>
      <c r="E1096" s="497"/>
      <c r="F1096" s="497"/>
      <c r="G1096" s="497"/>
      <c r="H1096" s="497"/>
      <c r="I1096" s="497"/>
      <c r="J1096" s="497"/>
      <c r="K1096" s="497"/>
      <c r="L1096" s="490"/>
      <c r="M1096" s="491"/>
      <c r="N1096" s="491"/>
      <c r="O1096" s="491"/>
      <c r="P1096" s="492"/>
      <c r="Q1096" s="536"/>
      <c r="R1096" s="536"/>
      <c r="S1096" s="536"/>
      <c r="T1096" s="536"/>
      <c r="U1096" s="536"/>
      <c r="V1096" s="69"/>
      <c r="W1096" s="69"/>
      <c r="X1096" s="507"/>
      <c r="Y1096" s="508"/>
      <c r="Z1096" s="179" t="str">
        <f>IFERROR(VLOOKUP(X1096, 【参考】数式用!$A$2:$B$46, 2, FALSE), "")</f>
        <v/>
      </c>
      <c r="AA1096" s="195"/>
      <c r="AB1096" s="196"/>
      <c r="AC1096" s="197">
        <f t="shared" si="36"/>
        <v>0</v>
      </c>
      <c r="AD1096" s="263" t="str">
        <f>IF(B1096="", "", IF(COUNTIF(X1096,"*独自*"),"数式を削除して手入力",IFERROR(INDEX(【参考】数式用!$O$3:'【参考】数式用'!$Q$452,MATCH(Q1096&amp;V1096,【参考】数式用!$N$3:'【参考】数式用'!$N$452,0),MATCH(VLOOKUP(X1096,【参考】数式用!$R$2:$S$46,2,FALSE),【参考】数式用!$O$2:$Q$2,0)),10)))</f>
        <v/>
      </c>
      <c r="AE1096" s="191"/>
    </row>
    <row r="1097" spans="1:31" ht="49.95" customHeight="1">
      <c r="A1097" s="158">
        <f t="shared" si="35"/>
        <v>1058</v>
      </c>
      <c r="B1097" s="496"/>
      <c r="C1097" s="497"/>
      <c r="D1097" s="497"/>
      <c r="E1097" s="497"/>
      <c r="F1097" s="497"/>
      <c r="G1097" s="497"/>
      <c r="H1097" s="497"/>
      <c r="I1097" s="497"/>
      <c r="J1097" s="497"/>
      <c r="K1097" s="497"/>
      <c r="L1097" s="490"/>
      <c r="M1097" s="491"/>
      <c r="N1097" s="491"/>
      <c r="O1097" s="491"/>
      <c r="P1097" s="492"/>
      <c r="Q1097" s="536"/>
      <c r="R1097" s="536"/>
      <c r="S1097" s="536"/>
      <c r="T1097" s="536"/>
      <c r="U1097" s="536"/>
      <c r="V1097" s="69"/>
      <c r="W1097" s="69"/>
      <c r="X1097" s="507"/>
      <c r="Y1097" s="508"/>
      <c r="Z1097" s="179" t="str">
        <f>IFERROR(VLOOKUP(X1097, 【参考】数式用!$A$2:$B$46, 2, FALSE), "")</f>
        <v/>
      </c>
      <c r="AA1097" s="195"/>
      <c r="AB1097" s="196"/>
      <c r="AC1097" s="197">
        <f t="shared" si="36"/>
        <v>0</v>
      </c>
      <c r="AD1097" s="263" t="str">
        <f>IF(B1097="", "", IF(COUNTIF(X1097,"*独自*"),"数式を削除して手入力",IFERROR(INDEX(【参考】数式用!$O$3:'【参考】数式用'!$Q$452,MATCH(Q1097&amp;V1097,【参考】数式用!$N$3:'【参考】数式用'!$N$452,0),MATCH(VLOOKUP(X1097,【参考】数式用!$R$2:$S$46,2,FALSE),【参考】数式用!$O$2:$Q$2,0)),10)))</f>
        <v/>
      </c>
      <c r="AE1097" s="191"/>
    </row>
    <row r="1098" spans="1:31" ht="49.95" customHeight="1">
      <c r="A1098" s="158">
        <f t="shared" si="35"/>
        <v>1059</v>
      </c>
      <c r="B1098" s="496"/>
      <c r="C1098" s="497"/>
      <c r="D1098" s="497"/>
      <c r="E1098" s="497"/>
      <c r="F1098" s="497"/>
      <c r="G1098" s="497"/>
      <c r="H1098" s="497"/>
      <c r="I1098" s="497"/>
      <c r="J1098" s="497"/>
      <c r="K1098" s="497"/>
      <c r="L1098" s="490"/>
      <c r="M1098" s="491"/>
      <c r="N1098" s="491"/>
      <c r="O1098" s="491"/>
      <c r="P1098" s="492"/>
      <c r="Q1098" s="536"/>
      <c r="R1098" s="536"/>
      <c r="S1098" s="536"/>
      <c r="T1098" s="536"/>
      <c r="U1098" s="536"/>
      <c r="V1098" s="69"/>
      <c r="W1098" s="69"/>
      <c r="X1098" s="507"/>
      <c r="Y1098" s="508"/>
      <c r="Z1098" s="179" t="str">
        <f>IFERROR(VLOOKUP(X1098, 【参考】数式用!$A$2:$B$46, 2, FALSE), "")</f>
        <v/>
      </c>
      <c r="AA1098" s="195"/>
      <c r="AB1098" s="196"/>
      <c r="AC1098" s="197">
        <f t="shared" si="36"/>
        <v>0</v>
      </c>
      <c r="AD1098" s="263" t="str">
        <f>IF(B1098="", "", IF(COUNTIF(X1098,"*独自*"),"数式を削除して手入力",IFERROR(INDEX(【参考】数式用!$O$3:'【参考】数式用'!$Q$452,MATCH(Q1098&amp;V1098,【参考】数式用!$N$3:'【参考】数式用'!$N$452,0),MATCH(VLOOKUP(X1098,【参考】数式用!$R$2:$S$46,2,FALSE),【参考】数式用!$O$2:$Q$2,0)),10)))</f>
        <v/>
      </c>
      <c r="AE1098" s="191"/>
    </row>
    <row r="1099" spans="1:31" ht="49.95" customHeight="1">
      <c r="A1099" s="158">
        <f t="shared" si="35"/>
        <v>1060</v>
      </c>
      <c r="B1099" s="496"/>
      <c r="C1099" s="497"/>
      <c r="D1099" s="497"/>
      <c r="E1099" s="497"/>
      <c r="F1099" s="497"/>
      <c r="G1099" s="497"/>
      <c r="H1099" s="497"/>
      <c r="I1099" s="497"/>
      <c r="J1099" s="497"/>
      <c r="K1099" s="497"/>
      <c r="L1099" s="490"/>
      <c r="M1099" s="491"/>
      <c r="N1099" s="491"/>
      <c r="O1099" s="491"/>
      <c r="P1099" s="492"/>
      <c r="Q1099" s="536"/>
      <c r="R1099" s="536"/>
      <c r="S1099" s="536"/>
      <c r="T1099" s="536"/>
      <c r="U1099" s="536"/>
      <c r="V1099" s="69"/>
      <c r="W1099" s="69"/>
      <c r="X1099" s="507"/>
      <c r="Y1099" s="508"/>
      <c r="Z1099" s="179" t="str">
        <f>IFERROR(VLOOKUP(X1099, 【参考】数式用!$A$2:$B$46, 2, FALSE), "")</f>
        <v/>
      </c>
      <c r="AA1099" s="195"/>
      <c r="AB1099" s="196"/>
      <c r="AC1099" s="197">
        <f t="shared" si="36"/>
        <v>0</v>
      </c>
      <c r="AD1099" s="263" t="str">
        <f>IF(B1099="", "", IF(COUNTIF(X1099,"*独自*"),"数式を削除して手入力",IFERROR(INDEX(【参考】数式用!$O$3:'【参考】数式用'!$Q$452,MATCH(Q1099&amp;V1099,【参考】数式用!$N$3:'【参考】数式用'!$N$452,0),MATCH(VLOOKUP(X1099,【参考】数式用!$R$2:$S$46,2,FALSE),【参考】数式用!$O$2:$Q$2,0)),10)))</f>
        <v/>
      </c>
      <c r="AE1099" s="191"/>
    </row>
    <row r="1100" spans="1:31" ht="49.95" customHeight="1">
      <c r="A1100" s="158">
        <f t="shared" ref="A1100:A1163" si="37">A1099+1</f>
        <v>1061</v>
      </c>
      <c r="B1100" s="496"/>
      <c r="C1100" s="497"/>
      <c r="D1100" s="497"/>
      <c r="E1100" s="497"/>
      <c r="F1100" s="497"/>
      <c r="G1100" s="497"/>
      <c r="H1100" s="497"/>
      <c r="I1100" s="497"/>
      <c r="J1100" s="497"/>
      <c r="K1100" s="497"/>
      <c r="L1100" s="490"/>
      <c r="M1100" s="491"/>
      <c r="N1100" s="491"/>
      <c r="O1100" s="491"/>
      <c r="P1100" s="492"/>
      <c r="Q1100" s="536"/>
      <c r="R1100" s="536"/>
      <c r="S1100" s="536"/>
      <c r="T1100" s="536"/>
      <c r="U1100" s="536"/>
      <c r="V1100" s="69"/>
      <c r="W1100" s="69"/>
      <c r="X1100" s="507"/>
      <c r="Y1100" s="508"/>
      <c r="Z1100" s="179" t="str">
        <f>IFERROR(VLOOKUP(X1100, 【参考】数式用!$A$2:$B$46, 2, FALSE), "")</f>
        <v/>
      </c>
      <c r="AA1100" s="195"/>
      <c r="AB1100" s="196"/>
      <c r="AC1100" s="197">
        <f t="shared" ref="AC1100:AC1163" si="38">AA1100-AB1100</f>
        <v>0</v>
      </c>
      <c r="AD1100" s="263" t="str">
        <f>IF(B1100="", "", IF(COUNTIF(X1100,"*独自*"),"数式を削除して手入力",IFERROR(INDEX(【参考】数式用!$O$3:'【参考】数式用'!$Q$452,MATCH(Q1100&amp;V1100,【参考】数式用!$N$3:'【参考】数式用'!$N$452,0),MATCH(VLOOKUP(X1100,【参考】数式用!$R$2:$S$46,2,FALSE),【参考】数式用!$O$2:$Q$2,0)),10)))</f>
        <v/>
      </c>
      <c r="AE1100" s="191"/>
    </row>
    <row r="1101" spans="1:31" ht="49.95" customHeight="1">
      <c r="A1101" s="158">
        <f t="shared" si="37"/>
        <v>1062</v>
      </c>
      <c r="B1101" s="496"/>
      <c r="C1101" s="497"/>
      <c r="D1101" s="497"/>
      <c r="E1101" s="497"/>
      <c r="F1101" s="497"/>
      <c r="G1101" s="497"/>
      <c r="H1101" s="497"/>
      <c r="I1101" s="497"/>
      <c r="J1101" s="497"/>
      <c r="K1101" s="497"/>
      <c r="L1101" s="490"/>
      <c r="M1101" s="491"/>
      <c r="N1101" s="491"/>
      <c r="O1101" s="491"/>
      <c r="P1101" s="492"/>
      <c r="Q1101" s="536"/>
      <c r="R1101" s="536"/>
      <c r="S1101" s="536"/>
      <c r="T1101" s="536"/>
      <c r="U1101" s="536"/>
      <c r="V1101" s="69"/>
      <c r="W1101" s="69"/>
      <c r="X1101" s="507"/>
      <c r="Y1101" s="508"/>
      <c r="Z1101" s="179" t="str">
        <f>IFERROR(VLOOKUP(X1101, 【参考】数式用!$A$2:$B$46, 2, FALSE), "")</f>
        <v/>
      </c>
      <c r="AA1101" s="195"/>
      <c r="AB1101" s="196"/>
      <c r="AC1101" s="197">
        <f t="shared" si="38"/>
        <v>0</v>
      </c>
      <c r="AD1101" s="263" t="str">
        <f>IF(B1101="", "", IF(COUNTIF(X1101,"*独自*"),"数式を削除して手入力",IFERROR(INDEX(【参考】数式用!$O$3:'【参考】数式用'!$Q$452,MATCH(Q1101&amp;V1101,【参考】数式用!$N$3:'【参考】数式用'!$N$452,0),MATCH(VLOOKUP(X1101,【参考】数式用!$R$2:$S$46,2,FALSE),【参考】数式用!$O$2:$Q$2,0)),10)))</f>
        <v/>
      </c>
      <c r="AE1101" s="191"/>
    </row>
    <row r="1102" spans="1:31" ht="49.95" customHeight="1">
      <c r="A1102" s="158">
        <f t="shared" si="37"/>
        <v>1063</v>
      </c>
      <c r="B1102" s="496"/>
      <c r="C1102" s="497"/>
      <c r="D1102" s="497"/>
      <c r="E1102" s="497"/>
      <c r="F1102" s="497"/>
      <c r="G1102" s="497"/>
      <c r="H1102" s="497"/>
      <c r="I1102" s="497"/>
      <c r="J1102" s="497"/>
      <c r="K1102" s="497"/>
      <c r="L1102" s="490"/>
      <c r="M1102" s="491"/>
      <c r="N1102" s="491"/>
      <c r="O1102" s="491"/>
      <c r="P1102" s="492"/>
      <c r="Q1102" s="536"/>
      <c r="R1102" s="536"/>
      <c r="S1102" s="536"/>
      <c r="T1102" s="536"/>
      <c r="U1102" s="536"/>
      <c r="V1102" s="69"/>
      <c r="W1102" s="69"/>
      <c r="X1102" s="507"/>
      <c r="Y1102" s="508"/>
      <c r="Z1102" s="179" t="str">
        <f>IFERROR(VLOOKUP(X1102, 【参考】数式用!$A$2:$B$46, 2, FALSE), "")</f>
        <v/>
      </c>
      <c r="AA1102" s="195"/>
      <c r="AB1102" s="196"/>
      <c r="AC1102" s="197">
        <f t="shared" si="38"/>
        <v>0</v>
      </c>
      <c r="AD1102" s="263" t="str">
        <f>IF(B1102="", "", IF(COUNTIF(X1102,"*独自*"),"数式を削除して手入力",IFERROR(INDEX(【参考】数式用!$O$3:'【参考】数式用'!$Q$452,MATCH(Q1102&amp;V1102,【参考】数式用!$N$3:'【参考】数式用'!$N$452,0),MATCH(VLOOKUP(X1102,【参考】数式用!$R$2:$S$46,2,FALSE),【参考】数式用!$O$2:$Q$2,0)),10)))</f>
        <v/>
      </c>
      <c r="AE1102" s="191"/>
    </row>
    <row r="1103" spans="1:31" ht="49.95" customHeight="1">
      <c r="A1103" s="158">
        <f t="shared" si="37"/>
        <v>1064</v>
      </c>
      <c r="B1103" s="496"/>
      <c r="C1103" s="497"/>
      <c r="D1103" s="497"/>
      <c r="E1103" s="497"/>
      <c r="F1103" s="497"/>
      <c r="G1103" s="497"/>
      <c r="H1103" s="497"/>
      <c r="I1103" s="497"/>
      <c r="J1103" s="497"/>
      <c r="K1103" s="497"/>
      <c r="L1103" s="490"/>
      <c r="M1103" s="491"/>
      <c r="N1103" s="491"/>
      <c r="O1103" s="491"/>
      <c r="P1103" s="492"/>
      <c r="Q1103" s="536"/>
      <c r="R1103" s="536"/>
      <c r="S1103" s="536"/>
      <c r="T1103" s="536"/>
      <c r="U1103" s="536"/>
      <c r="V1103" s="69"/>
      <c r="W1103" s="69"/>
      <c r="X1103" s="507"/>
      <c r="Y1103" s="508"/>
      <c r="Z1103" s="179" t="str">
        <f>IFERROR(VLOOKUP(X1103, 【参考】数式用!$A$2:$B$46, 2, FALSE), "")</f>
        <v/>
      </c>
      <c r="AA1103" s="195"/>
      <c r="AB1103" s="196"/>
      <c r="AC1103" s="197">
        <f t="shared" si="38"/>
        <v>0</v>
      </c>
      <c r="AD1103" s="263" t="str">
        <f>IF(B1103="", "", IF(COUNTIF(X1103,"*独自*"),"数式を削除して手入力",IFERROR(INDEX(【参考】数式用!$O$3:'【参考】数式用'!$Q$452,MATCH(Q1103&amp;V1103,【参考】数式用!$N$3:'【参考】数式用'!$N$452,0),MATCH(VLOOKUP(X1103,【参考】数式用!$R$2:$S$46,2,FALSE),【参考】数式用!$O$2:$Q$2,0)),10)))</f>
        <v/>
      </c>
      <c r="AE1103" s="191"/>
    </row>
    <row r="1104" spans="1:31" ht="49.95" customHeight="1">
      <c r="A1104" s="158">
        <f t="shared" si="37"/>
        <v>1065</v>
      </c>
      <c r="B1104" s="496"/>
      <c r="C1104" s="497"/>
      <c r="D1104" s="497"/>
      <c r="E1104" s="497"/>
      <c r="F1104" s="497"/>
      <c r="G1104" s="497"/>
      <c r="H1104" s="497"/>
      <c r="I1104" s="497"/>
      <c r="J1104" s="497"/>
      <c r="K1104" s="497"/>
      <c r="L1104" s="490"/>
      <c r="M1104" s="491"/>
      <c r="N1104" s="491"/>
      <c r="O1104" s="491"/>
      <c r="P1104" s="492"/>
      <c r="Q1104" s="536"/>
      <c r="R1104" s="536"/>
      <c r="S1104" s="536"/>
      <c r="T1104" s="536"/>
      <c r="U1104" s="536"/>
      <c r="V1104" s="69"/>
      <c r="W1104" s="69"/>
      <c r="X1104" s="507"/>
      <c r="Y1104" s="508"/>
      <c r="Z1104" s="179" t="str">
        <f>IFERROR(VLOOKUP(X1104, 【参考】数式用!$A$2:$B$46, 2, FALSE), "")</f>
        <v/>
      </c>
      <c r="AA1104" s="195"/>
      <c r="AB1104" s="196"/>
      <c r="AC1104" s="197">
        <f t="shared" si="38"/>
        <v>0</v>
      </c>
      <c r="AD1104" s="263" t="str">
        <f>IF(B1104="", "", IF(COUNTIF(X1104,"*独自*"),"数式を削除して手入力",IFERROR(INDEX(【参考】数式用!$O$3:'【参考】数式用'!$Q$452,MATCH(Q1104&amp;V1104,【参考】数式用!$N$3:'【参考】数式用'!$N$452,0),MATCH(VLOOKUP(X1104,【参考】数式用!$R$2:$S$46,2,FALSE),【参考】数式用!$O$2:$Q$2,0)),10)))</f>
        <v/>
      </c>
      <c r="AE1104" s="191"/>
    </row>
    <row r="1105" spans="1:31" ht="49.95" customHeight="1">
      <c r="A1105" s="158">
        <f t="shared" si="37"/>
        <v>1066</v>
      </c>
      <c r="B1105" s="496"/>
      <c r="C1105" s="497"/>
      <c r="D1105" s="497"/>
      <c r="E1105" s="497"/>
      <c r="F1105" s="497"/>
      <c r="G1105" s="497"/>
      <c r="H1105" s="497"/>
      <c r="I1105" s="497"/>
      <c r="J1105" s="497"/>
      <c r="K1105" s="497"/>
      <c r="L1105" s="490"/>
      <c r="M1105" s="491"/>
      <c r="N1105" s="491"/>
      <c r="O1105" s="491"/>
      <c r="P1105" s="492"/>
      <c r="Q1105" s="536"/>
      <c r="R1105" s="536"/>
      <c r="S1105" s="536"/>
      <c r="T1105" s="536"/>
      <c r="U1105" s="536"/>
      <c r="V1105" s="69"/>
      <c r="W1105" s="69"/>
      <c r="X1105" s="507"/>
      <c r="Y1105" s="508"/>
      <c r="Z1105" s="179" t="str">
        <f>IFERROR(VLOOKUP(X1105, 【参考】数式用!$A$2:$B$46, 2, FALSE), "")</f>
        <v/>
      </c>
      <c r="AA1105" s="195"/>
      <c r="AB1105" s="196"/>
      <c r="AC1105" s="197">
        <f t="shared" si="38"/>
        <v>0</v>
      </c>
      <c r="AD1105" s="263" t="str">
        <f>IF(B1105="", "", IF(COUNTIF(X1105,"*独自*"),"数式を削除して手入力",IFERROR(INDEX(【参考】数式用!$O$3:'【参考】数式用'!$Q$452,MATCH(Q1105&amp;V1105,【参考】数式用!$N$3:'【参考】数式用'!$N$452,0),MATCH(VLOOKUP(X1105,【参考】数式用!$R$2:$S$46,2,FALSE),【参考】数式用!$O$2:$Q$2,0)),10)))</f>
        <v/>
      </c>
      <c r="AE1105" s="191"/>
    </row>
    <row r="1106" spans="1:31" ht="49.95" customHeight="1">
      <c r="A1106" s="158">
        <f t="shared" si="37"/>
        <v>1067</v>
      </c>
      <c r="B1106" s="496"/>
      <c r="C1106" s="497"/>
      <c r="D1106" s="497"/>
      <c r="E1106" s="497"/>
      <c r="F1106" s="497"/>
      <c r="G1106" s="497"/>
      <c r="H1106" s="497"/>
      <c r="I1106" s="497"/>
      <c r="J1106" s="497"/>
      <c r="K1106" s="497"/>
      <c r="L1106" s="490"/>
      <c r="M1106" s="491"/>
      <c r="N1106" s="491"/>
      <c r="O1106" s="491"/>
      <c r="P1106" s="492"/>
      <c r="Q1106" s="536"/>
      <c r="R1106" s="536"/>
      <c r="S1106" s="536"/>
      <c r="T1106" s="536"/>
      <c r="U1106" s="536"/>
      <c r="V1106" s="69"/>
      <c r="W1106" s="69"/>
      <c r="X1106" s="507"/>
      <c r="Y1106" s="508"/>
      <c r="Z1106" s="179" t="str">
        <f>IFERROR(VLOOKUP(X1106, 【参考】数式用!$A$2:$B$46, 2, FALSE), "")</f>
        <v/>
      </c>
      <c r="AA1106" s="195"/>
      <c r="AB1106" s="196"/>
      <c r="AC1106" s="197">
        <f t="shared" si="38"/>
        <v>0</v>
      </c>
      <c r="AD1106" s="263" t="str">
        <f>IF(B1106="", "", IF(COUNTIF(X1106,"*独自*"),"数式を削除して手入力",IFERROR(INDEX(【参考】数式用!$O$3:'【参考】数式用'!$Q$452,MATCH(Q1106&amp;V1106,【参考】数式用!$N$3:'【参考】数式用'!$N$452,0),MATCH(VLOOKUP(X1106,【参考】数式用!$R$2:$S$46,2,FALSE),【参考】数式用!$O$2:$Q$2,0)),10)))</f>
        <v/>
      </c>
      <c r="AE1106" s="191"/>
    </row>
    <row r="1107" spans="1:31" ht="49.95" customHeight="1">
      <c r="A1107" s="158">
        <f t="shared" si="37"/>
        <v>1068</v>
      </c>
      <c r="B1107" s="496"/>
      <c r="C1107" s="497"/>
      <c r="D1107" s="497"/>
      <c r="E1107" s="497"/>
      <c r="F1107" s="497"/>
      <c r="G1107" s="497"/>
      <c r="H1107" s="497"/>
      <c r="I1107" s="497"/>
      <c r="J1107" s="497"/>
      <c r="K1107" s="497"/>
      <c r="L1107" s="490"/>
      <c r="M1107" s="491"/>
      <c r="N1107" s="491"/>
      <c r="O1107" s="491"/>
      <c r="P1107" s="492"/>
      <c r="Q1107" s="536"/>
      <c r="R1107" s="536"/>
      <c r="S1107" s="536"/>
      <c r="T1107" s="536"/>
      <c r="U1107" s="536"/>
      <c r="V1107" s="69"/>
      <c r="W1107" s="69"/>
      <c r="X1107" s="507"/>
      <c r="Y1107" s="508"/>
      <c r="Z1107" s="179" t="str">
        <f>IFERROR(VLOOKUP(X1107, 【参考】数式用!$A$2:$B$46, 2, FALSE), "")</f>
        <v/>
      </c>
      <c r="AA1107" s="195"/>
      <c r="AB1107" s="196"/>
      <c r="AC1107" s="197">
        <f t="shared" si="38"/>
        <v>0</v>
      </c>
      <c r="AD1107" s="263" t="str">
        <f>IF(B1107="", "", IF(COUNTIF(X1107,"*独自*"),"数式を削除して手入力",IFERROR(INDEX(【参考】数式用!$O$3:'【参考】数式用'!$Q$452,MATCH(Q1107&amp;V1107,【参考】数式用!$N$3:'【参考】数式用'!$N$452,0),MATCH(VLOOKUP(X1107,【参考】数式用!$R$2:$S$46,2,FALSE),【参考】数式用!$O$2:$Q$2,0)),10)))</f>
        <v/>
      </c>
      <c r="AE1107" s="191"/>
    </row>
    <row r="1108" spans="1:31" ht="49.95" customHeight="1">
      <c r="A1108" s="158">
        <f t="shared" si="37"/>
        <v>1069</v>
      </c>
      <c r="B1108" s="496"/>
      <c r="C1108" s="497"/>
      <c r="D1108" s="497"/>
      <c r="E1108" s="497"/>
      <c r="F1108" s="497"/>
      <c r="G1108" s="497"/>
      <c r="H1108" s="497"/>
      <c r="I1108" s="497"/>
      <c r="J1108" s="497"/>
      <c r="K1108" s="497"/>
      <c r="L1108" s="490"/>
      <c r="M1108" s="491"/>
      <c r="N1108" s="491"/>
      <c r="O1108" s="491"/>
      <c r="P1108" s="492"/>
      <c r="Q1108" s="536"/>
      <c r="R1108" s="536"/>
      <c r="S1108" s="536"/>
      <c r="T1108" s="536"/>
      <c r="U1108" s="536"/>
      <c r="V1108" s="69"/>
      <c r="W1108" s="69"/>
      <c r="X1108" s="507"/>
      <c r="Y1108" s="508"/>
      <c r="Z1108" s="179" t="str">
        <f>IFERROR(VLOOKUP(X1108, 【参考】数式用!$A$2:$B$46, 2, FALSE), "")</f>
        <v/>
      </c>
      <c r="AA1108" s="195"/>
      <c r="AB1108" s="196"/>
      <c r="AC1108" s="197">
        <f t="shared" si="38"/>
        <v>0</v>
      </c>
      <c r="AD1108" s="263" t="str">
        <f>IF(B1108="", "", IF(COUNTIF(X1108,"*独自*"),"数式を削除して手入力",IFERROR(INDEX(【参考】数式用!$O$3:'【参考】数式用'!$Q$452,MATCH(Q1108&amp;V1108,【参考】数式用!$N$3:'【参考】数式用'!$N$452,0),MATCH(VLOOKUP(X1108,【参考】数式用!$R$2:$S$46,2,FALSE),【参考】数式用!$O$2:$Q$2,0)),10)))</f>
        <v/>
      </c>
      <c r="AE1108" s="191"/>
    </row>
    <row r="1109" spans="1:31" ht="49.95" customHeight="1">
      <c r="A1109" s="158">
        <f t="shared" si="37"/>
        <v>1070</v>
      </c>
      <c r="B1109" s="496"/>
      <c r="C1109" s="497"/>
      <c r="D1109" s="497"/>
      <c r="E1109" s="497"/>
      <c r="F1109" s="497"/>
      <c r="G1109" s="497"/>
      <c r="H1109" s="497"/>
      <c r="I1109" s="497"/>
      <c r="J1109" s="497"/>
      <c r="K1109" s="497"/>
      <c r="L1109" s="490"/>
      <c r="M1109" s="491"/>
      <c r="N1109" s="491"/>
      <c r="O1109" s="491"/>
      <c r="P1109" s="492"/>
      <c r="Q1109" s="536"/>
      <c r="R1109" s="536"/>
      <c r="S1109" s="536"/>
      <c r="T1109" s="536"/>
      <c r="U1109" s="536"/>
      <c r="V1109" s="69"/>
      <c r="W1109" s="69"/>
      <c r="X1109" s="507"/>
      <c r="Y1109" s="508"/>
      <c r="Z1109" s="179" t="str">
        <f>IFERROR(VLOOKUP(X1109, 【参考】数式用!$A$2:$B$46, 2, FALSE), "")</f>
        <v/>
      </c>
      <c r="AA1109" s="195"/>
      <c r="AB1109" s="196"/>
      <c r="AC1109" s="197">
        <f t="shared" si="38"/>
        <v>0</v>
      </c>
      <c r="AD1109" s="263" t="str">
        <f>IF(B1109="", "", IF(COUNTIF(X1109,"*独自*"),"数式を削除して手入力",IFERROR(INDEX(【参考】数式用!$O$3:'【参考】数式用'!$Q$452,MATCH(Q1109&amp;V1109,【参考】数式用!$N$3:'【参考】数式用'!$N$452,0),MATCH(VLOOKUP(X1109,【参考】数式用!$R$2:$S$46,2,FALSE),【参考】数式用!$O$2:$Q$2,0)),10)))</f>
        <v/>
      </c>
      <c r="AE1109" s="191"/>
    </row>
    <row r="1110" spans="1:31" ht="49.95" customHeight="1">
      <c r="A1110" s="158">
        <f t="shared" si="37"/>
        <v>1071</v>
      </c>
      <c r="B1110" s="496"/>
      <c r="C1110" s="497"/>
      <c r="D1110" s="497"/>
      <c r="E1110" s="497"/>
      <c r="F1110" s="497"/>
      <c r="G1110" s="497"/>
      <c r="H1110" s="497"/>
      <c r="I1110" s="497"/>
      <c r="J1110" s="497"/>
      <c r="K1110" s="497"/>
      <c r="L1110" s="490"/>
      <c r="M1110" s="491"/>
      <c r="N1110" s="491"/>
      <c r="O1110" s="491"/>
      <c r="P1110" s="492"/>
      <c r="Q1110" s="536"/>
      <c r="R1110" s="536"/>
      <c r="S1110" s="536"/>
      <c r="T1110" s="536"/>
      <c r="U1110" s="536"/>
      <c r="V1110" s="69"/>
      <c r="W1110" s="69"/>
      <c r="X1110" s="507"/>
      <c r="Y1110" s="508"/>
      <c r="Z1110" s="179" t="str">
        <f>IFERROR(VLOOKUP(X1110, 【参考】数式用!$A$2:$B$46, 2, FALSE), "")</f>
        <v/>
      </c>
      <c r="AA1110" s="195"/>
      <c r="AB1110" s="196"/>
      <c r="AC1110" s="197">
        <f t="shared" si="38"/>
        <v>0</v>
      </c>
      <c r="AD1110" s="263" t="str">
        <f>IF(B1110="", "", IF(COUNTIF(X1110,"*独自*"),"数式を削除して手入力",IFERROR(INDEX(【参考】数式用!$O$3:'【参考】数式用'!$Q$452,MATCH(Q1110&amp;V1110,【参考】数式用!$N$3:'【参考】数式用'!$N$452,0),MATCH(VLOOKUP(X1110,【参考】数式用!$R$2:$S$46,2,FALSE),【参考】数式用!$O$2:$Q$2,0)),10)))</f>
        <v/>
      </c>
      <c r="AE1110" s="191"/>
    </row>
    <row r="1111" spans="1:31" ht="49.95" customHeight="1">
      <c r="A1111" s="158">
        <f t="shared" si="37"/>
        <v>1072</v>
      </c>
      <c r="B1111" s="496"/>
      <c r="C1111" s="497"/>
      <c r="D1111" s="497"/>
      <c r="E1111" s="497"/>
      <c r="F1111" s="497"/>
      <c r="G1111" s="497"/>
      <c r="H1111" s="497"/>
      <c r="I1111" s="497"/>
      <c r="J1111" s="497"/>
      <c r="K1111" s="497"/>
      <c r="L1111" s="490"/>
      <c r="M1111" s="491"/>
      <c r="N1111" s="491"/>
      <c r="O1111" s="491"/>
      <c r="P1111" s="492"/>
      <c r="Q1111" s="536"/>
      <c r="R1111" s="536"/>
      <c r="S1111" s="536"/>
      <c r="T1111" s="536"/>
      <c r="U1111" s="536"/>
      <c r="V1111" s="69"/>
      <c r="W1111" s="69"/>
      <c r="X1111" s="507"/>
      <c r="Y1111" s="508"/>
      <c r="Z1111" s="179" t="str">
        <f>IFERROR(VLOOKUP(X1111, 【参考】数式用!$A$2:$B$46, 2, FALSE), "")</f>
        <v/>
      </c>
      <c r="AA1111" s="195"/>
      <c r="AB1111" s="196"/>
      <c r="AC1111" s="197">
        <f t="shared" si="38"/>
        <v>0</v>
      </c>
      <c r="AD1111" s="263" t="str">
        <f>IF(B1111="", "", IF(COUNTIF(X1111,"*独自*"),"数式を削除して手入力",IFERROR(INDEX(【参考】数式用!$O$3:'【参考】数式用'!$Q$452,MATCH(Q1111&amp;V1111,【参考】数式用!$N$3:'【参考】数式用'!$N$452,0),MATCH(VLOOKUP(X1111,【参考】数式用!$R$2:$S$46,2,FALSE),【参考】数式用!$O$2:$Q$2,0)),10)))</f>
        <v/>
      </c>
      <c r="AE1111" s="191"/>
    </row>
    <row r="1112" spans="1:31" ht="49.95" customHeight="1">
      <c r="A1112" s="158">
        <f t="shared" si="37"/>
        <v>1073</v>
      </c>
      <c r="B1112" s="496"/>
      <c r="C1112" s="497"/>
      <c r="D1112" s="497"/>
      <c r="E1112" s="497"/>
      <c r="F1112" s="497"/>
      <c r="G1112" s="497"/>
      <c r="H1112" s="497"/>
      <c r="I1112" s="497"/>
      <c r="J1112" s="497"/>
      <c r="K1112" s="497"/>
      <c r="L1112" s="490"/>
      <c r="M1112" s="491"/>
      <c r="N1112" s="491"/>
      <c r="O1112" s="491"/>
      <c r="P1112" s="492"/>
      <c r="Q1112" s="536"/>
      <c r="R1112" s="536"/>
      <c r="S1112" s="536"/>
      <c r="T1112" s="536"/>
      <c r="U1112" s="536"/>
      <c r="V1112" s="69"/>
      <c r="W1112" s="69"/>
      <c r="X1112" s="507"/>
      <c r="Y1112" s="508"/>
      <c r="Z1112" s="179" t="str">
        <f>IFERROR(VLOOKUP(X1112, 【参考】数式用!$A$2:$B$46, 2, FALSE), "")</f>
        <v/>
      </c>
      <c r="AA1112" s="195"/>
      <c r="AB1112" s="196"/>
      <c r="AC1112" s="197">
        <f t="shared" si="38"/>
        <v>0</v>
      </c>
      <c r="AD1112" s="263" t="str">
        <f>IF(B1112="", "", IF(COUNTIF(X1112,"*独自*"),"数式を削除して手入力",IFERROR(INDEX(【参考】数式用!$O$3:'【参考】数式用'!$Q$452,MATCH(Q1112&amp;V1112,【参考】数式用!$N$3:'【参考】数式用'!$N$452,0),MATCH(VLOOKUP(X1112,【参考】数式用!$R$2:$S$46,2,FALSE),【参考】数式用!$O$2:$Q$2,0)),10)))</f>
        <v/>
      </c>
      <c r="AE1112" s="191"/>
    </row>
    <row r="1113" spans="1:31" ht="49.95" customHeight="1">
      <c r="A1113" s="158">
        <f t="shared" si="37"/>
        <v>1074</v>
      </c>
      <c r="B1113" s="496"/>
      <c r="C1113" s="497"/>
      <c r="D1113" s="497"/>
      <c r="E1113" s="497"/>
      <c r="F1113" s="497"/>
      <c r="G1113" s="497"/>
      <c r="H1113" s="497"/>
      <c r="I1113" s="497"/>
      <c r="J1113" s="497"/>
      <c r="K1113" s="497"/>
      <c r="L1113" s="490"/>
      <c r="M1113" s="491"/>
      <c r="N1113" s="491"/>
      <c r="O1113" s="491"/>
      <c r="P1113" s="492"/>
      <c r="Q1113" s="536"/>
      <c r="R1113" s="536"/>
      <c r="S1113" s="536"/>
      <c r="T1113" s="536"/>
      <c r="U1113" s="536"/>
      <c r="V1113" s="69"/>
      <c r="W1113" s="69"/>
      <c r="X1113" s="507"/>
      <c r="Y1113" s="508"/>
      <c r="Z1113" s="179" t="str">
        <f>IFERROR(VLOOKUP(X1113, 【参考】数式用!$A$2:$B$46, 2, FALSE), "")</f>
        <v/>
      </c>
      <c r="AA1113" s="195"/>
      <c r="AB1113" s="196"/>
      <c r="AC1113" s="197">
        <f t="shared" si="38"/>
        <v>0</v>
      </c>
      <c r="AD1113" s="263" t="str">
        <f>IF(B1113="", "", IF(COUNTIF(X1113,"*独自*"),"数式を削除して手入力",IFERROR(INDEX(【参考】数式用!$O$3:'【参考】数式用'!$Q$452,MATCH(Q1113&amp;V1113,【参考】数式用!$N$3:'【参考】数式用'!$N$452,0),MATCH(VLOOKUP(X1113,【参考】数式用!$R$2:$S$46,2,FALSE),【参考】数式用!$O$2:$Q$2,0)),10)))</f>
        <v/>
      </c>
      <c r="AE1113" s="191"/>
    </row>
    <row r="1114" spans="1:31" ht="49.95" customHeight="1">
      <c r="A1114" s="158">
        <f t="shared" si="37"/>
        <v>1075</v>
      </c>
      <c r="B1114" s="496"/>
      <c r="C1114" s="497"/>
      <c r="D1114" s="497"/>
      <c r="E1114" s="497"/>
      <c r="F1114" s="497"/>
      <c r="G1114" s="497"/>
      <c r="H1114" s="497"/>
      <c r="I1114" s="497"/>
      <c r="J1114" s="497"/>
      <c r="K1114" s="497"/>
      <c r="L1114" s="490"/>
      <c r="M1114" s="491"/>
      <c r="N1114" s="491"/>
      <c r="O1114" s="491"/>
      <c r="P1114" s="492"/>
      <c r="Q1114" s="536"/>
      <c r="R1114" s="536"/>
      <c r="S1114" s="536"/>
      <c r="T1114" s="536"/>
      <c r="U1114" s="536"/>
      <c r="V1114" s="69"/>
      <c r="W1114" s="69"/>
      <c r="X1114" s="507"/>
      <c r="Y1114" s="508"/>
      <c r="Z1114" s="179" t="str">
        <f>IFERROR(VLOOKUP(X1114, 【参考】数式用!$A$2:$B$46, 2, FALSE), "")</f>
        <v/>
      </c>
      <c r="AA1114" s="195"/>
      <c r="AB1114" s="196"/>
      <c r="AC1114" s="197">
        <f t="shared" si="38"/>
        <v>0</v>
      </c>
      <c r="AD1114" s="263" t="str">
        <f>IF(B1114="", "", IF(COUNTIF(X1114,"*独自*"),"数式を削除して手入力",IFERROR(INDEX(【参考】数式用!$O$3:'【参考】数式用'!$Q$452,MATCH(Q1114&amp;V1114,【参考】数式用!$N$3:'【参考】数式用'!$N$452,0),MATCH(VLOOKUP(X1114,【参考】数式用!$R$2:$S$46,2,FALSE),【参考】数式用!$O$2:$Q$2,0)),10)))</f>
        <v/>
      </c>
      <c r="AE1114" s="191"/>
    </row>
    <row r="1115" spans="1:31" ht="49.95" customHeight="1">
      <c r="A1115" s="158">
        <f t="shared" si="37"/>
        <v>1076</v>
      </c>
      <c r="B1115" s="496"/>
      <c r="C1115" s="497"/>
      <c r="D1115" s="497"/>
      <c r="E1115" s="497"/>
      <c r="F1115" s="497"/>
      <c r="G1115" s="497"/>
      <c r="H1115" s="497"/>
      <c r="I1115" s="497"/>
      <c r="J1115" s="497"/>
      <c r="K1115" s="497"/>
      <c r="L1115" s="490"/>
      <c r="M1115" s="491"/>
      <c r="N1115" s="491"/>
      <c r="O1115" s="491"/>
      <c r="P1115" s="492"/>
      <c r="Q1115" s="536"/>
      <c r="R1115" s="536"/>
      <c r="S1115" s="536"/>
      <c r="T1115" s="536"/>
      <c r="U1115" s="536"/>
      <c r="V1115" s="69"/>
      <c r="W1115" s="69"/>
      <c r="X1115" s="507"/>
      <c r="Y1115" s="508"/>
      <c r="Z1115" s="179" t="str">
        <f>IFERROR(VLOOKUP(X1115, 【参考】数式用!$A$2:$B$46, 2, FALSE), "")</f>
        <v/>
      </c>
      <c r="AA1115" s="195"/>
      <c r="AB1115" s="196"/>
      <c r="AC1115" s="197">
        <f t="shared" si="38"/>
        <v>0</v>
      </c>
      <c r="AD1115" s="263" t="str">
        <f>IF(B1115="", "", IF(COUNTIF(X1115,"*独自*"),"数式を削除して手入力",IFERROR(INDEX(【参考】数式用!$O$3:'【参考】数式用'!$Q$452,MATCH(Q1115&amp;V1115,【参考】数式用!$N$3:'【参考】数式用'!$N$452,0),MATCH(VLOOKUP(X1115,【参考】数式用!$R$2:$S$46,2,FALSE),【参考】数式用!$O$2:$Q$2,0)),10)))</f>
        <v/>
      </c>
      <c r="AE1115" s="191"/>
    </row>
    <row r="1116" spans="1:31" ht="49.95" customHeight="1">
      <c r="A1116" s="158">
        <f t="shared" si="37"/>
        <v>1077</v>
      </c>
      <c r="B1116" s="496"/>
      <c r="C1116" s="497"/>
      <c r="D1116" s="497"/>
      <c r="E1116" s="497"/>
      <c r="F1116" s="497"/>
      <c r="G1116" s="497"/>
      <c r="H1116" s="497"/>
      <c r="I1116" s="497"/>
      <c r="J1116" s="497"/>
      <c r="K1116" s="497"/>
      <c r="L1116" s="490"/>
      <c r="M1116" s="491"/>
      <c r="N1116" s="491"/>
      <c r="O1116" s="491"/>
      <c r="P1116" s="492"/>
      <c r="Q1116" s="536"/>
      <c r="R1116" s="536"/>
      <c r="S1116" s="536"/>
      <c r="T1116" s="536"/>
      <c r="U1116" s="536"/>
      <c r="V1116" s="69"/>
      <c r="W1116" s="69"/>
      <c r="X1116" s="507"/>
      <c r="Y1116" s="508"/>
      <c r="Z1116" s="179" t="str">
        <f>IFERROR(VLOOKUP(X1116, 【参考】数式用!$A$2:$B$46, 2, FALSE), "")</f>
        <v/>
      </c>
      <c r="AA1116" s="195"/>
      <c r="AB1116" s="196"/>
      <c r="AC1116" s="197">
        <f t="shared" si="38"/>
        <v>0</v>
      </c>
      <c r="AD1116" s="263" t="str">
        <f>IF(B1116="", "", IF(COUNTIF(X1116,"*独自*"),"数式を削除して手入力",IFERROR(INDEX(【参考】数式用!$O$3:'【参考】数式用'!$Q$452,MATCH(Q1116&amp;V1116,【参考】数式用!$N$3:'【参考】数式用'!$N$452,0),MATCH(VLOOKUP(X1116,【参考】数式用!$R$2:$S$46,2,FALSE),【参考】数式用!$O$2:$Q$2,0)),10)))</f>
        <v/>
      </c>
      <c r="AE1116" s="191"/>
    </row>
    <row r="1117" spans="1:31" ht="49.95" customHeight="1">
      <c r="A1117" s="158">
        <f t="shared" si="37"/>
        <v>1078</v>
      </c>
      <c r="B1117" s="496"/>
      <c r="C1117" s="497"/>
      <c r="D1117" s="497"/>
      <c r="E1117" s="497"/>
      <c r="F1117" s="497"/>
      <c r="G1117" s="497"/>
      <c r="H1117" s="497"/>
      <c r="I1117" s="497"/>
      <c r="J1117" s="497"/>
      <c r="K1117" s="497"/>
      <c r="L1117" s="490"/>
      <c r="M1117" s="491"/>
      <c r="N1117" s="491"/>
      <c r="O1117" s="491"/>
      <c r="P1117" s="492"/>
      <c r="Q1117" s="536"/>
      <c r="R1117" s="536"/>
      <c r="S1117" s="536"/>
      <c r="T1117" s="536"/>
      <c r="U1117" s="536"/>
      <c r="V1117" s="69"/>
      <c r="W1117" s="69"/>
      <c r="X1117" s="507"/>
      <c r="Y1117" s="508"/>
      <c r="Z1117" s="179" t="str">
        <f>IFERROR(VLOOKUP(X1117, 【参考】数式用!$A$2:$B$46, 2, FALSE), "")</f>
        <v/>
      </c>
      <c r="AA1117" s="195"/>
      <c r="AB1117" s="196"/>
      <c r="AC1117" s="197">
        <f t="shared" si="38"/>
        <v>0</v>
      </c>
      <c r="AD1117" s="263" t="str">
        <f>IF(B1117="", "", IF(COUNTIF(X1117,"*独自*"),"数式を削除して手入力",IFERROR(INDEX(【参考】数式用!$O$3:'【参考】数式用'!$Q$452,MATCH(Q1117&amp;V1117,【参考】数式用!$N$3:'【参考】数式用'!$N$452,0),MATCH(VLOOKUP(X1117,【参考】数式用!$R$2:$S$46,2,FALSE),【参考】数式用!$O$2:$Q$2,0)),10)))</f>
        <v/>
      </c>
      <c r="AE1117" s="191"/>
    </row>
    <row r="1118" spans="1:31" ht="49.95" customHeight="1">
      <c r="A1118" s="158">
        <f t="shared" si="37"/>
        <v>1079</v>
      </c>
      <c r="B1118" s="496"/>
      <c r="C1118" s="497"/>
      <c r="D1118" s="497"/>
      <c r="E1118" s="497"/>
      <c r="F1118" s="497"/>
      <c r="G1118" s="497"/>
      <c r="H1118" s="497"/>
      <c r="I1118" s="497"/>
      <c r="J1118" s="497"/>
      <c r="K1118" s="497"/>
      <c r="L1118" s="490"/>
      <c r="M1118" s="491"/>
      <c r="N1118" s="491"/>
      <c r="O1118" s="491"/>
      <c r="P1118" s="492"/>
      <c r="Q1118" s="536"/>
      <c r="R1118" s="536"/>
      <c r="S1118" s="536"/>
      <c r="T1118" s="536"/>
      <c r="U1118" s="536"/>
      <c r="V1118" s="69"/>
      <c r="W1118" s="69"/>
      <c r="X1118" s="507"/>
      <c r="Y1118" s="508"/>
      <c r="Z1118" s="179" t="str">
        <f>IFERROR(VLOOKUP(X1118, 【参考】数式用!$A$2:$B$46, 2, FALSE), "")</f>
        <v/>
      </c>
      <c r="AA1118" s="195"/>
      <c r="AB1118" s="196"/>
      <c r="AC1118" s="197">
        <f t="shared" si="38"/>
        <v>0</v>
      </c>
      <c r="AD1118" s="263" t="str">
        <f>IF(B1118="", "", IF(COUNTIF(X1118,"*独自*"),"数式を削除して手入力",IFERROR(INDEX(【参考】数式用!$O$3:'【参考】数式用'!$Q$452,MATCH(Q1118&amp;V1118,【参考】数式用!$N$3:'【参考】数式用'!$N$452,0),MATCH(VLOOKUP(X1118,【参考】数式用!$R$2:$S$46,2,FALSE),【参考】数式用!$O$2:$Q$2,0)),10)))</f>
        <v/>
      </c>
      <c r="AE1118" s="191"/>
    </row>
    <row r="1119" spans="1:31" ht="49.95" customHeight="1">
      <c r="A1119" s="158">
        <f t="shared" si="37"/>
        <v>1080</v>
      </c>
      <c r="B1119" s="496"/>
      <c r="C1119" s="497"/>
      <c r="D1119" s="497"/>
      <c r="E1119" s="497"/>
      <c r="F1119" s="497"/>
      <c r="G1119" s="497"/>
      <c r="H1119" s="497"/>
      <c r="I1119" s="497"/>
      <c r="J1119" s="497"/>
      <c r="K1119" s="497"/>
      <c r="L1119" s="490"/>
      <c r="M1119" s="491"/>
      <c r="N1119" s="491"/>
      <c r="O1119" s="491"/>
      <c r="P1119" s="492"/>
      <c r="Q1119" s="536"/>
      <c r="R1119" s="536"/>
      <c r="S1119" s="536"/>
      <c r="T1119" s="536"/>
      <c r="U1119" s="536"/>
      <c r="V1119" s="69"/>
      <c r="W1119" s="69"/>
      <c r="X1119" s="507"/>
      <c r="Y1119" s="508"/>
      <c r="Z1119" s="179" t="str">
        <f>IFERROR(VLOOKUP(X1119, 【参考】数式用!$A$2:$B$46, 2, FALSE), "")</f>
        <v/>
      </c>
      <c r="AA1119" s="195"/>
      <c r="AB1119" s="196"/>
      <c r="AC1119" s="197">
        <f t="shared" si="38"/>
        <v>0</v>
      </c>
      <c r="AD1119" s="263" t="str">
        <f>IF(B1119="", "", IF(COUNTIF(X1119,"*独自*"),"数式を削除して手入力",IFERROR(INDEX(【参考】数式用!$O$3:'【参考】数式用'!$Q$452,MATCH(Q1119&amp;V1119,【参考】数式用!$N$3:'【参考】数式用'!$N$452,0),MATCH(VLOOKUP(X1119,【参考】数式用!$R$2:$S$46,2,FALSE),【参考】数式用!$O$2:$Q$2,0)),10)))</f>
        <v/>
      </c>
      <c r="AE1119" s="191"/>
    </row>
    <row r="1120" spans="1:31" ht="49.95" customHeight="1">
      <c r="A1120" s="158">
        <f t="shared" si="37"/>
        <v>1081</v>
      </c>
      <c r="B1120" s="496"/>
      <c r="C1120" s="497"/>
      <c r="D1120" s="497"/>
      <c r="E1120" s="497"/>
      <c r="F1120" s="497"/>
      <c r="G1120" s="497"/>
      <c r="H1120" s="497"/>
      <c r="I1120" s="497"/>
      <c r="J1120" s="497"/>
      <c r="K1120" s="497"/>
      <c r="L1120" s="490"/>
      <c r="M1120" s="491"/>
      <c r="N1120" s="491"/>
      <c r="O1120" s="491"/>
      <c r="P1120" s="492"/>
      <c r="Q1120" s="536"/>
      <c r="R1120" s="536"/>
      <c r="S1120" s="536"/>
      <c r="T1120" s="536"/>
      <c r="U1120" s="536"/>
      <c r="V1120" s="69"/>
      <c r="W1120" s="69"/>
      <c r="X1120" s="507"/>
      <c r="Y1120" s="508"/>
      <c r="Z1120" s="179" t="str">
        <f>IFERROR(VLOOKUP(X1120, 【参考】数式用!$A$2:$B$46, 2, FALSE), "")</f>
        <v/>
      </c>
      <c r="AA1120" s="195"/>
      <c r="AB1120" s="196"/>
      <c r="AC1120" s="197">
        <f t="shared" si="38"/>
        <v>0</v>
      </c>
      <c r="AD1120" s="263" t="str">
        <f>IF(B1120="", "", IF(COUNTIF(X1120,"*独自*"),"数式を削除して手入力",IFERROR(INDEX(【参考】数式用!$O$3:'【参考】数式用'!$Q$452,MATCH(Q1120&amp;V1120,【参考】数式用!$N$3:'【参考】数式用'!$N$452,0),MATCH(VLOOKUP(X1120,【参考】数式用!$R$2:$S$46,2,FALSE),【参考】数式用!$O$2:$Q$2,0)),10)))</f>
        <v/>
      </c>
      <c r="AE1120" s="191"/>
    </row>
    <row r="1121" spans="1:31" ht="49.95" customHeight="1">
      <c r="A1121" s="158">
        <f t="shared" si="37"/>
        <v>1082</v>
      </c>
      <c r="B1121" s="496"/>
      <c r="C1121" s="497"/>
      <c r="D1121" s="497"/>
      <c r="E1121" s="497"/>
      <c r="F1121" s="497"/>
      <c r="G1121" s="497"/>
      <c r="H1121" s="497"/>
      <c r="I1121" s="497"/>
      <c r="J1121" s="497"/>
      <c r="K1121" s="497"/>
      <c r="L1121" s="490"/>
      <c r="M1121" s="491"/>
      <c r="N1121" s="491"/>
      <c r="O1121" s="491"/>
      <c r="P1121" s="492"/>
      <c r="Q1121" s="536"/>
      <c r="R1121" s="536"/>
      <c r="S1121" s="536"/>
      <c r="T1121" s="536"/>
      <c r="U1121" s="536"/>
      <c r="V1121" s="69"/>
      <c r="W1121" s="69"/>
      <c r="X1121" s="507"/>
      <c r="Y1121" s="508"/>
      <c r="Z1121" s="179" t="str">
        <f>IFERROR(VLOOKUP(X1121, 【参考】数式用!$A$2:$B$46, 2, FALSE), "")</f>
        <v/>
      </c>
      <c r="AA1121" s="195"/>
      <c r="AB1121" s="196"/>
      <c r="AC1121" s="197">
        <f t="shared" si="38"/>
        <v>0</v>
      </c>
      <c r="AD1121" s="263" t="str">
        <f>IF(B1121="", "", IF(COUNTIF(X1121,"*独自*"),"数式を削除して手入力",IFERROR(INDEX(【参考】数式用!$O$3:'【参考】数式用'!$Q$452,MATCH(Q1121&amp;V1121,【参考】数式用!$N$3:'【参考】数式用'!$N$452,0),MATCH(VLOOKUP(X1121,【参考】数式用!$R$2:$S$46,2,FALSE),【参考】数式用!$O$2:$Q$2,0)),10)))</f>
        <v/>
      </c>
      <c r="AE1121" s="191"/>
    </row>
    <row r="1122" spans="1:31" ht="49.95" customHeight="1">
      <c r="A1122" s="158">
        <f t="shared" si="37"/>
        <v>1083</v>
      </c>
      <c r="B1122" s="496"/>
      <c r="C1122" s="497"/>
      <c r="D1122" s="497"/>
      <c r="E1122" s="497"/>
      <c r="F1122" s="497"/>
      <c r="G1122" s="497"/>
      <c r="H1122" s="497"/>
      <c r="I1122" s="497"/>
      <c r="J1122" s="497"/>
      <c r="K1122" s="497"/>
      <c r="L1122" s="490"/>
      <c r="M1122" s="491"/>
      <c r="N1122" s="491"/>
      <c r="O1122" s="491"/>
      <c r="P1122" s="492"/>
      <c r="Q1122" s="536"/>
      <c r="R1122" s="536"/>
      <c r="S1122" s="536"/>
      <c r="T1122" s="536"/>
      <c r="U1122" s="536"/>
      <c r="V1122" s="69"/>
      <c r="W1122" s="69"/>
      <c r="X1122" s="507"/>
      <c r="Y1122" s="508"/>
      <c r="Z1122" s="179" t="str">
        <f>IFERROR(VLOOKUP(X1122, 【参考】数式用!$A$2:$B$46, 2, FALSE), "")</f>
        <v/>
      </c>
      <c r="AA1122" s="195"/>
      <c r="AB1122" s="196"/>
      <c r="AC1122" s="197">
        <f t="shared" si="38"/>
        <v>0</v>
      </c>
      <c r="AD1122" s="263" t="str">
        <f>IF(B1122="", "", IF(COUNTIF(X1122,"*独自*"),"数式を削除して手入力",IFERROR(INDEX(【参考】数式用!$O$3:'【参考】数式用'!$Q$452,MATCH(Q1122&amp;V1122,【参考】数式用!$N$3:'【参考】数式用'!$N$452,0),MATCH(VLOOKUP(X1122,【参考】数式用!$R$2:$S$46,2,FALSE),【参考】数式用!$O$2:$Q$2,0)),10)))</f>
        <v/>
      </c>
      <c r="AE1122" s="191"/>
    </row>
    <row r="1123" spans="1:31" ht="49.95" customHeight="1">
      <c r="A1123" s="158">
        <f t="shared" si="37"/>
        <v>1084</v>
      </c>
      <c r="B1123" s="496"/>
      <c r="C1123" s="497"/>
      <c r="D1123" s="497"/>
      <c r="E1123" s="497"/>
      <c r="F1123" s="497"/>
      <c r="G1123" s="497"/>
      <c r="H1123" s="497"/>
      <c r="I1123" s="497"/>
      <c r="J1123" s="497"/>
      <c r="K1123" s="497"/>
      <c r="L1123" s="490"/>
      <c r="M1123" s="491"/>
      <c r="N1123" s="491"/>
      <c r="O1123" s="491"/>
      <c r="P1123" s="492"/>
      <c r="Q1123" s="536"/>
      <c r="R1123" s="536"/>
      <c r="S1123" s="536"/>
      <c r="T1123" s="536"/>
      <c r="U1123" s="536"/>
      <c r="V1123" s="69"/>
      <c r="W1123" s="69"/>
      <c r="X1123" s="507"/>
      <c r="Y1123" s="508"/>
      <c r="Z1123" s="179" t="str">
        <f>IFERROR(VLOOKUP(X1123, 【参考】数式用!$A$2:$B$46, 2, FALSE), "")</f>
        <v/>
      </c>
      <c r="AA1123" s="195"/>
      <c r="AB1123" s="196"/>
      <c r="AC1123" s="197">
        <f t="shared" si="38"/>
        <v>0</v>
      </c>
      <c r="AD1123" s="263" t="str">
        <f>IF(B1123="", "", IF(COUNTIF(X1123,"*独自*"),"数式を削除して手入力",IFERROR(INDEX(【参考】数式用!$O$3:'【参考】数式用'!$Q$452,MATCH(Q1123&amp;V1123,【参考】数式用!$N$3:'【参考】数式用'!$N$452,0),MATCH(VLOOKUP(X1123,【参考】数式用!$R$2:$S$46,2,FALSE),【参考】数式用!$O$2:$Q$2,0)),10)))</f>
        <v/>
      </c>
      <c r="AE1123" s="191"/>
    </row>
    <row r="1124" spans="1:31" ht="49.95" customHeight="1">
      <c r="A1124" s="158">
        <f t="shared" si="37"/>
        <v>1085</v>
      </c>
      <c r="B1124" s="496"/>
      <c r="C1124" s="497"/>
      <c r="D1124" s="497"/>
      <c r="E1124" s="497"/>
      <c r="F1124" s="497"/>
      <c r="G1124" s="497"/>
      <c r="H1124" s="497"/>
      <c r="I1124" s="497"/>
      <c r="J1124" s="497"/>
      <c r="K1124" s="497"/>
      <c r="L1124" s="490"/>
      <c r="M1124" s="491"/>
      <c r="N1124" s="491"/>
      <c r="O1124" s="491"/>
      <c r="P1124" s="492"/>
      <c r="Q1124" s="536"/>
      <c r="R1124" s="536"/>
      <c r="S1124" s="536"/>
      <c r="T1124" s="536"/>
      <c r="U1124" s="536"/>
      <c r="V1124" s="69"/>
      <c r="W1124" s="69"/>
      <c r="X1124" s="507"/>
      <c r="Y1124" s="508"/>
      <c r="Z1124" s="179" t="str">
        <f>IFERROR(VLOOKUP(X1124, 【参考】数式用!$A$2:$B$46, 2, FALSE), "")</f>
        <v/>
      </c>
      <c r="AA1124" s="195"/>
      <c r="AB1124" s="196"/>
      <c r="AC1124" s="197">
        <f t="shared" si="38"/>
        <v>0</v>
      </c>
      <c r="AD1124" s="263" t="str">
        <f>IF(B1124="", "", IF(COUNTIF(X1124,"*独自*"),"数式を削除して手入力",IFERROR(INDEX(【参考】数式用!$O$3:'【参考】数式用'!$Q$452,MATCH(Q1124&amp;V1124,【参考】数式用!$N$3:'【参考】数式用'!$N$452,0),MATCH(VLOOKUP(X1124,【参考】数式用!$R$2:$S$46,2,FALSE),【参考】数式用!$O$2:$Q$2,0)),10)))</f>
        <v/>
      </c>
      <c r="AE1124" s="191"/>
    </row>
    <row r="1125" spans="1:31" ht="49.95" customHeight="1">
      <c r="A1125" s="158">
        <f t="shared" si="37"/>
        <v>1086</v>
      </c>
      <c r="B1125" s="496"/>
      <c r="C1125" s="497"/>
      <c r="D1125" s="497"/>
      <c r="E1125" s="497"/>
      <c r="F1125" s="497"/>
      <c r="G1125" s="497"/>
      <c r="H1125" s="497"/>
      <c r="I1125" s="497"/>
      <c r="J1125" s="497"/>
      <c r="K1125" s="497"/>
      <c r="L1125" s="490"/>
      <c r="M1125" s="491"/>
      <c r="N1125" s="491"/>
      <c r="O1125" s="491"/>
      <c r="P1125" s="492"/>
      <c r="Q1125" s="536"/>
      <c r="R1125" s="536"/>
      <c r="S1125" s="536"/>
      <c r="T1125" s="536"/>
      <c r="U1125" s="536"/>
      <c r="V1125" s="69"/>
      <c r="W1125" s="69"/>
      <c r="X1125" s="507"/>
      <c r="Y1125" s="508"/>
      <c r="Z1125" s="179" t="str">
        <f>IFERROR(VLOOKUP(X1125, 【参考】数式用!$A$2:$B$46, 2, FALSE), "")</f>
        <v/>
      </c>
      <c r="AA1125" s="195"/>
      <c r="AB1125" s="196"/>
      <c r="AC1125" s="197">
        <f t="shared" si="38"/>
        <v>0</v>
      </c>
      <c r="AD1125" s="263" t="str">
        <f>IF(B1125="", "", IF(COUNTIF(X1125,"*独自*"),"数式を削除して手入力",IFERROR(INDEX(【参考】数式用!$O$3:'【参考】数式用'!$Q$452,MATCH(Q1125&amp;V1125,【参考】数式用!$N$3:'【参考】数式用'!$N$452,0),MATCH(VLOOKUP(X1125,【参考】数式用!$R$2:$S$46,2,FALSE),【参考】数式用!$O$2:$Q$2,0)),10)))</f>
        <v/>
      </c>
      <c r="AE1125" s="191"/>
    </row>
    <row r="1126" spans="1:31" ht="49.95" customHeight="1">
      <c r="A1126" s="158">
        <f t="shared" si="37"/>
        <v>1087</v>
      </c>
      <c r="B1126" s="496"/>
      <c r="C1126" s="497"/>
      <c r="D1126" s="497"/>
      <c r="E1126" s="497"/>
      <c r="F1126" s="497"/>
      <c r="G1126" s="497"/>
      <c r="H1126" s="497"/>
      <c r="I1126" s="497"/>
      <c r="J1126" s="497"/>
      <c r="K1126" s="497"/>
      <c r="L1126" s="490"/>
      <c r="M1126" s="491"/>
      <c r="N1126" s="491"/>
      <c r="O1126" s="491"/>
      <c r="P1126" s="492"/>
      <c r="Q1126" s="536"/>
      <c r="R1126" s="536"/>
      <c r="S1126" s="536"/>
      <c r="T1126" s="536"/>
      <c r="U1126" s="536"/>
      <c r="V1126" s="69"/>
      <c r="W1126" s="69"/>
      <c r="X1126" s="507"/>
      <c r="Y1126" s="508"/>
      <c r="Z1126" s="179" t="str">
        <f>IFERROR(VLOOKUP(X1126, 【参考】数式用!$A$2:$B$46, 2, FALSE), "")</f>
        <v/>
      </c>
      <c r="AA1126" s="195"/>
      <c r="AB1126" s="196"/>
      <c r="AC1126" s="197">
        <f t="shared" si="38"/>
        <v>0</v>
      </c>
      <c r="AD1126" s="263" t="str">
        <f>IF(B1126="", "", IF(COUNTIF(X1126,"*独自*"),"数式を削除して手入力",IFERROR(INDEX(【参考】数式用!$O$3:'【参考】数式用'!$Q$452,MATCH(Q1126&amp;V1126,【参考】数式用!$N$3:'【参考】数式用'!$N$452,0),MATCH(VLOOKUP(X1126,【参考】数式用!$R$2:$S$46,2,FALSE),【参考】数式用!$O$2:$Q$2,0)),10)))</f>
        <v/>
      </c>
      <c r="AE1126" s="191"/>
    </row>
    <row r="1127" spans="1:31" ht="49.95" customHeight="1">
      <c r="A1127" s="158">
        <f t="shared" si="37"/>
        <v>1088</v>
      </c>
      <c r="B1127" s="496"/>
      <c r="C1127" s="497"/>
      <c r="D1127" s="497"/>
      <c r="E1127" s="497"/>
      <c r="F1127" s="497"/>
      <c r="G1127" s="497"/>
      <c r="H1127" s="497"/>
      <c r="I1127" s="497"/>
      <c r="J1127" s="497"/>
      <c r="K1127" s="497"/>
      <c r="L1127" s="490"/>
      <c r="M1127" s="491"/>
      <c r="N1127" s="491"/>
      <c r="O1127" s="491"/>
      <c r="P1127" s="492"/>
      <c r="Q1127" s="536"/>
      <c r="R1127" s="536"/>
      <c r="S1127" s="536"/>
      <c r="T1127" s="536"/>
      <c r="U1127" s="536"/>
      <c r="V1127" s="69"/>
      <c r="W1127" s="69"/>
      <c r="X1127" s="507"/>
      <c r="Y1127" s="508"/>
      <c r="Z1127" s="179" t="str">
        <f>IFERROR(VLOOKUP(X1127, 【参考】数式用!$A$2:$B$46, 2, FALSE), "")</f>
        <v/>
      </c>
      <c r="AA1127" s="195"/>
      <c r="AB1127" s="196"/>
      <c r="AC1127" s="197">
        <f t="shared" si="38"/>
        <v>0</v>
      </c>
      <c r="AD1127" s="263" t="str">
        <f>IF(B1127="", "", IF(COUNTIF(X1127,"*独自*"),"数式を削除して手入力",IFERROR(INDEX(【参考】数式用!$O$3:'【参考】数式用'!$Q$452,MATCH(Q1127&amp;V1127,【参考】数式用!$N$3:'【参考】数式用'!$N$452,0),MATCH(VLOOKUP(X1127,【参考】数式用!$R$2:$S$46,2,FALSE),【参考】数式用!$O$2:$Q$2,0)),10)))</f>
        <v/>
      </c>
      <c r="AE1127" s="191"/>
    </row>
    <row r="1128" spans="1:31" ht="49.95" customHeight="1">
      <c r="A1128" s="158">
        <f t="shared" si="37"/>
        <v>1089</v>
      </c>
      <c r="B1128" s="496"/>
      <c r="C1128" s="497"/>
      <c r="D1128" s="497"/>
      <c r="E1128" s="497"/>
      <c r="F1128" s="497"/>
      <c r="G1128" s="497"/>
      <c r="H1128" s="497"/>
      <c r="I1128" s="497"/>
      <c r="J1128" s="497"/>
      <c r="K1128" s="497"/>
      <c r="L1128" s="490"/>
      <c r="M1128" s="491"/>
      <c r="N1128" s="491"/>
      <c r="O1128" s="491"/>
      <c r="P1128" s="492"/>
      <c r="Q1128" s="536"/>
      <c r="R1128" s="536"/>
      <c r="S1128" s="536"/>
      <c r="T1128" s="536"/>
      <c r="U1128" s="536"/>
      <c r="V1128" s="69"/>
      <c r="W1128" s="69"/>
      <c r="X1128" s="507"/>
      <c r="Y1128" s="508"/>
      <c r="Z1128" s="179" t="str">
        <f>IFERROR(VLOOKUP(X1128, 【参考】数式用!$A$2:$B$46, 2, FALSE), "")</f>
        <v/>
      </c>
      <c r="AA1128" s="195"/>
      <c r="AB1128" s="196"/>
      <c r="AC1128" s="197">
        <f t="shared" si="38"/>
        <v>0</v>
      </c>
      <c r="AD1128" s="263" t="str">
        <f>IF(B1128="", "", IF(COUNTIF(X1128,"*独自*"),"数式を削除して手入力",IFERROR(INDEX(【参考】数式用!$O$3:'【参考】数式用'!$Q$452,MATCH(Q1128&amp;V1128,【参考】数式用!$N$3:'【参考】数式用'!$N$452,0),MATCH(VLOOKUP(X1128,【参考】数式用!$R$2:$S$46,2,FALSE),【参考】数式用!$O$2:$Q$2,0)),10)))</f>
        <v/>
      </c>
      <c r="AE1128" s="191"/>
    </row>
    <row r="1129" spans="1:31" ht="49.95" customHeight="1">
      <c r="A1129" s="158">
        <f t="shared" si="37"/>
        <v>1090</v>
      </c>
      <c r="B1129" s="496"/>
      <c r="C1129" s="497"/>
      <c r="D1129" s="497"/>
      <c r="E1129" s="497"/>
      <c r="F1129" s="497"/>
      <c r="G1129" s="497"/>
      <c r="H1129" s="497"/>
      <c r="I1129" s="497"/>
      <c r="J1129" s="497"/>
      <c r="K1129" s="497"/>
      <c r="L1129" s="490"/>
      <c r="M1129" s="491"/>
      <c r="N1129" s="491"/>
      <c r="O1129" s="491"/>
      <c r="P1129" s="492"/>
      <c r="Q1129" s="536"/>
      <c r="R1129" s="536"/>
      <c r="S1129" s="536"/>
      <c r="T1129" s="536"/>
      <c r="U1129" s="536"/>
      <c r="V1129" s="69"/>
      <c r="W1129" s="69"/>
      <c r="X1129" s="507"/>
      <c r="Y1129" s="508"/>
      <c r="Z1129" s="179" t="str">
        <f>IFERROR(VLOOKUP(X1129, 【参考】数式用!$A$2:$B$46, 2, FALSE), "")</f>
        <v/>
      </c>
      <c r="AA1129" s="195"/>
      <c r="AB1129" s="196"/>
      <c r="AC1129" s="197">
        <f t="shared" si="38"/>
        <v>0</v>
      </c>
      <c r="AD1129" s="263" t="str">
        <f>IF(B1129="", "", IF(COUNTIF(X1129,"*独自*"),"数式を削除して手入力",IFERROR(INDEX(【参考】数式用!$O$3:'【参考】数式用'!$Q$452,MATCH(Q1129&amp;V1129,【参考】数式用!$N$3:'【参考】数式用'!$N$452,0),MATCH(VLOOKUP(X1129,【参考】数式用!$R$2:$S$46,2,FALSE),【参考】数式用!$O$2:$Q$2,0)),10)))</f>
        <v/>
      </c>
      <c r="AE1129" s="191"/>
    </row>
    <row r="1130" spans="1:31" ht="49.95" customHeight="1">
      <c r="A1130" s="158">
        <f t="shared" si="37"/>
        <v>1091</v>
      </c>
      <c r="B1130" s="496"/>
      <c r="C1130" s="497"/>
      <c r="D1130" s="497"/>
      <c r="E1130" s="497"/>
      <c r="F1130" s="497"/>
      <c r="G1130" s="497"/>
      <c r="H1130" s="497"/>
      <c r="I1130" s="497"/>
      <c r="J1130" s="497"/>
      <c r="K1130" s="497"/>
      <c r="L1130" s="490"/>
      <c r="M1130" s="491"/>
      <c r="N1130" s="491"/>
      <c r="O1130" s="491"/>
      <c r="P1130" s="492"/>
      <c r="Q1130" s="536"/>
      <c r="R1130" s="536"/>
      <c r="S1130" s="536"/>
      <c r="T1130" s="536"/>
      <c r="U1130" s="536"/>
      <c r="V1130" s="69"/>
      <c r="W1130" s="69"/>
      <c r="X1130" s="507"/>
      <c r="Y1130" s="508"/>
      <c r="Z1130" s="179" t="str">
        <f>IFERROR(VLOOKUP(X1130, 【参考】数式用!$A$2:$B$46, 2, FALSE), "")</f>
        <v/>
      </c>
      <c r="AA1130" s="195"/>
      <c r="AB1130" s="196"/>
      <c r="AC1130" s="197">
        <f t="shared" si="38"/>
        <v>0</v>
      </c>
      <c r="AD1130" s="263" t="str">
        <f>IF(B1130="", "", IF(COUNTIF(X1130,"*独自*"),"数式を削除して手入力",IFERROR(INDEX(【参考】数式用!$O$3:'【参考】数式用'!$Q$452,MATCH(Q1130&amp;V1130,【参考】数式用!$N$3:'【参考】数式用'!$N$452,0),MATCH(VLOOKUP(X1130,【参考】数式用!$R$2:$S$46,2,FALSE),【参考】数式用!$O$2:$Q$2,0)),10)))</f>
        <v/>
      </c>
      <c r="AE1130" s="191"/>
    </row>
    <row r="1131" spans="1:31" ht="49.95" customHeight="1">
      <c r="A1131" s="158">
        <f t="shared" si="37"/>
        <v>1092</v>
      </c>
      <c r="B1131" s="496"/>
      <c r="C1131" s="497"/>
      <c r="D1131" s="497"/>
      <c r="E1131" s="497"/>
      <c r="F1131" s="497"/>
      <c r="G1131" s="497"/>
      <c r="H1131" s="497"/>
      <c r="I1131" s="497"/>
      <c r="J1131" s="497"/>
      <c r="K1131" s="497"/>
      <c r="L1131" s="490"/>
      <c r="M1131" s="491"/>
      <c r="N1131" s="491"/>
      <c r="O1131" s="491"/>
      <c r="P1131" s="492"/>
      <c r="Q1131" s="536"/>
      <c r="R1131" s="536"/>
      <c r="S1131" s="536"/>
      <c r="T1131" s="536"/>
      <c r="U1131" s="536"/>
      <c r="V1131" s="69"/>
      <c r="W1131" s="69"/>
      <c r="X1131" s="507"/>
      <c r="Y1131" s="508"/>
      <c r="Z1131" s="179" t="str">
        <f>IFERROR(VLOOKUP(X1131, 【参考】数式用!$A$2:$B$46, 2, FALSE), "")</f>
        <v/>
      </c>
      <c r="AA1131" s="195"/>
      <c r="AB1131" s="196"/>
      <c r="AC1131" s="197">
        <f t="shared" si="38"/>
        <v>0</v>
      </c>
      <c r="AD1131" s="263" t="str">
        <f>IF(B1131="", "", IF(COUNTIF(X1131,"*独自*"),"数式を削除して手入力",IFERROR(INDEX(【参考】数式用!$O$3:'【参考】数式用'!$Q$452,MATCH(Q1131&amp;V1131,【参考】数式用!$N$3:'【参考】数式用'!$N$452,0),MATCH(VLOOKUP(X1131,【参考】数式用!$R$2:$S$46,2,FALSE),【参考】数式用!$O$2:$Q$2,0)),10)))</f>
        <v/>
      </c>
      <c r="AE1131" s="191"/>
    </row>
    <row r="1132" spans="1:31" ht="49.95" customHeight="1">
      <c r="A1132" s="158">
        <f t="shared" si="37"/>
        <v>1093</v>
      </c>
      <c r="B1132" s="496"/>
      <c r="C1132" s="497"/>
      <c r="D1132" s="497"/>
      <c r="E1132" s="497"/>
      <c r="F1132" s="497"/>
      <c r="G1132" s="497"/>
      <c r="H1132" s="497"/>
      <c r="I1132" s="497"/>
      <c r="J1132" s="497"/>
      <c r="K1132" s="497"/>
      <c r="L1132" s="490"/>
      <c r="M1132" s="491"/>
      <c r="N1132" s="491"/>
      <c r="O1132" s="491"/>
      <c r="P1132" s="492"/>
      <c r="Q1132" s="536"/>
      <c r="R1132" s="536"/>
      <c r="S1132" s="536"/>
      <c r="T1132" s="536"/>
      <c r="U1132" s="536"/>
      <c r="V1132" s="69"/>
      <c r="W1132" s="69"/>
      <c r="X1132" s="507"/>
      <c r="Y1132" s="508"/>
      <c r="Z1132" s="179" t="str">
        <f>IFERROR(VLOOKUP(X1132, 【参考】数式用!$A$2:$B$46, 2, FALSE), "")</f>
        <v/>
      </c>
      <c r="AA1132" s="195"/>
      <c r="AB1132" s="196"/>
      <c r="AC1132" s="197">
        <f t="shared" si="38"/>
        <v>0</v>
      </c>
      <c r="AD1132" s="263" t="str">
        <f>IF(B1132="", "", IF(COUNTIF(X1132,"*独自*"),"数式を削除して手入力",IFERROR(INDEX(【参考】数式用!$O$3:'【参考】数式用'!$Q$452,MATCH(Q1132&amp;V1132,【参考】数式用!$N$3:'【参考】数式用'!$N$452,0),MATCH(VLOOKUP(X1132,【参考】数式用!$R$2:$S$46,2,FALSE),【参考】数式用!$O$2:$Q$2,0)),10)))</f>
        <v/>
      </c>
      <c r="AE1132" s="191"/>
    </row>
    <row r="1133" spans="1:31" ht="49.95" customHeight="1">
      <c r="A1133" s="158">
        <f t="shared" si="37"/>
        <v>1094</v>
      </c>
      <c r="B1133" s="496"/>
      <c r="C1133" s="497"/>
      <c r="D1133" s="497"/>
      <c r="E1133" s="497"/>
      <c r="F1133" s="497"/>
      <c r="G1133" s="497"/>
      <c r="H1133" s="497"/>
      <c r="I1133" s="497"/>
      <c r="J1133" s="497"/>
      <c r="K1133" s="497"/>
      <c r="L1133" s="490"/>
      <c r="M1133" s="491"/>
      <c r="N1133" s="491"/>
      <c r="O1133" s="491"/>
      <c r="P1133" s="492"/>
      <c r="Q1133" s="536"/>
      <c r="R1133" s="536"/>
      <c r="S1133" s="536"/>
      <c r="T1133" s="536"/>
      <c r="U1133" s="536"/>
      <c r="V1133" s="69"/>
      <c r="W1133" s="69"/>
      <c r="X1133" s="507"/>
      <c r="Y1133" s="508"/>
      <c r="Z1133" s="179" t="str">
        <f>IFERROR(VLOOKUP(X1133, 【参考】数式用!$A$2:$B$46, 2, FALSE), "")</f>
        <v/>
      </c>
      <c r="AA1133" s="195"/>
      <c r="AB1133" s="196"/>
      <c r="AC1133" s="197">
        <f t="shared" si="38"/>
        <v>0</v>
      </c>
      <c r="AD1133" s="263" t="str">
        <f>IF(B1133="", "", IF(COUNTIF(X1133,"*独自*"),"数式を削除して手入力",IFERROR(INDEX(【参考】数式用!$O$3:'【参考】数式用'!$Q$452,MATCH(Q1133&amp;V1133,【参考】数式用!$N$3:'【参考】数式用'!$N$452,0),MATCH(VLOOKUP(X1133,【参考】数式用!$R$2:$S$46,2,FALSE),【参考】数式用!$O$2:$Q$2,0)),10)))</f>
        <v/>
      </c>
      <c r="AE1133" s="191"/>
    </row>
    <row r="1134" spans="1:31" ht="49.95" customHeight="1">
      <c r="A1134" s="158">
        <f t="shared" si="37"/>
        <v>1095</v>
      </c>
      <c r="B1134" s="496"/>
      <c r="C1134" s="497"/>
      <c r="D1134" s="497"/>
      <c r="E1134" s="497"/>
      <c r="F1134" s="497"/>
      <c r="G1134" s="497"/>
      <c r="H1134" s="497"/>
      <c r="I1134" s="497"/>
      <c r="J1134" s="497"/>
      <c r="K1134" s="497"/>
      <c r="L1134" s="490"/>
      <c r="M1134" s="491"/>
      <c r="N1134" s="491"/>
      <c r="O1134" s="491"/>
      <c r="P1134" s="492"/>
      <c r="Q1134" s="536"/>
      <c r="R1134" s="536"/>
      <c r="S1134" s="536"/>
      <c r="T1134" s="536"/>
      <c r="U1134" s="536"/>
      <c r="V1134" s="69"/>
      <c r="W1134" s="69"/>
      <c r="X1134" s="507"/>
      <c r="Y1134" s="508"/>
      <c r="Z1134" s="179" t="str">
        <f>IFERROR(VLOOKUP(X1134, 【参考】数式用!$A$2:$B$46, 2, FALSE), "")</f>
        <v/>
      </c>
      <c r="AA1134" s="195"/>
      <c r="AB1134" s="196"/>
      <c r="AC1134" s="197">
        <f t="shared" si="38"/>
        <v>0</v>
      </c>
      <c r="AD1134" s="263" t="str">
        <f>IF(B1134="", "", IF(COUNTIF(X1134,"*独自*"),"数式を削除して手入力",IFERROR(INDEX(【参考】数式用!$O$3:'【参考】数式用'!$Q$452,MATCH(Q1134&amp;V1134,【参考】数式用!$N$3:'【参考】数式用'!$N$452,0),MATCH(VLOOKUP(X1134,【参考】数式用!$R$2:$S$46,2,FALSE),【参考】数式用!$O$2:$Q$2,0)),10)))</f>
        <v/>
      </c>
      <c r="AE1134" s="191"/>
    </row>
    <row r="1135" spans="1:31" ht="49.95" customHeight="1">
      <c r="A1135" s="158">
        <f t="shared" si="37"/>
        <v>1096</v>
      </c>
      <c r="B1135" s="496"/>
      <c r="C1135" s="497"/>
      <c r="D1135" s="497"/>
      <c r="E1135" s="497"/>
      <c r="F1135" s="497"/>
      <c r="G1135" s="497"/>
      <c r="H1135" s="497"/>
      <c r="I1135" s="497"/>
      <c r="J1135" s="497"/>
      <c r="K1135" s="497"/>
      <c r="L1135" s="490"/>
      <c r="M1135" s="491"/>
      <c r="N1135" s="491"/>
      <c r="O1135" s="491"/>
      <c r="P1135" s="492"/>
      <c r="Q1135" s="536"/>
      <c r="R1135" s="536"/>
      <c r="S1135" s="536"/>
      <c r="T1135" s="536"/>
      <c r="U1135" s="536"/>
      <c r="V1135" s="69"/>
      <c r="W1135" s="69"/>
      <c r="X1135" s="507"/>
      <c r="Y1135" s="508"/>
      <c r="Z1135" s="179" t="str">
        <f>IFERROR(VLOOKUP(X1135, 【参考】数式用!$A$2:$B$46, 2, FALSE), "")</f>
        <v/>
      </c>
      <c r="AA1135" s="195"/>
      <c r="AB1135" s="196"/>
      <c r="AC1135" s="197">
        <f t="shared" si="38"/>
        <v>0</v>
      </c>
      <c r="AD1135" s="263" t="str">
        <f>IF(B1135="", "", IF(COUNTIF(X1135,"*独自*"),"数式を削除して手入力",IFERROR(INDEX(【参考】数式用!$O$3:'【参考】数式用'!$Q$452,MATCH(Q1135&amp;V1135,【参考】数式用!$N$3:'【参考】数式用'!$N$452,0),MATCH(VLOOKUP(X1135,【参考】数式用!$R$2:$S$46,2,FALSE),【参考】数式用!$O$2:$Q$2,0)),10)))</f>
        <v/>
      </c>
      <c r="AE1135" s="191"/>
    </row>
    <row r="1136" spans="1:31" ht="49.95" customHeight="1">
      <c r="A1136" s="158">
        <f t="shared" si="37"/>
        <v>1097</v>
      </c>
      <c r="B1136" s="496"/>
      <c r="C1136" s="497"/>
      <c r="D1136" s="497"/>
      <c r="E1136" s="497"/>
      <c r="F1136" s="497"/>
      <c r="G1136" s="497"/>
      <c r="H1136" s="497"/>
      <c r="I1136" s="497"/>
      <c r="J1136" s="497"/>
      <c r="K1136" s="497"/>
      <c r="L1136" s="490"/>
      <c r="M1136" s="491"/>
      <c r="N1136" s="491"/>
      <c r="O1136" s="491"/>
      <c r="P1136" s="492"/>
      <c r="Q1136" s="536"/>
      <c r="R1136" s="536"/>
      <c r="S1136" s="536"/>
      <c r="T1136" s="536"/>
      <c r="U1136" s="536"/>
      <c r="V1136" s="69"/>
      <c r="W1136" s="69"/>
      <c r="X1136" s="507"/>
      <c r="Y1136" s="508"/>
      <c r="Z1136" s="179" t="str">
        <f>IFERROR(VLOOKUP(X1136, 【参考】数式用!$A$2:$B$46, 2, FALSE), "")</f>
        <v/>
      </c>
      <c r="AA1136" s="195"/>
      <c r="AB1136" s="196"/>
      <c r="AC1136" s="197">
        <f t="shared" si="38"/>
        <v>0</v>
      </c>
      <c r="AD1136" s="263" t="str">
        <f>IF(B1136="", "", IF(COUNTIF(X1136,"*独自*"),"数式を削除して手入力",IFERROR(INDEX(【参考】数式用!$O$3:'【参考】数式用'!$Q$452,MATCH(Q1136&amp;V1136,【参考】数式用!$N$3:'【参考】数式用'!$N$452,0),MATCH(VLOOKUP(X1136,【参考】数式用!$R$2:$S$46,2,FALSE),【参考】数式用!$O$2:$Q$2,0)),10)))</f>
        <v/>
      </c>
      <c r="AE1136" s="191"/>
    </row>
    <row r="1137" spans="1:31" ht="49.95" customHeight="1">
      <c r="A1137" s="158">
        <f t="shared" si="37"/>
        <v>1098</v>
      </c>
      <c r="B1137" s="496"/>
      <c r="C1137" s="497"/>
      <c r="D1137" s="497"/>
      <c r="E1137" s="497"/>
      <c r="F1137" s="497"/>
      <c r="G1137" s="497"/>
      <c r="H1137" s="497"/>
      <c r="I1137" s="497"/>
      <c r="J1137" s="497"/>
      <c r="K1137" s="497"/>
      <c r="L1137" s="490"/>
      <c r="M1137" s="491"/>
      <c r="N1137" s="491"/>
      <c r="O1137" s="491"/>
      <c r="P1137" s="492"/>
      <c r="Q1137" s="536"/>
      <c r="R1137" s="536"/>
      <c r="S1137" s="536"/>
      <c r="T1137" s="536"/>
      <c r="U1137" s="536"/>
      <c r="V1137" s="69"/>
      <c r="W1137" s="69"/>
      <c r="X1137" s="507"/>
      <c r="Y1137" s="508"/>
      <c r="Z1137" s="179" t="str">
        <f>IFERROR(VLOOKUP(X1137, 【参考】数式用!$A$2:$B$46, 2, FALSE), "")</f>
        <v/>
      </c>
      <c r="AA1137" s="195"/>
      <c r="AB1137" s="196"/>
      <c r="AC1137" s="197">
        <f t="shared" si="38"/>
        <v>0</v>
      </c>
      <c r="AD1137" s="263" t="str">
        <f>IF(B1137="", "", IF(COUNTIF(X1137,"*独自*"),"数式を削除して手入力",IFERROR(INDEX(【参考】数式用!$O$3:'【参考】数式用'!$Q$452,MATCH(Q1137&amp;V1137,【参考】数式用!$N$3:'【参考】数式用'!$N$452,0),MATCH(VLOOKUP(X1137,【参考】数式用!$R$2:$S$46,2,FALSE),【参考】数式用!$O$2:$Q$2,0)),10)))</f>
        <v/>
      </c>
      <c r="AE1137" s="191"/>
    </row>
    <row r="1138" spans="1:31" ht="49.95" customHeight="1">
      <c r="A1138" s="158">
        <f t="shared" si="37"/>
        <v>1099</v>
      </c>
      <c r="B1138" s="496"/>
      <c r="C1138" s="497"/>
      <c r="D1138" s="497"/>
      <c r="E1138" s="497"/>
      <c r="F1138" s="497"/>
      <c r="G1138" s="497"/>
      <c r="H1138" s="497"/>
      <c r="I1138" s="497"/>
      <c r="J1138" s="497"/>
      <c r="K1138" s="497"/>
      <c r="L1138" s="490"/>
      <c r="M1138" s="491"/>
      <c r="N1138" s="491"/>
      <c r="O1138" s="491"/>
      <c r="P1138" s="492"/>
      <c r="Q1138" s="536"/>
      <c r="R1138" s="536"/>
      <c r="S1138" s="536"/>
      <c r="T1138" s="536"/>
      <c r="U1138" s="536"/>
      <c r="V1138" s="69"/>
      <c r="W1138" s="69"/>
      <c r="X1138" s="507"/>
      <c r="Y1138" s="508"/>
      <c r="Z1138" s="179" t="str">
        <f>IFERROR(VLOOKUP(X1138, 【参考】数式用!$A$2:$B$46, 2, FALSE), "")</f>
        <v/>
      </c>
      <c r="AA1138" s="195"/>
      <c r="AB1138" s="196"/>
      <c r="AC1138" s="197">
        <f t="shared" si="38"/>
        <v>0</v>
      </c>
      <c r="AD1138" s="263" t="str">
        <f>IF(B1138="", "", IF(COUNTIF(X1138,"*独自*"),"数式を削除して手入力",IFERROR(INDEX(【参考】数式用!$O$3:'【参考】数式用'!$Q$452,MATCH(Q1138&amp;V1138,【参考】数式用!$N$3:'【参考】数式用'!$N$452,0),MATCH(VLOOKUP(X1138,【参考】数式用!$R$2:$S$46,2,FALSE),【参考】数式用!$O$2:$Q$2,0)),10)))</f>
        <v/>
      </c>
      <c r="AE1138" s="191"/>
    </row>
    <row r="1139" spans="1:31" ht="49.95" customHeight="1">
      <c r="A1139" s="158">
        <f t="shared" si="37"/>
        <v>1100</v>
      </c>
      <c r="B1139" s="496"/>
      <c r="C1139" s="497"/>
      <c r="D1139" s="497"/>
      <c r="E1139" s="497"/>
      <c r="F1139" s="497"/>
      <c r="G1139" s="497"/>
      <c r="H1139" s="497"/>
      <c r="I1139" s="497"/>
      <c r="J1139" s="497"/>
      <c r="K1139" s="497"/>
      <c r="L1139" s="490"/>
      <c r="M1139" s="491"/>
      <c r="N1139" s="491"/>
      <c r="O1139" s="491"/>
      <c r="P1139" s="492"/>
      <c r="Q1139" s="536"/>
      <c r="R1139" s="536"/>
      <c r="S1139" s="536"/>
      <c r="T1139" s="536"/>
      <c r="U1139" s="536"/>
      <c r="V1139" s="69"/>
      <c r="W1139" s="69"/>
      <c r="X1139" s="507"/>
      <c r="Y1139" s="508"/>
      <c r="Z1139" s="179" t="str">
        <f>IFERROR(VLOOKUP(X1139, 【参考】数式用!$A$2:$B$46, 2, FALSE), "")</f>
        <v/>
      </c>
      <c r="AA1139" s="195"/>
      <c r="AB1139" s="196"/>
      <c r="AC1139" s="197">
        <f t="shared" si="38"/>
        <v>0</v>
      </c>
      <c r="AD1139" s="263" t="str">
        <f>IF(B1139="", "", IF(COUNTIF(X1139,"*独自*"),"数式を削除して手入力",IFERROR(INDEX(【参考】数式用!$O$3:'【参考】数式用'!$Q$452,MATCH(Q1139&amp;V1139,【参考】数式用!$N$3:'【参考】数式用'!$N$452,0),MATCH(VLOOKUP(X1139,【参考】数式用!$R$2:$S$46,2,FALSE),【参考】数式用!$O$2:$Q$2,0)),10)))</f>
        <v/>
      </c>
      <c r="AE1139" s="191"/>
    </row>
    <row r="1140" spans="1:31" ht="49.95" customHeight="1">
      <c r="A1140" s="158">
        <f t="shared" si="37"/>
        <v>1101</v>
      </c>
      <c r="B1140" s="496"/>
      <c r="C1140" s="497"/>
      <c r="D1140" s="497"/>
      <c r="E1140" s="497"/>
      <c r="F1140" s="497"/>
      <c r="G1140" s="497"/>
      <c r="H1140" s="497"/>
      <c r="I1140" s="497"/>
      <c r="J1140" s="497"/>
      <c r="K1140" s="497"/>
      <c r="L1140" s="490"/>
      <c r="M1140" s="491"/>
      <c r="N1140" s="491"/>
      <c r="O1140" s="491"/>
      <c r="P1140" s="492"/>
      <c r="Q1140" s="536"/>
      <c r="R1140" s="536"/>
      <c r="S1140" s="536"/>
      <c r="T1140" s="536"/>
      <c r="U1140" s="536"/>
      <c r="V1140" s="69"/>
      <c r="W1140" s="69"/>
      <c r="X1140" s="507"/>
      <c r="Y1140" s="508"/>
      <c r="Z1140" s="179" t="str">
        <f>IFERROR(VLOOKUP(X1140, 【参考】数式用!$A$2:$B$46, 2, FALSE), "")</f>
        <v/>
      </c>
      <c r="AA1140" s="195"/>
      <c r="AB1140" s="196"/>
      <c r="AC1140" s="197">
        <f t="shared" si="38"/>
        <v>0</v>
      </c>
      <c r="AD1140" s="263" t="str">
        <f>IF(B1140="", "", IF(COUNTIF(X1140,"*独自*"),"数式を削除して手入力",IFERROR(INDEX(【参考】数式用!$O$3:'【参考】数式用'!$Q$452,MATCH(Q1140&amp;V1140,【参考】数式用!$N$3:'【参考】数式用'!$N$452,0),MATCH(VLOOKUP(X1140,【参考】数式用!$R$2:$S$46,2,FALSE),【参考】数式用!$O$2:$Q$2,0)),10)))</f>
        <v/>
      </c>
      <c r="AE1140" s="191"/>
    </row>
    <row r="1141" spans="1:31" ht="49.95" customHeight="1">
      <c r="A1141" s="158">
        <f t="shared" si="37"/>
        <v>1102</v>
      </c>
      <c r="B1141" s="496"/>
      <c r="C1141" s="497"/>
      <c r="D1141" s="497"/>
      <c r="E1141" s="497"/>
      <c r="F1141" s="497"/>
      <c r="G1141" s="497"/>
      <c r="H1141" s="497"/>
      <c r="I1141" s="497"/>
      <c r="J1141" s="497"/>
      <c r="K1141" s="497"/>
      <c r="L1141" s="490"/>
      <c r="M1141" s="491"/>
      <c r="N1141" s="491"/>
      <c r="O1141" s="491"/>
      <c r="P1141" s="492"/>
      <c r="Q1141" s="536"/>
      <c r="R1141" s="536"/>
      <c r="S1141" s="536"/>
      <c r="T1141" s="536"/>
      <c r="U1141" s="536"/>
      <c r="V1141" s="69"/>
      <c r="W1141" s="69"/>
      <c r="X1141" s="507"/>
      <c r="Y1141" s="508"/>
      <c r="Z1141" s="179" t="str">
        <f>IFERROR(VLOOKUP(X1141, 【参考】数式用!$A$2:$B$46, 2, FALSE), "")</f>
        <v/>
      </c>
      <c r="AA1141" s="195"/>
      <c r="AB1141" s="196"/>
      <c r="AC1141" s="197">
        <f t="shared" si="38"/>
        <v>0</v>
      </c>
      <c r="AD1141" s="263" t="str">
        <f>IF(B1141="", "", IF(COUNTIF(X1141,"*独自*"),"数式を削除して手入力",IFERROR(INDEX(【参考】数式用!$O$3:'【参考】数式用'!$Q$452,MATCH(Q1141&amp;V1141,【参考】数式用!$N$3:'【参考】数式用'!$N$452,0),MATCH(VLOOKUP(X1141,【参考】数式用!$R$2:$S$46,2,FALSE),【参考】数式用!$O$2:$Q$2,0)),10)))</f>
        <v/>
      </c>
      <c r="AE1141" s="191"/>
    </row>
    <row r="1142" spans="1:31" ht="49.95" customHeight="1">
      <c r="A1142" s="158">
        <f t="shared" si="37"/>
        <v>1103</v>
      </c>
      <c r="B1142" s="496"/>
      <c r="C1142" s="497"/>
      <c r="D1142" s="497"/>
      <c r="E1142" s="497"/>
      <c r="F1142" s="497"/>
      <c r="G1142" s="497"/>
      <c r="H1142" s="497"/>
      <c r="I1142" s="497"/>
      <c r="J1142" s="497"/>
      <c r="K1142" s="497"/>
      <c r="L1142" s="490"/>
      <c r="M1142" s="491"/>
      <c r="N1142" s="491"/>
      <c r="O1142" s="491"/>
      <c r="P1142" s="492"/>
      <c r="Q1142" s="536"/>
      <c r="R1142" s="536"/>
      <c r="S1142" s="536"/>
      <c r="T1142" s="536"/>
      <c r="U1142" s="536"/>
      <c r="V1142" s="69"/>
      <c r="W1142" s="69"/>
      <c r="X1142" s="507"/>
      <c r="Y1142" s="508"/>
      <c r="Z1142" s="179" t="str">
        <f>IFERROR(VLOOKUP(X1142, 【参考】数式用!$A$2:$B$46, 2, FALSE), "")</f>
        <v/>
      </c>
      <c r="AA1142" s="195"/>
      <c r="AB1142" s="196"/>
      <c r="AC1142" s="197">
        <f t="shared" si="38"/>
        <v>0</v>
      </c>
      <c r="AD1142" s="263" t="str">
        <f>IF(B1142="", "", IF(COUNTIF(X1142,"*独自*"),"数式を削除して手入力",IFERROR(INDEX(【参考】数式用!$O$3:'【参考】数式用'!$Q$452,MATCH(Q1142&amp;V1142,【参考】数式用!$N$3:'【参考】数式用'!$N$452,0),MATCH(VLOOKUP(X1142,【参考】数式用!$R$2:$S$46,2,FALSE),【参考】数式用!$O$2:$Q$2,0)),10)))</f>
        <v/>
      </c>
      <c r="AE1142" s="191"/>
    </row>
    <row r="1143" spans="1:31" ht="49.95" customHeight="1">
      <c r="A1143" s="158">
        <f t="shared" si="37"/>
        <v>1104</v>
      </c>
      <c r="B1143" s="496"/>
      <c r="C1143" s="497"/>
      <c r="D1143" s="497"/>
      <c r="E1143" s="497"/>
      <c r="F1143" s="497"/>
      <c r="G1143" s="497"/>
      <c r="H1143" s="497"/>
      <c r="I1143" s="497"/>
      <c r="J1143" s="497"/>
      <c r="K1143" s="497"/>
      <c r="L1143" s="490"/>
      <c r="M1143" s="491"/>
      <c r="N1143" s="491"/>
      <c r="O1143" s="491"/>
      <c r="P1143" s="492"/>
      <c r="Q1143" s="536"/>
      <c r="R1143" s="536"/>
      <c r="S1143" s="536"/>
      <c r="T1143" s="536"/>
      <c r="U1143" s="536"/>
      <c r="V1143" s="69"/>
      <c r="W1143" s="69"/>
      <c r="X1143" s="507"/>
      <c r="Y1143" s="508"/>
      <c r="Z1143" s="179" t="str">
        <f>IFERROR(VLOOKUP(X1143, 【参考】数式用!$A$2:$B$46, 2, FALSE), "")</f>
        <v/>
      </c>
      <c r="AA1143" s="195"/>
      <c r="AB1143" s="196"/>
      <c r="AC1143" s="197">
        <f t="shared" si="38"/>
        <v>0</v>
      </c>
      <c r="AD1143" s="263" t="str">
        <f>IF(B1143="", "", IF(COUNTIF(X1143,"*独自*"),"数式を削除して手入力",IFERROR(INDEX(【参考】数式用!$O$3:'【参考】数式用'!$Q$452,MATCH(Q1143&amp;V1143,【参考】数式用!$N$3:'【参考】数式用'!$N$452,0),MATCH(VLOOKUP(X1143,【参考】数式用!$R$2:$S$46,2,FALSE),【参考】数式用!$O$2:$Q$2,0)),10)))</f>
        <v/>
      </c>
      <c r="AE1143" s="191"/>
    </row>
    <row r="1144" spans="1:31" ht="49.95" customHeight="1">
      <c r="A1144" s="158">
        <f t="shared" si="37"/>
        <v>1105</v>
      </c>
      <c r="B1144" s="496"/>
      <c r="C1144" s="497"/>
      <c r="D1144" s="497"/>
      <c r="E1144" s="497"/>
      <c r="F1144" s="497"/>
      <c r="G1144" s="497"/>
      <c r="H1144" s="497"/>
      <c r="I1144" s="497"/>
      <c r="J1144" s="497"/>
      <c r="K1144" s="497"/>
      <c r="L1144" s="490"/>
      <c r="M1144" s="491"/>
      <c r="N1144" s="491"/>
      <c r="O1144" s="491"/>
      <c r="P1144" s="492"/>
      <c r="Q1144" s="536"/>
      <c r="R1144" s="536"/>
      <c r="S1144" s="536"/>
      <c r="T1144" s="536"/>
      <c r="U1144" s="536"/>
      <c r="V1144" s="69"/>
      <c r="W1144" s="69"/>
      <c r="X1144" s="507"/>
      <c r="Y1144" s="508"/>
      <c r="Z1144" s="179" t="str">
        <f>IFERROR(VLOOKUP(X1144, 【参考】数式用!$A$2:$B$46, 2, FALSE), "")</f>
        <v/>
      </c>
      <c r="AA1144" s="195"/>
      <c r="AB1144" s="196"/>
      <c r="AC1144" s="197">
        <f t="shared" si="38"/>
        <v>0</v>
      </c>
      <c r="AD1144" s="263" t="str">
        <f>IF(B1144="", "", IF(COUNTIF(X1144,"*独自*"),"数式を削除して手入力",IFERROR(INDEX(【参考】数式用!$O$3:'【参考】数式用'!$Q$452,MATCH(Q1144&amp;V1144,【参考】数式用!$N$3:'【参考】数式用'!$N$452,0),MATCH(VLOOKUP(X1144,【参考】数式用!$R$2:$S$46,2,FALSE),【参考】数式用!$O$2:$Q$2,0)),10)))</f>
        <v/>
      </c>
      <c r="AE1144" s="191"/>
    </row>
    <row r="1145" spans="1:31" ht="49.95" customHeight="1">
      <c r="A1145" s="158">
        <f t="shared" si="37"/>
        <v>1106</v>
      </c>
      <c r="B1145" s="496"/>
      <c r="C1145" s="497"/>
      <c r="D1145" s="497"/>
      <c r="E1145" s="497"/>
      <c r="F1145" s="497"/>
      <c r="G1145" s="497"/>
      <c r="H1145" s="497"/>
      <c r="I1145" s="497"/>
      <c r="J1145" s="497"/>
      <c r="K1145" s="497"/>
      <c r="L1145" s="490"/>
      <c r="M1145" s="491"/>
      <c r="N1145" s="491"/>
      <c r="O1145" s="491"/>
      <c r="P1145" s="492"/>
      <c r="Q1145" s="536"/>
      <c r="R1145" s="536"/>
      <c r="S1145" s="536"/>
      <c r="T1145" s="536"/>
      <c r="U1145" s="536"/>
      <c r="V1145" s="69"/>
      <c r="W1145" s="69"/>
      <c r="X1145" s="507"/>
      <c r="Y1145" s="508"/>
      <c r="Z1145" s="179" t="str">
        <f>IFERROR(VLOOKUP(X1145, 【参考】数式用!$A$2:$B$46, 2, FALSE), "")</f>
        <v/>
      </c>
      <c r="AA1145" s="195"/>
      <c r="AB1145" s="196"/>
      <c r="AC1145" s="197">
        <f t="shared" si="38"/>
        <v>0</v>
      </c>
      <c r="AD1145" s="263" t="str">
        <f>IF(B1145="", "", IF(COUNTIF(X1145,"*独自*"),"数式を削除して手入力",IFERROR(INDEX(【参考】数式用!$O$3:'【参考】数式用'!$Q$452,MATCH(Q1145&amp;V1145,【参考】数式用!$N$3:'【参考】数式用'!$N$452,0),MATCH(VLOOKUP(X1145,【参考】数式用!$R$2:$S$46,2,FALSE),【参考】数式用!$O$2:$Q$2,0)),10)))</f>
        <v/>
      </c>
      <c r="AE1145" s="191"/>
    </row>
    <row r="1146" spans="1:31" ht="49.95" customHeight="1">
      <c r="A1146" s="158">
        <f t="shared" si="37"/>
        <v>1107</v>
      </c>
      <c r="B1146" s="496"/>
      <c r="C1146" s="497"/>
      <c r="D1146" s="497"/>
      <c r="E1146" s="497"/>
      <c r="F1146" s="497"/>
      <c r="G1146" s="497"/>
      <c r="H1146" s="497"/>
      <c r="I1146" s="497"/>
      <c r="J1146" s="497"/>
      <c r="K1146" s="497"/>
      <c r="L1146" s="490"/>
      <c r="M1146" s="491"/>
      <c r="N1146" s="491"/>
      <c r="O1146" s="491"/>
      <c r="P1146" s="492"/>
      <c r="Q1146" s="536"/>
      <c r="R1146" s="536"/>
      <c r="S1146" s="536"/>
      <c r="T1146" s="536"/>
      <c r="U1146" s="536"/>
      <c r="V1146" s="69"/>
      <c r="W1146" s="69"/>
      <c r="X1146" s="507"/>
      <c r="Y1146" s="508"/>
      <c r="Z1146" s="179" t="str">
        <f>IFERROR(VLOOKUP(X1146, 【参考】数式用!$A$2:$B$46, 2, FALSE), "")</f>
        <v/>
      </c>
      <c r="AA1146" s="195"/>
      <c r="AB1146" s="196"/>
      <c r="AC1146" s="197">
        <f t="shared" si="38"/>
        <v>0</v>
      </c>
      <c r="AD1146" s="263" t="str">
        <f>IF(B1146="", "", IF(COUNTIF(X1146,"*独自*"),"数式を削除して手入力",IFERROR(INDEX(【参考】数式用!$O$3:'【参考】数式用'!$Q$452,MATCH(Q1146&amp;V1146,【参考】数式用!$N$3:'【参考】数式用'!$N$452,0),MATCH(VLOOKUP(X1146,【参考】数式用!$R$2:$S$46,2,FALSE),【参考】数式用!$O$2:$Q$2,0)),10)))</f>
        <v/>
      </c>
      <c r="AE1146" s="191"/>
    </row>
    <row r="1147" spans="1:31" ht="49.95" customHeight="1">
      <c r="A1147" s="158">
        <f t="shared" si="37"/>
        <v>1108</v>
      </c>
      <c r="B1147" s="496"/>
      <c r="C1147" s="497"/>
      <c r="D1147" s="497"/>
      <c r="E1147" s="497"/>
      <c r="F1147" s="497"/>
      <c r="G1147" s="497"/>
      <c r="H1147" s="497"/>
      <c r="I1147" s="497"/>
      <c r="J1147" s="497"/>
      <c r="K1147" s="497"/>
      <c r="L1147" s="490"/>
      <c r="M1147" s="491"/>
      <c r="N1147" s="491"/>
      <c r="O1147" s="491"/>
      <c r="P1147" s="492"/>
      <c r="Q1147" s="536"/>
      <c r="R1147" s="536"/>
      <c r="S1147" s="536"/>
      <c r="T1147" s="536"/>
      <c r="U1147" s="536"/>
      <c r="V1147" s="69"/>
      <c r="W1147" s="69"/>
      <c r="X1147" s="507"/>
      <c r="Y1147" s="508"/>
      <c r="Z1147" s="179" t="str">
        <f>IFERROR(VLOOKUP(X1147, 【参考】数式用!$A$2:$B$46, 2, FALSE), "")</f>
        <v/>
      </c>
      <c r="AA1147" s="195"/>
      <c r="AB1147" s="196"/>
      <c r="AC1147" s="197">
        <f t="shared" si="38"/>
        <v>0</v>
      </c>
      <c r="AD1147" s="263" t="str">
        <f>IF(B1147="", "", IF(COUNTIF(X1147,"*独自*"),"数式を削除して手入力",IFERROR(INDEX(【参考】数式用!$O$3:'【参考】数式用'!$Q$452,MATCH(Q1147&amp;V1147,【参考】数式用!$N$3:'【参考】数式用'!$N$452,0),MATCH(VLOOKUP(X1147,【参考】数式用!$R$2:$S$46,2,FALSE),【参考】数式用!$O$2:$Q$2,0)),10)))</f>
        <v/>
      </c>
      <c r="AE1147" s="191"/>
    </row>
    <row r="1148" spans="1:31" ht="49.95" customHeight="1">
      <c r="A1148" s="158">
        <f t="shared" si="37"/>
        <v>1109</v>
      </c>
      <c r="B1148" s="496"/>
      <c r="C1148" s="497"/>
      <c r="D1148" s="497"/>
      <c r="E1148" s="497"/>
      <c r="F1148" s="497"/>
      <c r="G1148" s="497"/>
      <c r="H1148" s="497"/>
      <c r="I1148" s="497"/>
      <c r="J1148" s="497"/>
      <c r="K1148" s="497"/>
      <c r="L1148" s="490"/>
      <c r="M1148" s="491"/>
      <c r="N1148" s="491"/>
      <c r="O1148" s="491"/>
      <c r="P1148" s="492"/>
      <c r="Q1148" s="536"/>
      <c r="R1148" s="536"/>
      <c r="S1148" s="536"/>
      <c r="T1148" s="536"/>
      <c r="U1148" s="536"/>
      <c r="V1148" s="69"/>
      <c r="W1148" s="69"/>
      <c r="X1148" s="507"/>
      <c r="Y1148" s="508"/>
      <c r="Z1148" s="179" t="str">
        <f>IFERROR(VLOOKUP(X1148, 【参考】数式用!$A$2:$B$46, 2, FALSE), "")</f>
        <v/>
      </c>
      <c r="AA1148" s="195"/>
      <c r="AB1148" s="196"/>
      <c r="AC1148" s="197">
        <f t="shared" si="38"/>
        <v>0</v>
      </c>
      <c r="AD1148" s="263" t="str">
        <f>IF(B1148="", "", IF(COUNTIF(X1148,"*独自*"),"数式を削除して手入力",IFERROR(INDEX(【参考】数式用!$O$3:'【参考】数式用'!$Q$452,MATCH(Q1148&amp;V1148,【参考】数式用!$N$3:'【参考】数式用'!$N$452,0),MATCH(VLOOKUP(X1148,【参考】数式用!$R$2:$S$46,2,FALSE),【参考】数式用!$O$2:$Q$2,0)),10)))</f>
        <v/>
      </c>
      <c r="AE1148" s="191"/>
    </row>
    <row r="1149" spans="1:31" ht="49.95" customHeight="1">
      <c r="A1149" s="158">
        <f t="shared" si="37"/>
        <v>1110</v>
      </c>
      <c r="B1149" s="496"/>
      <c r="C1149" s="497"/>
      <c r="D1149" s="497"/>
      <c r="E1149" s="497"/>
      <c r="F1149" s="497"/>
      <c r="G1149" s="497"/>
      <c r="H1149" s="497"/>
      <c r="I1149" s="497"/>
      <c r="J1149" s="497"/>
      <c r="K1149" s="497"/>
      <c r="L1149" s="490"/>
      <c r="M1149" s="491"/>
      <c r="N1149" s="491"/>
      <c r="O1149" s="491"/>
      <c r="P1149" s="492"/>
      <c r="Q1149" s="536"/>
      <c r="R1149" s="536"/>
      <c r="S1149" s="536"/>
      <c r="T1149" s="536"/>
      <c r="U1149" s="536"/>
      <c r="V1149" s="69"/>
      <c r="W1149" s="69"/>
      <c r="X1149" s="507"/>
      <c r="Y1149" s="508"/>
      <c r="Z1149" s="179" t="str">
        <f>IFERROR(VLOOKUP(X1149, 【参考】数式用!$A$2:$B$46, 2, FALSE), "")</f>
        <v/>
      </c>
      <c r="AA1149" s="195"/>
      <c r="AB1149" s="196"/>
      <c r="AC1149" s="197">
        <f t="shared" si="38"/>
        <v>0</v>
      </c>
      <c r="AD1149" s="263" t="str">
        <f>IF(B1149="", "", IF(COUNTIF(X1149,"*独自*"),"数式を削除して手入力",IFERROR(INDEX(【参考】数式用!$O$3:'【参考】数式用'!$Q$452,MATCH(Q1149&amp;V1149,【参考】数式用!$N$3:'【参考】数式用'!$N$452,0),MATCH(VLOOKUP(X1149,【参考】数式用!$R$2:$S$46,2,FALSE),【参考】数式用!$O$2:$Q$2,0)),10)))</f>
        <v/>
      </c>
      <c r="AE1149" s="191"/>
    </row>
    <row r="1150" spans="1:31" ht="49.95" customHeight="1">
      <c r="A1150" s="158">
        <f t="shared" si="37"/>
        <v>1111</v>
      </c>
      <c r="B1150" s="496"/>
      <c r="C1150" s="497"/>
      <c r="D1150" s="497"/>
      <c r="E1150" s="497"/>
      <c r="F1150" s="497"/>
      <c r="G1150" s="497"/>
      <c r="H1150" s="497"/>
      <c r="I1150" s="497"/>
      <c r="J1150" s="497"/>
      <c r="K1150" s="497"/>
      <c r="L1150" s="490"/>
      <c r="M1150" s="491"/>
      <c r="N1150" s="491"/>
      <c r="O1150" s="491"/>
      <c r="P1150" s="492"/>
      <c r="Q1150" s="536"/>
      <c r="R1150" s="536"/>
      <c r="S1150" s="536"/>
      <c r="T1150" s="536"/>
      <c r="U1150" s="536"/>
      <c r="V1150" s="69"/>
      <c r="W1150" s="69"/>
      <c r="X1150" s="507"/>
      <c r="Y1150" s="508"/>
      <c r="Z1150" s="179" t="str">
        <f>IFERROR(VLOOKUP(X1150, 【参考】数式用!$A$2:$B$46, 2, FALSE), "")</f>
        <v/>
      </c>
      <c r="AA1150" s="195"/>
      <c r="AB1150" s="196"/>
      <c r="AC1150" s="197">
        <f t="shared" si="38"/>
        <v>0</v>
      </c>
      <c r="AD1150" s="263" t="str">
        <f>IF(B1150="", "", IF(COUNTIF(X1150,"*独自*"),"数式を削除して手入力",IFERROR(INDEX(【参考】数式用!$O$3:'【参考】数式用'!$Q$452,MATCH(Q1150&amp;V1150,【参考】数式用!$N$3:'【参考】数式用'!$N$452,0),MATCH(VLOOKUP(X1150,【参考】数式用!$R$2:$S$46,2,FALSE),【参考】数式用!$O$2:$Q$2,0)),10)))</f>
        <v/>
      </c>
      <c r="AE1150" s="191"/>
    </row>
    <row r="1151" spans="1:31" ht="49.95" customHeight="1">
      <c r="A1151" s="158">
        <f t="shared" si="37"/>
        <v>1112</v>
      </c>
      <c r="B1151" s="496"/>
      <c r="C1151" s="497"/>
      <c r="D1151" s="497"/>
      <c r="E1151" s="497"/>
      <c r="F1151" s="497"/>
      <c r="G1151" s="497"/>
      <c r="H1151" s="497"/>
      <c r="I1151" s="497"/>
      <c r="J1151" s="497"/>
      <c r="K1151" s="497"/>
      <c r="L1151" s="490"/>
      <c r="M1151" s="491"/>
      <c r="N1151" s="491"/>
      <c r="O1151" s="491"/>
      <c r="P1151" s="492"/>
      <c r="Q1151" s="536"/>
      <c r="R1151" s="536"/>
      <c r="S1151" s="536"/>
      <c r="T1151" s="536"/>
      <c r="U1151" s="536"/>
      <c r="V1151" s="69"/>
      <c r="W1151" s="69"/>
      <c r="X1151" s="507"/>
      <c r="Y1151" s="508"/>
      <c r="Z1151" s="179" t="str">
        <f>IFERROR(VLOOKUP(X1151, 【参考】数式用!$A$2:$B$46, 2, FALSE), "")</f>
        <v/>
      </c>
      <c r="AA1151" s="195"/>
      <c r="AB1151" s="196"/>
      <c r="AC1151" s="197">
        <f t="shared" si="38"/>
        <v>0</v>
      </c>
      <c r="AD1151" s="263" t="str">
        <f>IF(B1151="", "", IF(COUNTIF(X1151,"*独自*"),"数式を削除して手入力",IFERROR(INDEX(【参考】数式用!$O$3:'【参考】数式用'!$Q$452,MATCH(Q1151&amp;V1151,【参考】数式用!$N$3:'【参考】数式用'!$N$452,0),MATCH(VLOOKUP(X1151,【参考】数式用!$R$2:$S$46,2,FALSE),【参考】数式用!$O$2:$Q$2,0)),10)))</f>
        <v/>
      </c>
      <c r="AE1151" s="191"/>
    </row>
    <row r="1152" spans="1:31" ht="49.95" customHeight="1">
      <c r="A1152" s="158">
        <f t="shared" si="37"/>
        <v>1113</v>
      </c>
      <c r="B1152" s="496"/>
      <c r="C1152" s="497"/>
      <c r="D1152" s="497"/>
      <c r="E1152" s="497"/>
      <c r="F1152" s="497"/>
      <c r="G1152" s="497"/>
      <c r="H1152" s="497"/>
      <c r="I1152" s="497"/>
      <c r="J1152" s="497"/>
      <c r="K1152" s="497"/>
      <c r="L1152" s="490"/>
      <c r="M1152" s="491"/>
      <c r="N1152" s="491"/>
      <c r="O1152" s="491"/>
      <c r="P1152" s="492"/>
      <c r="Q1152" s="536"/>
      <c r="R1152" s="536"/>
      <c r="S1152" s="536"/>
      <c r="T1152" s="536"/>
      <c r="U1152" s="536"/>
      <c r="V1152" s="69"/>
      <c r="W1152" s="69"/>
      <c r="X1152" s="507"/>
      <c r="Y1152" s="508"/>
      <c r="Z1152" s="179" t="str">
        <f>IFERROR(VLOOKUP(X1152, 【参考】数式用!$A$2:$B$46, 2, FALSE), "")</f>
        <v/>
      </c>
      <c r="AA1152" s="195"/>
      <c r="AB1152" s="196"/>
      <c r="AC1152" s="197">
        <f t="shared" si="38"/>
        <v>0</v>
      </c>
      <c r="AD1152" s="263" t="str">
        <f>IF(B1152="", "", IF(COUNTIF(X1152,"*独自*"),"数式を削除して手入力",IFERROR(INDEX(【参考】数式用!$O$3:'【参考】数式用'!$Q$452,MATCH(Q1152&amp;V1152,【参考】数式用!$N$3:'【参考】数式用'!$N$452,0),MATCH(VLOOKUP(X1152,【参考】数式用!$R$2:$S$46,2,FALSE),【参考】数式用!$O$2:$Q$2,0)),10)))</f>
        <v/>
      </c>
      <c r="AE1152" s="191"/>
    </row>
    <row r="1153" spans="1:31" ht="49.95" customHeight="1">
      <c r="A1153" s="158">
        <f t="shared" si="37"/>
        <v>1114</v>
      </c>
      <c r="B1153" s="496"/>
      <c r="C1153" s="497"/>
      <c r="D1153" s="497"/>
      <c r="E1153" s="497"/>
      <c r="F1153" s="497"/>
      <c r="G1153" s="497"/>
      <c r="H1153" s="497"/>
      <c r="I1153" s="497"/>
      <c r="J1153" s="497"/>
      <c r="K1153" s="497"/>
      <c r="L1153" s="490"/>
      <c r="M1153" s="491"/>
      <c r="N1153" s="491"/>
      <c r="O1153" s="491"/>
      <c r="P1153" s="492"/>
      <c r="Q1153" s="536"/>
      <c r="R1153" s="536"/>
      <c r="S1153" s="536"/>
      <c r="T1153" s="536"/>
      <c r="U1153" s="536"/>
      <c r="V1153" s="69"/>
      <c r="W1153" s="69"/>
      <c r="X1153" s="507"/>
      <c r="Y1153" s="508"/>
      <c r="Z1153" s="179" t="str">
        <f>IFERROR(VLOOKUP(X1153, 【参考】数式用!$A$2:$B$46, 2, FALSE), "")</f>
        <v/>
      </c>
      <c r="AA1153" s="195"/>
      <c r="AB1153" s="196"/>
      <c r="AC1153" s="197">
        <f t="shared" si="38"/>
        <v>0</v>
      </c>
      <c r="AD1153" s="263" t="str">
        <f>IF(B1153="", "", IF(COUNTIF(X1153,"*独自*"),"数式を削除して手入力",IFERROR(INDEX(【参考】数式用!$O$3:'【参考】数式用'!$Q$452,MATCH(Q1153&amp;V1153,【参考】数式用!$N$3:'【参考】数式用'!$N$452,0),MATCH(VLOOKUP(X1153,【参考】数式用!$R$2:$S$46,2,FALSE),【参考】数式用!$O$2:$Q$2,0)),10)))</f>
        <v/>
      </c>
      <c r="AE1153" s="191"/>
    </row>
    <row r="1154" spans="1:31" ht="49.95" customHeight="1">
      <c r="A1154" s="158">
        <f t="shared" si="37"/>
        <v>1115</v>
      </c>
      <c r="B1154" s="496"/>
      <c r="C1154" s="497"/>
      <c r="D1154" s="497"/>
      <c r="E1154" s="497"/>
      <c r="F1154" s="497"/>
      <c r="G1154" s="497"/>
      <c r="H1154" s="497"/>
      <c r="I1154" s="497"/>
      <c r="J1154" s="497"/>
      <c r="K1154" s="497"/>
      <c r="L1154" s="490"/>
      <c r="M1154" s="491"/>
      <c r="N1154" s="491"/>
      <c r="O1154" s="491"/>
      <c r="P1154" s="492"/>
      <c r="Q1154" s="536"/>
      <c r="R1154" s="536"/>
      <c r="S1154" s="536"/>
      <c r="T1154" s="536"/>
      <c r="U1154" s="536"/>
      <c r="V1154" s="69"/>
      <c r="W1154" s="69"/>
      <c r="X1154" s="507"/>
      <c r="Y1154" s="508"/>
      <c r="Z1154" s="179" t="str">
        <f>IFERROR(VLOOKUP(X1154, 【参考】数式用!$A$2:$B$46, 2, FALSE), "")</f>
        <v/>
      </c>
      <c r="AA1154" s="195"/>
      <c r="AB1154" s="196"/>
      <c r="AC1154" s="197">
        <f t="shared" si="38"/>
        <v>0</v>
      </c>
      <c r="AD1154" s="263" t="str">
        <f>IF(B1154="", "", IF(COUNTIF(X1154,"*独自*"),"数式を削除して手入力",IFERROR(INDEX(【参考】数式用!$O$3:'【参考】数式用'!$Q$452,MATCH(Q1154&amp;V1154,【参考】数式用!$N$3:'【参考】数式用'!$N$452,0),MATCH(VLOOKUP(X1154,【参考】数式用!$R$2:$S$46,2,FALSE),【参考】数式用!$O$2:$Q$2,0)),10)))</f>
        <v/>
      </c>
      <c r="AE1154" s="191"/>
    </row>
    <row r="1155" spans="1:31" ht="49.95" customHeight="1">
      <c r="A1155" s="158">
        <f t="shared" si="37"/>
        <v>1116</v>
      </c>
      <c r="B1155" s="496"/>
      <c r="C1155" s="497"/>
      <c r="D1155" s="497"/>
      <c r="E1155" s="497"/>
      <c r="F1155" s="497"/>
      <c r="G1155" s="497"/>
      <c r="H1155" s="497"/>
      <c r="I1155" s="497"/>
      <c r="J1155" s="497"/>
      <c r="K1155" s="497"/>
      <c r="L1155" s="490"/>
      <c r="M1155" s="491"/>
      <c r="N1155" s="491"/>
      <c r="O1155" s="491"/>
      <c r="P1155" s="492"/>
      <c r="Q1155" s="536"/>
      <c r="R1155" s="536"/>
      <c r="S1155" s="536"/>
      <c r="T1155" s="536"/>
      <c r="U1155" s="536"/>
      <c r="V1155" s="69"/>
      <c r="W1155" s="69"/>
      <c r="X1155" s="507"/>
      <c r="Y1155" s="508"/>
      <c r="Z1155" s="179" t="str">
        <f>IFERROR(VLOOKUP(X1155, 【参考】数式用!$A$2:$B$46, 2, FALSE), "")</f>
        <v/>
      </c>
      <c r="AA1155" s="195"/>
      <c r="AB1155" s="196"/>
      <c r="AC1155" s="197">
        <f t="shared" si="38"/>
        <v>0</v>
      </c>
      <c r="AD1155" s="263" t="str">
        <f>IF(B1155="", "", IF(COUNTIF(X1155,"*独自*"),"数式を削除して手入力",IFERROR(INDEX(【参考】数式用!$O$3:'【参考】数式用'!$Q$452,MATCH(Q1155&amp;V1155,【参考】数式用!$N$3:'【参考】数式用'!$N$452,0),MATCH(VLOOKUP(X1155,【参考】数式用!$R$2:$S$46,2,FALSE),【参考】数式用!$O$2:$Q$2,0)),10)))</f>
        <v/>
      </c>
      <c r="AE1155" s="191"/>
    </row>
    <row r="1156" spans="1:31" ht="49.95" customHeight="1">
      <c r="A1156" s="158">
        <f t="shared" si="37"/>
        <v>1117</v>
      </c>
      <c r="B1156" s="496"/>
      <c r="C1156" s="497"/>
      <c r="D1156" s="497"/>
      <c r="E1156" s="497"/>
      <c r="F1156" s="497"/>
      <c r="G1156" s="497"/>
      <c r="H1156" s="497"/>
      <c r="I1156" s="497"/>
      <c r="J1156" s="497"/>
      <c r="K1156" s="497"/>
      <c r="L1156" s="490"/>
      <c r="M1156" s="491"/>
      <c r="N1156" s="491"/>
      <c r="O1156" s="491"/>
      <c r="P1156" s="492"/>
      <c r="Q1156" s="536"/>
      <c r="R1156" s="536"/>
      <c r="S1156" s="536"/>
      <c r="T1156" s="536"/>
      <c r="U1156" s="536"/>
      <c r="V1156" s="69"/>
      <c r="W1156" s="69"/>
      <c r="X1156" s="507"/>
      <c r="Y1156" s="508"/>
      <c r="Z1156" s="179" t="str">
        <f>IFERROR(VLOOKUP(X1156, 【参考】数式用!$A$2:$B$46, 2, FALSE), "")</f>
        <v/>
      </c>
      <c r="AA1156" s="195"/>
      <c r="AB1156" s="196"/>
      <c r="AC1156" s="197">
        <f t="shared" si="38"/>
        <v>0</v>
      </c>
      <c r="AD1156" s="263" t="str">
        <f>IF(B1156="", "", IF(COUNTIF(X1156,"*独自*"),"数式を削除して手入力",IFERROR(INDEX(【参考】数式用!$O$3:'【参考】数式用'!$Q$452,MATCH(Q1156&amp;V1156,【参考】数式用!$N$3:'【参考】数式用'!$N$452,0),MATCH(VLOOKUP(X1156,【参考】数式用!$R$2:$S$46,2,FALSE),【参考】数式用!$O$2:$Q$2,0)),10)))</f>
        <v/>
      </c>
      <c r="AE1156" s="191"/>
    </row>
    <row r="1157" spans="1:31" ht="49.95" customHeight="1">
      <c r="A1157" s="158">
        <f t="shared" si="37"/>
        <v>1118</v>
      </c>
      <c r="B1157" s="496"/>
      <c r="C1157" s="497"/>
      <c r="D1157" s="497"/>
      <c r="E1157" s="497"/>
      <c r="F1157" s="497"/>
      <c r="G1157" s="497"/>
      <c r="H1157" s="497"/>
      <c r="I1157" s="497"/>
      <c r="J1157" s="497"/>
      <c r="K1157" s="497"/>
      <c r="L1157" s="490"/>
      <c r="M1157" s="491"/>
      <c r="N1157" s="491"/>
      <c r="O1157" s="491"/>
      <c r="P1157" s="492"/>
      <c r="Q1157" s="536"/>
      <c r="R1157" s="536"/>
      <c r="S1157" s="536"/>
      <c r="T1157" s="536"/>
      <c r="U1157" s="536"/>
      <c r="V1157" s="69"/>
      <c r="W1157" s="69"/>
      <c r="X1157" s="507"/>
      <c r="Y1157" s="508"/>
      <c r="Z1157" s="179" t="str">
        <f>IFERROR(VLOOKUP(X1157, 【参考】数式用!$A$2:$B$46, 2, FALSE), "")</f>
        <v/>
      </c>
      <c r="AA1157" s="195"/>
      <c r="AB1157" s="196"/>
      <c r="AC1157" s="197">
        <f t="shared" si="38"/>
        <v>0</v>
      </c>
      <c r="AD1157" s="263" t="str">
        <f>IF(B1157="", "", IF(COUNTIF(X1157,"*独自*"),"数式を削除して手入力",IFERROR(INDEX(【参考】数式用!$O$3:'【参考】数式用'!$Q$452,MATCH(Q1157&amp;V1157,【参考】数式用!$N$3:'【参考】数式用'!$N$452,0),MATCH(VLOOKUP(X1157,【参考】数式用!$R$2:$S$46,2,FALSE),【参考】数式用!$O$2:$Q$2,0)),10)))</f>
        <v/>
      </c>
      <c r="AE1157" s="191"/>
    </row>
    <row r="1158" spans="1:31" ht="49.95" customHeight="1">
      <c r="A1158" s="158">
        <f t="shared" si="37"/>
        <v>1119</v>
      </c>
      <c r="B1158" s="496"/>
      <c r="C1158" s="497"/>
      <c r="D1158" s="497"/>
      <c r="E1158" s="497"/>
      <c r="F1158" s="497"/>
      <c r="G1158" s="497"/>
      <c r="H1158" s="497"/>
      <c r="I1158" s="497"/>
      <c r="J1158" s="497"/>
      <c r="K1158" s="497"/>
      <c r="L1158" s="490"/>
      <c r="M1158" s="491"/>
      <c r="N1158" s="491"/>
      <c r="O1158" s="491"/>
      <c r="P1158" s="492"/>
      <c r="Q1158" s="536"/>
      <c r="R1158" s="536"/>
      <c r="S1158" s="536"/>
      <c r="T1158" s="536"/>
      <c r="U1158" s="536"/>
      <c r="V1158" s="69"/>
      <c r="W1158" s="69"/>
      <c r="X1158" s="507"/>
      <c r="Y1158" s="508"/>
      <c r="Z1158" s="179" t="str">
        <f>IFERROR(VLOOKUP(X1158, 【参考】数式用!$A$2:$B$46, 2, FALSE), "")</f>
        <v/>
      </c>
      <c r="AA1158" s="195"/>
      <c r="AB1158" s="196"/>
      <c r="AC1158" s="197">
        <f t="shared" si="38"/>
        <v>0</v>
      </c>
      <c r="AD1158" s="263" t="str">
        <f>IF(B1158="", "", IF(COUNTIF(X1158,"*独自*"),"数式を削除して手入力",IFERROR(INDEX(【参考】数式用!$O$3:'【参考】数式用'!$Q$452,MATCH(Q1158&amp;V1158,【参考】数式用!$N$3:'【参考】数式用'!$N$452,0),MATCH(VLOOKUP(X1158,【参考】数式用!$R$2:$S$46,2,FALSE),【参考】数式用!$O$2:$Q$2,0)),10)))</f>
        <v/>
      </c>
      <c r="AE1158" s="191"/>
    </row>
    <row r="1159" spans="1:31" ht="49.95" customHeight="1">
      <c r="A1159" s="158">
        <f t="shared" si="37"/>
        <v>1120</v>
      </c>
      <c r="B1159" s="496"/>
      <c r="C1159" s="497"/>
      <c r="D1159" s="497"/>
      <c r="E1159" s="497"/>
      <c r="F1159" s="497"/>
      <c r="G1159" s="497"/>
      <c r="H1159" s="497"/>
      <c r="I1159" s="497"/>
      <c r="J1159" s="497"/>
      <c r="K1159" s="497"/>
      <c r="L1159" s="490"/>
      <c r="M1159" s="491"/>
      <c r="N1159" s="491"/>
      <c r="O1159" s="491"/>
      <c r="P1159" s="492"/>
      <c r="Q1159" s="536"/>
      <c r="R1159" s="536"/>
      <c r="S1159" s="536"/>
      <c r="T1159" s="536"/>
      <c r="U1159" s="536"/>
      <c r="V1159" s="69"/>
      <c r="W1159" s="69"/>
      <c r="X1159" s="507"/>
      <c r="Y1159" s="508"/>
      <c r="Z1159" s="179" t="str">
        <f>IFERROR(VLOOKUP(X1159, 【参考】数式用!$A$2:$B$46, 2, FALSE), "")</f>
        <v/>
      </c>
      <c r="AA1159" s="195"/>
      <c r="AB1159" s="196"/>
      <c r="AC1159" s="197">
        <f t="shared" si="38"/>
        <v>0</v>
      </c>
      <c r="AD1159" s="263" t="str">
        <f>IF(B1159="", "", IF(COUNTIF(X1159,"*独自*"),"数式を削除して手入力",IFERROR(INDEX(【参考】数式用!$O$3:'【参考】数式用'!$Q$452,MATCH(Q1159&amp;V1159,【参考】数式用!$N$3:'【参考】数式用'!$N$452,0),MATCH(VLOOKUP(X1159,【参考】数式用!$R$2:$S$46,2,FALSE),【参考】数式用!$O$2:$Q$2,0)),10)))</f>
        <v/>
      </c>
      <c r="AE1159" s="191"/>
    </row>
    <row r="1160" spans="1:31" ht="49.95" customHeight="1">
      <c r="A1160" s="158">
        <f t="shared" si="37"/>
        <v>1121</v>
      </c>
      <c r="B1160" s="496"/>
      <c r="C1160" s="497"/>
      <c r="D1160" s="497"/>
      <c r="E1160" s="497"/>
      <c r="F1160" s="497"/>
      <c r="G1160" s="497"/>
      <c r="H1160" s="497"/>
      <c r="I1160" s="497"/>
      <c r="J1160" s="497"/>
      <c r="K1160" s="497"/>
      <c r="L1160" s="490"/>
      <c r="M1160" s="491"/>
      <c r="N1160" s="491"/>
      <c r="O1160" s="491"/>
      <c r="P1160" s="492"/>
      <c r="Q1160" s="536"/>
      <c r="R1160" s="536"/>
      <c r="S1160" s="536"/>
      <c r="T1160" s="536"/>
      <c r="U1160" s="536"/>
      <c r="V1160" s="69"/>
      <c r="W1160" s="69"/>
      <c r="X1160" s="507"/>
      <c r="Y1160" s="508"/>
      <c r="Z1160" s="179" t="str">
        <f>IFERROR(VLOOKUP(X1160, 【参考】数式用!$A$2:$B$46, 2, FALSE), "")</f>
        <v/>
      </c>
      <c r="AA1160" s="195"/>
      <c r="AB1160" s="196"/>
      <c r="AC1160" s="197">
        <f t="shared" si="38"/>
        <v>0</v>
      </c>
      <c r="AD1160" s="263" t="str">
        <f>IF(B1160="", "", IF(COUNTIF(X1160,"*独自*"),"数式を削除して手入力",IFERROR(INDEX(【参考】数式用!$O$3:'【参考】数式用'!$Q$452,MATCH(Q1160&amp;V1160,【参考】数式用!$N$3:'【参考】数式用'!$N$452,0),MATCH(VLOOKUP(X1160,【参考】数式用!$R$2:$S$46,2,FALSE),【参考】数式用!$O$2:$Q$2,0)),10)))</f>
        <v/>
      </c>
      <c r="AE1160" s="191"/>
    </row>
    <row r="1161" spans="1:31" ht="49.95" customHeight="1">
      <c r="A1161" s="158">
        <f t="shared" si="37"/>
        <v>1122</v>
      </c>
      <c r="B1161" s="496"/>
      <c r="C1161" s="497"/>
      <c r="D1161" s="497"/>
      <c r="E1161" s="497"/>
      <c r="F1161" s="497"/>
      <c r="G1161" s="497"/>
      <c r="H1161" s="497"/>
      <c r="I1161" s="497"/>
      <c r="J1161" s="497"/>
      <c r="K1161" s="497"/>
      <c r="L1161" s="490"/>
      <c r="M1161" s="491"/>
      <c r="N1161" s="491"/>
      <c r="O1161" s="491"/>
      <c r="P1161" s="492"/>
      <c r="Q1161" s="536"/>
      <c r="R1161" s="536"/>
      <c r="S1161" s="536"/>
      <c r="T1161" s="536"/>
      <c r="U1161" s="536"/>
      <c r="V1161" s="69"/>
      <c r="W1161" s="69"/>
      <c r="X1161" s="507"/>
      <c r="Y1161" s="508"/>
      <c r="Z1161" s="179" t="str">
        <f>IFERROR(VLOOKUP(X1161, 【参考】数式用!$A$2:$B$46, 2, FALSE), "")</f>
        <v/>
      </c>
      <c r="AA1161" s="195"/>
      <c r="AB1161" s="196"/>
      <c r="AC1161" s="197">
        <f t="shared" si="38"/>
        <v>0</v>
      </c>
      <c r="AD1161" s="263" t="str">
        <f>IF(B1161="", "", IF(COUNTIF(X1161,"*独自*"),"数式を削除して手入力",IFERROR(INDEX(【参考】数式用!$O$3:'【参考】数式用'!$Q$452,MATCH(Q1161&amp;V1161,【参考】数式用!$N$3:'【参考】数式用'!$N$452,0),MATCH(VLOOKUP(X1161,【参考】数式用!$R$2:$S$46,2,FALSE),【参考】数式用!$O$2:$Q$2,0)),10)))</f>
        <v/>
      </c>
      <c r="AE1161" s="191"/>
    </row>
    <row r="1162" spans="1:31" ht="49.95" customHeight="1">
      <c r="A1162" s="158">
        <f t="shared" si="37"/>
        <v>1123</v>
      </c>
      <c r="B1162" s="496"/>
      <c r="C1162" s="497"/>
      <c r="D1162" s="497"/>
      <c r="E1162" s="497"/>
      <c r="F1162" s="497"/>
      <c r="G1162" s="497"/>
      <c r="H1162" s="497"/>
      <c r="I1162" s="497"/>
      <c r="J1162" s="497"/>
      <c r="K1162" s="497"/>
      <c r="L1162" s="490"/>
      <c r="M1162" s="491"/>
      <c r="N1162" s="491"/>
      <c r="O1162" s="491"/>
      <c r="P1162" s="492"/>
      <c r="Q1162" s="536"/>
      <c r="R1162" s="536"/>
      <c r="S1162" s="536"/>
      <c r="T1162" s="536"/>
      <c r="U1162" s="536"/>
      <c r="V1162" s="69"/>
      <c r="W1162" s="69"/>
      <c r="X1162" s="507"/>
      <c r="Y1162" s="508"/>
      <c r="Z1162" s="179" t="str">
        <f>IFERROR(VLOOKUP(X1162, 【参考】数式用!$A$2:$B$46, 2, FALSE), "")</f>
        <v/>
      </c>
      <c r="AA1162" s="195"/>
      <c r="AB1162" s="196"/>
      <c r="AC1162" s="197">
        <f t="shared" si="38"/>
        <v>0</v>
      </c>
      <c r="AD1162" s="263" t="str">
        <f>IF(B1162="", "", IF(COUNTIF(X1162,"*独自*"),"数式を削除して手入力",IFERROR(INDEX(【参考】数式用!$O$3:'【参考】数式用'!$Q$452,MATCH(Q1162&amp;V1162,【参考】数式用!$N$3:'【参考】数式用'!$N$452,0),MATCH(VLOOKUP(X1162,【参考】数式用!$R$2:$S$46,2,FALSE),【参考】数式用!$O$2:$Q$2,0)),10)))</f>
        <v/>
      </c>
      <c r="AE1162" s="191"/>
    </row>
    <row r="1163" spans="1:31" ht="49.95" customHeight="1">
      <c r="A1163" s="158">
        <f t="shared" si="37"/>
        <v>1124</v>
      </c>
      <c r="B1163" s="496"/>
      <c r="C1163" s="497"/>
      <c r="D1163" s="497"/>
      <c r="E1163" s="497"/>
      <c r="F1163" s="497"/>
      <c r="G1163" s="497"/>
      <c r="H1163" s="497"/>
      <c r="I1163" s="497"/>
      <c r="J1163" s="497"/>
      <c r="K1163" s="497"/>
      <c r="L1163" s="490"/>
      <c r="M1163" s="491"/>
      <c r="N1163" s="491"/>
      <c r="O1163" s="491"/>
      <c r="P1163" s="492"/>
      <c r="Q1163" s="536"/>
      <c r="R1163" s="536"/>
      <c r="S1163" s="536"/>
      <c r="T1163" s="536"/>
      <c r="U1163" s="536"/>
      <c r="V1163" s="69"/>
      <c r="W1163" s="69"/>
      <c r="X1163" s="507"/>
      <c r="Y1163" s="508"/>
      <c r="Z1163" s="179" t="str">
        <f>IFERROR(VLOOKUP(X1163, 【参考】数式用!$A$2:$B$46, 2, FALSE), "")</f>
        <v/>
      </c>
      <c r="AA1163" s="195"/>
      <c r="AB1163" s="196"/>
      <c r="AC1163" s="197">
        <f t="shared" si="38"/>
        <v>0</v>
      </c>
      <c r="AD1163" s="263" t="str">
        <f>IF(B1163="", "", IF(COUNTIF(X1163,"*独自*"),"数式を削除して手入力",IFERROR(INDEX(【参考】数式用!$O$3:'【参考】数式用'!$Q$452,MATCH(Q1163&amp;V1163,【参考】数式用!$N$3:'【参考】数式用'!$N$452,0),MATCH(VLOOKUP(X1163,【参考】数式用!$R$2:$S$46,2,FALSE),【参考】数式用!$O$2:$Q$2,0)),10)))</f>
        <v/>
      </c>
      <c r="AE1163" s="191"/>
    </row>
    <row r="1164" spans="1:31" ht="49.95" customHeight="1">
      <c r="A1164" s="158">
        <f t="shared" ref="A1164:A1227" si="39">A1163+1</f>
        <v>1125</v>
      </c>
      <c r="B1164" s="496"/>
      <c r="C1164" s="497"/>
      <c r="D1164" s="497"/>
      <c r="E1164" s="497"/>
      <c r="F1164" s="497"/>
      <c r="G1164" s="497"/>
      <c r="H1164" s="497"/>
      <c r="I1164" s="497"/>
      <c r="J1164" s="497"/>
      <c r="K1164" s="497"/>
      <c r="L1164" s="490"/>
      <c r="M1164" s="491"/>
      <c r="N1164" s="491"/>
      <c r="O1164" s="491"/>
      <c r="P1164" s="492"/>
      <c r="Q1164" s="536"/>
      <c r="R1164" s="536"/>
      <c r="S1164" s="536"/>
      <c r="T1164" s="536"/>
      <c r="U1164" s="536"/>
      <c r="V1164" s="69"/>
      <c r="W1164" s="69"/>
      <c r="X1164" s="507"/>
      <c r="Y1164" s="508"/>
      <c r="Z1164" s="179" t="str">
        <f>IFERROR(VLOOKUP(X1164, 【参考】数式用!$A$2:$B$46, 2, FALSE), "")</f>
        <v/>
      </c>
      <c r="AA1164" s="195"/>
      <c r="AB1164" s="196"/>
      <c r="AC1164" s="197">
        <f t="shared" ref="AC1164:AC1227" si="40">AA1164-AB1164</f>
        <v>0</v>
      </c>
      <c r="AD1164" s="263" t="str">
        <f>IF(B1164="", "", IF(COUNTIF(X1164,"*独自*"),"数式を削除して手入力",IFERROR(INDEX(【参考】数式用!$O$3:'【参考】数式用'!$Q$452,MATCH(Q1164&amp;V1164,【参考】数式用!$N$3:'【参考】数式用'!$N$452,0),MATCH(VLOOKUP(X1164,【参考】数式用!$R$2:$S$46,2,FALSE),【参考】数式用!$O$2:$Q$2,0)),10)))</f>
        <v/>
      </c>
      <c r="AE1164" s="191"/>
    </row>
    <row r="1165" spans="1:31" ht="49.95" customHeight="1">
      <c r="A1165" s="158">
        <f t="shared" si="39"/>
        <v>1126</v>
      </c>
      <c r="B1165" s="496"/>
      <c r="C1165" s="497"/>
      <c r="D1165" s="497"/>
      <c r="E1165" s="497"/>
      <c r="F1165" s="497"/>
      <c r="G1165" s="497"/>
      <c r="H1165" s="497"/>
      <c r="I1165" s="497"/>
      <c r="J1165" s="497"/>
      <c r="K1165" s="497"/>
      <c r="L1165" s="490"/>
      <c r="M1165" s="491"/>
      <c r="N1165" s="491"/>
      <c r="O1165" s="491"/>
      <c r="P1165" s="492"/>
      <c r="Q1165" s="536"/>
      <c r="R1165" s="536"/>
      <c r="S1165" s="536"/>
      <c r="T1165" s="536"/>
      <c r="U1165" s="536"/>
      <c r="V1165" s="69"/>
      <c r="W1165" s="69"/>
      <c r="X1165" s="507"/>
      <c r="Y1165" s="508"/>
      <c r="Z1165" s="179" t="str">
        <f>IFERROR(VLOOKUP(X1165, 【参考】数式用!$A$2:$B$46, 2, FALSE), "")</f>
        <v/>
      </c>
      <c r="AA1165" s="195"/>
      <c r="AB1165" s="196"/>
      <c r="AC1165" s="197">
        <f t="shared" si="40"/>
        <v>0</v>
      </c>
      <c r="AD1165" s="263" t="str">
        <f>IF(B1165="", "", IF(COUNTIF(X1165,"*独自*"),"数式を削除して手入力",IFERROR(INDEX(【参考】数式用!$O$3:'【参考】数式用'!$Q$452,MATCH(Q1165&amp;V1165,【参考】数式用!$N$3:'【参考】数式用'!$N$452,0),MATCH(VLOOKUP(X1165,【参考】数式用!$R$2:$S$46,2,FALSE),【参考】数式用!$O$2:$Q$2,0)),10)))</f>
        <v/>
      </c>
      <c r="AE1165" s="191"/>
    </row>
    <row r="1166" spans="1:31" ht="49.95" customHeight="1">
      <c r="A1166" s="158">
        <f t="shared" si="39"/>
        <v>1127</v>
      </c>
      <c r="B1166" s="496"/>
      <c r="C1166" s="497"/>
      <c r="D1166" s="497"/>
      <c r="E1166" s="497"/>
      <c r="F1166" s="497"/>
      <c r="G1166" s="497"/>
      <c r="H1166" s="497"/>
      <c r="I1166" s="497"/>
      <c r="J1166" s="497"/>
      <c r="K1166" s="497"/>
      <c r="L1166" s="490"/>
      <c r="M1166" s="491"/>
      <c r="N1166" s="491"/>
      <c r="O1166" s="491"/>
      <c r="P1166" s="492"/>
      <c r="Q1166" s="536"/>
      <c r="R1166" s="536"/>
      <c r="S1166" s="536"/>
      <c r="T1166" s="536"/>
      <c r="U1166" s="536"/>
      <c r="V1166" s="69"/>
      <c r="W1166" s="69"/>
      <c r="X1166" s="507"/>
      <c r="Y1166" s="508"/>
      <c r="Z1166" s="179" t="str">
        <f>IFERROR(VLOOKUP(X1166, 【参考】数式用!$A$2:$B$46, 2, FALSE), "")</f>
        <v/>
      </c>
      <c r="AA1166" s="195"/>
      <c r="AB1166" s="196"/>
      <c r="AC1166" s="197">
        <f t="shared" si="40"/>
        <v>0</v>
      </c>
      <c r="AD1166" s="263" t="str">
        <f>IF(B1166="", "", IF(COUNTIF(X1166,"*独自*"),"数式を削除して手入力",IFERROR(INDEX(【参考】数式用!$O$3:'【参考】数式用'!$Q$452,MATCH(Q1166&amp;V1166,【参考】数式用!$N$3:'【参考】数式用'!$N$452,0),MATCH(VLOOKUP(X1166,【参考】数式用!$R$2:$S$46,2,FALSE),【参考】数式用!$O$2:$Q$2,0)),10)))</f>
        <v/>
      </c>
      <c r="AE1166" s="191"/>
    </row>
    <row r="1167" spans="1:31" ht="49.95" customHeight="1">
      <c r="A1167" s="158">
        <f t="shared" si="39"/>
        <v>1128</v>
      </c>
      <c r="B1167" s="496"/>
      <c r="C1167" s="497"/>
      <c r="D1167" s="497"/>
      <c r="E1167" s="497"/>
      <c r="F1167" s="497"/>
      <c r="G1167" s="497"/>
      <c r="H1167" s="497"/>
      <c r="I1167" s="497"/>
      <c r="J1167" s="497"/>
      <c r="K1167" s="497"/>
      <c r="L1167" s="490"/>
      <c r="M1167" s="491"/>
      <c r="N1167" s="491"/>
      <c r="O1167" s="491"/>
      <c r="P1167" s="492"/>
      <c r="Q1167" s="536"/>
      <c r="R1167" s="536"/>
      <c r="S1167" s="536"/>
      <c r="T1167" s="536"/>
      <c r="U1167" s="536"/>
      <c r="V1167" s="69"/>
      <c r="W1167" s="69"/>
      <c r="X1167" s="507"/>
      <c r="Y1167" s="508"/>
      <c r="Z1167" s="179" t="str">
        <f>IFERROR(VLOOKUP(X1167, 【参考】数式用!$A$2:$B$46, 2, FALSE), "")</f>
        <v/>
      </c>
      <c r="AA1167" s="195"/>
      <c r="AB1167" s="196"/>
      <c r="AC1167" s="197">
        <f t="shared" si="40"/>
        <v>0</v>
      </c>
      <c r="AD1167" s="263" t="str">
        <f>IF(B1167="", "", IF(COUNTIF(X1167,"*独自*"),"数式を削除して手入力",IFERROR(INDEX(【参考】数式用!$O$3:'【参考】数式用'!$Q$452,MATCH(Q1167&amp;V1167,【参考】数式用!$N$3:'【参考】数式用'!$N$452,0),MATCH(VLOOKUP(X1167,【参考】数式用!$R$2:$S$46,2,FALSE),【参考】数式用!$O$2:$Q$2,0)),10)))</f>
        <v/>
      </c>
      <c r="AE1167" s="191"/>
    </row>
    <row r="1168" spans="1:31" ht="49.95" customHeight="1">
      <c r="A1168" s="158">
        <f t="shared" si="39"/>
        <v>1129</v>
      </c>
      <c r="B1168" s="496"/>
      <c r="C1168" s="497"/>
      <c r="D1168" s="497"/>
      <c r="E1168" s="497"/>
      <c r="F1168" s="497"/>
      <c r="G1168" s="497"/>
      <c r="H1168" s="497"/>
      <c r="I1168" s="497"/>
      <c r="J1168" s="497"/>
      <c r="K1168" s="497"/>
      <c r="L1168" s="490"/>
      <c r="M1168" s="491"/>
      <c r="N1168" s="491"/>
      <c r="O1168" s="491"/>
      <c r="P1168" s="492"/>
      <c r="Q1168" s="536"/>
      <c r="R1168" s="536"/>
      <c r="S1168" s="536"/>
      <c r="T1168" s="536"/>
      <c r="U1168" s="536"/>
      <c r="V1168" s="69"/>
      <c r="W1168" s="69"/>
      <c r="X1168" s="507"/>
      <c r="Y1168" s="508"/>
      <c r="Z1168" s="179" t="str">
        <f>IFERROR(VLOOKUP(X1168, 【参考】数式用!$A$2:$B$46, 2, FALSE), "")</f>
        <v/>
      </c>
      <c r="AA1168" s="195"/>
      <c r="AB1168" s="196"/>
      <c r="AC1168" s="197">
        <f t="shared" si="40"/>
        <v>0</v>
      </c>
      <c r="AD1168" s="263" t="str">
        <f>IF(B1168="", "", IF(COUNTIF(X1168,"*独自*"),"数式を削除して手入力",IFERROR(INDEX(【参考】数式用!$O$3:'【参考】数式用'!$Q$452,MATCH(Q1168&amp;V1168,【参考】数式用!$N$3:'【参考】数式用'!$N$452,0),MATCH(VLOOKUP(X1168,【参考】数式用!$R$2:$S$46,2,FALSE),【参考】数式用!$O$2:$Q$2,0)),10)))</f>
        <v/>
      </c>
      <c r="AE1168" s="191"/>
    </row>
    <row r="1169" spans="1:31" ht="49.95" customHeight="1">
      <c r="A1169" s="158">
        <f t="shared" si="39"/>
        <v>1130</v>
      </c>
      <c r="B1169" s="496"/>
      <c r="C1169" s="497"/>
      <c r="D1169" s="497"/>
      <c r="E1169" s="497"/>
      <c r="F1169" s="497"/>
      <c r="G1169" s="497"/>
      <c r="H1169" s="497"/>
      <c r="I1169" s="497"/>
      <c r="J1169" s="497"/>
      <c r="K1169" s="497"/>
      <c r="L1169" s="490"/>
      <c r="M1169" s="491"/>
      <c r="N1169" s="491"/>
      <c r="O1169" s="491"/>
      <c r="P1169" s="492"/>
      <c r="Q1169" s="536"/>
      <c r="R1169" s="536"/>
      <c r="S1169" s="536"/>
      <c r="T1169" s="536"/>
      <c r="U1169" s="536"/>
      <c r="V1169" s="69"/>
      <c r="W1169" s="69"/>
      <c r="X1169" s="507"/>
      <c r="Y1169" s="508"/>
      <c r="Z1169" s="179" t="str">
        <f>IFERROR(VLOOKUP(X1169, 【参考】数式用!$A$2:$B$46, 2, FALSE), "")</f>
        <v/>
      </c>
      <c r="AA1169" s="195"/>
      <c r="AB1169" s="196"/>
      <c r="AC1169" s="197">
        <f t="shared" si="40"/>
        <v>0</v>
      </c>
      <c r="AD1169" s="263" t="str">
        <f>IF(B1169="", "", IF(COUNTIF(X1169,"*独自*"),"数式を削除して手入力",IFERROR(INDEX(【参考】数式用!$O$3:'【参考】数式用'!$Q$452,MATCH(Q1169&amp;V1169,【参考】数式用!$N$3:'【参考】数式用'!$N$452,0),MATCH(VLOOKUP(X1169,【参考】数式用!$R$2:$S$46,2,FALSE),【参考】数式用!$O$2:$Q$2,0)),10)))</f>
        <v/>
      </c>
      <c r="AE1169" s="191"/>
    </row>
    <row r="1170" spans="1:31" ht="49.95" customHeight="1">
      <c r="A1170" s="158">
        <f t="shared" si="39"/>
        <v>1131</v>
      </c>
      <c r="B1170" s="496"/>
      <c r="C1170" s="497"/>
      <c r="D1170" s="497"/>
      <c r="E1170" s="497"/>
      <c r="F1170" s="497"/>
      <c r="G1170" s="497"/>
      <c r="H1170" s="497"/>
      <c r="I1170" s="497"/>
      <c r="J1170" s="497"/>
      <c r="K1170" s="497"/>
      <c r="L1170" s="490"/>
      <c r="M1170" s="491"/>
      <c r="N1170" s="491"/>
      <c r="O1170" s="491"/>
      <c r="P1170" s="492"/>
      <c r="Q1170" s="536"/>
      <c r="R1170" s="536"/>
      <c r="S1170" s="536"/>
      <c r="T1170" s="536"/>
      <c r="U1170" s="536"/>
      <c r="V1170" s="69"/>
      <c r="W1170" s="69"/>
      <c r="X1170" s="507"/>
      <c r="Y1170" s="508"/>
      <c r="Z1170" s="179" t="str">
        <f>IFERROR(VLOOKUP(X1170, 【参考】数式用!$A$2:$B$46, 2, FALSE), "")</f>
        <v/>
      </c>
      <c r="AA1170" s="195"/>
      <c r="AB1170" s="196"/>
      <c r="AC1170" s="197">
        <f t="shared" si="40"/>
        <v>0</v>
      </c>
      <c r="AD1170" s="263" t="str">
        <f>IF(B1170="", "", IF(COUNTIF(X1170,"*独自*"),"数式を削除して手入力",IFERROR(INDEX(【参考】数式用!$O$3:'【参考】数式用'!$Q$452,MATCH(Q1170&amp;V1170,【参考】数式用!$N$3:'【参考】数式用'!$N$452,0),MATCH(VLOOKUP(X1170,【参考】数式用!$R$2:$S$46,2,FALSE),【参考】数式用!$O$2:$Q$2,0)),10)))</f>
        <v/>
      </c>
      <c r="AE1170" s="191"/>
    </row>
    <row r="1171" spans="1:31" ht="49.95" customHeight="1">
      <c r="A1171" s="158">
        <f t="shared" si="39"/>
        <v>1132</v>
      </c>
      <c r="B1171" s="496"/>
      <c r="C1171" s="497"/>
      <c r="D1171" s="497"/>
      <c r="E1171" s="497"/>
      <c r="F1171" s="497"/>
      <c r="G1171" s="497"/>
      <c r="H1171" s="497"/>
      <c r="I1171" s="497"/>
      <c r="J1171" s="497"/>
      <c r="K1171" s="497"/>
      <c r="L1171" s="490"/>
      <c r="M1171" s="491"/>
      <c r="N1171" s="491"/>
      <c r="O1171" s="491"/>
      <c r="P1171" s="492"/>
      <c r="Q1171" s="536"/>
      <c r="R1171" s="536"/>
      <c r="S1171" s="536"/>
      <c r="T1171" s="536"/>
      <c r="U1171" s="536"/>
      <c r="V1171" s="69"/>
      <c r="W1171" s="69"/>
      <c r="X1171" s="507"/>
      <c r="Y1171" s="508"/>
      <c r="Z1171" s="179" t="str">
        <f>IFERROR(VLOOKUP(X1171, 【参考】数式用!$A$2:$B$46, 2, FALSE), "")</f>
        <v/>
      </c>
      <c r="AA1171" s="195"/>
      <c r="AB1171" s="196"/>
      <c r="AC1171" s="197">
        <f t="shared" si="40"/>
        <v>0</v>
      </c>
      <c r="AD1171" s="263" t="str">
        <f>IF(B1171="", "", IF(COUNTIF(X1171,"*独自*"),"数式を削除して手入力",IFERROR(INDEX(【参考】数式用!$O$3:'【参考】数式用'!$Q$452,MATCH(Q1171&amp;V1171,【参考】数式用!$N$3:'【参考】数式用'!$N$452,0),MATCH(VLOOKUP(X1171,【参考】数式用!$R$2:$S$46,2,FALSE),【参考】数式用!$O$2:$Q$2,0)),10)))</f>
        <v/>
      </c>
      <c r="AE1171" s="191"/>
    </row>
    <row r="1172" spans="1:31" ht="49.95" customHeight="1">
      <c r="A1172" s="158">
        <f t="shared" si="39"/>
        <v>1133</v>
      </c>
      <c r="B1172" s="496"/>
      <c r="C1172" s="497"/>
      <c r="D1172" s="497"/>
      <c r="E1172" s="497"/>
      <c r="F1172" s="497"/>
      <c r="G1172" s="497"/>
      <c r="H1172" s="497"/>
      <c r="I1172" s="497"/>
      <c r="J1172" s="497"/>
      <c r="K1172" s="497"/>
      <c r="L1172" s="490"/>
      <c r="M1172" s="491"/>
      <c r="N1172" s="491"/>
      <c r="O1172" s="491"/>
      <c r="P1172" s="492"/>
      <c r="Q1172" s="536"/>
      <c r="R1172" s="536"/>
      <c r="S1172" s="536"/>
      <c r="T1172" s="536"/>
      <c r="U1172" s="536"/>
      <c r="V1172" s="69"/>
      <c r="W1172" s="69"/>
      <c r="X1172" s="507"/>
      <c r="Y1172" s="508"/>
      <c r="Z1172" s="179" t="str">
        <f>IFERROR(VLOOKUP(X1172, 【参考】数式用!$A$2:$B$46, 2, FALSE), "")</f>
        <v/>
      </c>
      <c r="AA1172" s="195"/>
      <c r="AB1172" s="196"/>
      <c r="AC1172" s="197">
        <f t="shared" si="40"/>
        <v>0</v>
      </c>
      <c r="AD1172" s="263" t="str">
        <f>IF(B1172="", "", IF(COUNTIF(X1172,"*独自*"),"数式を削除して手入力",IFERROR(INDEX(【参考】数式用!$O$3:'【参考】数式用'!$Q$452,MATCH(Q1172&amp;V1172,【参考】数式用!$N$3:'【参考】数式用'!$N$452,0),MATCH(VLOOKUP(X1172,【参考】数式用!$R$2:$S$46,2,FALSE),【参考】数式用!$O$2:$Q$2,0)),10)))</f>
        <v/>
      </c>
      <c r="AE1172" s="191"/>
    </row>
    <row r="1173" spans="1:31" ht="49.95" customHeight="1">
      <c r="A1173" s="158">
        <f t="shared" si="39"/>
        <v>1134</v>
      </c>
      <c r="B1173" s="496"/>
      <c r="C1173" s="497"/>
      <c r="D1173" s="497"/>
      <c r="E1173" s="497"/>
      <c r="F1173" s="497"/>
      <c r="G1173" s="497"/>
      <c r="H1173" s="497"/>
      <c r="I1173" s="497"/>
      <c r="J1173" s="497"/>
      <c r="K1173" s="497"/>
      <c r="L1173" s="490"/>
      <c r="M1173" s="491"/>
      <c r="N1173" s="491"/>
      <c r="O1173" s="491"/>
      <c r="P1173" s="492"/>
      <c r="Q1173" s="536"/>
      <c r="R1173" s="536"/>
      <c r="S1173" s="536"/>
      <c r="T1173" s="536"/>
      <c r="U1173" s="536"/>
      <c r="V1173" s="69"/>
      <c r="W1173" s="69"/>
      <c r="X1173" s="507"/>
      <c r="Y1173" s="508"/>
      <c r="Z1173" s="179" t="str">
        <f>IFERROR(VLOOKUP(X1173, 【参考】数式用!$A$2:$B$46, 2, FALSE), "")</f>
        <v/>
      </c>
      <c r="AA1173" s="195"/>
      <c r="AB1173" s="196"/>
      <c r="AC1173" s="197">
        <f t="shared" si="40"/>
        <v>0</v>
      </c>
      <c r="AD1173" s="263" t="str">
        <f>IF(B1173="", "", IF(COUNTIF(X1173,"*独自*"),"数式を削除して手入力",IFERROR(INDEX(【参考】数式用!$O$3:'【参考】数式用'!$Q$452,MATCH(Q1173&amp;V1173,【参考】数式用!$N$3:'【参考】数式用'!$N$452,0),MATCH(VLOOKUP(X1173,【参考】数式用!$R$2:$S$46,2,FALSE),【参考】数式用!$O$2:$Q$2,0)),10)))</f>
        <v/>
      </c>
      <c r="AE1173" s="191"/>
    </row>
    <row r="1174" spans="1:31" ht="49.95" customHeight="1">
      <c r="A1174" s="158">
        <f t="shared" si="39"/>
        <v>1135</v>
      </c>
      <c r="B1174" s="496"/>
      <c r="C1174" s="497"/>
      <c r="D1174" s="497"/>
      <c r="E1174" s="497"/>
      <c r="F1174" s="497"/>
      <c r="G1174" s="497"/>
      <c r="H1174" s="497"/>
      <c r="I1174" s="497"/>
      <c r="J1174" s="497"/>
      <c r="K1174" s="497"/>
      <c r="L1174" s="490"/>
      <c r="M1174" s="491"/>
      <c r="N1174" s="491"/>
      <c r="O1174" s="491"/>
      <c r="P1174" s="492"/>
      <c r="Q1174" s="536"/>
      <c r="R1174" s="536"/>
      <c r="S1174" s="536"/>
      <c r="T1174" s="536"/>
      <c r="U1174" s="536"/>
      <c r="V1174" s="69"/>
      <c r="W1174" s="69"/>
      <c r="X1174" s="507"/>
      <c r="Y1174" s="508"/>
      <c r="Z1174" s="179" t="str">
        <f>IFERROR(VLOOKUP(X1174, 【参考】数式用!$A$2:$B$46, 2, FALSE), "")</f>
        <v/>
      </c>
      <c r="AA1174" s="195"/>
      <c r="AB1174" s="196"/>
      <c r="AC1174" s="197">
        <f t="shared" si="40"/>
        <v>0</v>
      </c>
      <c r="AD1174" s="263" t="str">
        <f>IF(B1174="", "", IF(COUNTIF(X1174,"*独自*"),"数式を削除して手入力",IFERROR(INDEX(【参考】数式用!$O$3:'【参考】数式用'!$Q$452,MATCH(Q1174&amp;V1174,【参考】数式用!$N$3:'【参考】数式用'!$N$452,0),MATCH(VLOOKUP(X1174,【参考】数式用!$R$2:$S$46,2,FALSE),【参考】数式用!$O$2:$Q$2,0)),10)))</f>
        <v/>
      </c>
      <c r="AE1174" s="191"/>
    </row>
    <row r="1175" spans="1:31" ht="49.95" customHeight="1">
      <c r="A1175" s="158">
        <f t="shared" si="39"/>
        <v>1136</v>
      </c>
      <c r="B1175" s="496"/>
      <c r="C1175" s="497"/>
      <c r="D1175" s="497"/>
      <c r="E1175" s="497"/>
      <c r="F1175" s="497"/>
      <c r="G1175" s="497"/>
      <c r="H1175" s="497"/>
      <c r="I1175" s="497"/>
      <c r="J1175" s="497"/>
      <c r="K1175" s="497"/>
      <c r="L1175" s="490"/>
      <c r="M1175" s="491"/>
      <c r="N1175" s="491"/>
      <c r="O1175" s="491"/>
      <c r="P1175" s="492"/>
      <c r="Q1175" s="536"/>
      <c r="R1175" s="536"/>
      <c r="S1175" s="536"/>
      <c r="T1175" s="536"/>
      <c r="U1175" s="536"/>
      <c r="V1175" s="69"/>
      <c r="W1175" s="69"/>
      <c r="X1175" s="507"/>
      <c r="Y1175" s="508"/>
      <c r="Z1175" s="179" t="str">
        <f>IFERROR(VLOOKUP(X1175, 【参考】数式用!$A$2:$B$46, 2, FALSE), "")</f>
        <v/>
      </c>
      <c r="AA1175" s="195"/>
      <c r="AB1175" s="196"/>
      <c r="AC1175" s="197">
        <f t="shared" si="40"/>
        <v>0</v>
      </c>
      <c r="AD1175" s="263" t="str">
        <f>IF(B1175="", "", IF(COUNTIF(X1175,"*独自*"),"数式を削除して手入力",IFERROR(INDEX(【参考】数式用!$O$3:'【参考】数式用'!$Q$452,MATCH(Q1175&amp;V1175,【参考】数式用!$N$3:'【参考】数式用'!$N$452,0),MATCH(VLOOKUP(X1175,【参考】数式用!$R$2:$S$46,2,FALSE),【参考】数式用!$O$2:$Q$2,0)),10)))</f>
        <v/>
      </c>
      <c r="AE1175" s="191"/>
    </row>
    <row r="1176" spans="1:31" ht="49.95" customHeight="1">
      <c r="A1176" s="158">
        <f t="shared" si="39"/>
        <v>1137</v>
      </c>
      <c r="B1176" s="496"/>
      <c r="C1176" s="497"/>
      <c r="D1176" s="497"/>
      <c r="E1176" s="497"/>
      <c r="F1176" s="497"/>
      <c r="G1176" s="497"/>
      <c r="H1176" s="497"/>
      <c r="I1176" s="497"/>
      <c r="J1176" s="497"/>
      <c r="K1176" s="497"/>
      <c r="L1176" s="490"/>
      <c r="M1176" s="491"/>
      <c r="N1176" s="491"/>
      <c r="O1176" s="491"/>
      <c r="P1176" s="492"/>
      <c r="Q1176" s="536"/>
      <c r="R1176" s="536"/>
      <c r="S1176" s="536"/>
      <c r="T1176" s="536"/>
      <c r="U1176" s="536"/>
      <c r="V1176" s="69"/>
      <c r="W1176" s="69"/>
      <c r="X1176" s="507"/>
      <c r="Y1176" s="508"/>
      <c r="Z1176" s="179" t="str">
        <f>IFERROR(VLOOKUP(X1176, 【参考】数式用!$A$2:$B$46, 2, FALSE), "")</f>
        <v/>
      </c>
      <c r="AA1176" s="195"/>
      <c r="AB1176" s="196"/>
      <c r="AC1176" s="197">
        <f t="shared" si="40"/>
        <v>0</v>
      </c>
      <c r="AD1176" s="263" t="str">
        <f>IF(B1176="", "", IF(COUNTIF(X1176,"*独自*"),"数式を削除して手入力",IFERROR(INDEX(【参考】数式用!$O$3:'【参考】数式用'!$Q$452,MATCH(Q1176&amp;V1176,【参考】数式用!$N$3:'【参考】数式用'!$N$452,0),MATCH(VLOOKUP(X1176,【参考】数式用!$R$2:$S$46,2,FALSE),【参考】数式用!$O$2:$Q$2,0)),10)))</f>
        <v/>
      </c>
      <c r="AE1176" s="191"/>
    </row>
    <row r="1177" spans="1:31" ht="49.95" customHeight="1">
      <c r="A1177" s="158">
        <f t="shared" si="39"/>
        <v>1138</v>
      </c>
      <c r="B1177" s="496"/>
      <c r="C1177" s="497"/>
      <c r="D1177" s="497"/>
      <c r="E1177" s="497"/>
      <c r="F1177" s="497"/>
      <c r="G1177" s="497"/>
      <c r="H1177" s="497"/>
      <c r="I1177" s="497"/>
      <c r="J1177" s="497"/>
      <c r="K1177" s="497"/>
      <c r="L1177" s="490"/>
      <c r="M1177" s="491"/>
      <c r="N1177" s="491"/>
      <c r="O1177" s="491"/>
      <c r="P1177" s="492"/>
      <c r="Q1177" s="536"/>
      <c r="R1177" s="536"/>
      <c r="S1177" s="536"/>
      <c r="T1177" s="536"/>
      <c r="U1177" s="536"/>
      <c r="V1177" s="69"/>
      <c r="W1177" s="69"/>
      <c r="X1177" s="507"/>
      <c r="Y1177" s="508"/>
      <c r="Z1177" s="179" t="str">
        <f>IFERROR(VLOOKUP(X1177, 【参考】数式用!$A$2:$B$46, 2, FALSE), "")</f>
        <v/>
      </c>
      <c r="AA1177" s="195"/>
      <c r="AB1177" s="196"/>
      <c r="AC1177" s="197">
        <f t="shared" si="40"/>
        <v>0</v>
      </c>
      <c r="AD1177" s="263" t="str">
        <f>IF(B1177="", "", IF(COUNTIF(X1177,"*独自*"),"数式を削除して手入力",IFERROR(INDEX(【参考】数式用!$O$3:'【参考】数式用'!$Q$452,MATCH(Q1177&amp;V1177,【参考】数式用!$N$3:'【参考】数式用'!$N$452,0),MATCH(VLOOKUP(X1177,【参考】数式用!$R$2:$S$46,2,FALSE),【参考】数式用!$O$2:$Q$2,0)),10)))</f>
        <v/>
      </c>
      <c r="AE1177" s="191"/>
    </row>
    <row r="1178" spans="1:31" ht="49.95" customHeight="1">
      <c r="A1178" s="158">
        <f t="shared" si="39"/>
        <v>1139</v>
      </c>
      <c r="B1178" s="496"/>
      <c r="C1178" s="497"/>
      <c r="D1178" s="497"/>
      <c r="E1178" s="497"/>
      <c r="F1178" s="497"/>
      <c r="G1178" s="497"/>
      <c r="H1178" s="497"/>
      <c r="I1178" s="497"/>
      <c r="J1178" s="497"/>
      <c r="K1178" s="497"/>
      <c r="L1178" s="490"/>
      <c r="M1178" s="491"/>
      <c r="N1178" s="491"/>
      <c r="O1178" s="491"/>
      <c r="P1178" s="492"/>
      <c r="Q1178" s="536"/>
      <c r="R1178" s="536"/>
      <c r="S1178" s="536"/>
      <c r="T1178" s="536"/>
      <c r="U1178" s="536"/>
      <c r="V1178" s="69"/>
      <c r="W1178" s="69"/>
      <c r="X1178" s="507"/>
      <c r="Y1178" s="508"/>
      <c r="Z1178" s="179" t="str">
        <f>IFERROR(VLOOKUP(X1178, 【参考】数式用!$A$2:$B$46, 2, FALSE), "")</f>
        <v/>
      </c>
      <c r="AA1178" s="195"/>
      <c r="AB1178" s="196"/>
      <c r="AC1178" s="197">
        <f t="shared" si="40"/>
        <v>0</v>
      </c>
      <c r="AD1178" s="263" t="str">
        <f>IF(B1178="", "", IF(COUNTIF(X1178,"*独自*"),"数式を削除して手入力",IFERROR(INDEX(【参考】数式用!$O$3:'【参考】数式用'!$Q$452,MATCH(Q1178&amp;V1178,【参考】数式用!$N$3:'【参考】数式用'!$N$452,0),MATCH(VLOOKUP(X1178,【参考】数式用!$R$2:$S$46,2,FALSE),【参考】数式用!$O$2:$Q$2,0)),10)))</f>
        <v/>
      </c>
      <c r="AE1178" s="191"/>
    </row>
    <row r="1179" spans="1:31" ht="49.95" customHeight="1">
      <c r="A1179" s="158">
        <f t="shared" si="39"/>
        <v>1140</v>
      </c>
      <c r="B1179" s="496"/>
      <c r="C1179" s="497"/>
      <c r="D1179" s="497"/>
      <c r="E1179" s="497"/>
      <c r="F1179" s="497"/>
      <c r="G1179" s="497"/>
      <c r="H1179" s="497"/>
      <c r="I1179" s="497"/>
      <c r="J1179" s="497"/>
      <c r="K1179" s="497"/>
      <c r="L1179" s="490"/>
      <c r="M1179" s="491"/>
      <c r="N1179" s="491"/>
      <c r="O1179" s="491"/>
      <c r="P1179" s="492"/>
      <c r="Q1179" s="536"/>
      <c r="R1179" s="536"/>
      <c r="S1179" s="536"/>
      <c r="T1179" s="536"/>
      <c r="U1179" s="536"/>
      <c r="V1179" s="69"/>
      <c r="W1179" s="69"/>
      <c r="X1179" s="507"/>
      <c r="Y1179" s="508"/>
      <c r="Z1179" s="179" t="str">
        <f>IFERROR(VLOOKUP(X1179, 【参考】数式用!$A$2:$B$46, 2, FALSE), "")</f>
        <v/>
      </c>
      <c r="AA1179" s="195"/>
      <c r="AB1179" s="196"/>
      <c r="AC1179" s="197">
        <f t="shared" si="40"/>
        <v>0</v>
      </c>
      <c r="AD1179" s="263" t="str">
        <f>IF(B1179="", "", IF(COUNTIF(X1179,"*独自*"),"数式を削除して手入力",IFERROR(INDEX(【参考】数式用!$O$3:'【参考】数式用'!$Q$452,MATCH(Q1179&amp;V1179,【参考】数式用!$N$3:'【参考】数式用'!$N$452,0),MATCH(VLOOKUP(X1179,【参考】数式用!$R$2:$S$46,2,FALSE),【参考】数式用!$O$2:$Q$2,0)),10)))</f>
        <v/>
      </c>
      <c r="AE1179" s="191"/>
    </row>
    <row r="1180" spans="1:31" ht="49.95" customHeight="1">
      <c r="A1180" s="158">
        <f t="shared" si="39"/>
        <v>1141</v>
      </c>
      <c r="B1180" s="496"/>
      <c r="C1180" s="497"/>
      <c r="D1180" s="497"/>
      <c r="E1180" s="497"/>
      <c r="F1180" s="497"/>
      <c r="G1180" s="497"/>
      <c r="H1180" s="497"/>
      <c r="I1180" s="497"/>
      <c r="J1180" s="497"/>
      <c r="K1180" s="497"/>
      <c r="L1180" s="490"/>
      <c r="M1180" s="491"/>
      <c r="N1180" s="491"/>
      <c r="O1180" s="491"/>
      <c r="P1180" s="492"/>
      <c r="Q1180" s="536"/>
      <c r="R1180" s="536"/>
      <c r="S1180" s="536"/>
      <c r="T1180" s="536"/>
      <c r="U1180" s="536"/>
      <c r="V1180" s="69"/>
      <c r="W1180" s="69"/>
      <c r="X1180" s="507"/>
      <c r="Y1180" s="508"/>
      <c r="Z1180" s="179" t="str">
        <f>IFERROR(VLOOKUP(X1180, 【参考】数式用!$A$2:$B$46, 2, FALSE), "")</f>
        <v/>
      </c>
      <c r="AA1180" s="195"/>
      <c r="AB1180" s="196"/>
      <c r="AC1180" s="197">
        <f t="shared" si="40"/>
        <v>0</v>
      </c>
      <c r="AD1180" s="263" t="str">
        <f>IF(B1180="", "", IF(COUNTIF(X1180,"*独自*"),"数式を削除して手入力",IFERROR(INDEX(【参考】数式用!$O$3:'【参考】数式用'!$Q$452,MATCH(Q1180&amp;V1180,【参考】数式用!$N$3:'【参考】数式用'!$N$452,0),MATCH(VLOOKUP(X1180,【参考】数式用!$R$2:$S$46,2,FALSE),【参考】数式用!$O$2:$Q$2,0)),10)))</f>
        <v/>
      </c>
      <c r="AE1180" s="191"/>
    </row>
    <row r="1181" spans="1:31" ht="49.95" customHeight="1">
      <c r="A1181" s="158">
        <f t="shared" si="39"/>
        <v>1142</v>
      </c>
      <c r="B1181" s="496"/>
      <c r="C1181" s="497"/>
      <c r="D1181" s="497"/>
      <c r="E1181" s="497"/>
      <c r="F1181" s="497"/>
      <c r="G1181" s="497"/>
      <c r="H1181" s="497"/>
      <c r="I1181" s="497"/>
      <c r="J1181" s="497"/>
      <c r="K1181" s="497"/>
      <c r="L1181" s="490"/>
      <c r="M1181" s="491"/>
      <c r="N1181" s="491"/>
      <c r="O1181" s="491"/>
      <c r="P1181" s="492"/>
      <c r="Q1181" s="536"/>
      <c r="R1181" s="536"/>
      <c r="S1181" s="536"/>
      <c r="T1181" s="536"/>
      <c r="U1181" s="536"/>
      <c r="V1181" s="69"/>
      <c r="W1181" s="69"/>
      <c r="X1181" s="507"/>
      <c r="Y1181" s="508"/>
      <c r="Z1181" s="179" t="str">
        <f>IFERROR(VLOOKUP(X1181, 【参考】数式用!$A$2:$B$46, 2, FALSE), "")</f>
        <v/>
      </c>
      <c r="AA1181" s="195"/>
      <c r="AB1181" s="196"/>
      <c r="AC1181" s="197">
        <f t="shared" si="40"/>
        <v>0</v>
      </c>
      <c r="AD1181" s="263" t="str">
        <f>IF(B1181="", "", IF(COUNTIF(X1181,"*独自*"),"数式を削除して手入力",IFERROR(INDEX(【参考】数式用!$O$3:'【参考】数式用'!$Q$452,MATCH(Q1181&amp;V1181,【参考】数式用!$N$3:'【参考】数式用'!$N$452,0),MATCH(VLOOKUP(X1181,【参考】数式用!$R$2:$S$46,2,FALSE),【参考】数式用!$O$2:$Q$2,0)),10)))</f>
        <v/>
      </c>
      <c r="AE1181" s="191"/>
    </row>
    <row r="1182" spans="1:31" ht="49.95" customHeight="1">
      <c r="A1182" s="158">
        <f t="shared" si="39"/>
        <v>1143</v>
      </c>
      <c r="B1182" s="496"/>
      <c r="C1182" s="497"/>
      <c r="D1182" s="497"/>
      <c r="E1182" s="497"/>
      <c r="F1182" s="497"/>
      <c r="G1182" s="497"/>
      <c r="H1182" s="497"/>
      <c r="I1182" s="497"/>
      <c r="J1182" s="497"/>
      <c r="K1182" s="497"/>
      <c r="L1182" s="490"/>
      <c r="M1182" s="491"/>
      <c r="N1182" s="491"/>
      <c r="O1182" s="491"/>
      <c r="P1182" s="492"/>
      <c r="Q1182" s="536"/>
      <c r="R1182" s="536"/>
      <c r="S1182" s="536"/>
      <c r="T1182" s="536"/>
      <c r="U1182" s="536"/>
      <c r="V1182" s="69"/>
      <c r="W1182" s="69"/>
      <c r="X1182" s="507"/>
      <c r="Y1182" s="508"/>
      <c r="Z1182" s="179" t="str">
        <f>IFERROR(VLOOKUP(X1182, 【参考】数式用!$A$2:$B$46, 2, FALSE), "")</f>
        <v/>
      </c>
      <c r="AA1182" s="195"/>
      <c r="AB1182" s="196"/>
      <c r="AC1182" s="197">
        <f t="shared" si="40"/>
        <v>0</v>
      </c>
      <c r="AD1182" s="263" t="str">
        <f>IF(B1182="", "", IF(COUNTIF(X1182,"*独自*"),"数式を削除して手入力",IFERROR(INDEX(【参考】数式用!$O$3:'【参考】数式用'!$Q$452,MATCH(Q1182&amp;V1182,【参考】数式用!$N$3:'【参考】数式用'!$N$452,0),MATCH(VLOOKUP(X1182,【参考】数式用!$R$2:$S$46,2,FALSE),【参考】数式用!$O$2:$Q$2,0)),10)))</f>
        <v/>
      </c>
      <c r="AE1182" s="191"/>
    </row>
    <row r="1183" spans="1:31" ht="49.95" customHeight="1">
      <c r="A1183" s="158">
        <f t="shared" si="39"/>
        <v>1144</v>
      </c>
      <c r="B1183" s="496"/>
      <c r="C1183" s="497"/>
      <c r="D1183" s="497"/>
      <c r="E1183" s="497"/>
      <c r="F1183" s="497"/>
      <c r="G1183" s="497"/>
      <c r="H1183" s="497"/>
      <c r="I1183" s="497"/>
      <c r="J1183" s="497"/>
      <c r="K1183" s="497"/>
      <c r="L1183" s="490"/>
      <c r="M1183" s="491"/>
      <c r="N1183" s="491"/>
      <c r="O1183" s="491"/>
      <c r="P1183" s="492"/>
      <c r="Q1183" s="536"/>
      <c r="R1183" s="536"/>
      <c r="S1183" s="536"/>
      <c r="T1183" s="536"/>
      <c r="U1183" s="536"/>
      <c r="V1183" s="69"/>
      <c r="W1183" s="69"/>
      <c r="X1183" s="507"/>
      <c r="Y1183" s="508"/>
      <c r="Z1183" s="179" t="str">
        <f>IFERROR(VLOOKUP(X1183, 【参考】数式用!$A$2:$B$46, 2, FALSE), "")</f>
        <v/>
      </c>
      <c r="AA1183" s="195"/>
      <c r="AB1183" s="196"/>
      <c r="AC1183" s="197">
        <f t="shared" si="40"/>
        <v>0</v>
      </c>
      <c r="AD1183" s="263" t="str">
        <f>IF(B1183="", "", IF(COUNTIF(X1183,"*独自*"),"数式を削除して手入力",IFERROR(INDEX(【参考】数式用!$O$3:'【参考】数式用'!$Q$452,MATCH(Q1183&amp;V1183,【参考】数式用!$N$3:'【参考】数式用'!$N$452,0),MATCH(VLOOKUP(X1183,【参考】数式用!$R$2:$S$46,2,FALSE),【参考】数式用!$O$2:$Q$2,0)),10)))</f>
        <v/>
      </c>
      <c r="AE1183" s="191"/>
    </row>
    <row r="1184" spans="1:31" ht="49.95" customHeight="1">
      <c r="A1184" s="158">
        <f t="shared" si="39"/>
        <v>1145</v>
      </c>
      <c r="B1184" s="496"/>
      <c r="C1184" s="497"/>
      <c r="D1184" s="497"/>
      <c r="E1184" s="497"/>
      <c r="F1184" s="497"/>
      <c r="G1184" s="497"/>
      <c r="H1184" s="497"/>
      <c r="I1184" s="497"/>
      <c r="J1184" s="497"/>
      <c r="K1184" s="497"/>
      <c r="L1184" s="490"/>
      <c r="M1184" s="491"/>
      <c r="N1184" s="491"/>
      <c r="O1184" s="491"/>
      <c r="P1184" s="492"/>
      <c r="Q1184" s="536"/>
      <c r="R1184" s="536"/>
      <c r="S1184" s="536"/>
      <c r="T1184" s="536"/>
      <c r="U1184" s="536"/>
      <c r="V1184" s="69"/>
      <c r="W1184" s="69"/>
      <c r="X1184" s="507"/>
      <c r="Y1184" s="508"/>
      <c r="Z1184" s="179" t="str">
        <f>IFERROR(VLOOKUP(X1184, 【参考】数式用!$A$2:$B$46, 2, FALSE), "")</f>
        <v/>
      </c>
      <c r="AA1184" s="195"/>
      <c r="AB1184" s="196"/>
      <c r="AC1184" s="197">
        <f t="shared" si="40"/>
        <v>0</v>
      </c>
      <c r="AD1184" s="263" t="str">
        <f>IF(B1184="", "", IF(COUNTIF(X1184,"*独自*"),"数式を削除して手入力",IFERROR(INDEX(【参考】数式用!$O$3:'【参考】数式用'!$Q$452,MATCH(Q1184&amp;V1184,【参考】数式用!$N$3:'【参考】数式用'!$N$452,0),MATCH(VLOOKUP(X1184,【参考】数式用!$R$2:$S$46,2,FALSE),【参考】数式用!$O$2:$Q$2,0)),10)))</f>
        <v/>
      </c>
      <c r="AE1184" s="191"/>
    </row>
    <row r="1185" spans="1:31" ht="49.95" customHeight="1">
      <c r="A1185" s="158">
        <f t="shared" si="39"/>
        <v>1146</v>
      </c>
      <c r="B1185" s="496"/>
      <c r="C1185" s="497"/>
      <c r="D1185" s="497"/>
      <c r="E1185" s="497"/>
      <c r="F1185" s="497"/>
      <c r="G1185" s="497"/>
      <c r="H1185" s="497"/>
      <c r="I1185" s="497"/>
      <c r="J1185" s="497"/>
      <c r="K1185" s="497"/>
      <c r="L1185" s="490"/>
      <c r="M1185" s="491"/>
      <c r="N1185" s="491"/>
      <c r="O1185" s="491"/>
      <c r="P1185" s="492"/>
      <c r="Q1185" s="536"/>
      <c r="R1185" s="536"/>
      <c r="S1185" s="536"/>
      <c r="T1185" s="536"/>
      <c r="U1185" s="536"/>
      <c r="V1185" s="69"/>
      <c r="W1185" s="69"/>
      <c r="X1185" s="507"/>
      <c r="Y1185" s="508"/>
      <c r="Z1185" s="179" t="str">
        <f>IFERROR(VLOOKUP(X1185, 【参考】数式用!$A$2:$B$46, 2, FALSE), "")</f>
        <v/>
      </c>
      <c r="AA1185" s="195"/>
      <c r="AB1185" s="196"/>
      <c r="AC1185" s="197">
        <f t="shared" si="40"/>
        <v>0</v>
      </c>
      <c r="AD1185" s="263" t="str">
        <f>IF(B1185="", "", IF(COUNTIF(X1185,"*独自*"),"数式を削除して手入力",IFERROR(INDEX(【参考】数式用!$O$3:'【参考】数式用'!$Q$452,MATCH(Q1185&amp;V1185,【参考】数式用!$N$3:'【参考】数式用'!$N$452,0),MATCH(VLOOKUP(X1185,【参考】数式用!$R$2:$S$46,2,FALSE),【参考】数式用!$O$2:$Q$2,0)),10)))</f>
        <v/>
      </c>
      <c r="AE1185" s="191"/>
    </row>
    <row r="1186" spans="1:31" ht="49.95" customHeight="1">
      <c r="A1186" s="158">
        <f t="shared" si="39"/>
        <v>1147</v>
      </c>
      <c r="B1186" s="496"/>
      <c r="C1186" s="497"/>
      <c r="D1186" s="497"/>
      <c r="E1186" s="497"/>
      <c r="F1186" s="497"/>
      <c r="G1186" s="497"/>
      <c r="H1186" s="497"/>
      <c r="I1186" s="497"/>
      <c r="J1186" s="497"/>
      <c r="K1186" s="497"/>
      <c r="L1186" s="490"/>
      <c r="M1186" s="491"/>
      <c r="N1186" s="491"/>
      <c r="O1186" s="491"/>
      <c r="P1186" s="492"/>
      <c r="Q1186" s="536"/>
      <c r="R1186" s="536"/>
      <c r="S1186" s="536"/>
      <c r="T1186" s="536"/>
      <c r="U1186" s="536"/>
      <c r="V1186" s="69"/>
      <c r="W1186" s="69"/>
      <c r="X1186" s="507"/>
      <c r="Y1186" s="508"/>
      <c r="Z1186" s="179" t="str">
        <f>IFERROR(VLOOKUP(X1186, 【参考】数式用!$A$2:$B$46, 2, FALSE), "")</f>
        <v/>
      </c>
      <c r="AA1186" s="195"/>
      <c r="AB1186" s="196"/>
      <c r="AC1186" s="197">
        <f t="shared" si="40"/>
        <v>0</v>
      </c>
      <c r="AD1186" s="263" t="str">
        <f>IF(B1186="", "", IF(COUNTIF(X1186,"*独自*"),"数式を削除して手入力",IFERROR(INDEX(【参考】数式用!$O$3:'【参考】数式用'!$Q$452,MATCH(Q1186&amp;V1186,【参考】数式用!$N$3:'【参考】数式用'!$N$452,0),MATCH(VLOOKUP(X1186,【参考】数式用!$R$2:$S$46,2,FALSE),【参考】数式用!$O$2:$Q$2,0)),10)))</f>
        <v/>
      </c>
      <c r="AE1186" s="191"/>
    </row>
    <row r="1187" spans="1:31" ht="49.95" customHeight="1">
      <c r="A1187" s="158">
        <f t="shared" si="39"/>
        <v>1148</v>
      </c>
      <c r="B1187" s="496"/>
      <c r="C1187" s="497"/>
      <c r="D1187" s="497"/>
      <c r="E1187" s="497"/>
      <c r="F1187" s="497"/>
      <c r="G1187" s="497"/>
      <c r="H1187" s="497"/>
      <c r="I1187" s="497"/>
      <c r="J1187" s="497"/>
      <c r="K1187" s="497"/>
      <c r="L1187" s="490"/>
      <c r="M1187" s="491"/>
      <c r="N1187" s="491"/>
      <c r="O1187" s="491"/>
      <c r="P1187" s="492"/>
      <c r="Q1187" s="536"/>
      <c r="R1187" s="536"/>
      <c r="S1187" s="536"/>
      <c r="T1187" s="536"/>
      <c r="U1187" s="536"/>
      <c r="V1187" s="69"/>
      <c r="W1187" s="69"/>
      <c r="X1187" s="507"/>
      <c r="Y1187" s="508"/>
      <c r="Z1187" s="179" t="str">
        <f>IFERROR(VLOOKUP(X1187, 【参考】数式用!$A$2:$B$46, 2, FALSE), "")</f>
        <v/>
      </c>
      <c r="AA1187" s="195"/>
      <c r="AB1187" s="196"/>
      <c r="AC1187" s="197">
        <f t="shared" si="40"/>
        <v>0</v>
      </c>
      <c r="AD1187" s="263" t="str">
        <f>IF(B1187="", "", IF(COUNTIF(X1187,"*独自*"),"数式を削除して手入力",IFERROR(INDEX(【参考】数式用!$O$3:'【参考】数式用'!$Q$452,MATCH(Q1187&amp;V1187,【参考】数式用!$N$3:'【参考】数式用'!$N$452,0),MATCH(VLOOKUP(X1187,【参考】数式用!$R$2:$S$46,2,FALSE),【参考】数式用!$O$2:$Q$2,0)),10)))</f>
        <v/>
      </c>
      <c r="AE1187" s="191"/>
    </row>
    <row r="1188" spans="1:31" ht="49.95" customHeight="1">
      <c r="A1188" s="158">
        <f t="shared" si="39"/>
        <v>1149</v>
      </c>
      <c r="B1188" s="496"/>
      <c r="C1188" s="497"/>
      <c r="D1188" s="497"/>
      <c r="E1188" s="497"/>
      <c r="F1188" s="497"/>
      <c r="G1188" s="497"/>
      <c r="H1188" s="497"/>
      <c r="I1188" s="497"/>
      <c r="J1188" s="497"/>
      <c r="K1188" s="497"/>
      <c r="L1188" s="490"/>
      <c r="M1188" s="491"/>
      <c r="N1188" s="491"/>
      <c r="O1188" s="491"/>
      <c r="P1188" s="492"/>
      <c r="Q1188" s="536"/>
      <c r="R1188" s="536"/>
      <c r="S1188" s="536"/>
      <c r="T1188" s="536"/>
      <c r="U1188" s="536"/>
      <c r="V1188" s="69"/>
      <c r="W1188" s="69"/>
      <c r="X1188" s="507"/>
      <c r="Y1188" s="508"/>
      <c r="Z1188" s="179" t="str">
        <f>IFERROR(VLOOKUP(X1188, 【参考】数式用!$A$2:$B$46, 2, FALSE), "")</f>
        <v/>
      </c>
      <c r="AA1188" s="195"/>
      <c r="AB1188" s="196"/>
      <c r="AC1188" s="197">
        <f t="shared" si="40"/>
        <v>0</v>
      </c>
      <c r="AD1188" s="263" t="str">
        <f>IF(B1188="", "", IF(COUNTIF(X1188,"*独自*"),"数式を削除して手入力",IFERROR(INDEX(【参考】数式用!$O$3:'【参考】数式用'!$Q$452,MATCH(Q1188&amp;V1188,【参考】数式用!$N$3:'【参考】数式用'!$N$452,0),MATCH(VLOOKUP(X1188,【参考】数式用!$R$2:$S$46,2,FALSE),【参考】数式用!$O$2:$Q$2,0)),10)))</f>
        <v/>
      </c>
      <c r="AE1188" s="191"/>
    </row>
    <row r="1189" spans="1:31" ht="49.95" customHeight="1">
      <c r="A1189" s="158">
        <f t="shared" si="39"/>
        <v>1150</v>
      </c>
      <c r="B1189" s="496"/>
      <c r="C1189" s="497"/>
      <c r="D1189" s="497"/>
      <c r="E1189" s="497"/>
      <c r="F1189" s="497"/>
      <c r="G1189" s="497"/>
      <c r="H1189" s="497"/>
      <c r="I1189" s="497"/>
      <c r="J1189" s="497"/>
      <c r="K1189" s="497"/>
      <c r="L1189" s="490"/>
      <c r="M1189" s="491"/>
      <c r="N1189" s="491"/>
      <c r="O1189" s="491"/>
      <c r="P1189" s="492"/>
      <c r="Q1189" s="536"/>
      <c r="R1189" s="536"/>
      <c r="S1189" s="536"/>
      <c r="T1189" s="536"/>
      <c r="U1189" s="536"/>
      <c r="V1189" s="69"/>
      <c r="W1189" s="69"/>
      <c r="X1189" s="507"/>
      <c r="Y1189" s="508"/>
      <c r="Z1189" s="179" t="str">
        <f>IFERROR(VLOOKUP(X1189, 【参考】数式用!$A$2:$B$46, 2, FALSE), "")</f>
        <v/>
      </c>
      <c r="AA1189" s="195"/>
      <c r="AB1189" s="196"/>
      <c r="AC1189" s="197">
        <f t="shared" si="40"/>
        <v>0</v>
      </c>
      <c r="AD1189" s="263" t="str">
        <f>IF(B1189="", "", IF(COUNTIF(X1189,"*独自*"),"数式を削除して手入力",IFERROR(INDEX(【参考】数式用!$O$3:'【参考】数式用'!$Q$452,MATCH(Q1189&amp;V1189,【参考】数式用!$N$3:'【参考】数式用'!$N$452,0),MATCH(VLOOKUP(X1189,【参考】数式用!$R$2:$S$46,2,FALSE),【参考】数式用!$O$2:$Q$2,0)),10)))</f>
        <v/>
      </c>
      <c r="AE1189" s="191"/>
    </row>
    <row r="1190" spans="1:31" ht="49.95" customHeight="1">
      <c r="A1190" s="158">
        <f t="shared" si="39"/>
        <v>1151</v>
      </c>
      <c r="B1190" s="496"/>
      <c r="C1190" s="497"/>
      <c r="D1190" s="497"/>
      <c r="E1190" s="497"/>
      <c r="F1190" s="497"/>
      <c r="G1190" s="497"/>
      <c r="H1190" s="497"/>
      <c r="I1190" s="497"/>
      <c r="J1190" s="497"/>
      <c r="K1190" s="497"/>
      <c r="L1190" s="490"/>
      <c r="M1190" s="491"/>
      <c r="N1190" s="491"/>
      <c r="O1190" s="491"/>
      <c r="P1190" s="492"/>
      <c r="Q1190" s="536"/>
      <c r="R1190" s="536"/>
      <c r="S1190" s="536"/>
      <c r="T1190" s="536"/>
      <c r="U1190" s="536"/>
      <c r="V1190" s="69"/>
      <c r="W1190" s="69"/>
      <c r="X1190" s="507"/>
      <c r="Y1190" s="508"/>
      <c r="Z1190" s="179" t="str">
        <f>IFERROR(VLOOKUP(X1190, 【参考】数式用!$A$2:$B$46, 2, FALSE), "")</f>
        <v/>
      </c>
      <c r="AA1190" s="195"/>
      <c r="AB1190" s="196"/>
      <c r="AC1190" s="197">
        <f t="shared" si="40"/>
        <v>0</v>
      </c>
      <c r="AD1190" s="263" t="str">
        <f>IF(B1190="", "", IF(COUNTIF(X1190,"*独自*"),"数式を削除して手入力",IFERROR(INDEX(【参考】数式用!$O$3:'【参考】数式用'!$Q$452,MATCH(Q1190&amp;V1190,【参考】数式用!$N$3:'【参考】数式用'!$N$452,0),MATCH(VLOOKUP(X1190,【参考】数式用!$R$2:$S$46,2,FALSE),【参考】数式用!$O$2:$Q$2,0)),10)))</f>
        <v/>
      </c>
      <c r="AE1190" s="191"/>
    </row>
    <row r="1191" spans="1:31" ht="49.95" customHeight="1">
      <c r="A1191" s="158">
        <f t="shared" si="39"/>
        <v>1152</v>
      </c>
      <c r="B1191" s="496"/>
      <c r="C1191" s="497"/>
      <c r="D1191" s="497"/>
      <c r="E1191" s="497"/>
      <c r="F1191" s="497"/>
      <c r="G1191" s="497"/>
      <c r="H1191" s="497"/>
      <c r="I1191" s="497"/>
      <c r="J1191" s="497"/>
      <c r="K1191" s="497"/>
      <c r="L1191" s="490"/>
      <c r="M1191" s="491"/>
      <c r="N1191" s="491"/>
      <c r="O1191" s="491"/>
      <c r="P1191" s="492"/>
      <c r="Q1191" s="536"/>
      <c r="R1191" s="536"/>
      <c r="S1191" s="536"/>
      <c r="T1191" s="536"/>
      <c r="U1191" s="536"/>
      <c r="V1191" s="69"/>
      <c r="W1191" s="69"/>
      <c r="X1191" s="507"/>
      <c r="Y1191" s="508"/>
      <c r="Z1191" s="179" t="str">
        <f>IFERROR(VLOOKUP(X1191, 【参考】数式用!$A$2:$B$46, 2, FALSE), "")</f>
        <v/>
      </c>
      <c r="AA1191" s="195"/>
      <c r="AB1191" s="196"/>
      <c r="AC1191" s="197">
        <f t="shared" si="40"/>
        <v>0</v>
      </c>
      <c r="AD1191" s="263" t="str">
        <f>IF(B1191="", "", IF(COUNTIF(X1191,"*独自*"),"数式を削除して手入力",IFERROR(INDEX(【参考】数式用!$O$3:'【参考】数式用'!$Q$452,MATCH(Q1191&amp;V1191,【参考】数式用!$N$3:'【参考】数式用'!$N$452,0),MATCH(VLOOKUP(X1191,【参考】数式用!$R$2:$S$46,2,FALSE),【参考】数式用!$O$2:$Q$2,0)),10)))</f>
        <v/>
      </c>
      <c r="AE1191" s="191"/>
    </row>
    <row r="1192" spans="1:31" ht="49.95" customHeight="1">
      <c r="A1192" s="158">
        <f t="shared" si="39"/>
        <v>1153</v>
      </c>
      <c r="B1192" s="496"/>
      <c r="C1192" s="497"/>
      <c r="D1192" s="497"/>
      <c r="E1192" s="497"/>
      <c r="F1192" s="497"/>
      <c r="G1192" s="497"/>
      <c r="H1192" s="497"/>
      <c r="I1192" s="497"/>
      <c r="J1192" s="497"/>
      <c r="K1192" s="497"/>
      <c r="L1192" s="490"/>
      <c r="M1192" s="491"/>
      <c r="N1192" s="491"/>
      <c r="O1192" s="491"/>
      <c r="P1192" s="492"/>
      <c r="Q1192" s="536"/>
      <c r="R1192" s="536"/>
      <c r="S1192" s="536"/>
      <c r="T1192" s="536"/>
      <c r="U1192" s="536"/>
      <c r="V1192" s="69"/>
      <c r="W1192" s="69"/>
      <c r="X1192" s="507"/>
      <c r="Y1192" s="508"/>
      <c r="Z1192" s="179" t="str">
        <f>IFERROR(VLOOKUP(X1192, 【参考】数式用!$A$2:$B$46, 2, FALSE), "")</f>
        <v/>
      </c>
      <c r="AA1192" s="195"/>
      <c r="AB1192" s="196"/>
      <c r="AC1192" s="197">
        <f t="shared" si="40"/>
        <v>0</v>
      </c>
      <c r="AD1192" s="263" t="str">
        <f>IF(B1192="", "", IF(COUNTIF(X1192,"*独自*"),"数式を削除して手入力",IFERROR(INDEX(【参考】数式用!$O$3:'【参考】数式用'!$Q$452,MATCH(Q1192&amp;V1192,【参考】数式用!$N$3:'【参考】数式用'!$N$452,0),MATCH(VLOOKUP(X1192,【参考】数式用!$R$2:$S$46,2,FALSE),【参考】数式用!$O$2:$Q$2,0)),10)))</f>
        <v/>
      </c>
      <c r="AE1192" s="191"/>
    </row>
    <row r="1193" spans="1:31" ht="49.95" customHeight="1">
      <c r="A1193" s="158">
        <f t="shared" si="39"/>
        <v>1154</v>
      </c>
      <c r="B1193" s="496"/>
      <c r="C1193" s="497"/>
      <c r="D1193" s="497"/>
      <c r="E1193" s="497"/>
      <c r="F1193" s="497"/>
      <c r="G1193" s="497"/>
      <c r="H1193" s="497"/>
      <c r="I1193" s="497"/>
      <c r="J1193" s="497"/>
      <c r="K1193" s="497"/>
      <c r="L1193" s="490"/>
      <c r="M1193" s="491"/>
      <c r="N1193" s="491"/>
      <c r="O1193" s="491"/>
      <c r="P1193" s="492"/>
      <c r="Q1193" s="536"/>
      <c r="R1193" s="536"/>
      <c r="S1193" s="536"/>
      <c r="T1193" s="536"/>
      <c r="U1193" s="536"/>
      <c r="V1193" s="69"/>
      <c r="W1193" s="69"/>
      <c r="X1193" s="507"/>
      <c r="Y1193" s="508"/>
      <c r="Z1193" s="179" t="str">
        <f>IFERROR(VLOOKUP(X1193, 【参考】数式用!$A$2:$B$46, 2, FALSE), "")</f>
        <v/>
      </c>
      <c r="AA1193" s="195"/>
      <c r="AB1193" s="196"/>
      <c r="AC1193" s="197">
        <f t="shared" si="40"/>
        <v>0</v>
      </c>
      <c r="AD1193" s="263" t="str">
        <f>IF(B1193="", "", IF(COUNTIF(X1193,"*独自*"),"数式を削除して手入力",IFERROR(INDEX(【参考】数式用!$O$3:'【参考】数式用'!$Q$452,MATCH(Q1193&amp;V1193,【参考】数式用!$N$3:'【参考】数式用'!$N$452,0),MATCH(VLOOKUP(X1193,【参考】数式用!$R$2:$S$46,2,FALSE),【参考】数式用!$O$2:$Q$2,0)),10)))</f>
        <v/>
      </c>
      <c r="AE1193" s="191"/>
    </row>
    <row r="1194" spans="1:31" ht="49.95" customHeight="1">
      <c r="A1194" s="158">
        <f t="shared" si="39"/>
        <v>1155</v>
      </c>
      <c r="B1194" s="496"/>
      <c r="C1194" s="497"/>
      <c r="D1194" s="497"/>
      <c r="E1194" s="497"/>
      <c r="F1194" s="497"/>
      <c r="G1194" s="497"/>
      <c r="H1194" s="497"/>
      <c r="I1194" s="497"/>
      <c r="J1194" s="497"/>
      <c r="K1194" s="497"/>
      <c r="L1194" s="490"/>
      <c r="M1194" s="491"/>
      <c r="N1194" s="491"/>
      <c r="O1194" s="491"/>
      <c r="P1194" s="492"/>
      <c r="Q1194" s="536"/>
      <c r="R1194" s="536"/>
      <c r="S1194" s="536"/>
      <c r="T1194" s="536"/>
      <c r="U1194" s="536"/>
      <c r="V1194" s="69"/>
      <c r="W1194" s="69"/>
      <c r="X1194" s="507"/>
      <c r="Y1194" s="508"/>
      <c r="Z1194" s="179" t="str">
        <f>IFERROR(VLOOKUP(X1194, 【参考】数式用!$A$2:$B$46, 2, FALSE), "")</f>
        <v/>
      </c>
      <c r="AA1194" s="195"/>
      <c r="AB1194" s="196"/>
      <c r="AC1194" s="197">
        <f t="shared" si="40"/>
        <v>0</v>
      </c>
      <c r="AD1194" s="263" t="str">
        <f>IF(B1194="", "", IF(COUNTIF(X1194,"*独自*"),"数式を削除して手入力",IFERROR(INDEX(【参考】数式用!$O$3:'【参考】数式用'!$Q$452,MATCH(Q1194&amp;V1194,【参考】数式用!$N$3:'【参考】数式用'!$N$452,0),MATCH(VLOOKUP(X1194,【参考】数式用!$R$2:$S$46,2,FALSE),【参考】数式用!$O$2:$Q$2,0)),10)))</f>
        <v/>
      </c>
      <c r="AE1194" s="191"/>
    </row>
    <row r="1195" spans="1:31" ht="49.95" customHeight="1">
      <c r="A1195" s="158">
        <f t="shared" si="39"/>
        <v>1156</v>
      </c>
      <c r="B1195" s="496"/>
      <c r="C1195" s="497"/>
      <c r="D1195" s="497"/>
      <c r="E1195" s="497"/>
      <c r="F1195" s="497"/>
      <c r="G1195" s="497"/>
      <c r="H1195" s="497"/>
      <c r="I1195" s="497"/>
      <c r="J1195" s="497"/>
      <c r="K1195" s="497"/>
      <c r="L1195" s="490"/>
      <c r="M1195" s="491"/>
      <c r="N1195" s="491"/>
      <c r="O1195" s="491"/>
      <c r="P1195" s="492"/>
      <c r="Q1195" s="536"/>
      <c r="R1195" s="536"/>
      <c r="S1195" s="536"/>
      <c r="T1195" s="536"/>
      <c r="U1195" s="536"/>
      <c r="V1195" s="69"/>
      <c r="W1195" s="69"/>
      <c r="X1195" s="507"/>
      <c r="Y1195" s="508"/>
      <c r="Z1195" s="179" t="str">
        <f>IFERROR(VLOOKUP(X1195, 【参考】数式用!$A$2:$B$46, 2, FALSE), "")</f>
        <v/>
      </c>
      <c r="AA1195" s="195"/>
      <c r="AB1195" s="196"/>
      <c r="AC1195" s="197">
        <f t="shared" si="40"/>
        <v>0</v>
      </c>
      <c r="AD1195" s="263" t="str">
        <f>IF(B1195="", "", IF(COUNTIF(X1195,"*独自*"),"数式を削除して手入力",IFERROR(INDEX(【参考】数式用!$O$3:'【参考】数式用'!$Q$452,MATCH(Q1195&amp;V1195,【参考】数式用!$N$3:'【参考】数式用'!$N$452,0),MATCH(VLOOKUP(X1195,【参考】数式用!$R$2:$S$46,2,FALSE),【参考】数式用!$O$2:$Q$2,0)),10)))</f>
        <v/>
      </c>
      <c r="AE1195" s="191"/>
    </row>
    <row r="1196" spans="1:31" ht="49.95" customHeight="1">
      <c r="A1196" s="158">
        <f t="shared" si="39"/>
        <v>1157</v>
      </c>
      <c r="B1196" s="496"/>
      <c r="C1196" s="497"/>
      <c r="D1196" s="497"/>
      <c r="E1196" s="497"/>
      <c r="F1196" s="497"/>
      <c r="G1196" s="497"/>
      <c r="H1196" s="497"/>
      <c r="I1196" s="497"/>
      <c r="J1196" s="497"/>
      <c r="K1196" s="497"/>
      <c r="L1196" s="490"/>
      <c r="M1196" s="491"/>
      <c r="N1196" s="491"/>
      <c r="O1196" s="491"/>
      <c r="P1196" s="492"/>
      <c r="Q1196" s="536"/>
      <c r="R1196" s="536"/>
      <c r="S1196" s="536"/>
      <c r="T1196" s="536"/>
      <c r="U1196" s="536"/>
      <c r="V1196" s="69"/>
      <c r="W1196" s="69"/>
      <c r="X1196" s="507"/>
      <c r="Y1196" s="508"/>
      <c r="Z1196" s="179" t="str">
        <f>IFERROR(VLOOKUP(X1196, 【参考】数式用!$A$2:$B$46, 2, FALSE), "")</f>
        <v/>
      </c>
      <c r="AA1196" s="195"/>
      <c r="AB1196" s="196"/>
      <c r="AC1196" s="197">
        <f t="shared" si="40"/>
        <v>0</v>
      </c>
      <c r="AD1196" s="263" t="str">
        <f>IF(B1196="", "", IF(COUNTIF(X1196,"*独自*"),"数式を削除して手入力",IFERROR(INDEX(【参考】数式用!$O$3:'【参考】数式用'!$Q$452,MATCH(Q1196&amp;V1196,【参考】数式用!$N$3:'【参考】数式用'!$N$452,0),MATCH(VLOOKUP(X1196,【参考】数式用!$R$2:$S$46,2,FALSE),【参考】数式用!$O$2:$Q$2,0)),10)))</f>
        <v/>
      </c>
      <c r="AE1196" s="191"/>
    </row>
    <row r="1197" spans="1:31" ht="49.95" customHeight="1">
      <c r="A1197" s="158">
        <f t="shared" si="39"/>
        <v>1158</v>
      </c>
      <c r="B1197" s="496"/>
      <c r="C1197" s="497"/>
      <c r="D1197" s="497"/>
      <c r="E1197" s="497"/>
      <c r="F1197" s="497"/>
      <c r="G1197" s="497"/>
      <c r="H1197" s="497"/>
      <c r="I1197" s="497"/>
      <c r="J1197" s="497"/>
      <c r="K1197" s="497"/>
      <c r="L1197" s="490"/>
      <c r="M1197" s="491"/>
      <c r="N1197" s="491"/>
      <c r="O1197" s="491"/>
      <c r="P1197" s="492"/>
      <c r="Q1197" s="536"/>
      <c r="R1197" s="536"/>
      <c r="S1197" s="536"/>
      <c r="T1197" s="536"/>
      <c r="U1197" s="536"/>
      <c r="V1197" s="69"/>
      <c r="W1197" s="69"/>
      <c r="X1197" s="507"/>
      <c r="Y1197" s="508"/>
      <c r="Z1197" s="179" t="str">
        <f>IFERROR(VLOOKUP(X1197, 【参考】数式用!$A$2:$B$46, 2, FALSE), "")</f>
        <v/>
      </c>
      <c r="AA1197" s="195"/>
      <c r="AB1197" s="196"/>
      <c r="AC1197" s="197">
        <f t="shared" si="40"/>
        <v>0</v>
      </c>
      <c r="AD1197" s="263" t="str">
        <f>IF(B1197="", "", IF(COUNTIF(X1197,"*独自*"),"数式を削除して手入力",IFERROR(INDEX(【参考】数式用!$O$3:'【参考】数式用'!$Q$452,MATCH(Q1197&amp;V1197,【参考】数式用!$N$3:'【参考】数式用'!$N$452,0),MATCH(VLOOKUP(X1197,【参考】数式用!$R$2:$S$46,2,FALSE),【参考】数式用!$O$2:$Q$2,0)),10)))</f>
        <v/>
      </c>
      <c r="AE1197" s="191"/>
    </row>
    <row r="1198" spans="1:31" ht="49.95" customHeight="1">
      <c r="A1198" s="158">
        <f t="shared" si="39"/>
        <v>1159</v>
      </c>
      <c r="B1198" s="496"/>
      <c r="C1198" s="497"/>
      <c r="D1198" s="497"/>
      <c r="E1198" s="497"/>
      <c r="F1198" s="497"/>
      <c r="G1198" s="497"/>
      <c r="H1198" s="497"/>
      <c r="I1198" s="497"/>
      <c r="J1198" s="497"/>
      <c r="K1198" s="497"/>
      <c r="L1198" s="490"/>
      <c r="M1198" s="491"/>
      <c r="N1198" s="491"/>
      <c r="O1198" s="491"/>
      <c r="P1198" s="492"/>
      <c r="Q1198" s="536"/>
      <c r="R1198" s="536"/>
      <c r="S1198" s="536"/>
      <c r="T1198" s="536"/>
      <c r="U1198" s="536"/>
      <c r="V1198" s="69"/>
      <c r="W1198" s="69"/>
      <c r="X1198" s="507"/>
      <c r="Y1198" s="508"/>
      <c r="Z1198" s="179" t="str">
        <f>IFERROR(VLOOKUP(X1198, 【参考】数式用!$A$2:$B$46, 2, FALSE), "")</f>
        <v/>
      </c>
      <c r="AA1198" s="195"/>
      <c r="AB1198" s="196"/>
      <c r="AC1198" s="197">
        <f t="shared" si="40"/>
        <v>0</v>
      </c>
      <c r="AD1198" s="263" t="str">
        <f>IF(B1198="", "", IF(COUNTIF(X1198,"*独自*"),"数式を削除して手入力",IFERROR(INDEX(【参考】数式用!$O$3:'【参考】数式用'!$Q$452,MATCH(Q1198&amp;V1198,【参考】数式用!$N$3:'【参考】数式用'!$N$452,0),MATCH(VLOOKUP(X1198,【参考】数式用!$R$2:$S$46,2,FALSE),【参考】数式用!$O$2:$Q$2,0)),10)))</f>
        <v/>
      </c>
      <c r="AE1198" s="191"/>
    </row>
    <row r="1199" spans="1:31" ht="49.95" customHeight="1">
      <c r="A1199" s="158">
        <f t="shared" si="39"/>
        <v>1160</v>
      </c>
      <c r="B1199" s="496"/>
      <c r="C1199" s="497"/>
      <c r="D1199" s="497"/>
      <c r="E1199" s="497"/>
      <c r="F1199" s="497"/>
      <c r="G1199" s="497"/>
      <c r="H1199" s="497"/>
      <c r="I1199" s="497"/>
      <c r="J1199" s="497"/>
      <c r="K1199" s="497"/>
      <c r="L1199" s="490"/>
      <c r="M1199" s="491"/>
      <c r="N1199" s="491"/>
      <c r="O1199" s="491"/>
      <c r="P1199" s="492"/>
      <c r="Q1199" s="536"/>
      <c r="R1199" s="536"/>
      <c r="S1199" s="536"/>
      <c r="T1199" s="536"/>
      <c r="U1199" s="536"/>
      <c r="V1199" s="69"/>
      <c r="W1199" s="69"/>
      <c r="X1199" s="507"/>
      <c r="Y1199" s="508"/>
      <c r="Z1199" s="179" t="str">
        <f>IFERROR(VLOOKUP(X1199, 【参考】数式用!$A$2:$B$46, 2, FALSE), "")</f>
        <v/>
      </c>
      <c r="AA1199" s="195"/>
      <c r="AB1199" s="196"/>
      <c r="AC1199" s="197">
        <f t="shared" si="40"/>
        <v>0</v>
      </c>
      <c r="AD1199" s="263" t="str">
        <f>IF(B1199="", "", IF(COUNTIF(X1199,"*独自*"),"数式を削除して手入力",IFERROR(INDEX(【参考】数式用!$O$3:'【参考】数式用'!$Q$452,MATCH(Q1199&amp;V1199,【参考】数式用!$N$3:'【参考】数式用'!$N$452,0),MATCH(VLOOKUP(X1199,【参考】数式用!$R$2:$S$46,2,FALSE),【参考】数式用!$O$2:$Q$2,0)),10)))</f>
        <v/>
      </c>
      <c r="AE1199" s="191"/>
    </row>
    <row r="1200" spans="1:31" ht="49.95" customHeight="1">
      <c r="A1200" s="158">
        <f t="shared" si="39"/>
        <v>1161</v>
      </c>
      <c r="B1200" s="496"/>
      <c r="C1200" s="497"/>
      <c r="D1200" s="497"/>
      <c r="E1200" s="497"/>
      <c r="F1200" s="497"/>
      <c r="G1200" s="497"/>
      <c r="H1200" s="497"/>
      <c r="I1200" s="497"/>
      <c r="J1200" s="497"/>
      <c r="K1200" s="497"/>
      <c r="L1200" s="490"/>
      <c r="M1200" s="491"/>
      <c r="N1200" s="491"/>
      <c r="O1200" s="491"/>
      <c r="P1200" s="492"/>
      <c r="Q1200" s="536"/>
      <c r="R1200" s="536"/>
      <c r="S1200" s="536"/>
      <c r="T1200" s="536"/>
      <c r="U1200" s="536"/>
      <c r="V1200" s="69"/>
      <c r="W1200" s="69"/>
      <c r="X1200" s="507"/>
      <c r="Y1200" s="508"/>
      <c r="Z1200" s="179" t="str">
        <f>IFERROR(VLOOKUP(X1200, 【参考】数式用!$A$2:$B$46, 2, FALSE), "")</f>
        <v/>
      </c>
      <c r="AA1200" s="195"/>
      <c r="AB1200" s="196"/>
      <c r="AC1200" s="197">
        <f t="shared" si="40"/>
        <v>0</v>
      </c>
      <c r="AD1200" s="263" t="str">
        <f>IF(B1200="", "", IF(COUNTIF(X1200,"*独自*"),"数式を削除して手入力",IFERROR(INDEX(【参考】数式用!$O$3:'【参考】数式用'!$Q$452,MATCH(Q1200&amp;V1200,【参考】数式用!$N$3:'【参考】数式用'!$N$452,0),MATCH(VLOOKUP(X1200,【参考】数式用!$R$2:$S$46,2,FALSE),【参考】数式用!$O$2:$Q$2,0)),10)))</f>
        <v/>
      </c>
      <c r="AE1200" s="191"/>
    </row>
    <row r="1201" spans="1:31" ht="49.95" customHeight="1">
      <c r="A1201" s="158">
        <f t="shared" si="39"/>
        <v>1162</v>
      </c>
      <c r="B1201" s="496"/>
      <c r="C1201" s="497"/>
      <c r="D1201" s="497"/>
      <c r="E1201" s="497"/>
      <c r="F1201" s="497"/>
      <c r="G1201" s="497"/>
      <c r="H1201" s="497"/>
      <c r="I1201" s="497"/>
      <c r="J1201" s="497"/>
      <c r="K1201" s="497"/>
      <c r="L1201" s="490"/>
      <c r="M1201" s="491"/>
      <c r="N1201" s="491"/>
      <c r="O1201" s="491"/>
      <c r="P1201" s="492"/>
      <c r="Q1201" s="536"/>
      <c r="R1201" s="536"/>
      <c r="S1201" s="536"/>
      <c r="T1201" s="536"/>
      <c r="U1201" s="536"/>
      <c r="V1201" s="69"/>
      <c r="W1201" s="69"/>
      <c r="X1201" s="507"/>
      <c r="Y1201" s="508"/>
      <c r="Z1201" s="179" t="str">
        <f>IFERROR(VLOOKUP(X1201, 【参考】数式用!$A$2:$B$46, 2, FALSE), "")</f>
        <v/>
      </c>
      <c r="AA1201" s="195"/>
      <c r="AB1201" s="196"/>
      <c r="AC1201" s="197">
        <f t="shared" si="40"/>
        <v>0</v>
      </c>
      <c r="AD1201" s="263" t="str">
        <f>IF(B1201="", "", IF(COUNTIF(X1201,"*独自*"),"数式を削除して手入力",IFERROR(INDEX(【参考】数式用!$O$3:'【参考】数式用'!$Q$452,MATCH(Q1201&amp;V1201,【参考】数式用!$N$3:'【参考】数式用'!$N$452,0),MATCH(VLOOKUP(X1201,【参考】数式用!$R$2:$S$46,2,FALSE),【参考】数式用!$O$2:$Q$2,0)),10)))</f>
        <v/>
      </c>
      <c r="AE1201" s="191"/>
    </row>
    <row r="1202" spans="1:31" ht="49.95" customHeight="1">
      <c r="A1202" s="158">
        <f t="shared" si="39"/>
        <v>1163</v>
      </c>
      <c r="B1202" s="496"/>
      <c r="C1202" s="497"/>
      <c r="D1202" s="497"/>
      <c r="E1202" s="497"/>
      <c r="F1202" s="497"/>
      <c r="G1202" s="497"/>
      <c r="H1202" s="497"/>
      <c r="I1202" s="497"/>
      <c r="J1202" s="497"/>
      <c r="K1202" s="497"/>
      <c r="L1202" s="490"/>
      <c r="M1202" s="491"/>
      <c r="N1202" s="491"/>
      <c r="O1202" s="491"/>
      <c r="P1202" s="492"/>
      <c r="Q1202" s="536"/>
      <c r="R1202" s="536"/>
      <c r="S1202" s="536"/>
      <c r="T1202" s="536"/>
      <c r="U1202" s="536"/>
      <c r="V1202" s="69"/>
      <c r="W1202" s="69"/>
      <c r="X1202" s="507"/>
      <c r="Y1202" s="508"/>
      <c r="Z1202" s="179" t="str">
        <f>IFERROR(VLOOKUP(X1202, 【参考】数式用!$A$2:$B$46, 2, FALSE), "")</f>
        <v/>
      </c>
      <c r="AA1202" s="195"/>
      <c r="AB1202" s="196"/>
      <c r="AC1202" s="197">
        <f t="shared" si="40"/>
        <v>0</v>
      </c>
      <c r="AD1202" s="263" t="str">
        <f>IF(B1202="", "", IF(COUNTIF(X1202,"*独自*"),"数式を削除して手入力",IFERROR(INDEX(【参考】数式用!$O$3:'【参考】数式用'!$Q$452,MATCH(Q1202&amp;V1202,【参考】数式用!$N$3:'【参考】数式用'!$N$452,0),MATCH(VLOOKUP(X1202,【参考】数式用!$R$2:$S$46,2,FALSE),【参考】数式用!$O$2:$Q$2,0)),10)))</f>
        <v/>
      </c>
      <c r="AE1202" s="191"/>
    </row>
    <row r="1203" spans="1:31" ht="49.95" customHeight="1">
      <c r="A1203" s="158">
        <f t="shared" si="39"/>
        <v>1164</v>
      </c>
      <c r="B1203" s="496"/>
      <c r="C1203" s="497"/>
      <c r="D1203" s="497"/>
      <c r="E1203" s="497"/>
      <c r="F1203" s="497"/>
      <c r="G1203" s="497"/>
      <c r="H1203" s="497"/>
      <c r="I1203" s="497"/>
      <c r="J1203" s="497"/>
      <c r="K1203" s="497"/>
      <c r="L1203" s="490"/>
      <c r="M1203" s="491"/>
      <c r="N1203" s="491"/>
      <c r="O1203" s="491"/>
      <c r="P1203" s="492"/>
      <c r="Q1203" s="536"/>
      <c r="R1203" s="536"/>
      <c r="S1203" s="536"/>
      <c r="T1203" s="536"/>
      <c r="U1203" s="536"/>
      <c r="V1203" s="69"/>
      <c r="W1203" s="69"/>
      <c r="X1203" s="507"/>
      <c r="Y1203" s="508"/>
      <c r="Z1203" s="179" t="str">
        <f>IFERROR(VLOOKUP(X1203, 【参考】数式用!$A$2:$B$46, 2, FALSE), "")</f>
        <v/>
      </c>
      <c r="AA1203" s="195"/>
      <c r="AB1203" s="196"/>
      <c r="AC1203" s="197">
        <f t="shared" si="40"/>
        <v>0</v>
      </c>
      <c r="AD1203" s="263" t="str">
        <f>IF(B1203="", "", IF(COUNTIF(X1203,"*独自*"),"数式を削除して手入力",IFERROR(INDEX(【参考】数式用!$O$3:'【参考】数式用'!$Q$452,MATCH(Q1203&amp;V1203,【参考】数式用!$N$3:'【参考】数式用'!$N$452,0),MATCH(VLOOKUP(X1203,【参考】数式用!$R$2:$S$46,2,FALSE),【参考】数式用!$O$2:$Q$2,0)),10)))</f>
        <v/>
      </c>
      <c r="AE1203" s="191"/>
    </row>
    <row r="1204" spans="1:31" ht="49.95" customHeight="1">
      <c r="A1204" s="158">
        <f t="shared" si="39"/>
        <v>1165</v>
      </c>
      <c r="B1204" s="496"/>
      <c r="C1204" s="497"/>
      <c r="D1204" s="497"/>
      <c r="E1204" s="497"/>
      <c r="F1204" s="497"/>
      <c r="G1204" s="497"/>
      <c r="H1204" s="497"/>
      <c r="I1204" s="497"/>
      <c r="J1204" s="497"/>
      <c r="K1204" s="497"/>
      <c r="L1204" s="490"/>
      <c r="M1204" s="491"/>
      <c r="N1204" s="491"/>
      <c r="O1204" s="491"/>
      <c r="P1204" s="492"/>
      <c r="Q1204" s="536"/>
      <c r="R1204" s="536"/>
      <c r="S1204" s="536"/>
      <c r="T1204" s="536"/>
      <c r="U1204" s="536"/>
      <c r="V1204" s="69"/>
      <c r="W1204" s="69"/>
      <c r="X1204" s="507"/>
      <c r="Y1204" s="508"/>
      <c r="Z1204" s="179" t="str">
        <f>IFERROR(VLOOKUP(X1204, 【参考】数式用!$A$2:$B$46, 2, FALSE), "")</f>
        <v/>
      </c>
      <c r="AA1204" s="195"/>
      <c r="AB1204" s="196"/>
      <c r="AC1204" s="197">
        <f t="shared" si="40"/>
        <v>0</v>
      </c>
      <c r="AD1204" s="263" t="str">
        <f>IF(B1204="", "", IF(COUNTIF(X1204,"*独自*"),"数式を削除して手入力",IFERROR(INDEX(【参考】数式用!$O$3:'【参考】数式用'!$Q$452,MATCH(Q1204&amp;V1204,【参考】数式用!$N$3:'【参考】数式用'!$N$452,0),MATCH(VLOOKUP(X1204,【参考】数式用!$R$2:$S$46,2,FALSE),【参考】数式用!$O$2:$Q$2,0)),10)))</f>
        <v/>
      </c>
      <c r="AE1204" s="191"/>
    </row>
    <row r="1205" spans="1:31" ht="49.95" customHeight="1">
      <c r="A1205" s="158">
        <f t="shared" si="39"/>
        <v>1166</v>
      </c>
      <c r="B1205" s="496"/>
      <c r="C1205" s="497"/>
      <c r="D1205" s="497"/>
      <c r="E1205" s="497"/>
      <c r="F1205" s="497"/>
      <c r="G1205" s="497"/>
      <c r="H1205" s="497"/>
      <c r="I1205" s="497"/>
      <c r="J1205" s="497"/>
      <c r="K1205" s="497"/>
      <c r="L1205" s="490"/>
      <c r="M1205" s="491"/>
      <c r="N1205" s="491"/>
      <c r="O1205" s="491"/>
      <c r="P1205" s="492"/>
      <c r="Q1205" s="536"/>
      <c r="R1205" s="536"/>
      <c r="S1205" s="536"/>
      <c r="T1205" s="536"/>
      <c r="U1205" s="536"/>
      <c r="V1205" s="69"/>
      <c r="W1205" s="69"/>
      <c r="X1205" s="507"/>
      <c r="Y1205" s="508"/>
      <c r="Z1205" s="179" t="str">
        <f>IFERROR(VLOOKUP(X1205, 【参考】数式用!$A$2:$B$46, 2, FALSE), "")</f>
        <v/>
      </c>
      <c r="AA1205" s="195"/>
      <c r="AB1205" s="196"/>
      <c r="AC1205" s="197">
        <f t="shared" si="40"/>
        <v>0</v>
      </c>
      <c r="AD1205" s="263" t="str">
        <f>IF(B1205="", "", IF(COUNTIF(X1205,"*独自*"),"数式を削除して手入力",IFERROR(INDEX(【参考】数式用!$O$3:'【参考】数式用'!$Q$452,MATCH(Q1205&amp;V1205,【参考】数式用!$N$3:'【参考】数式用'!$N$452,0),MATCH(VLOOKUP(X1205,【参考】数式用!$R$2:$S$46,2,FALSE),【参考】数式用!$O$2:$Q$2,0)),10)))</f>
        <v/>
      </c>
      <c r="AE1205" s="191"/>
    </row>
    <row r="1206" spans="1:31" ht="49.95" customHeight="1">
      <c r="A1206" s="158">
        <f t="shared" si="39"/>
        <v>1167</v>
      </c>
      <c r="B1206" s="496"/>
      <c r="C1206" s="497"/>
      <c r="D1206" s="497"/>
      <c r="E1206" s="497"/>
      <c r="F1206" s="497"/>
      <c r="G1206" s="497"/>
      <c r="H1206" s="497"/>
      <c r="I1206" s="497"/>
      <c r="J1206" s="497"/>
      <c r="K1206" s="497"/>
      <c r="L1206" s="490"/>
      <c r="M1206" s="491"/>
      <c r="N1206" s="491"/>
      <c r="O1206" s="491"/>
      <c r="P1206" s="492"/>
      <c r="Q1206" s="536"/>
      <c r="R1206" s="536"/>
      <c r="S1206" s="536"/>
      <c r="T1206" s="536"/>
      <c r="U1206" s="536"/>
      <c r="V1206" s="69"/>
      <c r="W1206" s="69"/>
      <c r="X1206" s="507"/>
      <c r="Y1206" s="508"/>
      <c r="Z1206" s="179" t="str">
        <f>IFERROR(VLOOKUP(X1206, 【参考】数式用!$A$2:$B$46, 2, FALSE), "")</f>
        <v/>
      </c>
      <c r="AA1206" s="195"/>
      <c r="AB1206" s="196"/>
      <c r="AC1206" s="197">
        <f t="shared" si="40"/>
        <v>0</v>
      </c>
      <c r="AD1206" s="263" t="str">
        <f>IF(B1206="", "", IF(COUNTIF(X1206,"*独自*"),"数式を削除して手入力",IFERROR(INDEX(【参考】数式用!$O$3:'【参考】数式用'!$Q$452,MATCH(Q1206&amp;V1206,【参考】数式用!$N$3:'【参考】数式用'!$N$452,0),MATCH(VLOOKUP(X1206,【参考】数式用!$R$2:$S$46,2,FALSE),【参考】数式用!$O$2:$Q$2,0)),10)))</f>
        <v/>
      </c>
      <c r="AE1206" s="191"/>
    </row>
    <row r="1207" spans="1:31" ht="49.95" customHeight="1">
      <c r="A1207" s="158">
        <f t="shared" si="39"/>
        <v>1168</v>
      </c>
      <c r="B1207" s="496"/>
      <c r="C1207" s="497"/>
      <c r="D1207" s="497"/>
      <c r="E1207" s="497"/>
      <c r="F1207" s="497"/>
      <c r="G1207" s="497"/>
      <c r="H1207" s="497"/>
      <c r="I1207" s="497"/>
      <c r="J1207" s="497"/>
      <c r="K1207" s="497"/>
      <c r="L1207" s="490"/>
      <c r="M1207" s="491"/>
      <c r="N1207" s="491"/>
      <c r="O1207" s="491"/>
      <c r="P1207" s="492"/>
      <c r="Q1207" s="536"/>
      <c r="R1207" s="536"/>
      <c r="S1207" s="536"/>
      <c r="T1207" s="536"/>
      <c r="U1207" s="536"/>
      <c r="V1207" s="69"/>
      <c r="W1207" s="69"/>
      <c r="X1207" s="507"/>
      <c r="Y1207" s="508"/>
      <c r="Z1207" s="179" t="str">
        <f>IFERROR(VLOOKUP(X1207, 【参考】数式用!$A$2:$B$46, 2, FALSE), "")</f>
        <v/>
      </c>
      <c r="AA1207" s="195"/>
      <c r="AB1207" s="196"/>
      <c r="AC1207" s="197">
        <f t="shared" si="40"/>
        <v>0</v>
      </c>
      <c r="AD1207" s="263" t="str">
        <f>IF(B1207="", "", IF(COUNTIF(X1207,"*独自*"),"数式を削除して手入力",IFERROR(INDEX(【参考】数式用!$O$3:'【参考】数式用'!$Q$452,MATCH(Q1207&amp;V1207,【参考】数式用!$N$3:'【参考】数式用'!$N$452,0),MATCH(VLOOKUP(X1207,【参考】数式用!$R$2:$S$46,2,FALSE),【参考】数式用!$O$2:$Q$2,0)),10)))</f>
        <v/>
      </c>
      <c r="AE1207" s="191"/>
    </row>
    <row r="1208" spans="1:31" ht="49.95" customHeight="1">
      <c r="A1208" s="158">
        <f t="shared" si="39"/>
        <v>1169</v>
      </c>
      <c r="B1208" s="496"/>
      <c r="C1208" s="497"/>
      <c r="D1208" s="497"/>
      <c r="E1208" s="497"/>
      <c r="F1208" s="497"/>
      <c r="G1208" s="497"/>
      <c r="H1208" s="497"/>
      <c r="I1208" s="497"/>
      <c r="J1208" s="497"/>
      <c r="K1208" s="497"/>
      <c r="L1208" s="490"/>
      <c r="M1208" s="491"/>
      <c r="N1208" s="491"/>
      <c r="O1208" s="491"/>
      <c r="P1208" s="492"/>
      <c r="Q1208" s="536"/>
      <c r="R1208" s="536"/>
      <c r="S1208" s="536"/>
      <c r="T1208" s="536"/>
      <c r="U1208" s="536"/>
      <c r="V1208" s="69"/>
      <c r="W1208" s="69"/>
      <c r="X1208" s="507"/>
      <c r="Y1208" s="508"/>
      <c r="Z1208" s="179" t="str">
        <f>IFERROR(VLOOKUP(X1208, 【参考】数式用!$A$2:$B$46, 2, FALSE), "")</f>
        <v/>
      </c>
      <c r="AA1208" s="195"/>
      <c r="AB1208" s="196"/>
      <c r="AC1208" s="197">
        <f t="shared" si="40"/>
        <v>0</v>
      </c>
      <c r="AD1208" s="263" t="str">
        <f>IF(B1208="", "", IF(COUNTIF(X1208,"*独自*"),"数式を削除して手入力",IFERROR(INDEX(【参考】数式用!$O$3:'【参考】数式用'!$Q$452,MATCH(Q1208&amp;V1208,【参考】数式用!$N$3:'【参考】数式用'!$N$452,0),MATCH(VLOOKUP(X1208,【参考】数式用!$R$2:$S$46,2,FALSE),【参考】数式用!$O$2:$Q$2,0)),10)))</f>
        <v/>
      </c>
      <c r="AE1208" s="191"/>
    </row>
    <row r="1209" spans="1:31" ht="49.95" customHeight="1">
      <c r="A1209" s="158">
        <f t="shared" si="39"/>
        <v>1170</v>
      </c>
      <c r="B1209" s="496"/>
      <c r="C1209" s="497"/>
      <c r="D1209" s="497"/>
      <c r="E1209" s="497"/>
      <c r="F1209" s="497"/>
      <c r="G1209" s="497"/>
      <c r="H1209" s="497"/>
      <c r="I1209" s="497"/>
      <c r="J1209" s="497"/>
      <c r="K1209" s="497"/>
      <c r="L1209" s="490"/>
      <c r="M1209" s="491"/>
      <c r="N1209" s="491"/>
      <c r="O1209" s="491"/>
      <c r="P1209" s="492"/>
      <c r="Q1209" s="536"/>
      <c r="R1209" s="536"/>
      <c r="S1209" s="536"/>
      <c r="T1209" s="536"/>
      <c r="U1209" s="536"/>
      <c r="V1209" s="69"/>
      <c r="W1209" s="69"/>
      <c r="X1209" s="507"/>
      <c r="Y1209" s="508"/>
      <c r="Z1209" s="179" t="str">
        <f>IFERROR(VLOOKUP(X1209, 【参考】数式用!$A$2:$B$46, 2, FALSE), "")</f>
        <v/>
      </c>
      <c r="AA1209" s="195"/>
      <c r="AB1209" s="196"/>
      <c r="AC1209" s="197">
        <f t="shared" si="40"/>
        <v>0</v>
      </c>
      <c r="AD1209" s="263" t="str">
        <f>IF(B1209="", "", IF(COUNTIF(X1209,"*独自*"),"数式を削除して手入力",IFERROR(INDEX(【参考】数式用!$O$3:'【参考】数式用'!$Q$452,MATCH(Q1209&amp;V1209,【参考】数式用!$N$3:'【参考】数式用'!$N$452,0),MATCH(VLOOKUP(X1209,【参考】数式用!$R$2:$S$46,2,FALSE),【参考】数式用!$O$2:$Q$2,0)),10)))</f>
        <v/>
      </c>
      <c r="AE1209" s="191"/>
    </row>
    <row r="1210" spans="1:31" ht="49.95" customHeight="1">
      <c r="A1210" s="158">
        <f t="shared" si="39"/>
        <v>1171</v>
      </c>
      <c r="B1210" s="496"/>
      <c r="C1210" s="497"/>
      <c r="D1210" s="497"/>
      <c r="E1210" s="497"/>
      <c r="F1210" s="497"/>
      <c r="G1210" s="497"/>
      <c r="H1210" s="497"/>
      <c r="I1210" s="497"/>
      <c r="J1210" s="497"/>
      <c r="K1210" s="497"/>
      <c r="L1210" s="490"/>
      <c r="M1210" s="491"/>
      <c r="N1210" s="491"/>
      <c r="O1210" s="491"/>
      <c r="P1210" s="492"/>
      <c r="Q1210" s="536"/>
      <c r="R1210" s="536"/>
      <c r="S1210" s="536"/>
      <c r="T1210" s="536"/>
      <c r="U1210" s="536"/>
      <c r="V1210" s="69"/>
      <c r="W1210" s="69"/>
      <c r="X1210" s="507"/>
      <c r="Y1210" s="508"/>
      <c r="Z1210" s="179" t="str">
        <f>IFERROR(VLOOKUP(X1210, 【参考】数式用!$A$2:$B$46, 2, FALSE), "")</f>
        <v/>
      </c>
      <c r="AA1210" s="195"/>
      <c r="AB1210" s="196"/>
      <c r="AC1210" s="197">
        <f t="shared" si="40"/>
        <v>0</v>
      </c>
      <c r="AD1210" s="263" t="str">
        <f>IF(B1210="", "", IF(COUNTIF(X1210,"*独自*"),"数式を削除して手入力",IFERROR(INDEX(【参考】数式用!$O$3:'【参考】数式用'!$Q$452,MATCH(Q1210&amp;V1210,【参考】数式用!$N$3:'【参考】数式用'!$N$452,0),MATCH(VLOOKUP(X1210,【参考】数式用!$R$2:$S$46,2,FALSE),【参考】数式用!$O$2:$Q$2,0)),10)))</f>
        <v/>
      </c>
      <c r="AE1210" s="191"/>
    </row>
    <row r="1211" spans="1:31" ht="49.95" customHeight="1">
      <c r="A1211" s="158">
        <f t="shared" si="39"/>
        <v>1172</v>
      </c>
      <c r="B1211" s="496"/>
      <c r="C1211" s="497"/>
      <c r="D1211" s="497"/>
      <c r="E1211" s="497"/>
      <c r="F1211" s="497"/>
      <c r="G1211" s="497"/>
      <c r="H1211" s="497"/>
      <c r="I1211" s="497"/>
      <c r="J1211" s="497"/>
      <c r="K1211" s="497"/>
      <c r="L1211" s="490"/>
      <c r="M1211" s="491"/>
      <c r="N1211" s="491"/>
      <c r="O1211" s="491"/>
      <c r="P1211" s="492"/>
      <c r="Q1211" s="536"/>
      <c r="R1211" s="536"/>
      <c r="S1211" s="536"/>
      <c r="T1211" s="536"/>
      <c r="U1211" s="536"/>
      <c r="V1211" s="69"/>
      <c r="W1211" s="69"/>
      <c r="X1211" s="507"/>
      <c r="Y1211" s="508"/>
      <c r="Z1211" s="179" t="str">
        <f>IFERROR(VLOOKUP(X1211, 【参考】数式用!$A$2:$B$46, 2, FALSE), "")</f>
        <v/>
      </c>
      <c r="AA1211" s="195"/>
      <c r="AB1211" s="196"/>
      <c r="AC1211" s="197">
        <f t="shared" si="40"/>
        <v>0</v>
      </c>
      <c r="AD1211" s="263" t="str">
        <f>IF(B1211="", "", IF(COUNTIF(X1211,"*独自*"),"数式を削除して手入力",IFERROR(INDEX(【参考】数式用!$O$3:'【参考】数式用'!$Q$452,MATCH(Q1211&amp;V1211,【参考】数式用!$N$3:'【参考】数式用'!$N$452,0),MATCH(VLOOKUP(X1211,【参考】数式用!$R$2:$S$46,2,FALSE),【参考】数式用!$O$2:$Q$2,0)),10)))</f>
        <v/>
      </c>
      <c r="AE1211" s="191"/>
    </row>
    <row r="1212" spans="1:31" ht="49.95" customHeight="1">
      <c r="A1212" s="158">
        <f t="shared" si="39"/>
        <v>1173</v>
      </c>
      <c r="B1212" s="496"/>
      <c r="C1212" s="497"/>
      <c r="D1212" s="497"/>
      <c r="E1212" s="497"/>
      <c r="F1212" s="497"/>
      <c r="G1212" s="497"/>
      <c r="H1212" s="497"/>
      <c r="I1212" s="497"/>
      <c r="J1212" s="497"/>
      <c r="K1212" s="497"/>
      <c r="L1212" s="490"/>
      <c r="M1212" s="491"/>
      <c r="N1212" s="491"/>
      <c r="O1212" s="491"/>
      <c r="P1212" s="492"/>
      <c r="Q1212" s="536"/>
      <c r="R1212" s="536"/>
      <c r="S1212" s="536"/>
      <c r="T1212" s="536"/>
      <c r="U1212" s="536"/>
      <c r="V1212" s="69"/>
      <c r="W1212" s="69"/>
      <c r="X1212" s="507"/>
      <c r="Y1212" s="508"/>
      <c r="Z1212" s="179" t="str">
        <f>IFERROR(VLOOKUP(X1212, 【参考】数式用!$A$2:$B$46, 2, FALSE), "")</f>
        <v/>
      </c>
      <c r="AA1212" s="195"/>
      <c r="AB1212" s="196"/>
      <c r="AC1212" s="197">
        <f t="shared" si="40"/>
        <v>0</v>
      </c>
      <c r="AD1212" s="263" t="str">
        <f>IF(B1212="", "", IF(COUNTIF(X1212,"*独自*"),"数式を削除して手入力",IFERROR(INDEX(【参考】数式用!$O$3:'【参考】数式用'!$Q$452,MATCH(Q1212&amp;V1212,【参考】数式用!$N$3:'【参考】数式用'!$N$452,0),MATCH(VLOOKUP(X1212,【参考】数式用!$R$2:$S$46,2,FALSE),【参考】数式用!$O$2:$Q$2,0)),10)))</f>
        <v/>
      </c>
      <c r="AE1212" s="191"/>
    </row>
    <row r="1213" spans="1:31" ht="49.95" customHeight="1">
      <c r="A1213" s="158">
        <f t="shared" si="39"/>
        <v>1174</v>
      </c>
      <c r="B1213" s="496"/>
      <c r="C1213" s="497"/>
      <c r="D1213" s="497"/>
      <c r="E1213" s="497"/>
      <c r="F1213" s="497"/>
      <c r="G1213" s="497"/>
      <c r="H1213" s="497"/>
      <c r="I1213" s="497"/>
      <c r="J1213" s="497"/>
      <c r="K1213" s="497"/>
      <c r="L1213" s="490"/>
      <c r="M1213" s="491"/>
      <c r="N1213" s="491"/>
      <c r="O1213" s="491"/>
      <c r="P1213" s="492"/>
      <c r="Q1213" s="536"/>
      <c r="R1213" s="536"/>
      <c r="S1213" s="536"/>
      <c r="T1213" s="536"/>
      <c r="U1213" s="536"/>
      <c r="V1213" s="69"/>
      <c r="W1213" s="69"/>
      <c r="X1213" s="507"/>
      <c r="Y1213" s="508"/>
      <c r="Z1213" s="179" t="str">
        <f>IFERROR(VLOOKUP(X1213, 【参考】数式用!$A$2:$B$46, 2, FALSE), "")</f>
        <v/>
      </c>
      <c r="AA1213" s="195"/>
      <c r="AB1213" s="196"/>
      <c r="AC1213" s="197">
        <f t="shared" si="40"/>
        <v>0</v>
      </c>
      <c r="AD1213" s="263" t="str">
        <f>IF(B1213="", "", IF(COUNTIF(X1213,"*独自*"),"数式を削除して手入力",IFERROR(INDEX(【参考】数式用!$O$3:'【参考】数式用'!$Q$452,MATCH(Q1213&amp;V1213,【参考】数式用!$N$3:'【参考】数式用'!$N$452,0),MATCH(VLOOKUP(X1213,【参考】数式用!$R$2:$S$46,2,FALSE),【参考】数式用!$O$2:$Q$2,0)),10)))</f>
        <v/>
      </c>
      <c r="AE1213" s="191"/>
    </row>
    <row r="1214" spans="1:31" ht="49.95" customHeight="1">
      <c r="A1214" s="158">
        <f t="shared" si="39"/>
        <v>1175</v>
      </c>
      <c r="B1214" s="496"/>
      <c r="C1214" s="497"/>
      <c r="D1214" s="497"/>
      <c r="E1214" s="497"/>
      <c r="F1214" s="497"/>
      <c r="G1214" s="497"/>
      <c r="H1214" s="497"/>
      <c r="I1214" s="497"/>
      <c r="J1214" s="497"/>
      <c r="K1214" s="497"/>
      <c r="L1214" s="490"/>
      <c r="M1214" s="491"/>
      <c r="N1214" s="491"/>
      <c r="O1214" s="491"/>
      <c r="P1214" s="492"/>
      <c r="Q1214" s="536"/>
      <c r="R1214" s="536"/>
      <c r="S1214" s="536"/>
      <c r="T1214" s="536"/>
      <c r="U1214" s="536"/>
      <c r="V1214" s="69"/>
      <c r="W1214" s="69"/>
      <c r="X1214" s="507"/>
      <c r="Y1214" s="508"/>
      <c r="Z1214" s="179" t="str">
        <f>IFERROR(VLOOKUP(X1214, 【参考】数式用!$A$2:$B$46, 2, FALSE), "")</f>
        <v/>
      </c>
      <c r="AA1214" s="195"/>
      <c r="AB1214" s="196"/>
      <c r="AC1214" s="197">
        <f t="shared" si="40"/>
        <v>0</v>
      </c>
      <c r="AD1214" s="263" t="str">
        <f>IF(B1214="", "", IF(COUNTIF(X1214,"*独自*"),"数式を削除して手入力",IFERROR(INDEX(【参考】数式用!$O$3:'【参考】数式用'!$Q$452,MATCH(Q1214&amp;V1214,【参考】数式用!$N$3:'【参考】数式用'!$N$452,0),MATCH(VLOOKUP(X1214,【参考】数式用!$R$2:$S$46,2,FALSE),【参考】数式用!$O$2:$Q$2,0)),10)))</f>
        <v/>
      </c>
      <c r="AE1214" s="191"/>
    </row>
    <row r="1215" spans="1:31" ht="49.95" customHeight="1">
      <c r="A1215" s="158">
        <f t="shared" si="39"/>
        <v>1176</v>
      </c>
      <c r="B1215" s="496"/>
      <c r="C1215" s="497"/>
      <c r="D1215" s="497"/>
      <c r="E1215" s="497"/>
      <c r="F1215" s="497"/>
      <c r="G1215" s="497"/>
      <c r="H1215" s="497"/>
      <c r="I1215" s="497"/>
      <c r="J1215" s="497"/>
      <c r="K1215" s="497"/>
      <c r="L1215" s="490"/>
      <c r="M1215" s="491"/>
      <c r="N1215" s="491"/>
      <c r="O1215" s="491"/>
      <c r="P1215" s="492"/>
      <c r="Q1215" s="536"/>
      <c r="R1215" s="536"/>
      <c r="S1215" s="536"/>
      <c r="T1215" s="536"/>
      <c r="U1215" s="536"/>
      <c r="V1215" s="69"/>
      <c r="W1215" s="69"/>
      <c r="X1215" s="507"/>
      <c r="Y1215" s="508"/>
      <c r="Z1215" s="179" t="str">
        <f>IFERROR(VLOOKUP(X1215, 【参考】数式用!$A$2:$B$46, 2, FALSE), "")</f>
        <v/>
      </c>
      <c r="AA1215" s="195"/>
      <c r="AB1215" s="196"/>
      <c r="AC1215" s="197">
        <f t="shared" si="40"/>
        <v>0</v>
      </c>
      <c r="AD1215" s="263" t="str">
        <f>IF(B1215="", "", IF(COUNTIF(X1215,"*独自*"),"数式を削除して手入力",IFERROR(INDEX(【参考】数式用!$O$3:'【参考】数式用'!$Q$452,MATCH(Q1215&amp;V1215,【参考】数式用!$N$3:'【参考】数式用'!$N$452,0),MATCH(VLOOKUP(X1215,【参考】数式用!$R$2:$S$46,2,FALSE),【参考】数式用!$O$2:$Q$2,0)),10)))</f>
        <v/>
      </c>
      <c r="AE1215" s="191"/>
    </row>
    <row r="1216" spans="1:31" ht="49.95" customHeight="1">
      <c r="A1216" s="158">
        <f t="shared" si="39"/>
        <v>1177</v>
      </c>
      <c r="B1216" s="496"/>
      <c r="C1216" s="497"/>
      <c r="D1216" s="497"/>
      <c r="E1216" s="497"/>
      <c r="F1216" s="497"/>
      <c r="G1216" s="497"/>
      <c r="H1216" s="497"/>
      <c r="I1216" s="497"/>
      <c r="J1216" s="497"/>
      <c r="K1216" s="497"/>
      <c r="L1216" s="490"/>
      <c r="M1216" s="491"/>
      <c r="N1216" s="491"/>
      <c r="O1216" s="491"/>
      <c r="P1216" s="492"/>
      <c r="Q1216" s="536"/>
      <c r="R1216" s="536"/>
      <c r="S1216" s="536"/>
      <c r="T1216" s="536"/>
      <c r="U1216" s="536"/>
      <c r="V1216" s="69"/>
      <c r="W1216" s="69"/>
      <c r="X1216" s="507"/>
      <c r="Y1216" s="508"/>
      <c r="Z1216" s="179" t="str">
        <f>IFERROR(VLOOKUP(X1216, 【参考】数式用!$A$2:$B$46, 2, FALSE), "")</f>
        <v/>
      </c>
      <c r="AA1216" s="195"/>
      <c r="AB1216" s="196"/>
      <c r="AC1216" s="197">
        <f t="shared" si="40"/>
        <v>0</v>
      </c>
      <c r="AD1216" s="263" t="str">
        <f>IF(B1216="", "", IF(COUNTIF(X1216,"*独自*"),"数式を削除して手入力",IFERROR(INDEX(【参考】数式用!$O$3:'【参考】数式用'!$Q$452,MATCH(Q1216&amp;V1216,【参考】数式用!$N$3:'【参考】数式用'!$N$452,0),MATCH(VLOOKUP(X1216,【参考】数式用!$R$2:$S$46,2,FALSE),【参考】数式用!$O$2:$Q$2,0)),10)))</f>
        <v/>
      </c>
      <c r="AE1216" s="191"/>
    </row>
    <row r="1217" spans="1:31" ht="49.95" customHeight="1">
      <c r="A1217" s="158">
        <f t="shared" si="39"/>
        <v>1178</v>
      </c>
      <c r="B1217" s="496"/>
      <c r="C1217" s="497"/>
      <c r="D1217" s="497"/>
      <c r="E1217" s="497"/>
      <c r="F1217" s="497"/>
      <c r="G1217" s="497"/>
      <c r="H1217" s="497"/>
      <c r="I1217" s="497"/>
      <c r="J1217" s="497"/>
      <c r="K1217" s="497"/>
      <c r="L1217" s="490"/>
      <c r="M1217" s="491"/>
      <c r="N1217" s="491"/>
      <c r="O1217" s="491"/>
      <c r="P1217" s="492"/>
      <c r="Q1217" s="536"/>
      <c r="R1217" s="536"/>
      <c r="S1217" s="536"/>
      <c r="T1217" s="536"/>
      <c r="U1217" s="536"/>
      <c r="V1217" s="69"/>
      <c r="W1217" s="69"/>
      <c r="X1217" s="507"/>
      <c r="Y1217" s="508"/>
      <c r="Z1217" s="179" t="str">
        <f>IFERROR(VLOOKUP(X1217, 【参考】数式用!$A$2:$B$46, 2, FALSE), "")</f>
        <v/>
      </c>
      <c r="AA1217" s="195"/>
      <c r="AB1217" s="196"/>
      <c r="AC1217" s="197">
        <f t="shared" si="40"/>
        <v>0</v>
      </c>
      <c r="AD1217" s="263" t="str">
        <f>IF(B1217="", "", IF(COUNTIF(X1217,"*独自*"),"数式を削除して手入力",IFERROR(INDEX(【参考】数式用!$O$3:'【参考】数式用'!$Q$452,MATCH(Q1217&amp;V1217,【参考】数式用!$N$3:'【参考】数式用'!$N$452,0),MATCH(VLOOKUP(X1217,【参考】数式用!$R$2:$S$46,2,FALSE),【参考】数式用!$O$2:$Q$2,0)),10)))</f>
        <v/>
      </c>
      <c r="AE1217" s="191"/>
    </row>
    <row r="1218" spans="1:31" ht="49.95" customHeight="1">
      <c r="A1218" s="158">
        <f t="shared" si="39"/>
        <v>1179</v>
      </c>
      <c r="B1218" s="496"/>
      <c r="C1218" s="497"/>
      <c r="D1218" s="497"/>
      <c r="E1218" s="497"/>
      <c r="F1218" s="497"/>
      <c r="G1218" s="497"/>
      <c r="H1218" s="497"/>
      <c r="I1218" s="497"/>
      <c r="J1218" s="497"/>
      <c r="K1218" s="497"/>
      <c r="L1218" s="490"/>
      <c r="M1218" s="491"/>
      <c r="N1218" s="491"/>
      <c r="O1218" s="491"/>
      <c r="P1218" s="492"/>
      <c r="Q1218" s="536"/>
      <c r="R1218" s="536"/>
      <c r="S1218" s="536"/>
      <c r="T1218" s="536"/>
      <c r="U1218" s="536"/>
      <c r="V1218" s="69"/>
      <c r="W1218" s="69"/>
      <c r="X1218" s="507"/>
      <c r="Y1218" s="508"/>
      <c r="Z1218" s="179" t="str">
        <f>IFERROR(VLOOKUP(X1218, 【参考】数式用!$A$2:$B$46, 2, FALSE), "")</f>
        <v/>
      </c>
      <c r="AA1218" s="195"/>
      <c r="AB1218" s="196"/>
      <c r="AC1218" s="197">
        <f t="shared" si="40"/>
        <v>0</v>
      </c>
      <c r="AD1218" s="263" t="str">
        <f>IF(B1218="", "", IF(COUNTIF(X1218,"*独自*"),"数式を削除して手入力",IFERROR(INDEX(【参考】数式用!$O$3:'【参考】数式用'!$Q$452,MATCH(Q1218&amp;V1218,【参考】数式用!$N$3:'【参考】数式用'!$N$452,0),MATCH(VLOOKUP(X1218,【参考】数式用!$R$2:$S$46,2,FALSE),【参考】数式用!$O$2:$Q$2,0)),10)))</f>
        <v/>
      </c>
      <c r="AE1218" s="191"/>
    </row>
    <row r="1219" spans="1:31" ht="49.95" customHeight="1">
      <c r="A1219" s="158">
        <f t="shared" si="39"/>
        <v>1180</v>
      </c>
      <c r="B1219" s="496"/>
      <c r="C1219" s="497"/>
      <c r="D1219" s="497"/>
      <c r="E1219" s="497"/>
      <c r="F1219" s="497"/>
      <c r="G1219" s="497"/>
      <c r="H1219" s="497"/>
      <c r="I1219" s="497"/>
      <c r="J1219" s="497"/>
      <c r="K1219" s="497"/>
      <c r="L1219" s="490"/>
      <c r="M1219" s="491"/>
      <c r="N1219" s="491"/>
      <c r="O1219" s="491"/>
      <c r="P1219" s="492"/>
      <c r="Q1219" s="536"/>
      <c r="R1219" s="536"/>
      <c r="S1219" s="536"/>
      <c r="T1219" s="536"/>
      <c r="U1219" s="536"/>
      <c r="V1219" s="69"/>
      <c r="W1219" s="69"/>
      <c r="X1219" s="507"/>
      <c r="Y1219" s="508"/>
      <c r="Z1219" s="179" t="str">
        <f>IFERROR(VLOOKUP(X1219, 【参考】数式用!$A$2:$B$46, 2, FALSE), "")</f>
        <v/>
      </c>
      <c r="AA1219" s="195"/>
      <c r="AB1219" s="196"/>
      <c r="AC1219" s="197">
        <f t="shared" si="40"/>
        <v>0</v>
      </c>
      <c r="AD1219" s="263" t="str">
        <f>IF(B1219="", "", IF(COUNTIF(X1219,"*独自*"),"数式を削除して手入力",IFERROR(INDEX(【参考】数式用!$O$3:'【参考】数式用'!$Q$452,MATCH(Q1219&amp;V1219,【参考】数式用!$N$3:'【参考】数式用'!$N$452,0),MATCH(VLOOKUP(X1219,【参考】数式用!$R$2:$S$46,2,FALSE),【参考】数式用!$O$2:$Q$2,0)),10)))</f>
        <v/>
      </c>
      <c r="AE1219" s="191"/>
    </row>
    <row r="1220" spans="1:31" ht="49.95" customHeight="1">
      <c r="A1220" s="158">
        <f t="shared" si="39"/>
        <v>1181</v>
      </c>
      <c r="B1220" s="496"/>
      <c r="C1220" s="497"/>
      <c r="D1220" s="497"/>
      <c r="E1220" s="497"/>
      <c r="F1220" s="497"/>
      <c r="G1220" s="497"/>
      <c r="H1220" s="497"/>
      <c r="I1220" s="497"/>
      <c r="J1220" s="497"/>
      <c r="K1220" s="497"/>
      <c r="L1220" s="490"/>
      <c r="M1220" s="491"/>
      <c r="N1220" s="491"/>
      <c r="O1220" s="491"/>
      <c r="P1220" s="492"/>
      <c r="Q1220" s="536"/>
      <c r="R1220" s="536"/>
      <c r="S1220" s="536"/>
      <c r="T1220" s="536"/>
      <c r="U1220" s="536"/>
      <c r="V1220" s="69"/>
      <c r="W1220" s="69"/>
      <c r="X1220" s="507"/>
      <c r="Y1220" s="508"/>
      <c r="Z1220" s="179" t="str">
        <f>IFERROR(VLOOKUP(X1220, 【参考】数式用!$A$2:$B$46, 2, FALSE), "")</f>
        <v/>
      </c>
      <c r="AA1220" s="195"/>
      <c r="AB1220" s="196"/>
      <c r="AC1220" s="197">
        <f t="shared" si="40"/>
        <v>0</v>
      </c>
      <c r="AD1220" s="263" t="str">
        <f>IF(B1220="", "", IF(COUNTIF(X1220,"*独自*"),"数式を削除して手入力",IFERROR(INDEX(【参考】数式用!$O$3:'【参考】数式用'!$Q$452,MATCH(Q1220&amp;V1220,【参考】数式用!$N$3:'【参考】数式用'!$N$452,0),MATCH(VLOOKUP(X1220,【参考】数式用!$R$2:$S$46,2,FALSE),【参考】数式用!$O$2:$Q$2,0)),10)))</f>
        <v/>
      </c>
      <c r="AE1220" s="191"/>
    </row>
    <row r="1221" spans="1:31" ht="49.95" customHeight="1">
      <c r="A1221" s="158">
        <f t="shared" si="39"/>
        <v>1182</v>
      </c>
      <c r="B1221" s="496"/>
      <c r="C1221" s="497"/>
      <c r="D1221" s="497"/>
      <c r="E1221" s="497"/>
      <c r="F1221" s="497"/>
      <c r="G1221" s="497"/>
      <c r="H1221" s="497"/>
      <c r="I1221" s="497"/>
      <c r="J1221" s="497"/>
      <c r="K1221" s="497"/>
      <c r="L1221" s="490"/>
      <c r="M1221" s="491"/>
      <c r="N1221" s="491"/>
      <c r="O1221" s="491"/>
      <c r="P1221" s="492"/>
      <c r="Q1221" s="536"/>
      <c r="R1221" s="536"/>
      <c r="S1221" s="536"/>
      <c r="T1221" s="536"/>
      <c r="U1221" s="536"/>
      <c r="V1221" s="69"/>
      <c r="W1221" s="69"/>
      <c r="X1221" s="507"/>
      <c r="Y1221" s="508"/>
      <c r="Z1221" s="179" t="str">
        <f>IFERROR(VLOOKUP(X1221, 【参考】数式用!$A$2:$B$46, 2, FALSE), "")</f>
        <v/>
      </c>
      <c r="AA1221" s="195"/>
      <c r="AB1221" s="196"/>
      <c r="AC1221" s="197">
        <f t="shared" si="40"/>
        <v>0</v>
      </c>
      <c r="AD1221" s="263" t="str">
        <f>IF(B1221="", "", IF(COUNTIF(X1221,"*独自*"),"数式を削除して手入力",IFERROR(INDEX(【参考】数式用!$O$3:'【参考】数式用'!$Q$452,MATCH(Q1221&amp;V1221,【参考】数式用!$N$3:'【参考】数式用'!$N$452,0),MATCH(VLOOKUP(X1221,【参考】数式用!$R$2:$S$46,2,FALSE),【参考】数式用!$O$2:$Q$2,0)),10)))</f>
        <v/>
      </c>
      <c r="AE1221" s="191"/>
    </row>
    <row r="1222" spans="1:31" ht="49.95" customHeight="1">
      <c r="A1222" s="158">
        <f t="shared" si="39"/>
        <v>1183</v>
      </c>
      <c r="B1222" s="496"/>
      <c r="C1222" s="497"/>
      <c r="D1222" s="497"/>
      <c r="E1222" s="497"/>
      <c r="F1222" s="497"/>
      <c r="G1222" s="497"/>
      <c r="H1222" s="497"/>
      <c r="I1222" s="497"/>
      <c r="J1222" s="497"/>
      <c r="K1222" s="497"/>
      <c r="L1222" s="490"/>
      <c r="M1222" s="491"/>
      <c r="N1222" s="491"/>
      <c r="O1222" s="491"/>
      <c r="P1222" s="492"/>
      <c r="Q1222" s="536"/>
      <c r="R1222" s="536"/>
      <c r="S1222" s="536"/>
      <c r="T1222" s="536"/>
      <c r="U1222" s="536"/>
      <c r="V1222" s="69"/>
      <c r="W1222" s="69"/>
      <c r="X1222" s="507"/>
      <c r="Y1222" s="508"/>
      <c r="Z1222" s="179" t="str">
        <f>IFERROR(VLOOKUP(X1222, 【参考】数式用!$A$2:$B$46, 2, FALSE), "")</f>
        <v/>
      </c>
      <c r="AA1222" s="195"/>
      <c r="AB1222" s="196"/>
      <c r="AC1222" s="197">
        <f t="shared" si="40"/>
        <v>0</v>
      </c>
      <c r="AD1222" s="263" t="str">
        <f>IF(B1222="", "", IF(COUNTIF(X1222,"*独自*"),"数式を削除して手入力",IFERROR(INDEX(【参考】数式用!$O$3:'【参考】数式用'!$Q$452,MATCH(Q1222&amp;V1222,【参考】数式用!$N$3:'【参考】数式用'!$N$452,0),MATCH(VLOOKUP(X1222,【参考】数式用!$R$2:$S$46,2,FALSE),【参考】数式用!$O$2:$Q$2,0)),10)))</f>
        <v/>
      </c>
      <c r="AE1222" s="191"/>
    </row>
    <row r="1223" spans="1:31" ht="49.95" customHeight="1">
      <c r="A1223" s="158">
        <f t="shared" si="39"/>
        <v>1184</v>
      </c>
      <c r="B1223" s="496"/>
      <c r="C1223" s="497"/>
      <c r="D1223" s="497"/>
      <c r="E1223" s="497"/>
      <c r="F1223" s="497"/>
      <c r="G1223" s="497"/>
      <c r="H1223" s="497"/>
      <c r="I1223" s="497"/>
      <c r="J1223" s="497"/>
      <c r="K1223" s="497"/>
      <c r="L1223" s="490"/>
      <c r="M1223" s="491"/>
      <c r="N1223" s="491"/>
      <c r="O1223" s="491"/>
      <c r="P1223" s="492"/>
      <c r="Q1223" s="536"/>
      <c r="R1223" s="536"/>
      <c r="S1223" s="536"/>
      <c r="T1223" s="536"/>
      <c r="U1223" s="536"/>
      <c r="V1223" s="69"/>
      <c r="W1223" s="69"/>
      <c r="X1223" s="507"/>
      <c r="Y1223" s="508"/>
      <c r="Z1223" s="179" t="str">
        <f>IFERROR(VLOOKUP(X1223, 【参考】数式用!$A$2:$B$46, 2, FALSE), "")</f>
        <v/>
      </c>
      <c r="AA1223" s="195"/>
      <c r="AB1223" s="196"/>
      <c r="AC1223" s="197">
        <f t="shared" si="40"/>
        <v>0</v>
      </c>
      <c r="AD1223" s="263" t="str">
        <f>IF(B1223="", "", IF(COUNTIF(X1223,"*独自*"),"数式を削除して手入力",IFERROR(INDEX(【参考】数式用!$O$3:'【参考】数式用'!$Q$452,MATCH(Q1223&amp;V1223,【参考】数式用!$N$3:'【参考】数式用'!$N$452,0),MATCH(VLOOKUP(X1223,【参考】数式用!$R$2:$S$46,2,FALSE),【参考】数式用!$O$2:$Q$2,0)),10)))</f>
        <v/>
      </c>
      <c r="AE1223" s="191"/>
    </row>
    <row r="1224" spans="1:31" ht="49.95" customHeight="1">
      <c r="A1224" s="158">
        <f t="shared" si="39"/>
        <v>1185</v>
      </c>
      <c r="B1224" s="496"/>
      <c r="C1224" s="497"/>
      <c r="D1224" s="497"/>
      <c r="E1224" s="497"/>
      <c r="F1224" s="497"/>
      <c r="G1224" s="497"/>
      <c r="H1224" s="497"/>
      <c r="I1224" s="497"/>
      <c r="J1224" s="497"/>
      <c r="K1224" s="497"/>
      <c r="L1224" s="490"/>
      <c r="M1224" s="491"/>
      <c r="N1224" s="491"/>
      <c r="O1224" s="491"/>
      <c r="P1224" s="492"/>
      <c r="Q1224" s="536"/>
      <c r="R1224" s="536"/>
      <c r="S1224" s="536"/>
      <c r="T1224" s="536"/>
      <c r="U1224" s="536"/>
      <c r="V1224" s="69"/>
      <c r="W1224" s="69"/>
      <c r="X1224" s="507"/>
      <c r="Y1224" s="508"/>
      <c r="Z1224" s="179" t="str">
        <f>IFERROR(VLOOKUP(X1224, 【参考】数式用!$A$2:$B$46, 2, FALSE), "")</f>
        <v/>
      </c>
      <c r="AA1224" s="195"/>
      <c r="AB1224" s="196"/>
      <c r="AC1224" s="197">
        <f t="shared" si="40"/>
        <v>0</v>
      </c>
      <c r="AD1224" s="263" t="str">
        <f>IF(B1224="", "", IF(COUNTIF(X1224,"*独自*"),"数式を削除して手入力",IFERROR(INDEX(【参考】数式用!$O$3:'【参考】数式用'!$Q$452,MATCH(Q1224&amp;V1224,【参考】数式用!$N$3:'【参考】数式用'!$N$452,0),MATCH(VLOOKUP(X1224,【参考】数式用!$R$2:$S$46,2,FALSE),【参考】数式用!$O$2:$Q$2,0)),10)))</f>
        <v/>
      </c>
      <c r="AE1224" s="191"/>
    </row>
    <row r="1225" spans="1:31" ht="49.95" customHeight="1">
      <c r="A1225" s="158">
        <f t="shared" si="39"/>
        <v>1186</v>
      </c>
      <c r="B1225" s="496"/>
      <c r="C1225" s="497"/>
      <c r="D1225" s="497"/>
      <c r="E1225" s="497"/>
      <c r="F1225" s="497"/>
      <c r="G1225" s="497"/>
      <c r="H1225" s="497"/>
      <c r="I1225" s="497"/>
      <c r="J1225" s="497"/>
      <c r="K1225" s="497"/>
      <c r="L1225" s="490"/>
      <c r="M1225" s="491"/>
      <c r="N1225" s="491"/>
      <c r="O1225" s="491"/>
      <c r="P1225" s="492"/>
      <c r="Q1225" s="536"/>
      <c r="R1225" s="536"/>
      <c r="S1225" s="536"/>
      <c r="T1225" s="536"/>
      <c r="U1225" s="536"/>
      <c r="V1225" s="69"/>
      <c r="W1225" s="69"/>
      <c r="X1225" s="507"/>
      <c r="Y1225" s="508"/>
      <c r="Z1225" s="179" t="str">
        <f>IFERROR(VLOOKUP(X1225, 【参考】数式用!$A$2:$B$46, 2, FALSE), "")</f>
        <v/>
      </c>
      <c r="AA1225" s="195"/>
      <c r="AB1225" s="196"/>
      <c r="AC1225" s="197">
        <f t="shared" si="40"/>
        <v>0</v>
      </c>
      <c r="AD1225" s="263" t="str">
        <f>IF(B1225="", "", IF(COUNTIF(X1225,"*独自*"),"数式を削除して手入力",IFERROR(INDEX(【参考】数式用!$O$3:'【参考】数式用'!$Q$452,MATCH(Q1225&amp;V1225,【参考】数式用!$N$3:'【参考】数式用'!$N$452,0),MATCH(VLOOKUP(X1225,【参考】数式用!$R$2:$S$46,2,FALSE),【参考】数式用!$O$2:$Q$2,0)),10)))</f>
        <v/>
      </c>
      <c r="AE1225" s="191"/>
    </row>
    <row r="1226" spans="1:31" ht="49.95" customHeight="1">
      <c r="A1226" s="158">
        <f t="shared" si="39"/>
        <v>1187</v>
      </c>
      <c r="B1226" s="496"/>
      <c r="C1226" s="497"/>
      <c r="D1226" s="497"/>
      <c r="E1226" s="497"/>
      <c r="F1226" s="497"/>
      <c r="G1226" s="497"/>
      <c r="H1226" s="497"/>
      <c r="I1226" s="497"/>
      <c r="J1226" s="497"/>
      <c r="K1226" s="497"/>
      <c r="L1226" s="490"/>
      <c r="M1226" s="491"/>
      <c r="N1226" s="491"/>
      <c r="O1226" s="491"/>
      <c r="P1226" s="492"/>
      <c r="Q1226" s="536"/>
      <c r="R1226" s="536"/>
      <c r="S1226" s="536"/>
      <c r="T1226" s="536"/>
      <c r="U1226" s="536"/>
      <c r="V1226" s="69"/>
      <c r="W1226" s="69"/>
      <c r="X1226" s="507"/>
      <c r="Y1226" s="508"/>
      <c r="Z1226" s="179" t="str">
        <f>IFERROR(VLOOKUP(X1226, 【参考】数式用!$A$2:$B$46, 2, FALSE), "")</f>
        <v/>
      </c>
      <c r="AA1226" s="195"/>
      <c r="AB1226" s="196"/>
      <c r="AC1226" s="197">
        <f t="shared" si="40"/>
        <v>0</v>
      </c>
      <c r="AD1226" s="263" t="str">
        <f>IF(B1226="", "", IF(COUNTIF(X1226,"*独自*"),"数式を削除して手入力",IFERROR(INDEX(【参考】数式用!$O$3:'【参考】数式用'!$Q$452,MATCH(Q1226&amp;V1226,【参考】数式用!$N$3:'【参考】数式用'!$N$452,0),MATCH(VLOOKUP(X1226,【参考】数式用!$R$2:$S$46,2,FALSE),【参考】数式用!$O$2:$Q$2,0)),10)))</f>
        <v/>
      </c>
      <c r="AE1226" s="191"/>
    </row>
    <row r="1227" spans="1:31" ht="49.95" customHeight="1">
      <c r="A1227" s="158">
        <f t="shared" si="39"/>
        <v>1188</v>
      </c>
      <c r="B1227" s="496"/>
      <c r="C1227" s="497"/>
      <c r="D1227" s="497"/>
      <c r="E1227" s="497"/>
      <c r="F1227" s="497"/>
      <c r="G1227" s="497"/>
      <c r="H1227" s="497"/>
      <c r="I1227" s="497"/>
      <c r="J1227" s="497"/>
      <c r="K1227" s="497"/>
      <c r="L1227" s="490"/>
      <c r="M1227" s="491"/>
      <c r="N1227" s="491"/>
      <c r="O1227" s="491"/>
      <c r="P1227" s="492"/>
      <c r="Q1227" s="536"/>
      <c r="R1227" s="536"/>
      <c r="S1227" s="536"/>
      <c r="T1227" s="536"/>
      <c r="U1227" s="536"/>
      <c r="V1227" s="69"/>
      <c r="W1227" s="69"/>
      <c r="X1227" s="507"/>
      <c r="Y1227" s="508"/>
      <c r="Z1227" s="179" t="str">
        <f>IFERROR(VLOOKUP(X1227, 【参考】数式用!$A$2:$B$46, 2, FALSE), "")</f>
        <v/>
      </c>
      <c r="AA1227" s="195"/>
      <c r="AB1227" s="196"/>
      <c r="AC1227" s="197">
        <f t="shared" si="40"/>
        <v>0</v>
      </c>
      <c r="AD1227" s="263" t="str">
        <f>IF(B1227="", "", IF(COUNTIF(X1227,"*独自*"),"数式を削除して手入力",IFERROR(INDEX(【参考】数式用!$O$3:'【参考】数式用'!$Q$452,MATCH(Q1227&amp;V1227,【参考】数式用!$N$3:'【参考】数式用'!$N$452,0),MATCH(VLOOKUP(X1227,【参考】数式用!$R$2:$S$46,2,FALSE),【参考】数式用!$O$2:$Q$2,0)),10)))</f>
        <v/>
      </c>
      <c r="AE1227" s="191"/>
    </row>
    <row r="1228" spans="1:31" ht="49.95" customHeight="1">
      <c r="A1228" s="158">
        <f t="shared" ref="A1228:A1291" si="41">A1227+1</f>
        <v>1189</v>
      </c>
      <c r="B1228" s="496"/>
      <c r="C1228" s="497"/>
      <c r="D1228" s="497"/>
      <c r="E1228" s="497"/>
      <c r="F1228" s="497"/>
      <c r="G1228" s="497"/>
      <c r="H1228" s="497"/>
      <c r="I1228" s="497"/>
      <c r="J1228" s="497"/>
      <c r="K1228" s="497"/>
      <c r="L1228" s="490"/>
      <c r="M1228" s="491"/>
      <c r="N1228" s="491"/>
      <c r="O1228" s="491"/>
      <c r="P1228" s="492"/>
      <c r="Q1228" s="536"/>
      <c r="R1228" s="536"/>
      <c r="S1228" s="536"/>
      <c r="T1228" s="536"/>
      <c r="U1228" s="536"/>
      <c r="V1228" s="69"/>
      <c r="W1228" s="69"/>
      <c r="X1228" s="507"/>
      <c r="Y1228" s="508"/>
      <c r="Z1228" s="179" t="str">
        <f>IFERROR(VLOOKUP(X1228, 【参考】数式用!$A$2:$B$46, 2, FALSE), "")</f>
        <v/>
      </c>
      <c r="AA1228" s="195"/>
      <c r="AB1228" s="196"/>
      <c r="AC1228" s="197">
        <f t="shared" ref="AC1228:AC1291" si="42">AA1228-AB1228</f>
        <v>0</v>
      </c>
      <c r="AD1228" s="263" t="str">
        <f>IF(B1228="", "", IF(COUNTIF(X1228,"*独自*"),"数式を削除して手入力",IFERROR(INDEX(【参考】数式用!$O$3:'【参考】数式用'!$Q$452,MATCH(Q1228&amp;V1228,【参考】数式用!$N$3:'【参考】数式用'!$N$452,0),MATCH(VLOOKUP(X1228,【参考】数式用!$R$2:$S$46,2,FALSE),【参考】数式用!$O$2:$Q$2,0)),10)))</f>
        <v/>
      </c>
      <c r="AE1228" s="191"/>
    </row>
    <row r="1229" spans="1:31" ht="49.95" customHeight="1">
      <c r="A1229" s="158">
        <f t="shared" si="41"/>
        <v>1190</v>
      </c>
      <c r="B1229" s="496"/>
      <c r="C1229" s="497"/>
      <c r="D1229" s="497"/>
      <c r="E1229" s="497"/>
      <c r="F1229" s="497"/>
      <c r="G1229" s="497"/>
      <c r="H1229" s="497"/>
      <c r="I1229" s="497"/>
      <c r="J1229" s="497"/>
      <c r="K1229" s="497"/>
      <c r="L1229" s="490"/>
      <c r="M1229" s="491"/>
      <c r="N1229" s="491"/>
      <c r="O1229" s="491"/>
      <c r="P1229" s="492"/>
      <c r="Q1229" s="536"/>
      <c r="R1229" s="536"/>
      <c r="S1229" s="536"/>
      <c r="T1229" s="536"/>
      <c r="U1229" s="536"/>
      <c r="V1229" s="69"/>
      <c r="W1229" s="69"/>
      <c r="X1229" s="507"/>
      <c r="Y1229" s="508"/>
      <c r="Z1229" s="179" t="str">
        <f>IFERROR(VLOOKUP(X1229, 【参考】数式用!$A$2:$B$46, 2, FALSE), "")</f>
        <v/>
      </c>
      <c r="AA1229" s="195"/>
      <c r="AB1229" s="196"/>
      <c r="AC1229" s="197">
        <f t="shared" si="42"/>
        <v>0</v>
      </c>
      <c r="AD1229" s="263" t="str">
        <f>IF(B1229="", "", IF(COUNTIF(X1229,"*独自*"),"数式を削除して手入力",IFERROR(INDEX(【参考】数式用!$O$3:'【参考】数式用'!$Q$452,MATCH(Q1229&amp;V1229,【参考】数式用!$N$3:'【参考】数式用'!$N$452,0),MATCH(VLOOKUP(X1229,【参考】数式用!$R$2:$S$46,2,FALSE),【参考】数式用!$O$2:$Q$2,0)),10)))</f>
        <v/>
      </c>
      <c r="AE1229" s="191"/>
    </row>
    <row r="1230" spans="1:31" ht="49.95" customHeight="1">
      <c r="A1230" s="158">
        <f t="shared" si="41"/>
        <v>1191</v>
      </c>
      <c r="B1230" s="496"/>
      <c r="C1230" s="497"/>
      <c r="D1230" s="497"/>
      <c r="E1230" s="497"/>
      <c r="F1230" s="497"/>
      <c r="G1230" s="497"/>
      <c r="H1230" s="497"/>
      <c r="I1230" s="497"/>
      <c r="J1230" s="497"/>
      <c r="K1230" s="497"/>
      <c r="L1230" s="490"/>
      <c r="M1230" s="491"/>
      <c r="N1230" s="491"/>
      <c r="O1230" s="491"/>
      <c r="P1230" s="492"/>
      <c r="Q1230" s="536"/>
      <c r="R1230" s="536"/>
      <c r="S1230" s="536"/>
      <c r="T1230" s="536"/>
      <c r="U1230" s="536"/>
      <c r="V1230" s="69"/>
      <c r="W1230" s="69"/>
      <c r="X1230" s="507"/>
      <c r="Y1230" s="508"/>
      <c r="Z1230" s="179" t="str">
        <f>IFERROR(VLOOKUP(X1230, 【参考】数式用!$A$2:$B$46, 2, FALSE), "")</f>
        <v/>
      </c>
      <c r="AA1230" s="195"/>
      <c r="AB1230" s="196"/>
      <c r="AC1230" s="197">
        <f t="shared" si="42"/>
        <v>0</v>
      </c>
      <c r="AD1230" s="263" t="str">
        <f>IF(B1230="", "", IF(COUNTIF(X1230,"*独自*"),"数式を削除して手入力",IFERROR(INDEX(【参考】数式用!$O$3:'【参考】数式用'!$Q$452,MATCH(Q1230&amp;V1230,【参考】数式用!$N$3:'【参考】数式用'!$N$452,0),MATCH(VLOOKUP(X1230,【参考】数式用!$R$2:$S$46,2,FALSE),【参考】数式用!$O$2:$Q$2,0)),10)))</f>
        <v/>
      </c>
      <c r="AE1230" s="191"/>
    </row>
    <row r="1231" spans="1:31" ht="49.95" customHeight="1">
      <c r="A1231" s="158">
        <f t="shared" si="41"/>
        <v>1192</v>
      </c>
      <c r="B1231" s="496"/>
      <c r="C1231" s="497"/>
      <c r="D1231" s="497"/>
      <c r="E1231" s="497"/>
      <c r="F1231" s="497"/>
      <c r="G1231" s="497"/>
      <c r="H1231" s="497"/>
      <c r="I1231" s="497"/>
      <c r="J1231" s="497"/>
      <c r="K1231" s="497"/>
      <c r="L1231" s="490"/>
      <c r="M1231" s="491"/>
      <c r="N1231" s="491"/>
      <c r="O1231" s="491"/>
      <c r="P1231" s="492"/>
      <c r="Q1231" s="536"/>
      <c r="R1231" s="536"/>
      <c r="S1231" s="536"/>
      <c r="T1231" s="536"/>
      <c r="U1231" s="536"/>
      <c r="V1231" s="69"/>
      <c r="W1231" s="69"/>
      <c r="X1231" s="507"/>
      <c r="Y1231" s="508"/>
      <c r="Z1231" s="179" t="str">
        <f>IFERROR(VLOOKUP(X1231, 【参考】数式用!$A$2:$B$46, 2, FALSE), "")</f>
        <v/>
      </c>
      <c r="AA1231" s="195"/>
      <c r="AB1231" s="196"/>
      <c r="AC1231" s="197">
        <f t="shared" si="42"/>
        <v>0</v>
      </c>
      <c r="AD1231" s="263" t="str">
        <f>IF(B1231="", "", IF(COUNTIF(X1231,"*独自*"),"数式を削除して手入力",IFERROR(INDEX(【参考】数式用!$O$3:'【参考】数式用'!$Q$452,MATCH(Q1231&amp;V1231,【参考】数式用!$N$3:'【参考】数式用'!$N$452,0),MATCH(VLOOKUP(X1231,【参考】数式用!$R$2:$S$46,2,FALSE),【参考】数式用!$O$2:$Q$2,0)),10)))</f>
        <v/>
      </c>
      <c r="AE1231" s="191"/>
    </row>
    <row r="1232" spans="1:31" ht="49.95" customHeight="1">
      <c r="A1232" s="158">
        <f t="shared" si="41"/>
        <v>1193</v>
      </c>
      <c r="B1232" s="496"/>
      <c r="C1232" s="497"/>
      <c r="D1232" s="497"/>
      <c r="E1232" s="497"/>
      <c r="F1232" s="497"/>
      <c r="G1232" s="497"/>
      <c r="H1232" s="497"/>
      <c r="I1232" s="497"/>
      <c r="J1232" s="497"/>
      <c r="K1232" s="497"/>
      <c r="L1232" s="490"/>
      <c r="M1232" s="491"/>
      <c r="N1232" s="491"/>
      <c r="O1232" s="491"/>
      <c r="P1232" s="492"/>
      <c r="Q1232" s="536"/>
      <c r="R1232" s="536"/>
      <c r="S1232" s="536"/>
      <c r="T1232" s="536"/>
      <c r="U1232" s="536"/>
      <c r="V1232" s="69"/>
      <c r="W1232" s="69"/>
      <c r="X1232" s="507"/>
      <c r="Y1232" s="508"/>
      <c r="Z1232" s="179" t="str">
        <f>IFERROR(VLOOKUP(X1232, 【参考】数式用!$A$2:$B$46, 2, FALSE), "")</f>
        <v/>
      </c>
      <c r="AA1232" s="195"/>
      <c r="AB1232" s="196"/>
      <c r="AC1232" s="197">
        <f t="shared" si="42"/>
        <v>0</v>
      </c>
      <c r="AD1232" s="263" t="str">
        <f>IF(B1232="", "", IF(COUNTIF(X1232,"*独自*"),"数式を削除して手入力",IFERROR(INDEX(【参考】数式用!$O$3:'【参考】数式用'!$Q$452,MATCH(Q1232&amp;V1232,【参考】数式用!$N$3:'【参考】数式用'!$N$452,0),MATCH(VLOOKUP(X1232,【参考】数式用!$R$2:$S$46,2,FALSE),【参考】数式用!$O$2:$Q$2,0)),10)))</f>
        <v/>
      </c>
      <c r="AE1232" s="191"/>
    </row>
    <row r="1233" spans="1:31" ht="49.95" customHeight="1">
      <c r="A1233" s="158">
        <f t="shared" si="41"/>
        <v>1194</v>
      </c>
      <c r="B1233" s="496"/>
      <c r="C1233" s="497"/>
      <c r="D1233" s="497"/>
      <c r="E1233" s="497"/>
      <c r="F1233" s="497"/>
      <c r="G1233" s="497"/>
      <c r="H1233" s="497"/>
      <c r="I1233" s="497"/>
      <c r="J1233" s="497"/>
      <c r="K1233" s="497"/>
      <c r="L1233" s="490"/>
      <c r="M1233" s="491"/>
      <c r="N1233" s="491"/>
      <c r="O1233" s="491"/>
      <c r="P1233" s="492"/>
      <c r="Q1233" s="536"/>
      <c r="R1233" s="536"/>
      <c r="S1233" s="536"/>
      <c r="T1233" s="536"/>
      <c r="U1233" s="536"/>
      <c r="V1233" s="69"/>
      <c r="W1233" s="69"/>
      <c r="X1233" s="507"/>
      <c r="Y1233" s="508"/>
      <c r="Z1233" s="179" t="str">
        <f>IFERROR(VLOOKUP(X1233, 【参考】数式用!$A$2:$B$46, 2, FALSE), "")</f>
        <v/>
      </c>
      <c r="AA1233" s="195"/>
      <c r="AB1233" s="196"/>
      <c r="AC1233" s="197">
        <f t="shared" si="42"/>
        <v>0</v>
      </c>
      <c r="AD1233" s="263" t="str">
        <f>IF(B1233="", "", IF(COUNTIF(X1233,"*独自*"),"数式を削除して手入力",IFERROR(INDEX(【参考】数式用!$O$3:'【参考】数式用'!$Q$452,MATCH(Q1233&amp;V1233,【参考】数式用!$N$3:'【参考】数式用'!$N$452,0),MATCH(VLOOKUP(X1233,【参考】数式用!$R$2:$S$46,2,FALSE),【参考】数式用!$O$2:$Q$2,0)),10)))</f>
        <v/>
      </c>
      <c r="AE1233" s="191"/>
    </row>
    <row r="1234" spans="1:31" ht="49.95" customHeight="1">
      <c r="A1234" s="158">
        <f t="shared" si="41"/>
        <v>1195</v>
      </c>
      <c r="B1234" s="496"/>
      <c r="C1234" s="497"/>
      <c r="D1234" s="497"/>
      <c r="E1234" s="497"/>
      <c r="F1234" s="497"/>
      <c r="G1234" s="497"/>
      <c r="H1234" s="497"/>
      <c r="I1234" s="497"/>
      <c r="J1234" s="497"/>
      <c r="K1234" s="497"/>
      <c r="L1234" s="490"/>
      <c r="M1234" s="491"/>
      <c r="N1234" s="491"/>
      <c r="O1234" s="491"/>
      <c r="P1234" s="492"/>
      <c r="Q1234" s="536"/>
      <c r="R1234" s="536"/>
      <c r="S1234" s="536"/>
      <c r="T1234" s="536"/>
      <c r="U1234" s="536"/>
      <c r="V1234" s="69"/>
      <c r="W1234" s="69"/>
      <c r="X1234" s="507"/>
      <c r="Y1234" s="508"/>
      <c r="Z1234" s="179" t="str">
        <f>IFERROR(VLOOKUP(X1234, 【参考】数式用!$A$2:$B$46, 2, FALSE), "")</f>
        <v/>
      </c>
      <c r="AA1234" s="195"/>
      <c r="AB1234" s="196"/>
      <c r="AC1234" s="197">
        <f t="shared" si="42"/>
        <v>0</v>
      </c>
      <c r="AD1234" s="263" t="str">
        <f>IF(B1234="", "", IF(COUNTIF(X1234,"*独自*"),"数式を削除して手入力",IFERROR(INDEX(【参考】数式用!$O$3:'【参考】数式用'!$Q$452,MATCH(Q1234&amp;V1234,【参考】数式用!$N$3:'【参考】数式用'!$N$452,0),MATCH(VLOOKUP(X1234,【参考】数式用!$R$2:$S$46,2,FALSE),【参考】数式用!$O$2:$Q$2,0)),10)))</f>
        <v/>
      </c>
      <c r="AE1234" s="191"/>
    </row>
    <row r="1235" spans="1:31" ht="49.95" customHeight="1">
      <c r="A1235" s="158">
        <f t="shared" si="41"/>
        <v>1196</v>
      </c>
      <c r="B1235" s="496"/>
      <c r="C1235" s="497"/>
      <c r="D1235" s="497"/>
      <c r="E1235" s="497"/>
      <c r="F1235" s="497"/>
      <c r="G1235" s="497"/>
      <c r="H1235" s="497"/>
      <c r="I1235" s="497"/>
      <c r="J1235" s="497"/>
      <c r="K1235" s="497"/>
      <c r="L1235" s="490"/>
      <c r="M1235" s="491"/>
      <c r="N1235" s="491"/>
      <c r="O1235" s="491"/>
      <c r="P1235" s="492"/>
      <c r="Q1235" s="536"/>
      <c r="R1235" s="536"/>
      <c r="S1235" s="536"/>
      <c r="T1235" s="536"/>
      <c r="U1235" s="536"/>
      <c r="V1235" s="69"/>
      <c r="W1235" s="69"/>
      <c r="X1235" s="507"/>
      <c r="Y1235" s="508"/>
      <c r="Z1235" s="179" t="str">
        <f>IFERROR(VLOOKUP(X1235, 【参考】数式用!$A$2:$B$46, 2, FALSE), "")</f>
        <v/>
      </c>
      <c r="AA1235" s="195"/>
      <c r="AB1235" s="196"/>
      <c r="AC1235" s="197">
        <f t="shared" si="42"/>
        <v>0</v>
      </c>
      <c r="AD1235" s="263" t="str">
        <f>IF(B1235="", "", IF(COUNTIF(X1235,"*独自*"),"数式を削除して手入力",IFERROR(INDEX(【参考】数式用!$O$3:'【参考】数式用'!$Q$452,MATCH(Q1235&amp;V1235,【参考】数式用!$N$3:'【参考】数式用'!$N$452,0),MATCH(VLOOKUP(X1235,【参考】数式用!$R$2:$S$46,2,FALSE),【参考】数式用!$O$2:$Q$2,0)),10)))</f>
        <v/>
      </c>
      <c r="AE1235" s="191"/>
    </row>
    <row r="1236" spans="1:31" ht="49.95" customHeight="1">
      <c r="A1236" s="158">
        <f t="shared" si="41"/>
        <v>1197</v>
      </c>
      <c r="B1236" s="496"/>
      <c r="C1236" s="497"/>
      <c r="D1236" s="497"/>
      <c r="E1236" s="497"/>
      <c r="F1236" s="497"/>
      <c r="G1236" s="497"/>
      <c r="H1236" s="497"/>
      <c r="I1236" s="497"/>
      <c r="J1236" s="497"/>
      <c r="K1236" s="497"/>
      <c r="L1236" s="490"/>
      <c r="M1236" s="491"/>
      <c r="N1236" s="491"/>
      <c r="O1236" s="491"/>
      <c r="P1236" s="492"/>
      <c r="Q1236" s="536"/>
      <c r="R1236" s="536"/>
      <c r="S1236" s="536"/>
      <c r="T1236" s="536"/>
      <c r="U1236" s="536"/>
      <c r="V1236" s="69"/>
      <c r="W1236" s="69"/>
      <c r="X1236" s="507"/>
      <c r="Y1236" s="508"/>
      <c r="Z1236" s="179" t="str">
        <f>IFERROR(VLOOKUP(X1236, 【参考】数式用!$A$2:$B$46, 2, FALSE), "")</f>
        <v/>
      </c>
      <c r="AA1236" s="195"/>
      <c r="AB1236" s="196"/>
      <c r="AC1236" s="197">
        <f t="shared" si="42"/>
        <v>0</v>
      </c>
      <c r="AD1236" s="263" t="str">
        <f>IF(B1236="", "", IF(COUNTIF(X1236,"*独自*"),"数式を削除して手入力",IFERROR(INDEX(【参考】数式用!$O$3:'【参考】数式用'!$Q$452,MATCH(Q1236&amp;V1236,【参考】数式用!$N$3:'【参考】数式用'!$N$452,0),MATCH(VLOOKUP(X1236,【参考】数式用!$R$2:$S$46,2,FALSE),【参考】数式用!$O$2:$Q$2,0)),10)))</f>
        <v/>
      </c>
      <c r="AE1236" s="191"/>
    </row>
    <row r="1237" spans="1:31" ht="49.95" customHeight="1">
      <c r="A1237" s="158">
        <f t="shared" si="41"/>
        <v>1198</v>
      </c>
      <c r="B1237" s="496"/>
      <c r="C1237" s="497"/>
      <c r="D1237" s="497"/>
      <c r="E1237" s="497"/>
      <c r="F1237" s="497"/>
      <c r="G1237" s="497"/>
      <c r="H1237" s="497"/>
      <c r="I1237" s="497"/>
      <c r="J1237" s="497"/>
      <c r="K1237" s="497"/>
      <c r="L1237" s="490"/>
      <c r="M1237" s="491"/>
      <c r="N1237" s="491"/>
      <c r="O1237" s="491"/>
      <c r="P1237" s="492"/>
      <c r="Q1237" s="536"/>
      <c r="R1237" s="536"/>
      <c r="S1237" s="536"/>
      <c r="T1237" s="536"/>
      <c r="U1237" s="536"/>
      <c r="V1237" s="69"/>
      <c r="W1237" s="69"/>
      <c r="X1237" s="507"/>
      <c r="Y1237" s="508"/>
      <c r="Z1237" s="179" t="str">
        <f>IFERROR(VLOOKUP(X1237, 【参考】数式用!$A$2:$B$46, 2, FALSE), "")</f>
        <v/>
      </c>
      <c r="AA1237" s="195"/>
      <c r="AB1237" s="196"/>
      <c r="AC1237" s="197">
        <f t="shared" si="42"/>
        <v>0</v>
      </c>
      <c r="AD1237" s="263" t="str">
        <f>IF(B1237="", "", IF(COUNTIF(X1237,"*独自*"),"数式を削除して手入力",IFERROR(INDEX(【参考】数式用!$O$3:'【参考】数式用'!$Q$452,MATCH(Q1237&amp;V1237,【参考】数式用!$N$3:'【参考】数式用'!$N$452,0),MATCH(VLOOKUP(X1237,【参考】数式用!$R$2:$S$46,2,FALSE),【参考】数式用!$O$2:$Q$2,0)),10)))</f>
        <v/>
      </c>
      <c r="AE1237" s="191"/>
    </row>
    <row r="1238" spans="1:31" ht="49.95" customHeight="1">
      <c r="A1238" s="158">
        <f t="shared" si="41"/>
        <v>1199</v>
      </c>
      <c r="B1238" s="496"/>
      <c r="C1238" s="497"/>
      <c r="D1238" s="497"/>
      <c r="E1238" s="497"/>
      <c r="F1238" s="497"/>
      <c r="G1238" s="497"/>
      <c r="H1238" s="497"/>
      <c r="I1238" s="497"/>
      <c r="J1238" s="497"/>
      <c r="K1238" s="497"/>
      <c r="L1238" s="490"/>
      <c r="M1238" s="491"/>
      <c r="N1238" s="491"/>
      <c r="O1238" s="491"/>
      <c r="P1238" s="492"/>
      <c r="Q1238" s="536"/>
      <c r="R1238" s="536"/>
      <c r="S1238" s="536"/>
      <c r="T1238" s="536"/>
      <c r="U1238" s="536"/>
      <c r="V1238" s="69"/>
      <c r="W1238" s="69"/>
      <c r="X1238" s="507"/>
      <c r="Y1238" s="508"/>
      <c r="Z1238" s="179" t="str">
        <f>IFERROR(VLOOKUP(X1238, 【参考】数式用!$A$2:$B$46, 2, FALSE), "")</f>
        <v/>
      </c>
      <c r="AA1238" s="195"/>
      <c r="AB1238" s="196"/>
      <c r="AC1238" s="197">
        <f t="shared" si="42"/>
        <v>0</v>
      </c>
      <c r="AD1238" s="263" t="str">
        <f>IF(B1238="", "", IF(COUNTIF(X1238,"*独自*"),"数式を削除して手入力",IFERROR(INDEX(【参考】数式用!$O$3:'【参考】数式用'!$Q$452,MATCH(Q1238&amp;V1238,【参考】数式用!$N$3:'【参考】数式用'!$N$452,0),MATCH(VLOOKUP(X1238,【参考】数式用!$R$2:$S$46,2,FALSE),【参考】数式用!$O$2:$Q$2,0)),10)))</f>
        <v/>
      </c>
      <c r="AE1238" s="191"/>
    </row>
    <row r="1239" spans="1:31" ht="49.95" customHeight="1">
      <c r="A1239" s="158">
        <f t="shared" si="41"/>
        <v>1200</v>
      </c>
      <c r="B1239" s="496"/>
      <c r="C1239" s="497"/>
      <c r="D1239" s="497"/>
      <c r="E1239" s="497"/>
      <c r="F1239" s="497"/>
      <c r="G1239" s="497"/>
      <c r="H1239" s="497"/>
      <c r="I1239" s="497"/>
      <c r="J1239" s="497"/>
      <c r="K1239" s="497"/>
      <c r="L1239" s="490"/>
      <c r="M1239" s="491"/>
      <c r="N1239" s="491"/>
      <c r="O1239" s="491"/>
      <c r="P1239" s="492"/>
      <c r="Q1239" s="536"/>
      <c r="R1239" s="536"/>
      <c r="S1239" s="536"/>
      <c r="T1239" s="536"/>
      <c r="U1239" s="536"/>
      <c r="V1239" s="69"/>
      <c r="W1239" s="69"/>
      <c r="X1239" s="507"/>
      <c r="Y1239" s="508"/>
      <c r="Z1239" s="179" t="str">
        <f>IFERROR(VLOOKUP(X1239, 【参考】数式用!$A$2:$B$46, 2, FALSE), "")</f>
        <v/>
      </c>
      <c r="AA1239" s="195"/>
      <c r="AB1239" s="196"/>
      <c r="AC1239" s="197">
        <f t="shared" si="42"/>
        <v>0</v>
      </c>
      <c r="AD1239" s="263" t="str">
        <f>IF(B1239="", "", IF(COUNTIF(X1239,"*独自*"),"数式を削除して手入力",IFERROR(INDEX(【参考】数式用!$O$3:'【参考】数式用'!$Q$452,MATCH(Q1239&amp;V1239,【参考】数式用!$N$3:'【参考】数式用'!$N$452,0),MATCH(VLOOKUP(X1239,【参考】数式用!$R$2:$S$46,2,FALSE),【参考】数式用!$O$2:$Q$2,0)),10)))</f>
        <v/>
      </c>
      <c r="AE1239" s="191"/>
    </row>
    <row r="1240" spans="1:31" ht="49.95" customHeight="1">
      <c r="A1240" s="158">
        <f t="shared" si="41"/>
        <v>1201</v>
      </c>
      <c r="B1240" s="496"/>
      <c r="C1240" s="497"/>
      <c r="D1240" s="497"/>
      <c r="E1240" s="497"/>
      <c r="F1240" s="497"/>
      <c r="G1240" s="497"/>
      <c r="H1240" s="497"/>
      <c r="I1240" s="497"/>
      <c r="J1240" s="497"/>
      <c r="K1240" s="497"/>
      <c r="L1240" s="490"/>
      <c r="M1240" s="491"/>
      <c r="N1240" s="491"/>
      <c r="O1240" s="491"/>
      <c r="P1240" s="492"/>
      <c r="Q1240" s="536"/>
      <c r="R1240" s="536"/>
      <c r="S1240" s="536"/>
      <c r="T1240" s="536"/>
      <c r="U1240" s="536"/>
      <c r="V1240" s="69"/>
      <c r="W1240" s="69"/>
      <c r="X1240" s="507"/>
      <c r="Y1240" s="508"/>
      <c r="Z1240" s="179" t="str">
        <f>IFERROR(VLOOKUP(X1240, 【参考】数式用!$A$2:$B$46, 2, FALSE), "")</f>
        <v/>
      </c>
      <c r="AA1240" s="195"/>
      <c r="AB1240" s="196"/>
      <c r="AC1240" s="197">
        <f t="shared" si="42"/>
        <v>0</v>
      </c>
      <c r="AD1240" s="263" t="str">
        <f>IF(B1240="", "", IF(COUNTIF(X1240,"*独自*"),"数式を削除して手入力",IFERROR(INDEX(【参考】数式用!$O$3:'【参考】数式用'!$Q$452,MATCH(Q1240&amp;V1240,【参考】数式用!$N$3:'【参考】数式用'!$N$452,0),MATCH(VLOOKUP(X1240,【参考】数式用!$R$2:$S$46,2,FALSE),【参考】数式用!$O$2:$Q$2,0)),10)))</f>
        <v/>
      </c>
      <c r="AE1240" s="191"/>
    </row>
    <row r="1241" spans="1:31" ht="49.95" customHeight="1">
      <c r="A1241" s="158">
        <f t="shared" si="41"/>
        <v>1202</v>
      </c>
      <c r="B1241" s="496"/>
      <c r="C1241" s="497"/>
      <c r="D1241" s="497"/>
      <c r="E1241" s="497"/>
      <c r="F1241" s="497"/>
      <c r="G1241" s="497"/>
      <c r="H1241" s="497"/>
      <c r="I1241" s="497"/>
      <c r="J1241" s="497"/>
      <c r="K1241" s="497"/>
      <c r="L1241" s="490"/>
      <c r="M1241" s="491"/>
      <c r="N1241" s="491"/>
      <c r="O1241" s="491"/>
      <c r="P1241" s="492"/>
      <c r="Q1241" s="536"/>
      <c r="R1241" s="536"/>
      <c r="S1241" s="536"/>
      <c r="T1241" s="536"/>
      <c r="U1241" s="536"/>
      <c r="V1241" s="69"/>
      <c r="W1241" s="69"/>
      <c r="X1241" s="507"/>
      <c r="Y1241" s="508"/>
      <c r="Z1241" s="179" t="str">
        <f>IFERROR(VLOOKUP(X1241, 【参考】数式用!$A$2:$B$46, 2, FALSE), "")</f>
        <v/>
      </c>
      <c r="AA1241" s="195"/>
      <c r="AB1241" s="196"/>
      <c r="AC1241" s="197">
        <f t="shared" si="42"/>
        <v>0</v>
      </c>
      <c r="AD1241" s="263" t="str">
        <f>IF(B1241="", "", IF(COUNTIF(X1241,"*独自*"),"数式を削除して手入力",IFERROR(INDEX(【参考】数式用!$O$3:'【参考】数式用'!$Q$452,MATCH(Q1241&amp;V1241,【参考】数式用!$N$3:'【参考】数式用'!$N$452,0),MATCH(VLOOKUP(X1241,【参考】数式用!$R$2:$S$46,2,FALSE),【参考】数式用!$O$2:$Q$2,0)),10)))</f>
        <v/>
      </c>
      <c r="AE1241" s="191"/>
    </row>
    <row r="1242" spans="1:31" ht="49.95" customHeight="1">
      <c r="A1242" s="158">
        <f t="shared" si="41"/>
        <v>1203</v>
      </c>
      <c r="B1242" s="496"/>
      <c r="C1242" s="497"/>
      <c r="D1242" s="497"/>
      <c r="E1242" s="497"/>
      <c r="F1242" s="497"/>
      <c r="G1242" s="497"/>
      <c r="H1242" s="497"/>
      <c r="I1242" s="497"/>
      <c r="J1242" s="497"/>
      <c r="K1242" s="497"/>
      <c r="L1242" s="490"/>
      <c r="M1242" s="491"/>
      <c r="N1242" s="491"/>
      <c r="O1242" s="491"/>
      <c r="P1242" s="492"/>
      <c r="Q1242" s="536"/>
      <c r="R1242" s="536"/>
      <c r="S1242" s="536"/>
      <c r="T1242" s="536"/>
      <c r="U1242" s="536"/>
      <c r="V1242" s="69"/>
      <c r="W1242" s="69"/>
      <c r="X1242" s="507"/>
      <c r="Y1242" s="508"/>
      <c r="Z1242" s="179" t="str">
        <f>IFERROR(VLOOKUP(X1242, 【参考】数式用!$A$2:$B$46, 2, FALSE), "")</f>
        <v/>
      </c>
      <c r="AA1242" s="195"/>
      <c r="AB1242" s="196"/>
      <c r="AC1242" s="197">
        <f t="shared" si="42"/>
        <v>0</v>
      </c>
      <c r="AD1242" s="263" t="str">
        <f>IF(B1242="", "", IF(COUNTIF(X1242,"*独自*"),"数式を削除して手入力",IFERROR(INDEX(【参考】数式用!$O$3:'【参考】数式用'!$Q$452,MATCH(Q1242&amp;V1242,【参考】数式用!$N$3:'【参考】数式用'!$N$452,0),MATCH(VLOOKUP(X1242,【参考】数式用!$R$2:$S$46,2,FALSE),【参考】数式用!$O$2:$Q$2,0)),10)))</f>
        <v/>
      </c>
      <c r="AE1242" s="191"/>
    </row>
    <row r="1243" spans="1:31" ht="49.95" customHeight="1">
      <c r="A1243" s="158">
        <f t="shared" si="41"/>
        <v>1204</v>
      </c>
      <c r="B1243" s="496"/>
      <c r="C1243" s="497"/>
      <c r="D1243" s="497"/>
      <c r="E1243" s="497"/>
      <c r="F1243" s="497"/>
      <c r="G1243" s="497"/>
      <c r="H1243" s="497"/>
      <c r="I1243" s="497"/>
      <c r="J1243" s="497"/>
      <c r="K1243" s="497"/>
      <c r="L1243" s="490"/>
      <c r="M1243" s="491"/>
      <c r="N1243" s="491"/>
      <c r="O1243" s="491"/>
      <c r="P1243" s="492"/>
      <c r="Q1243" s="536"/>
      <c r="R1243" s="536"/>
      <c r="S1243" s="536"/>
      <c r="T1243" s="536"/>
      <c r="U1243" s="536"/>
      <c r="V1243" s="69"/>
      <c r="W1243" s="69"/>
      <c r="X1243" s="507"/>
      <c r="Y1243" s="508"/>
      <c r="Z1243" s="179" t="str">
        <f>IFERROR(VLOOKUP(X1243, 【参考】数式用!$A$2:$B$46, 2, FALSE), "")</f>
        <v/>
      </c>
      <c r="AA1243" s="195"/>
      <c r="AB1243" s="196"/>
      <c r="AC1243" s="197">
        <f t="shared" si="42"/>
        <v>0</v>
      </c>
      <c r="AD1243" s="263" t="str">
        <f>IF(B1243="", "", IF(COUNTIF(X1243,"*独自*"),"数式を削除して手入力",IFERROR(INDEX(【参考】数式用!$O$3:'【参考】数式用'!$Q$452,MATCH(Q1243&amp;V1243,【参考】数式用!$N$3:'【参考】数式用'!$N$452,0),MATCH(VLOOKUP(X1243,【参考】数式用!$R$2:$S$46,2,FALSE),【参考】数式用!$O$2:$Q$2,0)),10)))</f>
        <v/>
      </c>
      <c r="AE1243" s="191"/>
    </row>
    <row r="1244" spans="1:31" ht="49.95" customHeight="1">
      <c r="A1244" s="158">
        <f t="shared" si="41"/>
        <v>1205</v>
      </c>
      <c r="B1244" s="496"/>
      <c r="C1244" s="497"/>
      <c r="D1244" s="497"/>
      <c r="E1244" s="497"/>
      <c r="F1244" s="497"/>
      <c r="G1244" s="497"/>
      <c r="H1244" s="497"/>
      <c r="I1244" s="497"/>
      <c r="J1244" s="497"/>
      <c r="K1244" s="497"/>
      <c r="L1244" s="490"/>
      <c r="M1244" s="491"/>
      <c r="N1244" s="491"/>
      <c r="O1244" s="491"/>
      <c r="P1244" s="492"/>
      <c r="Q1244" s="536"/>
      <c r="R1244" s="536"/>
      <c r="S1244" s="536"/>
      <c r="T1244" s="536"/>
      <c r="U1244" s="536"/>
      <c r="V1244" s="69"/>
      <c r="W1244" s="69"/>
      <c r="X1244" s="507"/>
      <c r="Y1244" s="508"/>
      <c r="Z1244" s="179" t="str">
        <f>IFERROR(VLOOKUP(X1244, 【参考】数式用!$A$2:$B$46, 2, FALSE), "")</f>
        <v/>
      </c>
      <c r="AA1244" s="195"/>
      <c r="AB1244" s="196"/>
      <c r="AC1244" s="197">
        <f t="shared" si="42"/>
        <v>0</v>
      </c>
      <c r="AD1244" s="263" t="str">
        <f>IF(B1244="", "", IF(COUNTIF(X1244,"*独自*"),"数式を削除して手入力",IFERROR(INDEX(【参考】数式用!$O$3:'【参考】数式用'!$Q$452,MATCH(Q1244&amp;V1244,【参考】数式用!$N$3:'【参考】数式用'!$N$452,0),MATCH(VLOOKUP(X1244,【参考】数式用!$R$2:$S$46,2,FALSE),【参考】数式用!$O$2:$Q$2,0)),10)))</f>
        <v/>
      </c>
      <c r="AE1244" s="191"/>
    </row>
    <row r="1245" spans="1:31" ht="49.95" customHeight="1">
      <c r="A1245" s="158">
        <f t="shared" si="41"/>
        <v>1206</v>
      </c>
      <c r="B1245" s="496"/>
      <c r="C1245" s="497"/>
      <c r="D1245" s="497"/>
      <c r="E1245" s="497"/>
      <c r="F1245" s="497"/>
      <c r="G1245" s="497"/>
      <c r="H1245" s="497"/>
      <c r="I1245" s="497"/>
      <c r="J1245" s="497"/>
      <c r="K1245" s="497"/>
      <c r="L1245" s="490"/>
      <c r="M1245" s="491"/>
      <c r="N1245" s="491"/>
      <c r="O1245" s="491"/>
      <c r="P1245" s="492"/>
      <c r="Q1245" s="536"/>
      <c r="R1245" s="536"/>
      <c r="S1245" s="536"/>
      <c r="T1245" s="536"/>
      <c r="U1245" s="536"/>
      <c r="V1245" s="69"/>
      <c r="W1245" s="69"/>
      <c r="X1245" s="507"/>
      <c r="Y1245" s="508"/>
      <c r="Z1245" s="179" t="str">
        <f>IFERROR(VLOOKUP(X1245, 【参考】数式用!$A$2:$B$46, 2, FALSE), "")</f>
        <v/>
      </c>
      <c r="AA1245" s="195"/>
      <c r="AB1245" s="196"/>
      <c r="AC1245" s="197">
        <f t="shared" si="42"/>
        <v>0</v>
      </c>
      <c r="AD1245" s="263" t="str">
        <f>IF(B1245="", "", IF(COUNTIF(X1245,"*独自*"),"数式を削除して手入力",IFERROR(INDEX(【参考】数式用!$O$3:'【参考】数式用'!$Q$452,MATCH(Q1245&amp;V1245,【参考】数式用!$N$3:'【参考】数式用'!$N$452,0),MATCH(VLOOKUP(X1245,【参考】数式用!$R$2:$S$46,2,FALSE),【参考】数式用!$O$2:$Q$2,0)),10)))</f>
        <v/>
      </c>
      <c r="AE1245" s="191"/>
    </row>
    <row r="1246" spans="1:31" ht="49.95" customHeight="1">
      <c r="A1246" s="158">
        <f t="shared" si="41"/>
        <v>1207</v>
      </c>
      <c r="B1246" s="496"/>
      <c r="C1246" s="497"/>
      <c r="D1246" s="497"/>
      <c r="E1246" s="497"/>
      <c r="F1246" s="497"/>
      <c r="G1246" s="497"/>
      <c r="H1246" s="497"/>
      <c r="I1246" s="497"/>
      <c r="J1246" s="497"/>
      <c r="K1246" s="497"/>
      <c r="L1246" s="490"/>
      <c r="M1246" s="491"/>
      <c r="N1246" s="491"/>
      <c r="O1246" s="491"/>
      <c r="P1246" s="492"/>
      <c r="Q1246" s="536"/>
      <c r="R1246" s="536"/>
      <c r="S1246" s="536"/>
      <c r="T1246" s="536"/>
      <c r="U1246" s="536"/>
      <c r="V1246" s="69"/>
      <c r="W1246" s="69"/>
      <c r="X1246" s="507"/>
      <c r="Y1246" s="508"/>
      <c r="Z1246" s="179" t="str">
        <f>IFERROR(VLOOKUP(X1246, 【参考】数式用!$A$2:$B$46, 2, FALSE), "")</f>
        <v/>
      </c>
      <c r="AA1246" s="195"/>
      <c r="AB1246" s="196"/>
      <c r="AC1246" s="197">
        <f t="shared" si="42"/>
        <v>0</v>
      </c>
      <c r="AD1246" s="263" t="str">
        <f>IF(B1246="", "", IF(COUNTIF(X1246,"*独自*"),"数式を削除して手入力",IFERROR(INDEX(【参考】数式用!$O$3:'【参考】数式用'!$Q$452,MATCH(Q1246&amp;V1246,【参考】数式用!$N$3:'【参考】数式用'!$N$452,0),MATCH(VLOOKUP(X1246,【参考】数式用!$R$2:$S$46,2,FALSE),【参考】数式用!$O$2:$Q$2,0)),10)))</f>
        <v/>
      </c>
      <c r="AE1246" s="191"/>
    </row>
    <row r="1247" spans="1:31" ht="49.95" customHeight="1">
      <c r="A1247" s="158">
        <f t="shared" si="41"/>
        <v>1208</v>
      </c>
      <c r="B1247" s="496"/>
      <c r="C1247" s="497"/>
      <c r="D1247" s="497"/>
      <c r="E1247" s="497"/>
      <c r="F1247" s="497"/>
      <c r="G1247" s="497"/>
      <c r="H1247" s="497"/>
      <c r="I1247" s="497"/>
      <c r="J1247" s="497"/>
      <c r="K1247" s="497"/>
      <c r="L1247" s="490"/>
      <c r="M1247" s="491"/>
      <c r="N1247" s="491"/>
      <c r="O1247" s="491"/>
      <c r="P1247" s="492"/>
      <c r="Q1247" s="536"/>
      <c r="R1247" s="536"/>
      <c r="S1247" s="536"/>
      <c r="T1247" s="536"/>
      <c r="U1247" s="536"/>
      <c r="V1247" s="69"/>
      <c r="W1247" s="69"/>
      <c r="X1247" s="507"/>
      <c r="Y1247" s="508"/>
      <c r="Z1247" s="179" t="str">
        <f>IFERROR(VLOOKUP(X1247, 【参考】数式用!$A$2:$B$46, 2, FALSE), "")</f>
        <v/>
      </c>
      <c r="AA1247" s="195"/>
      <c r="AB1247" s="196"/>
      <c r="AC1247" s="197">
        <f t="shared" si="42"/>
        <v>0</v>
      </c>
      <c r="AD1247" s="263" t="str">
        <f>IF(B1247="", "", IF(COUNTIF(X1247,"*独自*"),"数式を削除して手入力",IFERROR(INDEX(【参考】数式用!$O$3:'【参考】数式用'!$Q$452,MATCH(Q1247&amp;V1247,【参考】数式用!$N$3:'【参考】数式用'!$N$452,0),MATCH(VLOOKUP(X1247,【参考】数式用!$R$2:$S$46,2,FALSE),【参考】数式用!$O$2:$Q$2,0)),10)))</f>
        <v/>
      </c>
      <c r="AE1247" s="191"/>
    </row>
    <row r="1248" spans="1:31" ht="49.95" customHeight="1">
      <c r="A1248" s="158">
        <f t="shared" si="41"/>
        <v>1209</v>
      </c>
      <c r="B1248" s="496"/>
      <c r="C1248" s="497"/>
      <c r="D1248" s="497"/>
      <c r="E1248" s="497"/>
      <c r="F1248" s="497"/>
      <c r="G1248" s="497"/>
      <c r="H1248" s="497"/>
      <c r="I1248" s="497"/>
      <c r="J1248" s="497"/>
      <c r="K1248" s="497"/>
      <c r="L1248" s="490"/>
      <c r="M1248" s="491"/>
      <c r="N1248" s="491"/>
      <c r="O1248" s="491"/>
      <c r="P1248" s="492"/>
      <c r="Q1248" s="536"/>
      <c r="R1248" s="536"/>
      <c r="S1248" s="536"/>
      <c r="T1248" s="536"/>
      <c r="U1248" s="536"/>
      <c r="V1248" s="69"/>
      <c r="W1248" s="69"/>
      <c r="X1248" s="507"/>
      <c r="Y1248" s="508"/>
      <c r="Z1248" s="179" t="str">
        <f>IFERROR(VLOOKUP(X1248, 【参考】数式用!$A$2:$B$46, 2, FALSE), "")</f>
        <v/>
      </c>
      <c r="AA1248" s="195"/>
      <c r="AB1248" s="196"/>
      <c r="AC1248" s="197">
        <f t="shared" si="42"/>
        <v>0</v>
      </c>
      <c r="AD1248" s="263" t="str">
        <f>IF(B1248="", "", IF(COUNTIF(X1248,"*独自*"),"数式を削除して手入力",IFERROR(INDEX(【参考】数式用!$O$3:'【参考】数式用'!$Q$452,MATCH(Q1248&amp;V1248,【参考】数式用!$N$3:'【参考】数式用'!$N$452,0),MATCH(VLOOKUP(X1248,【参考】数式用!$R$2:$S$46,2,FALSE),【参考】数式用!$O$2:$Q$2,0)),10)))</f>
        <v/>
      </c>
      <c r="AE1248" s="191"/>
    </row>
    <row r="1249" spans="1:31" ht="49.95" customHeight="1">
      <c r="A1249" s="158">
        <f t="shared" si="41"/>
        <v>1210</v>
      </c>
      <c r="B1249" s="496"/>
      <c r="C1249" s="497"/>
      <c r="D1249" s="497"/>
      <c r="E1249" s="497"/>
      <c r="F1249" s="497"/>
      <c r="G1249" s="497"/>
      <c r="H1249" s="497"/>
      <c r="I1249" s="497"/>
      <c r="J1249" s="497"/>
      <c r="K1249" s="497"/>
      <c r="L1249" s="490"/>
      <c r="M1249" s="491"/>
      <c r="N1249" s="491"/>
      <c r="O1249" s="491"/>
      <c r="P1249" s="492"/>
      <c r="Q1249" s="536"/>
      <c r="R1249" s="536"/>
      <c r="S1249" s="536"/>
      <c r="T1249" s="536"/>
      <c r="U1249" s="536"/>
      <c r="V1249" s="69"/>
      <c r="W1249" s="69"/>
      <c r="X1249" s="507"/>
      <c r="Y1249" s="508"/>
      <c r="Z1249" s="179" t="str">
        <f>IFERROR(VLOOKUP(X1249, 【参考】数式用!$A$2:$B$46, 2, FALSE), "")</f>
        <v/>
      </c>
      <c r="AA1249" s="195"/>
      <c r="AB1249" s="196"/>
      <c r="AC1249" s="197">
        <f t="shared" si="42"/>
        <v>0</v>
      </c>
      <c r="AD1249" s="263" t="str">
        <f>IF(B1249="", "", IF(COUNTIF(X1249,"*独自*"),"数式を削除して手入力",IFERROR(INDEX(【参考】数式用!$O$3:'【参考】数式用'!$Q$452,MATCH(Q1249&amp;V1249,【参考】数式用!$N$3:'【参考】数式用'!$N$452,0),MATCH(VLOOKUP(X1249,【参考】数式用!$R$2:$S$46,2,FALSE),【参考】数式用!$O$2:$Q$2,0)),10)))</f>
        <v/>
      </c>
      <c r="AE1249" s="191"/>
    </row>
    <row r="1250" spans="1:31" ht="49.95" customHeight="1">
      <c r="A1250" s="158">
        <f t="shared" si="41"/>
        <v>1211</v>
      </c>
      <c r="B1250" s="496"/>
      <c r="C1250" s="497"/>
      <c r="D1250" s="497"/>
      <c r="E1250" s="497"/>
      <c r="F1250" s="497"/>
      <c r="G1250" s="497"/>
      <c r="H1250" s="497"/>
      <c r="I1250" s="497"/>
      <c r="J1250" s="497"/>
      <c r="K1250" s="497"/>
      <c r="L1250" s="490"/>
      <c r="M1250" s="491"/>
      <c r="N1250" s="491"/>
      <c r="O1250" s="491"/>
      <c r="P1250" s="492"/>
      <c r="Q1250" s="536"/>
      <c r="R1250" s="536"/>
      <c r="S1250" s="536"/>
      <c r="T1250" s="536"/>
      <c r="U1250" s="536"/>
      <c r="V1250" s="69"/>
      <c r="W1250" s="69"/>
      <c r="X1250" s="507"/>
      <c r="Y1250" s="508"/>
      <c r="Z1250" s="179" t="str">
        <f>IFERROR(VLOOKUP(X1250, 【参考】数式用!$A$2:$B$46, 2, FALSE), "")</f>
        <v/>
      </c>
      <c r="AA1250" s="195"/>
      <c r="AB1250" s="196"/>
      <c r="AC1250" s="197">
        <f t="shared" si="42"/>
        <v>0</v>
      </c>
      <c r="AD1250" s="263" t="str">
        <f>IF(B1250="", "", IF(COUNTIF(X1250,"*独自*"),"数式を削除して手入力",IFERROR(INDEX(【参考】数式用!$O$3:'【参考】数式用'!$Q$452,MATCH(Q1250&amp;V1250,【参考】数式用!$N$3:'【参考】数式用'!$N$452,0),MATCH(VLOOKUP(X1250,【参考】数式用!$R$2:$S$46,2,FALSE),【参考】数式用!$O$2:$Q$2,0)),10)))</f>
        <v/>
      </c>
      <c r="AE1250" s="191"/>
    </row>
    <row r="1251" spans="1:31" ht="49.95" customHeight="1">
      <c r="A1251" s="158">
        <f t="shared" si="41"/>
        <v>1212</v>
      </c>
      <c r="B1251" s="496"/>
      <c r="C1251" s="497"/>
      <c r="D1251" s="497"/>
      <c r="E1251" s="497"/>
      <c r="F1251" s="497"/>
      <c r="G1251" s="497"/>
      <c r="H1251" s="497"/>
      <c r="I1251" s="497"/>
      <c r="J1251" s="497"/>
      <c r="K1251" s="497"/>
      <c r="L1251" s="490"/>
      <c r="M1251" s="491"/>
      <c r="N1251" s="491"/>
      <c r="O1251" s="491"/>
      <c r="P1251" s="492"/>
      <c r="Q1251" s="536"/>
      <c r="R1251" s="536"/>
      <c r="S1251" s="536"/>
      <c r="T1251" s="536"/>
      <c r="U1251" s="536"/>
      <c r="V1251" s="69"/>
      <c r="W1251" s="69"/>
      <c r="X1251" s="507"/>
      <c r="Y1251" s="508"/>
      <c r="Z1251" s="179" t="str">
        <f>IFERROR(VLOOKUP(X1251, 【参考】数式用!$A$2:$B$46, 2, FALSE), "")</f>
        <v/>
      </c>
      <c r="AA1251" s="195"/>
      <c r="AB1251" s="196"/>
      <c r="AC1251" s="197">
        <f t="shared" si="42"/>
        <v>0</v>
      </c>
      <c r="AD1251" s="263" t="str">
        <f>IF(B1251="", "", IF(COUNTIF(X1251,"*独自*"),"数式を削除して手入力",IFERROR(INDEX(【参考】数式用!$O$3:'【参考】数式用'!$Q$452,MATCH(Q1251&amp;V1251,【参考】数式用!$N$3:'【参考】数式用'!$N$452,0),MATCH(VLOOKUP(X1251,【参考】数式用!$R$2:$S$46,2,FALSE),【参考】数式用!$O$2:$Q$2,0)),10)))</f>
        <v/>
      </c>
      <c r="AE1251" s="191"/>
    </row>
    <row r="1252" spans="1:31" ht="49.95" customHeight="1">
      <c r="A1252" s="158">
        <f t="shared" si="41"/>
        <v>1213</v>
      </c>
      <c r="B1252" s="496"/>
      <c r="C1252" s="497"/>
      <c r="D1252" s="497"/>
      <c r="E1252" s="497"/>
      <c r="F1252" s="497"/>
      <c r="G1252" s="497"/>
      <c r="H1252" s="497"/>
      <c r="I1252" s="497"/>
      <c r="J1252" s="497"/>
      <c r="K1252" s="497"/>
      <c r="L1252" s="490"/>
      <c r="M1252" s="491"/>
      <c r="N1252" s="491"/>
      <c r="O1252" s="491"/>
      <c r="P1252" s="492"/>
      <c r="Q1252" s="536"/>
      <c r="R1252" s="536"/>
      <c r="S1252" s="536"/>
      <c r="T1252" s="536"/>
      <c r="U1252" s="536"/>
      <c r="V1252" s="69"/>
      <c r="W1252" s="69"/>
      <c r="X1252" s="507"/>
      <c r="Y1252" s="508"/>
      <c r="Z1252" s="179" t="str">
        <f>IFERROR(VLOOKUP(X1252, 【参考】数式用!$A$2:$B$46, 2, FALSE), "")</f>
        <v/>
      </c>
      <c r="AA1252" s="195"/>
      <c r="AB1252" s="196"/>
      <c r="AC1252" s="197">
        <f t="shared" si="42"/>
        <v>0</v>
      </c>
      <c r="AD1252" s="263" t="str">
        <f>IF(B1252="", "", IF(COUNTIF(X1252,"*独自*"),"数式を削除して手入力",IFERROR(INDEX(【参考】数式用!$O$3:'【参考】数式用'!$Q$452,MATCH(Q1252&amp;V1252,【参考】数式用!$N$3:'【参考】数式用'!$N$452,0),MATCH(VLOOKUP(X1252,【参考】数式用!$R$2:$S$46,2,FALSE),【参考】数式用!$O$2:$Q$2,0)),10)))</f>
        <v/>
      </c>
      <c r="AE1252" s="191"/>
    </row>
    <row r="1253" spans="1:31" ht="49.95" customHeight="1">
      <c r="A1253" s="158">
        <f t="shared" si="41"/>
        <v>1214</v>
      </c>
      <c r="B1253" s="496"/>
      <c r="C1253" s="497"/>
      <c r="D1253" s="497"/>
      <c r="E1253" s="497"/>
      <c r="F1253" s="497"/>
      <c r="G1253" s="497"/>
      <c r="H1253" s="497"/>
      <c r="I1253" s="497"/>
      <c r="J1253" s="497"/>
      <c r="K1253" s="497"/>
      <c r="L1253" s="490"/>
      <c r="M1253" s="491"/>
      <c r="N1253" s="491"/>
      <c r="O1253" s="491"/>
      <c r="P1253" s="492"/>
      <c r="Q1253" s="536"/>
      <c r="R1253" s="536"/>
      <c r="S1253" s="536"/>
      <c r="T1253" s="536"/>
      <c r="U1253" s="536"/>
      <c r="V1253" s="69"/>
      <c r="W1253" s="69"/>
      <c r="X1253" s="507"/>
      <c r="Y1253" s="508"/>
      <c r="Z1253" s="179" t="str">
        <f>IFERROR(VLOOKUP(X1253, 【参考】数式用!$A$2:$B$46, 2, FALSE), "")</f>
        <v/>
      </c>
      <c r="AA1253" s="195"/>
      <c r="AB1253" s="196"/>
      <c r="AC1253" s="197">
        <f t="shared" si="42"/>
        <v>0</v>
      </c>
      <c r="AD1253" s="263" t="str">
        <f>IF(B1253="", "", IF(COUNTIF(X1253,"*独自*"),"数式を削除して手入力",IFERROR(INDEX(【参考】数式用!$O$3:'【参考】数式用'!$Q$452,MATCH(Q1253&amp;V1253,【参考】数式用!$N$3:'【参考】数式用'!$N$452,0),MATCH(VLOOKUP(X1253,【参考】数式用!$R$2:$S$46,2,FALSE),【参考】数式用!$O$2:$Q$2,0)),10)))</f>
        <v/>
      </c>
      <c r="AE1253" s="191"/>
    </row>
    <row r="1254" spans="1:31" ht="49.95" customHeight="1">
      <c r="A1254" s="158">
        <f t="shared" si="41"/>
        <v>1215</v>
      </c>
      <c r="B1254" s="496"/>
      <c r="C1254" s="497"/>
      <c r="D1254" s="497"/>
      <c r="E1254" s="497"/>
      <c r="F1254" s="497"/>
      <c r="G1254" s="497"/>
      <c r="H1254" s="497"/>
      <c r="I1254" s="497"/>
      <c r="J1254" s="497"/>
      <c r="K1254" s="497"/>
      <c r="L1254" s="490"/>
      <c r="M1254" s="491"/>
      <c r="N1254" s="491"/>
      <c r="O1254" s="491"/>
      <c r="P1254" s="492"/>
      <c r="Q1254" s="536"/>
      <c r="R1254" s="536"/>
      <c r="S1254" s="536"/>
      <c r="T1254" s="536"/>
      <c r="U1254" s="536"/>
      <c r="V1254" s="69"/>
      <c r="W1254" s="69"/>
      <c r="X1254" s="507"/>
      <c r="Y1254" s="508"/>
      <c r="Z1254" s="179" t="str">
        <f>IFERROR(VLOOKUP(X1254, 【参考】数式用!$A$2:$B$46, 2, FALSE), "")</f>
        <v/>
      </c>
      <c r="AA1254" s="195"/>
      <c r="AB1254" s="196"/>
      <c r="AC1254" s="197">
        <f t="shared" si="42"/>
        <v>0</v>
      </c>
      <c r="AD1254" s="263" t="str">
        <f>IF(B1254="", "", IF(COUNTIF(X1254,"*独自*"),"数式を削除して手入力",IFERROR(INDEX(【参考】数式用!$O$3:'【参考】数式用'!$Q$452,MATCH(Q1254&amp;V1254,【参考】数式用!$N$3:'【参考】数式用'!$N$452,0),MATCH(VLOOKUP(X1254,【参考】数式用!$R$2:$S$46,2,FALSE),【参考】数式用!$O$2:$Q$2,0)),10)))</f>
        <v/>
      </c>
      <c r="AE1254" s="191"/>
    </row>
    <row r="1255" spans="1:31" ht="49.95" customHeight="1">
      <c r="A1255" s="158">
        <f t="shared" si="41"/>
        <v>1216</v>
      </c>
      <c r="B1255" s="496"/>
      <c r="C1255" s="497"/>
      <c r="D1255" s="497"/>
      <c r="E1255" s="497"/>
      <c r="F1255" s="497"/>
      <c r="G1255" s="497"/>
      <c r="H1255" s="497"/>
      <c r="I1255" s="497"/>
      <c r="J1255" s="497"/>
      <c r="K1255" s="497"/>
      <c r="L1255" s="490"/>
      <c r="M1255" s="491"/>
      <c r="N1255" s="491"/>
      <c r="O1255" s="491"/>
      <c r="P1255" s="492"/>
      <c r="Q1255" s="536"/>
      <c r="R1255" s="536"/>
      <c r="S1255" s="536"/>
      <c r="T1255" s="536"/>
      <c r="U1255" s="536"/>
      <c r="V1255" s="69"/>
      <c r="W1255" s="69"/>
      <c r="X1255" s="507"/>
      <c r="Y1255" s="508"/>
      <c r="Z1255" s="179" t="str">
        <f>IFERROR(VLOOKUP(X1255, 【参考】数式用!$A$2:$B$46, 2, FALSE), "")</f>
        <v/>
      </c>
      <c r="AA1255" s="195"/>
      <c r="AB1255" s="196"/>
      <c r="AC1255" s="197">
        <f t="shared" si="42"/>
        <v>0</v>
      </c>
      <c r="AD1255" s="263" t="str">
        <f>IF(B1255="", "", IF(COUNTIF(X1255,"*独自*"),"数式を削除して手入力",IFERROR(INDEX(【参考】数式用!$O$3:'【参考】数式用'!$Q$452,MATCH(Q1255&amp;V1255,【参考】数式用!$N$3:'【参考】数式用'!$N$452,0),MATCH(VLOOKUP(X1255,【参考】数式用!$R$2:$S$46,2,FALSE),【参考】数式用!$O$2:$Q$2,0)),10)))</f>
        <v/>
      </c>
      <c r="AE1255" s="191"/>
    </row>
    <row r="1256" spans="1:31" ht="49.95" customHeight="1">
      <c r="A1256" s="158">
        <f t="shared" si="41"/>
        <v>1217</v>
      </c>
      <c r="B1256" s="496"/>
      <c r="C1256" s="497"/>
      <c r="D1256" s="497"/>
      <c r="E1256" s="497"/>
      <c r="F1256" s="497"/>
      <c r="G1256" s="497"/>
      <c r="H1256" s="497"/>
      <c r="I1256" s="497"/>
      <c r="J1256" s="497"/>
      <c r="K1256" s="497"/>
      <c r="L1256" s="490"/>
      <c r="M1256" s="491"/>
      <c r="N1256" s="491"/>
      <c r="O1256" s="491"/>
      <c r="P1256" s="492"/>
      <c r="Q1256" s="536"/>
      <c r="R1256" s="536"/>
      <c r="S1256" s="536"/>
      <c r="T1256" s="536"/>
      <c r="U1256" s="536"/>
      <c r="V1256" s="69"/>
      <c r="W1256" s="69"/>
      <c r="X1256" s="507"/>
      <c r="Y1256" s="508"/>
      <c r="Z1256" s="179" t="str">
        <f>IFERROR(VLOOKUP(X1256, 【参考】数式用!$A$2:$B$46, 2, FALSE), "")</f>
        <v/>
      </c>
      <c r="AA1256" s="195"/>
      <c r="AB1256" s="196"/>
      <c r="AC1256" s="197">
        <f t="shared" si="42"/>
        <v>0</v>
      </c>
      <c r="AD1256" s="263" t="str">
        <f>IF(B1256="", "", IF(COUNTIF(X1256,"*独自*"),"数式を削除して手入力",IFERROR(INDEX(【参考】数式用!$O$3:'【参考】数式用'!$Q$452,MATCH(Q1256&amp;V1256,【参考】数式用!$N$3:'【参考】数式用'!$N$452,0),MATCH(VLOOKUP(X1256,【参考】数式用!$R$2:$S$46,2,FALSE),【参考】数式用!$O$2:$Q$2,0)),10)))</f>
        <v/>
      </c>
      <c r="AE1256" s="191"/>
    </row>
    <row r="1257" spans="1:31" ht="49.95" customHeight="1">
      <c r="A1257" s="158">
        <f t="shared" si="41"/>
        <v>1218</v>
      </c>
      <c r="B1257" s="496"/>
      <c r="C1257" s="497"/>
      <c r="D1257" s="497"/>
      <c r="E1257" s="497"/>
      <c r="F1257" s="497"/>
      <c r="G1257" s="497"/>
      <c r="H1257" s="497"/>
      <c r="I1257" s="497"/>
      <c r="J1257" s="497"/>
      <c r="K1257" s="497"/>
      <c r="L1257" s="490"/>
      <c r="M1257" s="491"/>
      <c r="N1257" s="491"/>
      <c r="O1257" s="491"/>
      <c r="P1257" s="492"/>
      <c r="Q1257" s="536"/>
      <c r="R1257" s="536"/>
      <c r="S1257" s="536"/>
      <c r="T1257" s="536"/>
      <c r="U1257" s="536"/>
      <c r="V1257" s="69"/>
      <c r="W1257" s="69"/>
      <c r="X1257" s="507"/>
      <c r="Y1257" s="508"/>
      <c r="Z1257" s="179" t="str">
        <f>IFERROR(VLOOKUP(X1257, 【参考】数式用!$A$2:$B$46, 2, FALSE), "")</f>
        <v/>
      </c>
      <c r="AA1257" s="195"/>
      <c r="AB1257" s="196"/>
      <c r="AC1257" s="197">
        <f t="shared" si="42"/>
        <v>0</v>
      </c>
      <c r="AD1257" s="263" t="str">
        <f>IF(B1257="", "", IF(COUNTIF(X1257,"*独自*"),"数式を削除して手入力",IFERROR(INDEX(【参考】数式用!$O$3:'【参考】数式用'!$Q$452,MATCH(Q1257&amp;V1257,【参考】数式用!$N$3:'【参考】数式用'!$N$452,0),MATCH(VLOOKUP(X1257,【参考】数式用!$R$2:$S$46,2,FALSE),【参考】数式用!$O$2:$Q$2,0)),10)))</f>
        <v/>
      </c>
      <c r="AE1257" s="191"/>
    </row>
    <row r="1258" spans="1:31" ht="49.95" customHeight="1">
      <c r="A1258" s="158">
        <f t="shared" si="41"/>
        <v>1219</v>
      </c>
      <c r="B1258" s="496"/>
      <c r="C1258" s="497"/>
      <c r="D1258" s="497"/>
      <c r="E1258" s="497"/>
      <c r="F1258" s="497"/>
      <c r="G1258" s="497"/>
      <c r="H1258" s="497"/>
      <c r="I1258" s="497"/>
      <c r="J1258" s="497"/>
      <c r="K1258" s="497"/>
      <c r="L1258" s="490"/>
      <c r="M1258" s="491"/>
      <c r="N1258" s="491"/>
      <c r="O1258" s="491"/>
      <c r="P1258" s="492"/>
      <c r="Q1258" s="536"/>
      <c r="R1258" s="536"/>
      <c r="S1258" s="536"/>
      <c r="T1258" s="536"/>
      <c r="U1258" s="536"/>
      <c r="V1258" s="69"/>
      <c r="W1258" s="69"/>
      <c r="X1258" s="507"/>
      <c r="Y1258" s="508"/>
      <c r="Z1258" s="179" t="str">
        <f>IFERROR(VLOOKUP(X1258, 【参考】数式用!$A$2:$B$46, 2, FALSE), "")</f>
        <v/>
      </c>
      <c r="AA1258" s="195"/>
      <c r="AB1258" s="196"/>
      <c r="AC1258" s="197">
        <f t="shared" si="42"/>
        <v>0</v>
      </c>
      <c r="AD1258" s="263" t="str">
        <f>IF(B1258="", "", IF(COUNTIF(X1258,"*独自*"),"数式を削除して手入力",IFERROR(INDEX(【参考】数式用!$O$3:'【参考】数式用'!$Q$452,MATCH(Q1258&amp;V1258,【参考】数式用!$N$3:'【参考】数式用'!$N$452,0),MATCH(VLOOKUP(X1258,【参考】数式用!$R$2:$S$46,2,FALSE),【参考】数式用!$O$2:$Q$2,0)),10)))</f>
        <v/>
      </c>
      <c r="AE1258" s="191"/>
    </row>
    <row r="1259" spans="1:31" ht="49.95" customHeight="1">
      <c r="A1259" s="158">
        <f t="shared" si="41"/>
        <v>1220</v>
      </c>
      <c r="B1259" s="496"/>
      <c r="C1259" s="497"/>
      <c r="D1259" s="497"/>
      <c r="E1259" s="497"/>
      <c r="F1259" s="497"/>
      <c r="G1259" s="497"/>
      <c r="H1259" s="497"/>
      <c r="I1259" s="497"/>
      <c r="J1259" s="497"/>
      <c r="K1259" s="497"/>
      <c r="L1259" s="490"/>
      <c r="M1259" s="491"/>
      <c r="N1259" s="491"/>
      <c r="O1259" s="491"/>
      <c r="P1259" s="492"/>
      <c r="Q1259" s="536"/>
      <c r="R1259" s="536"/>
      <c r="S1259" s="536"/>
      <c r="T1259" s="536"/>
      <c r="U1259" s="536"/>
      <c r="V1259" s="69"/>
      <c r="W1259" s="69"/>
      <c r="X1259" s="507"/>
      <c r="Y1259" s="508"/>
      <c r="Z1259" s="179" t="str">
        <f>IFERROR(VLOOKUP(X1259, 【参考】数式用!$A$2:$B$46, 2, FALSE), "")</f>
        <v/>
      </c>
      <c r="AA1259" s="195"/>
      <c r="AB1259" s="196"/>
      <c r="AC1259" s="197">
        <f t="shared" si="42"/>
        <v>0</v>
      </c>
      <c r="AD1259" s="263" t="str">
        <f>IF(B1259="", "", IF(COUNTIF(X1259,"*独自*"),"数式を削除して手入力",IFERROR(INDEX(【参考】数式用!$O$3:'【参考】数式用'!$Q$452,MATCH(Q1259&amp;V1259,【参考】数式用!$N$3:'【参考】数式用'!$N$452,0),MATCH(VLOOKUP(X1259,【参考】数式用!$R$2:$S$46,2,FALSE),【参考】数式用!$O$2:$Q$2,0)),10)))</f>
        <v/>
      </c>
      <c r="AE1259" s="191"/>
    </row>
    <row r="1260" spans="1:31" ht="49.95" customHeight="1">
      <c r="A1260" s="158">
        <f t="shared" si="41"/>
        <v>1221</v>
      </c>
      <c r="B1260" s="496"/>
      <c r="C1260" s="497"/>
      <c r="D1260" s="497"/>
      <c r="E1260" s="497"/>
      <c r="F1260" s="497"/>
      <c r="G1260" s="497"/>
      <c r="H1260" s="497"/>
      <c r="I1260" s="497"/>
      <c r="J1260" s="497"/>
      <c r="K1260" s="497"/>
      <c r="L1260" s="490"/>
      <c r="M1260" s="491"/>
      <c r="N1260" s="491"/>
      <c r="O1260" s="491"/>
      <c r="P1260" s="492"/>
      <c r="Q1260" s="536"/>
      <c r="R1260" s="536"/>
      <c r="S1260" s="536"/>
      <c r="T1260" s="536"/>
      <c r="U1260" s="536"/>
      <c r="V1260" s="69"/>
      <c r="W1260" s="69"/>
      <c r="X1260" s="507"/>
      <c r="Y1260" s="508"/>
      <c r="Z1260" s="179" t="str">
        <f>IFERROR(VLOOKUP(X1260, 【参考】数式用!$A$2:$B$46, 2, FALSE), "")</f>
        <v/>
      </c>
      <c r="AA1260" s="195"/>
      <c r="AB1260" s="196"/>
      <c r="AC1260" s="197">
        <f t="shared" si="42"/>
        <v>0</v>
      </c>
      <c r="AD1260" s="263" t="str">
        <f>IF(B1260="", "", IF(COUNTIF(X1260,"*独自*"),"数式を削除して手入力",IFERROR(INDEX(【参考】数式用!$O$3:'【参考】数式用'!$Q$452,MATCH(Q1260&amp;V1260,【参考】数式用!$N$3:'【参考】数式用'!$N$452,0),MATCH(VLOOKUP(X1260,【参考】数式用!$R$2:$S$46,2,FALSE),【参考】数式用!$O$2:$Q$2,0)),10)))</f>
        <v/>
      </c>
      <c r="AE1260" s="191"/>
    </row>
    <row r="1261" spans="1:31" ht="49.95" customHeight="1">
      <c r="A1261" s="158">
        <f t="shared" si="41"/>
        <v>1222</v>
      </c>
      <c r="B1261" s="496"/>
      <c r="C1261" s="497"/>
      <c r="D1261" s="497"/>
      <c r="E1261" s="497"/>
      <c r="F1261" s="497"/>
      <c r="G1261" s="497"/>
      <c r="H1261" s="497"/>
      <c r="I1261" s="497"/>
      <c r="J1261" s="497"/>
      <c r="K1261" s="497"/>
      <c r="L1261" s="490"/>
      <c r="M1261" s="491"/>
      <c r="N1261" s="491"/>
      <c r="O1261" s="491"/>
      <c r="P1261" s="492"/>
      <c r="Q1261" s="536"/>
      <c r="R1261" s="536"/>
      <c r="S1261" s="536"/>
      <c r="T1261" s="536"/>
      <c r="U1261" s="536"/>
      <c r="V1261" s="69"/>
      <c r="W1261" s="69"/>
      <c r="X1261" s="507"/>
      <c r="Y1261" s="508"/>
      <c r="Z1261" s="179" t="str">
        <f>IFERROR(VLOOKUP(X1261, 【参考】数式用!$A$2:$B$46, 2, FALSE), "")</f>
        <v/>
      </c>
      <c r="AA1261" s="195"/>
      <c r="AB1261" s="196"/>
      <c r="AC1261" s="197">
        <f t="shared" si="42"/>
        <v>0</v>
      </c>
      <c r="AD1261" s="263" t="str">
        <f>IF(B1261="", "", IF(COUNTIF(X1261,"*独自*"),"数式を削除して手入力",IFERROR(INDEX(【参考】数式用!$O$3:'【参考】数式用'!$Q$452,MATCH(Q1261&amp;V1261,【参考】数式用!$N$3:'【参考】数式用'!$N$452,0),MATCH(VLOOKUP(X1261,【参考】数式用!$R$2:$S$46,2,FALSE),【参考】数式用!$O$2:$Q$2,0)),10)))</f>
        <v/>
      </c>
      <c r="AE1261" s="191"/>
    </row>
    <row r="1262" spans="1:31" ht="49.95" customHeight="1">
      <c r="A1262" s="158">
        <f t="shared" si="41"/>
        <v>1223</v>
      </c>
      <c r="B1262" s="496"/>
      <c r="C1262" s="497"/>
      <c r="D1262" s="497"/>
      <c r="E1262" s="497"/>
      <c r="F1262" s="497"/>
      <c r="G1262" s="497"/>
      <c r="H1262" s="497"/>
      <c r="I1262" s="497"/>
      <c r="J1262" s="497"/>
      <c r="K1262" s="497"/>
      <c r="L1262" s="490"/>
      <c r="M1262" s="491"/>
      <c r="N1262" s="491"/>
      <c r="O1262" s="491"/>
      <c r="P1262" s="492"/>
      <c r="Q1262" s="536"/>
      <c r="R1262" s="536"/>
      <c r="S1262" s="536"/>
      <c r="T1262" s="536"/>
      <c r="U1262" s="536"/>
      <c r="V1262" s="69"/>
      <c r="W1262" s="69"/>
      <c r="X1262" s="507"/>
      <c r="Y1262" s="508"/>
      <c r="Z1262" s="179" t="str">
        <f>IFERROR(VLOOKUP(X1262, 【参考】数式用!$A$2:$B$46, 2, FALSE), "")</f>
        <v/>
      </c>
      <c r="AA1262" s="195"/>
      <c r="AB1262" s="196"/>
      <c r="AC1262" s="197">
        <f t="shared" si="42"/>
        <v>0</v>
      </c>
      <c r="AD1262" s="263" t="str">
        <f>IF(B1262="", "", IF(COUNTIF(X1262,"*独自*"),"数式を削除して手入力",IFERROR(INDEX(【参考】数式用!$O$3:'【参考】数式用'!$Q$452,MATCH(Q1262&amp;V1262,【参考】数式用!$N$3:'【参考】数式用'!$N$452,0),MATCH(VLOOKUP(X1262,【参考】数式用!$R$2:$S$46,2,FALSE),【参考】数式用!$O$2:$Q$2,0)),10)))</f>
        <v/>
      </c>
      <c r="AE1262" s="191"/>
    </row>
    <row r="1263" spans="1:31" ht="49.95" customHeight="1">
      <c r="A1263" s="158">
        <f t="shared" si="41"/>
        <v>1224</v>
      </c>
      <c r="B1263" s="496"/>
      <c r="C1263" s="497"/>
      <c r="D1263" s="497"/>
      <c r="E1263" s="497"/>
      <c r="F1263" s="497"/>
      <c r="G1263" s="497"/>
      <c r="H1263" s="497"/>
      <c r="I1263" s="497"/>
      <c r="J1263" s="497"/>
      <c r="K1263" s="497"/>
      <c r="L1263" s="490"/>
      <c r="M1263" s="491"/>
      <c r="N1263" s="491"/>
      <c r="O1263" s="491"/>
      <c r="P1263" s="492"/>
      <c r="Q1263" s="536"/>
      <c r="R1263" s="536"/>
      <c r="S1263" s="536"/>
      <c r="T1263" s="536"/>
      <c r="U1263" s="536"/>
      <c r="V1263" s="69"/>
      <c r="W1263" s="69"/>
      <c r="X1263" s="507"/>
      <c r="Y1263" s="508"/>
      <c r="Z1263" s="179" t="str">
        <f>IFERROR(VLOOKUP(X1263, 【参考】数式用!$A$2:$B$46, 2, FALSE), "")</f>
        <v/>
      </c>
      <c r="AA1263" s="195"/>
      <c r="AB1263" s="196"/>
      <c r="AC1263" s="197">
        <f t="shared" si="42"/>
        <v>0</v>
      </c>
      <c r="AD1263" s="263" t="str">
        <f>IF(B1263="", "", IF(COUNTIF(X1263,"*独自*"),"数式を削除して手入力",IFERROR(INDEX(【参考】数式用!$O$3:'【参考】数式用'!$Q$452,MATCH(Q1263&amp;V1263,【参考】数式用!$N$3:'【参考】数式用'!$N$452,0),MATCH(VLOOKUP(X1263,【参考】数式用!$R$2:$S$46,2,FALSE),【参考】数式用!$O$2:$Q$2,0)),10)))</f>
        <v/>
      </c>
      <c r="AE1263" s="191"/>
    </row>
    <row r="1264" spans="1:31" ht="49.95" customHeight="1">
      <c r="A1264" s="158">
        <f t="shared" si="41"/>
        <v>1225</v>
      </c>
      <c r="B1264" s="496"/>
      <c r="C1264" s="497"/>
      <c r="D1264" s="497"/>
      <c r="E1264" s="497"/>
      <c r="F1264" s="497"/>
      <c r="G1264" s="497"/>
      <c r="H1264" s="497"/>
      <c r="I1264" s="497"/>
      <c r="J1264" s="497"/>
      <c r="K1264" s="497"/>
      <c r="L1264" s="490"/>
      <c r="M1264" s="491"/>
      <c r="N1264" s="491"/>
      <c r="O1264" s="491"/>
      <c r="P1264" s="492"/>
      <c r="Q1264" s="536"/>
      <c r="R1264" s="536"/>
      <c r="S1264" s="536"/>
      <c r="T1264" s="536"/>
      <c r="U1264" s="536"/>
      <c r="V1264" s="69"/>
      <c r="W1264" s="69"/>
      <c r="X1264" s="507"/>
      <c r="Y1264" s="508"/>
      <c r="Z1264" s="179" t="str">
        <f>IFERROR(VLOOKUP(X1264, 【参考】数式用!$A$2:$B$46, 2, FALSE), "")</f>
        <v/>
      </c>
      <c r="AA1264" s="195"/>
      <c r="AB1264" s="196"/>
      <c r="AC1264" s="197">
        <f t="shared" si="42"/>
        <v>0</v>
      </c>
      <c r="AD1264" s="263" t="str">
        <f>IF(B1264="", "", IF(COUNTIF(X1264,"*独自*"),"数式を削除して手入力",IFERROR(INDEX(【参考】数式用!$O$3:'【参考】数式用'!$Q$452,MATCH(Q1264&amp;V1264,【参考】数式用!$N$3:'【参考】数式用'!$N$452,0),MATCH(VLOOKUP(X1264,【参考】数式用!$R$2:$S$46,2,FALSE),【参考】数式用!$O$2:$Q$2,0)),10)))</f>
        <v/>
      </c>
      <c r="AE1264" s="191"/>
    </row>
    <row r="1265" spans="1:31" ht="49.95" customHeight="1">
      <c r="A1265" s="158">
        <f t="shared" si="41"/>
        <v>1226</v>
      </c>
      <c r="B1265" s="496"/>
      <c r="C1265" s="497"/>
      <c r="D1265" s="497"/>
      <c r="E1265" s="497"/>
      <c r="F1265" s="497"/>
      <c r="G1265" s="497"/>
      <c r="H1265" s="497"/>
      <c r="I1265" s="497"/>
      <c r="J1265" s="497"/>
      <c r="K1265" s="497"/>
      <c r="L1265" s="490"/>
      <c r="M1265" s="491"/>
      <c r="N1265" s="491"/>
      <c r="O1265" s="491"/>
      <c r="P1265" s="492"/>
      <c r="Q1265" s="536"/>
      <c r="R1265" s="536"/>
      <c r="S1265" s="536"/>
      <c r="T1265" s="536"/>
      <c r="U1265" s="536"/>
      <c r="V1265" s="69"/>
      <c r="W1265" s="69"/>
      <c r="X1265" s="507"/>
      <c r="Y1265" s="508"/>
      <c r="Z1265" s="179" t="str">
        <f>IFERROR(VLOOKUP(X1265, 【参考】数式用!$A$2:$B$46, 2, FALSE), "")</f>
        <v/>
      </c>
      <c r="AA1265" s="195"/>
      <c r="AB1265" s="196"/>
      <c r="AC1265" s="197">
        <f t="shared" si="42"/>
        <v>0</v>
      </c>
      <c r="AD1265" s="263" t="str">
        <f>IF(B1265="", "", IF(COUNTIF(X1265,"*独自*"),"数式を削除して手入力",IFERROR(INDEX(【参考】数式用!$O$3:'【参考】数式用'!$Q$452,MATCH(Q1265&amp;V1265,【参考】数式用!$N$3:'【参考】数式用'!$N$452,0),MATCH(VLOOKUP(X1265,【参考】数式用!$R$2:$S$46,2,FALSE),【参考】数式用!$O$2:$Q$2,0)),10)))</f>
        <v/>
      </c>
      <c r="AE1265" s="191"/>
    </row>
    <row r="1266" spans="1:31" ht="49.95" customHeight="1">
      <c r="A1266" s="158">
        <f t="shared" si="41"/>
        <v>1227</v>
      </c>
      <c r="B1266" s="496"/>
      <c r="C1266" s="497"/>
      <c r="D1266" s="497"/>
      <c r="E1266" s="497"/>
      <c r="F1266" s="497"/>
      <c r="G1266" s="497"/>
      <c r="H1266" s="497"/>
      <c r="I1266" s="497"/>
      <c r="J1266" s="497"/>
      <c r="K1266" s="497"/>
      <c r="L1266" s="490"/>
      <c r="M1266" s="491"/>
      <c r="N1266" s="491"/>
      <c r="O1266" s="491"/>
      <c r="P1266" s="492"/>
      <c r="Q1266" s="536"/>
      <c r="R1266" s="536"/>
      <c r="S1266" s="536"/>
      <c r="T1266" s="536"/>
      <c r="U1266" s="536"/>
      <c r="V1266" s="69"/>
      <c r="W1266" s="69"/>
      <c r="X1266" s="507"/>
      <c r="Y1266" s="508"/>
      <c r="Z1266" s="179" t="str">
        <f>IFERROR(VLOOKUP(X1266, 【参考】数式用!$A$2:$B$46, 2, FALSE), "")</f>
        <v/>
      </c>
      <c r="AA1266" s="195"/>
      <c r="AB1266" s="196"/>
      <c r="AC1266" s="197">
        <f t="shared" si="42"/>
        <v>0</v>
      </c>
      <c r="AD1266" s="263" t="str">
        <f>IF(B1266="", "", IF(COUNTIF(X1266,"*独自*"),"数式を削除して手入力",IFERROR(INDEX(【参考】数式用!$O$3:'【参考】数式用'!$Q$452,MATCH(Q1266&amp;V1266,【参考】数式用!$N$3:'【参考】数式用'!$N$452,0),MATCH(VLOOKUP(X1266,【参考】数式用!$R$2:$S$46,2,FALSE),【参考】数式用!$O$2:$Q$2,0)),10)))</f>
        <v/>
      </c>
      <c r="AE1266" s="191"/>
    </row>
    <row r="1267" spans="1:31" ht="49.95" customHeight="1">
      <c r="A1267" s="158">
        <f t="shared" si="41"/>
        <v>1228</v>
      </c>
      <c r="B1267" s="496"/>
      <c r="C1267" s="497"/>
      <c r="D1267" s="497"/>
      <c r="E1267" s="497"/>
      <c r="F1267" s="497"/>
      <c r="G1267" s="497"/>
      <c r="H1267" s="497"/>
      <c r="I1267" s="497"/>
      <c r="J1267" s="497"/>
      <c r="K1267" s="497"/>
      <c r="L1267" s="490"/>
      <c r="M1267" s="491"/>
      <c r="N1267" s="491"/>
      <c r="O1267" s="491"/>
      <c r="P1267" s="492"/>
      <c r="Q1267" s="536"/>
      <c r="R1267" s="536"/>
      <c r="S1267" s="536"/>
      <c r="T1267" s="536"/>
      <c r="U1267" s="536"/>
      <c r="V1267" s="69"/>
      <c r="W1267" s="69"/>
      <c r="X1267" s="507"/>
      <c r="Y1267" s="508"/>
      <c r="Z1267" s="179" t="str">
        <f>IFERROR(VLOOKUP(X1267, 【参考】数式用!$A$2:$B$46, 2, FALSE), "")</f>
        <v/>
      </c>
      <c r="AA1267" s="195"/>
      <c r="AB1267" s="196"/>
      <c r="AC1267" s="197">
        <f t="shared" si="42"/>
        <v>0</v>
      </c>
      <c r="AD1267" s="263" t="str">
        <f>IF(B1267="", "", IF(COUNTIF(X1267,"*独自*"),"数式を削除して手入力",IFERROR(INDEX(【参考】数式用!$O$3:'【参考】数式用'!$Q$452,MATCH(Q1267&amp;V1267,【参考】数式用!$N$3:'【参考】数式用'!$N$452,0),MATCH(VLOOKUP(X1267,【参考】数式用!$R$2:$S$46,2,FALSE),【参考】数式用!$O$2:$Q$2,0)),10)))</f>
        <v/>
      </c>
      <c r="AE1267" s="191"/>
    </row>
    <row r="1268" spans="1:31" ht="49.95" customHeight="1">
      <c r="A1268" s="158">
        <f t="shared" si="41"/>
        <v>1229</v>
      </c>
      <c r="B1268" s="496"/>
      <c r="C1268" s="497"/>
      <c r="D1268" s="497"/>
      <c r="E1268" s="497"/>
      <c r="F1268" s="497"/>
      <c r="G1268" s="497"/>
      <c r="H1268" s="497"/>
      <c r="I1268" s="497"/>
      <c r="J1268" s="497"/>
      <c r="K1268" s="497"/>
      <c r="L1268" s="490"/>
      <c r="M1268" s="491"/>
      <c r="N1268" s="491"/>
      <c r="O1268" s="491"/>
      <c r="P1268" s="492"/>
      <c r="Q1268" s="536"/>
      <c r="R1268" s="536"/>
      <c r="S1268" s="536"/>
      <c r="T1268" s="536"/>
      <c r="U1268" s="536"/>
      <c r="V1268" s="69"/>
      <c r="W1268" s="69"/>
      <c r="X1268" s="507"/>
      <c r="Y1268" s="508"/>
      <c r="Z1268" s="179" t="str">
        <f>IFERROR(VLOOKUP(X1268, 【参考】数式用!$A$2:$B$46, 2, FALSE), "")</f>
        <v/>
      </c>
      <c r="AA1268" s="195"/>
      <c r="AB1268" s="196"/>
      <c r="AC1268" s="197">
        <f t="shared" si="42"/>
        <v>0</v>
      </c>
      <c r="AD1268" s="263" t="str">
        <f>IF(B1268="", "", IF(COUNTIF(X1268,"*独自*"),"数式を削除して手入力",IFERROR(INDEX(【参考】数式用!$O$3:'【参考】数式用'!$Q$452,MATCH(Q1268&amp;V1268,【参考】数式用!$N$3:'【参考】数式用'!$N$452,0),MATCH(VLOOKUP(X1268,【参考】数式用!$R$2:$S$46,2,FALSE),【参考】数式用!$O$2:$Q$2,0)),10)))</f>
        <v/>
      </c>
      <c r="AE1268" s="191"/>
    </row>
    <row r="1269" spans="1:31" ht="49.95" customHeight="1">
      <c r="A1269" s="158">
        <f t="shared" si="41"/>
        <v>1230</v>
      </c>
      <c r="B1269" s="496"/>
      <c r="C1269" s="497"/>
      <c r="D1269" s="497"/>
      <c r="E1269" s="497"/>
      <c r="F1269" s="497"/>
      <c r="G1269" s="497"/>
      <c r="H1269" s="497"/>
      <c r="I1269" s="497"/>
      <c r="J1269" s="497"/>
      <c r="K1269" s="497"/>
      <c r="L1269" s="490"/>
      <c r="M1269" s="491"/>
      <c r="N1269" s="491"/>
      <c r="O1269" s="491"/>
      <c r="P1269" s="492"/>
      <c r="Q1269" s="536"/>
      <c r="R1269" s="536"/>
      <c r="S1269" s="536"/>
      <c r="T1269" s="536"/>
      <c r="U1269" s="536"/>
      <c r="V1269" s="69"/>
      <c r="W1269" s="69"/>
      <c r="X1269" s="507"/>
      <c r="Y1269" s="508"/>
      <c r="Z1269" s="179" t="str">
        <f>IFERROR(VLOOKUP(X1269, 【参考】数式用!$A$2:$B$46, 2, FALSE), "")</f>
        <v/>
      </c>
      <c r="AA1269" s="195"/>
      <c r="AB1269" s="196"/>
      <c r="AC1269" s="197">
        <f t="shared" si="42"/>
        <v>0</v>
      </c>
      <c r="AD1269" s="263" t="str">
        <f>IF(B1269="", "", IF(COUNTIF(X1269,"*独自*"),"数式を削除して手入力",IFERROR(INDEX(【参考】数式用!$O$3:'【参考】数式用'!$Q$452,MATCH(Q1269&amp;V1269,【参考】数式用!$N$3:'【参考】数式用'!$N$452,0),MATCH(VLOOKUP(X1269,【参考】数式用!$R$2:$S$46,2,FALSE),【参考】数式用!$O$2:$Q$2,0)),10)))</f>
        <v/>
      </c>
      <c r="AE1269" s="191"/>
    </row>
    <row r="1270" spans="1:31" ht="49.95" customHeight="1">
      <c r="A1270" s="158">
        <f t="shared" si="41"/>
        <v>1231</v>
      </c>
      <c r="B1270" s="496"/>
      <c r="C1270" s="497"/>
      <c r="D1270" s="497"/>
      <c r="E1270" s="497"/>
      <c r="F1270" s="497"/>
      <c r="G1270" s="497"/>
      <c r="H1270" s="497"/>
      <c r="I1270" s="497"/>
      <c r="J1270" s="497"/>
      <c r="K1270" s="497"/>
      <c r="L1270" s="490"/>
      <c r="M1270" s="491"/>
      <c r="N1270" s="491"/>
      <c r="O1270" s="491"/>
      <c r="P1270" s="492"/>
      <c r="Q1270" s="536"/>
      <c r="R1270" s="536"/>
      <c r="S1270" s="536"/>
      <c r="T1270" s="536"/>
      <c r="U1270" s="536"/>
      <c r="V1270" s="69"/>
      <c r="W1270" s="69"/>
      <c r="X1270" s="507"/>
      <c r="Y1270" s="508"/>
      <c r="Z1270" s="179" t="str">
        <f>IFERROR(VLOOKUP(X1270, 【参考】数式用!$A$2:$B$46, 2, FALSE), "")</f>
        <v/>
      </c>
      <c r="AA1270" s="195"/>
      <c r="AB1270" s="196"/>
      <c r="AC1270" s="197">
        <f t="shared" si="42"/>
        <v>0</v>
      </c>
      <c r="AD1270" s="263" t="str">
        <f>IF(B1270="", "", IF(COUNTIF(X1270,"*独自*"),"数式を削除して手入力",IFERROR(INDEX(【参考】数式用!$O$3:'【参考】数式用'!$Q$452,MATCH(Q1270&amp;V1270,【参考】数式用!$N$3:'【参考】数式用'!$N$452,0),MATCH(VLOOKUP(X1270,【参考】数式用!$R$2:$S$46,2,FALSE),【参考】数式用!$O$2:$Q$2,0)),10)))</f>
        <v/>
      </c>
      <c r="AE1270" s="191"/>
    </row>
    <row r="1271" spans="1:31" ht="49.95" customHeight="1">
      <c r="A1271" s="158">
        <f t="shared" si="41"/>
        <v>1232</v>
      </c>
      <c r="B1271" s="496"/>
      <c r="C1271" s="497"/>
      <c r="D1271" s="497"/>
      <c r="E1271" s="497"/>
      <c r="F1271" s="497"/>
      <c r="G1271" s="497"/>
      <c r="H1271" s="497"/>
      <c r="I1271" s="497"/>
      <c r="J1271" s="497"/>
      <c r="K1271" s="497"/>
      <c r="L1271" s="490"/>
      <c r="M1271" s="491"/>
      <c r="N1271" s="491"/>
      <c r="O1271" s="491"/>
      <c r="P1271" s="492"/>
      <c r="Q1271" s="536"/>
      <c r="R1271" s="536"/>
      <c r="S1271" s="536"/>
      <c r="T1271" s="536"/>
      <c r="U1271" s="536"/>
      <c r="V1271" s="69"/>
      <c r="W1271" s="69"/>
      <c r="X1271" s="507"/>
      <c r="Y1271" s="508"/>
      <c r="Z1271" s="179" t="str">
        <f>IFERROR(VLOOKUP(X1271, 【参考】数式用!$A$2:$B$46, 2, FALSE), "")</f>
        <v/>
      </c>
      <c r="AA1271" s="195"/>
      <c r="AB1271" s="196"/>
      <c r="AC1271" s="197">
        <f t="shared" si="42"/>
        <v>0</v>
      </c>
      <c r="AD1271" s="263" t="str">
        <f>IF(B1271="", "", IF(COUNTIF(X1271,"*独自*"),"数式を削除して手入力",IFERROR(INDEX(【参考】数式用!$O$3:'【参考】数式用'!$Q$452,MATCH(Q1271&amp;V1271,【参考】数式用!$N$3:'【参考】数式用'!$N$452,0),MATCH(VLOOKUP(X1271,【参考】数式用!$R$2:$S$46,2,FALSE),【参考】数式用!$O$2:$Q$2,0)),10)))</f>
        <v/>
      </c>
      <c r="AE1271" s="191"/>
    </row>
    <row r="1272" spans="1:31" ht="49.95" customHeight="1">
      <c r="A1272" s="158">
        <f t="shared" si="41"/>
        <v>1233</v>
      </c>
      <c r="B1272" s="496"/>
      <c r="C1272" s="497"/>
      <c r="D1272" s="497"/>
      <c r="E1272" s="497"/>
      <c r="F1272" s="497"/>
      <c r="G1272" s="497"/>
      <c r="H1272" s="497"/>
      <c r="I1272" s="497"/>
      <c r="J1272" s="497"/>
      <c r="K1272" s="497"/>
      <c r="L1272" s="490"/>
      <c r="M1272" s="491"/>
      <c r="N1272" s="491"/>
      <c r="O1272" s="491"/>
      <c r="P1272" s="492"/>
      <c r="Q1272" s="536"/>
      <c r="R1272" s="536"/>
      <c r="S1272" s="536"/>
      <c r="T1272" s="536"/>
      <c r="U1272" s="536"/>
      <c r="V1272" s="69"/>
      <c r="W1272" s="69"/>
      <c r="X1272" s="507"/>
      <c r="Y1272" s="508"/>
      <c r="Z1272" s="179" t="str">
        <f>IFERROR(VLOOKUP(X1272, 【参考】数式用!$A$2:$B$46, 2, FALSE), "")</f>
        <v/>
      </c>
      <c r="AA1272" s="195"/>
      <c r="AB1272" s="196"/>
      <c r="AC1272" s="197">
        <f t="shared" si="42"/>
        <v>0</v>
      </c>
      <c r="AD1272" s="263" t="str">
        <f>IF(B1272="", "", IF(COUNTIF(X1272,"*独自*"),"数式を削除して手入力",IFERROR(INDEX(【参考】数式用!$O$3:'【参考】数式用'!$Q$452,MATCH(Q1272&amp;V1272,【参考】数式用!$N$3:'【参考】数式用'!$N$452,0),MATCH(VLOOKUP(X1272,【参考】数式用!$R$2:$S$46,2,FALSE),【参考】数式用!$O$2:$Q$2,0)),10)))</f>
        <v/>
      </c>
      <c r="AE1272" s="191"/>
    </row>
    <row r="1273" spans="1:31" ht="49.95" customHeight="1">
      <c r="A1273" s="158">
        <f t="shared" si="41"/>
        <v>1234</v>
      </c>
      <c r="B1273" s="496"/>
      <c r="C1273" s="497"/>
      <c r="D1273" s="497"/>
      <c r="E1273" s="497"/>
      <c r="F1273" s="497"/>
      <c r="G1273" s="497"/>
      <c r="H1273" s="497"/>
      <c r="I1273" s="497"/>
      <c r="J1273" s="497"/>
      <c r="K1273" s="497"/>
      <c r="L1273" s="490"/>
      <c r="M1273" s="491"/>
      <c r="N1273" s="491"/>
      <c r="O1273" s="491"/>
      <c r="P1273" s="492"/>
      <c r="Q1273" s="536"/>
      <c r="R1273" s="536"/>
      <c r="S1273" s="536"/>
      <c r="T1273" s="536"/>
      <c r="U1273" s="536"/>
      <c r="V1273" s="69"/>
      <c r="W1273" s="69"/>
      <c r="X1273" s="507"/>
      <c r="Y1273" s="508"/>
      <c r="Z1273" s="179" t="str">
        <f>IFERROR(VLOOKUP(X1273, 【参考】数式用!$A$2:$B$46, 2, FALSE), "")</f>
        <v/>
      </c>
      <c r="AA1273" s="195"/>
      <c r="AB1273" s="196"/>
      <c r="AC1273" s="197">
        <f t="shared" si="42"/>
        <v>0</v>
      </c>
      <c r="AD1273" s="263" t="str">
        <f>IF(B1273="", "", IF(COUNTIF(X1273,"*独自*"),"数式を削除して手入力",IFERROR(INDEX(【参考】数式用!$O$3:'【参考】数式用'!$Q$452,MATCH(Q1273&amp;V1273,【参考】数式用!$N$3:'【参考】数式用'!$N$452,0),MATCH(VLOOKUP(X1273,【参考】数式用!$R$2:$S$46,2,FALSE),【参考】数式用!$O$2:$Q$2,0)),10)))</f>
        <v/>
      </c>
      <c r="AE1273" s="191"/>
    </row>
    <row r="1274" spans="1:31" ht="49.95" customHeight="1">
      <c r="A1274" s="158">
        <f t="shared" si="41"/>
        <v>1235</v>
      </c>
      <c r="B1274" s="496"/>
      <c r="C1274" s="497"/>
      <c r="D1274" s="497"/>
      <c r="E1274" s="497"/>
      <c r="F1274" s="497"/>
      <c r="G1274" s="497"/>
      <c r="H1274" s="497"/>
      <c r="I1274" s="497"/>
      <c r="J1274" s="497"/>
      <c r="K1274" s="497"/>
      <c r="L1274" s="490"/>
      <c r="M1274" s="491"/>
      <c r="N1274" s="491"/>
      <c r="O1274" s="491"/>
      <c r="P1274" s="492"/>
      <c r="Q1274" s="536"/>
      <c r="R1274" s="536"/>
      <c r="S1274" s="536"/>
      <c r="T1274" s="536"/>
      <c r="U1274" s="536"/>
      <c r="V1274" s="69"/>
      <c r="W1274" s="69"/>
      <c r="X1274" s="507"/>
      <c r="Y1274" s="508"/>
      <c r="Z1274" s="179" t="str">
        <f>IFERROR(VLOOKUP(X1274, 【参考】数式用!$A$2:$B$46, 2, FALSE), "")</f>
        <v/>
      </c>
      <c r="AA1274" s="195"/>
      <c r="AB1274" s="196"/>
      <c r="AC1274" s="197">
        <f t="shared" si="42"/>
        <v>0</v>
      </c>
      <c r="AD1274" s="263" t="str">
        <f>IF(B1274="", "", IF(COUNTIF(X1274,"*独自*"),"数式を削除して手入力",IFERROR(INDEX(【参考】数式用!$O$3:'【参考】数式用'!$Q$452,MATCH(Q1274&amp;V1274,【参考】数式用!$N$3:'【参考】数式用'!$N$452,0),MATCH(VLOOKUP(X1274,【参考】数式用!$R$2:$S$46,2,FALSE),【参考】数式用!$O$2:$Q$2,0)),10)))</f>
        <v/>
      </c>
      <c r="AE1274" s="191"/>
    </row>
    <row r="1275" spans="1:31" ht="49.95" customHeight="1">
      <c r="A1275" s="158">
        <f t="shared" si="41"/>
        <v>1236</v>
      </c>
      <c r="B1275" s="496"/>
      <c r="C1275" s="497"/>
      <c r="D1275" s="497"/>
      <c r="E1275" s="497"/>
      <c r="F1275" s="497"/>
      <c r="G1275" s="497"/>
      <c r="H1275" s="497"/>
      <c r="I1275" s="497"/>
      <c r="J1275" s="497"/>
      <c r="K1275" s="497"/>
      <c r="L1275" s="490"/>
      <c r="M1275" s="491"/>
      <c r="N1275" s="491"/>
      <c r="O1275" s="491"/>
      <c r="P1275" s="492"/>
      <c r="Q1275" s="536"/>
      <c r="R1275" s="536"/>
      <c r="S1275" s="536"/>
      <c r="T1275" s="536"/>
      <c r="U1275" s="536"/>
      <c r="V1275" s="69"/>
      <c r="W1275" s="69"/>
      <c r="X1275" s="507"/>
      <c r="Y1275" s="508"/>
      <c r="Z1275" s="179" t="str">
        <f>IFERROR(VLOOKUP(X1275, 【参考】数式用!$A$2:$B$46, 2, FALSE), "")</f>
        <v/>
      </c>
      <c r="AA1275" s="195"/>
      <c r="AB1275" s="196"/>
      <c r="AC1275" s="197">
        <f t="shared" si="42"/>
        <v>0</v>
      </c>
      <c r="AD1275" s="263" t="str">
        <f>IF(B1275="", "", IF(COUNTIF(X1275,"*独自*"),"数式を削除して手入力",IFERROR(INDEX(【参考】数式用!$O$3:'【参考】数式用'!$Q$452,MATCH(Q1275&amp;V1275,【参考】数式用!$N$3:'【参考】数式用'!$N$452,0),MATCH(VLOOKUP(X1275,【参考】数式用!$R$2:$S$46,2,FALSE),【参考】数式用!$O$2:$Q$2,0)),10)))</f>
        <v/>
      </c>
      <c r="AE1275" s="191"/>
    </row>
    <row r="1276" spans="1:31" ht="49.95" customHeight="1">
      <c r="A1276" s="158">
        <f t="shared" si="41"/>
        <v>1237</v>
      </c>
      <c r="B1276" s="496"/>
      <c r="C1276" s="497"/>
      <c r="D1276" s="497"/>
      <c r="E1276" s="497"/>
      <c r="F1276" s="497"/>
      <c r="G1276" s="497"/>
      <c r="H1276" s="497"/>
      <c r="I1276" s="497"/>
      <c r="J1276" s="497"/>
      <c r="K1276" s="497"/>
      <c r="L1276" s="490"/>
      <c r="M1276" s="491"/>
      <c r="N1276" s="491"/>
      <c r="O1276" s="491"/>
      <c r="P1276" s="492"/>
      <c r="Q1276" s="536"/>
      <c r="R1276" s="536"/>
      <c r="S1276" s="536"/>
      <c r="T1276" s="536"/>
      <c r="U1276" s="536"/>
      <c r="V1276" s="69"/>
      <c r="W1276" s="69"/>
      <c r="X1276" s="507"/>
      <c r="Y1276" s="508"/>
      <c r="Z1276" s="179" t="str">
        <f>IFERROR(VLOOKUP(X1276, 【参考】数式用!$A$2:$B$46, 2, FALSE), "")</f>
        <v/>
      </c>
      <c r="AA1276" s="195"/>
      <c r="AB1276" s="196"/>
      <c r="AC1276" s="197">
        <f t="shared" si="42"/>
        <v>0</v>
      </c>
      <c r="AD1276" s="263" t="str">
        <f>IF(B1276="", "", IF(COUNTIF(X1276,"*独自*"),"数式を削除して手入力",IFERROR(INDEX(【参考】数式用!$O$3:'【参考】数式用'!$Q$452,MATCH(Q1276&amp;V1276,【参考】数式用!$N$3:'【参考】数式用'!$N$452,0),MATCH(VLOOKUP(X1276,【参考】数式用!$R$2:$S$46,2,FALSE),【参考】数式用!$O$2:$Q$2,0)),10)))</f>
        <v/>
      </c>
      <c r="AE1276" s="191"/>
    </row>
    <row r="1277" spans="1:31" ht="49.95" customHeight="1">
      <c r="A1277" s="158">
        <f t="shared" si="41"/>
        <v>1238</v>
      </c>
      <c r="B1277" s="496"/>
      <c r="C1277" s="497"/>
      <c r="D1277" s="497"/>
      <c r="E1277" s="497"/>
      <c r="F1277" s="497"/>
      <c r="G1277" s="497"/>
      <c r="H1277" s="497"/>
      <c r="I1277" s="497"/>
      <c r="J1277" s="497"/>
      <c r="K1277" s="497"/>
      <c r="L1277" s="490"/>
      <c r="M1277" s="491"/>
      <c r="N1277" s="491"/>
      <c r="O1277" s="491"/>
      <c r="P1277" s="492"/>
      <c r="Q1277" s="536"/>
      <c r="R1277" s="536"/>
      <c r="S1277" s="536"/>
      <c r="T1277" s="536"/>
      <c r="U1277" s="536"/>
      <c r="V1277" s="69"/>
      <c r="W1277" s="69"/>
      <c r="X1277" s="507"/>
      <c r="Y1277" s="508"/>
      <c r="Z1277" s="179" t="str">
        <f>IFERROR(VLOOKUP(X1277, 【参考】数式用!$A$2:$B$46, 2, FALSE), "")</f>
        <v/>
      </c>
      <c r="AA1277" s="195"/>
      <c r="AB1277" s="196"/>
      <c r="AC1277" s="197">
        <f t="shared" si="42"/>
        <v>0</v>
      </c>
      <c r="AD1277" s="263" t="str">
        <f>IF(B1277="", "", IF(COUNTIF(X1277,"*独自*"),"数式を削除して手入力",IFERROR(INDEX(【参考】数式用!$O$3:'【参考】数式用'!$Q$452,MATCH(Q1277&amp;V1277,【参考】数式用!$N$3:'【参考】数式用'!$N$452,0),MATCH(VLOOKUP(X1277,【参考】数式用!$R$2:$S$46,2,FALSE),【参考】数式用!$O$2:$Q$2,0)),10)))</f>
        <v/>
      </c>
      <c r="AE1277" s="191"/>
    </row>
    <row r="1278" spans="1:31" ht="49.95" customHeight="1">
      <c r="A1278" s="158">
        <f t="shared" si="41"/>
        <v>1239</v>
      </c>
      <c r="B1278" s="496"/>
      <c r="C1278" s="497"/>
      <c r="D1278" s="497"/>
      <c r="E1278" s="497"/>
      <c r="F1278" s="497"/>
      <c r="G1278" s="497"/>
      <c r="H1278" s="497"/>
      <c r="I1278" s="497"/>
      <c r="J1278" s="497"/>
      <c r="K1278" s="497"/>
      <c r="L1278" s="490"/>
      <c r="M1278" s="491"/>
      <c r="N1278" s="491"/>
      <c r="O1278" s="491"/>
      <c r="P1278" s="492"/>
      <c r="Q1278" s="536"/>
      <c r="R1278" s="536"/>
      <c r="S1278" s="536"/>
      <c r="T1278" s="536"/>
      <c r="U1278" s="536"/>
      <c r="V1278" s="69"/>
      <c r="W1278" s="69"/>
      <c r="X1278" s="507"/>
      <c r="Y1278" s="508"/>
      <c r="Z1278" s="179" t="str">
        <f>IFERROR(VLOOKUP(X1278, 【参考】数式用!$A$2:$B$46, 2, FALSE), "")</f>
        <v/>
      </c>
      <c r="AA1278" s="195"/>
      <c r="AB1278" s="196"/>
      <c r="AC1278" s="197">
        <f t="shared" si="42"/>
        <v>0</v>
      </c>
      <c r="AD1278" s="263" t="str">
        <f>IF(B1278="", "", IF(COUNTIF(X1278,"*独自*"),"数式を削除して手入力",IFERROR(INDEX(【参考】数式用!$O$3:'【参考】数式用'!$Q$452,MATCH(Q1278&amp;V1278,【参考】数式用!$N$3:'【参考】数式用'!$N$452,0),MATCH(VLOOKUP(X1278,【参考】数式用!$R$2:$S$46,2,FALSE),【参考】数式用!$O$2:$Q$2,0)),10)))</f>
        <v/>
      </c>
      <c r="AE1278" s="191"/>
    </row>
    <row r="1279" spans="1:31" ht="49.95" customHeight="1">
      <c r="A1279" s="158">
        <f t="shared" si="41"/>
        <v>1240</v>
      </c>
      <c r="B1279" s="496"/>
      <c r="C1279" s="497"/>
      <c r="D1279" s="497"/>
      <c r="E1279" s="497"/>
      <c r="F1279" s="497"/>
      <c r="G1279" s="497"/>
      <c r="H1279" s="497"/>
      <c r="I1279" s="497"/>
      <c r="J1279" s="497"/>
      <c r="K1279" s="497"/>
      <c r="L1279" s="490"/>
      <c r="M1279" s="491"/>
      <c r="N1279" s="491"/>
      <c r="O1279" s="491"/>
      <c r="P1279" s="492"/>
      <c r="Q1279" s="536"/>
      <c r="R1279" s="536"/>
      <c r="S1279" s="536"/>
      <c r="T1279" s="536"/>
      <c r="U1279" s="536"/>
      <c r="V1279" s="69"/>
      <c r="W1279" s="69"/>
      <c r="X1279" s="507"/>
      <c r="Y1279" s="508"/>
      <c r="Z1279" s="179" t="str">
        <f>IFERROR(VLOOKUP(X1279, 【参考】数式用!$A$2:$B$46, 2, FALSE), "")</f>
        <v/>
      </c>
      <c r="AA1279" s="195"/>
      <c r="AB1279" s="196"/>
      <c r="AC1279" s="197">
        <f t="shared" si="42"/>
        <v>0</v>
      </c>
      <c r="AD1279" s="263" t="str">
        <f>IF(B1279="", "", IF(COUNTIF(X1279,"*独自*"),"数式を削除して手入力",IFERROR(INDEX(【参考】数式用!$O$3:'【参考】数式用'!$Q$452,MATCH(Q1279&amp;V1279,【参考】数式用!$N$3:'【参考】数式用'!$N$452,0),MATCH(VLOOKUP(X1279,【参考】数式用!$R$2:$S$46,2,FALSE),【参考】数式用!$O$2:$Q$2,0)),10)))</f>
        <v/>
      </c>
      <c r="AE1279" s="191"/>
    </row>
    <row r="1280" spans="1:31" ht="49.95" customHeight="1">
      <c r="A1280" s="158">
        <f t="shared" si="41"/>
        <v>1241</v>
      </c>
      <c r="B1280" s="496"/>
      <c r="C1280" s="497"/>
      <c r="D1280" s="497"/>
      <c r="E1280" s="497"/>
      <c r="F1280" s="497"/>
      <c r="G1280" s="497"/>
      <c r="H1280" s="497"/>
      <c r="I1280" s="497"/>
      <c r="J1280" s="497"/>
      <c r="K1280" s="497"/>
      <c r="L1280" s="490"/>
      <c r="M1280" s="491"/>
      <c r="N1280" s="491"/>
      <c r="O1280" s="491"/>
      <c r="P1280" s="492"/>
      <c r="Q1280" s="536"/>
      <c r="R1280" s="536"/>
      <c r="S1280" s="536"/>
      <c r="T1280" s="536"/>
      <c r="U1280" s="536"/>
      <c r="V1280" s="69"/>
      <c r="W1280" s="69"/>
      <c r="X1280" s="507"/>
      <c r="Y1280" s="508"/>
      <c r="Z1280" s="179" t="str">
        <f>IFERROR(VLOOKUP(X1280, 【参考】数式用!$A$2:$B$46, 2, FALSE), "")</f>
        <v/>
      </c>
      <c r="AA1280" s="195"/>
      <c r="AB1280" s="196"/>
      <c r="AC1280" s="197">
        <f t="shared" si="42"/>
        <v>0</v>
      </c>
      <c r="AD1280" s="263" t="str">
        <f>IF(B1280="", "", IF(COUNTIF(X1280,"*独自*"),"数式を削除して手入力",IFERROR(INDEX(【参考】数式用!$O$3:'【参考】数式用'!$Q$452,MATCH(Q1280&amp;V1280,【参考】数式用!$N$3:'【参考】数式用'!$N$452,0),MATCH(VLOOKUP(X1280,【参考】数式用!$R$2:$S$46,2,FALSE),【参考】数式用!$O$2:$Q$2,0)),10)))</f>
        <v/>
      </c>
      <c r="AE1280" s="191"/>
    </row>
    <row r="1281" spans="1:31" ht="49.95" customHeight="1">
      <c r="A1281" s="158">
        <f t="shared" si="41"/>
        <v>1242</v>
      </c>
      <c r="B1281" s="496"/>
      <c r="C1281" s="497"/>
      <c r="D1281" s="497"/>
      <c r="E1281" s="497"/>
      <c r="F1281" s="497"/>
      <c r="G1281" s="497"/>
      <c r="H1281" s="497"/>
      <c r="I1281" s="497"/>
      <c r="J1281" s="497"/>
      <c r="K1281" s="497"/>
      <c r="L1281" s="490"/>
      <c r="M1281" s="491"/>
      <c r="N1281" s="491"/>
      <c r="O1281" s="491"/>
      <c r="P1281" s="492"/>
      <c r="Q1281" s="536"/>
      <c r="R1281" s="536"/>
      <c r="S1281" s="536"/>
      <c r="T1281" s="536"/>
      <c r="U1281" s="536"/>
      <c r="V1281" s="69"/>
      <c r="W1281" s="69"/>
      <c r="X1281" s="507"/>
      <c r="Y1281" s="508"/>
      <c r="Z1281" s="179" t="str">
        <f>IFERROR(VLOOKUP(X1281, 【参考】数式用!$A$2:$B$46, 2, FALSE), "")</f>
        <v/>
      </c>
      <c r="AA1281" s="195"/>
      <c r="AB1281" s="196"/>
      <c r="AC1281" s="197">
        <f t="shared" si="42"/>
        <v>0</v>
      </c>
      <c r="AD1281" s="263" t="str">
        <f>IF(B1281="", "", IF(COUNTIF(X1281,"*独自*"),"数式を削除して手入力",IFERROR(INDEX(【参考】数式用!$O$3:'【参考】数式用'!$Q$452,MATCH(Q1281&amp;V1281,【参考】数式用!$N$3:'【参考】数式用'!$N$452,0),MATCH(VLOOKUP(X1281,【参考】数式用!$R$2:$S$46,2,FALSE),【参考】数式用!$O$2:$Q$2,0)),10)))</f>
        <v/>
      </c>
      <c r="AE1281" s="191"/>
    </row>
    <row r="1282" spans="1:31" ht="49.95" customHeight="1">
      <c r="A1282" s="158">
        <f t="shared" si="41"/>
        <v>1243</v>
      </c>
      <c r="B1282" s="496"/>
      <c r="C1282" s="497"/>
      <c r="D1282" s="497"/>
      <c r="E1282" s="497"/>
      <c r="F1282" s="497"/>
      <c r="G1282" s="497"/>
      <c r="H1282" s="497"/>
      <c r="I1282" s="497"/>
      <c r="J1282" s="497"/>
      <c r="K1282" s="497"/>
      <c r="L1282" s="490"/>
      <c r="M1282" s="491"/>
      <c r="N1282" s="491"/>
      <c r="O1282" s="491"/>
      <c r="P1282" s="492"/>
      <c r="Q1282" s="536"/>
      <c r="R1282" s="536"/>
      <c r="S1282" s="536"/>
      <c r="T1282" s="536"/>
      <c r="U1282" s="536"/>
      <c r="V1282" s="69"/>
      <c r="W1282" s="69"/>
      <c r="X1282" s="507"/>
      <c r="Y1282" s="508"/>
      <c r="Z1282" s="179" t="str">
        <f>IFERROR(VLOOKUP(X1282, 【参考】数式用!$A$2:$B$46, 2, FALSE), "")</f>
        <v/>
      </c>
      <c r="AA1282" s="195"/>
      <c r="AB1282" s="196"/>
      <c r="AC1282" s="197">
        <f t="shared" si="42"/>
        <v>0</v>
      </c>
      <c r="AD1282" s="263" t="str">
        <f>IF(B1282="", "", IF(COUNTIF(X1282,"*独自*"),"数式を削除して手入力",IFERROR(INDEX(【参考】数式用!$O$3:'【参考】数式用'!$Q$452,MATCH(Q1282&amp;V1282,【参考】数式用!$N$3:'【参考】数式用'!$N$452,0),MATCH(VLOOKUP(X1282,【参考】数式用!$R$2:$S$46,2,FALSE),【参考】数式用!$O$2:$Q$2,0)),10)))</f>
        <v/>
      </c>
      <c r="AE1282" s="191"/>
    </row>
    <row r="1283" spans="1:31" ht="49.95" customHeight="1">
      <c r="A1283" s="158">
        <f t="shared" si="41"/>
        <v>1244</v>
      </c>
      <c r="B1283" s="496"/>
      <c r="C1283" s="497"/>
      <c r="D1283" s="497"/>
      <c r="E1283" s="497"/>
      <c r="F1283" s="497"/>
      <c r="G1283" s="497"/>
      <c r="H1283" s="497"/>
      <c r="I1283" s="497"/>
      <c r="J1283" s="497"/>
      <c r="K1283" s="497"/>
      <c r="L1283" s="490"/>
      <c r="M1283" s="491"/>
      <c r="N1283" s="491"/>
      <c r="O1283" s="491"/>
      <c r="P1283" s="492"/>
      <c r="Q1283" s="536"/>
      <c r="R1283" s="536"/>
      <c r="S1283" s="536"/>
      <c r="T1283" s="536"/>
      <c r="U1283" s="536"/>
      <c r="V1283" s="69"/>
      <c r="W1283" s="69"/>
      <c r="X1283" s="507"/>
      <c r="Y1283" s="508"/>
      <c r="Z1283" s="179" t="str">
        <f>IFERROR(VLOOKUP(X1283, 【参考】数式用!$A$2:$B$46, 2, FALSE), "")</f>
        <v/>
      </c>
      <c r="AA1283" s="195"/>
      <c r="AB1283" s="196"/>
      <c r="AC1283" s="197">
        <f t="shared" si="42"/>
        <v>0</v>
      </c>
      <c r="AD1283" s="263" t="str">
        <f>IF(B1283="", "", IF(COUNTIF(X1283,"*独自*"),"数式を削除して手入力",IFERROR(INDEX(【参考】数式用!$O$3:'【参考】数式用'!$Q$452,MATCH(Q1283&amp;V1283,【参考】数式用!$N$3:'【参考】数式用'!$N$452,0),MATCH(VLOOKUP(X1283,【参考】数式用!$R$2:$S$46,2,FALSE),【参考】数式用!$O$2:$Q$2,0)),10)))</f>
        <v/>
      </c>
      <c r="AE1283" s="191"/>
    </row>
    <row r="1284" spans="1:31" ht="49.95" customHeight="1">
      <c r="A1284" s="158">
        <f t="shared" si="41"/>
        <v>1245</v>
      </c>
      <c r="B1284" s="496"/>
      <c r="C1284" s="497"/>
      <c r="D1284" s="497"/>
      <c r="E1284" s="497"/>
      <c r="F1284" s="497"/>
      <c r="G1284" s="497"/>
      <c r="H1284" s="497"/>
      <c r="I1284" s="497"/>
      <c r="J1284" s="497"/>
      <c r="K1284" s="497"/>
      <c r="L1284" s="490"/>
      <c r="M1284" s="491"/>
      <c r="N1284" s="491"/>
      <c r="O1284" s="491"/>
      <c r="P1284" s="492"/>
      <c r="Q1284" s="536"/>
      <c r="R1284" s="536"/>
      <c r="S1284" s="536"/>
      <c r="T1284" s="536"/>
      <c r="U1284" s="536"/>
      <c r="V1284" s="69"/>
      <c r="W1284" s="69"/>
      <c r="X1284" s="507"/>
      <c r="Y1284" s="508"/>
      <c r="Z1284" s="179" t="str">
        <f>IFERROR(VLOOKUP(X1284, 【参考】数式用!$A$2:$B$46, 2, FALSE), "")</f>
        <v/>
      </c>
      <c r="AA1284" s="195"/>
      <c r="AB1284" s="196"/>
      <c r="AC1284" s="197">
        <f t="shared" si="42"/>
        <v>0</v>
      </c>
      <c r="AD1284" s="263" t="str">
        <f>IF(B1284="", "", IF(COUNTIF(X1284,"*独自*"),"数式を削除して手入力",IFERROR(INDEX(【参考】数式用!$O$3:'【参考】数式用'!$Q$452,MATCH(Q1284&amp;V1284,【参考】数式用!$N$3:'【参考】数式用'!$N$452,0),MATCH(VLOOKUP(X1284,【参考】数式用!$R$2:$S$46,2,FALSE),【参考】数式用!$O$2:$Q$2,0)),10)))</f>
        <v/>
      </c>
      <c r="AE1284" s="191"/>
    </row>
    <row r="1285" spans="1:31" ht="49.95" customHeight="1">
      <c r="A1285" s="158">
        <f t="shared" si="41"/>
        <v>1246</v>
      </c>
      <c r="B1285" s="496"/>
      <c r="C1285" s="497"/>
      <c r="D1285" s="497"/>
      <c r="E1285" s="497"/>
      <c r="F1285" s="497"/>
      <c r="G1285" s="497"/>
      <c r="H1285" s="497"/>
      <c r="I1285" s="497"/>
      <c r="J1285" s="497"/>
      <c r="K1285" s="497"/>
      <c r="L1285" s="490"/>
      <c r="M1285" s="491"/>
      <c r="N1285" s="491"/>
      <c r="O1285" s="491"/>
      <c r="P1285" s="492"/>
      <c r="Q1285" s="536"/>
      <c r="R1285" s="536"/>
      <c r="S1285" s="536"/>
      <c r="T1285" s="536"/>
      <c r="U1285" s="536"/>
      <c r="V1285" s="69"/>
      <c r="W1285" s="69"/>
      <c r="X1285" s="507"/>
      <c r="Y1285" s="508"/>
      <c r="Z1285" s="179" t="str">
        <f>IFERROR(VLOOKUP(X1285, 【参考】数式用!$A$2:$B$46, 2, FALSE), "")</f>
        <v/>
      </c>
      <c r="AA1285" s="195"/>
      <c r="AB1285" s="196"/>
      <c r="AC1285" s="197">
        <f t="shared" si="42"/>
        <v>0</v>
      </c>
      <c r="AD1285" s="263" t="str">
        <f>IF(B1285="", "", IF(COUNTIF(X1285,"*独自*"),"数式を削除して手入力",IFERROR(INDEX(【参考】数式用!$O$3:'【参考】数式用'!$Q$452,MATCH(Q1285&amp;V1285,【参考】数式用!$N$3:'【参考】数式用'!$N$452,0),MATCH(VLOOKUP(X1285,【参考】数式用!$R$2:$S$46,2,FALSE),【参考】数式用!$O$2:$Q$2,0)),10)))</f>
        <v/>
      </c>
      <c r="AE1285" s="191"/>
    </row>
    <row r="1286" spans="1:31" ht="49.95" customHeight="1">
      <c r="A1286" s="158">
        <f t="shared" si="41"/>
        <v>1247</v>
      </c>
      <c r="B1286" s="496"/>
      <c r="C1286" s="497"/>
      <c r="D1286" s="497"/>
      <c r="E1286" s="497"/>
      <c r="F1286" s="497"/>
      <c r="G1286" s="497"/>
      <c r="H1286" s="497"/>
      <c r="I1286" s="497"/>
      <c r="J1286" s="497"/>
      <c r="K1286" s="497"/>
      <c r="L1286" s="490"/>
      <c r="M1286" s="491"/>
      <c r="N1286" s="491"/>
      <c r="O1286" s="491"/>
      <c r="P1286" s="492"/>
      <c r="Q1286" s="536"/>
      <c r="R1286" s="536"/>
      <c r="S1286" s="536"/>
      <c r="T1286" s="536"/>
      <c r="U1286" s="536"/>
      <c r="V1286" s="69"/>
      <c r="W1286" s="69"/>
      <c r="X1286" s="507"/>
      <c r="Y1286" s="508"/>
      <c r="Z1286" s="179" t="str">
        <f>IFERROR(VLOOKUP(X1286, 【参考】数式用!$A$2:$B$46, 2, FALSE), "")</f>
        <v/>
      </c>
      <c r="AA1286" s="195"/>
      <c r="AB1286" s="196"/>
      <c r="AC1286" s="197">
        <f t="shared" si="42"/>
        <v>0</v>
      </c>
      <c r="AD1286" s="263" t="str">
        <f>IF(B1286="", "", IF(COUNTIF(X1286,"*独自*"),"数式を削除して手入力",IFERROR(INDEX(【参考】数式用!$O$3:'【参考】数式用'!$Q$452,MATCH(Q1286&amp;V1286,【参考】数式用!$N$3:'【参考】数式用'!$N$452,0),MATCH(VLOOKUP(X1286,【参考】数式用!$R$2:$S$46,2,FALSE),【参考】数式用!$O$2:$Q$2,0)),10)))</f>
        <v/>
      </c>
      <c r="AE1286" s="191"/>
    </row>
    <row r="1287" spans="1:31" ht="49.95" customHeight="1">
      <c r="A1287" s="158">
        <f t="shared" si="41"/>
        <v>1248</v>
      </c>
      <c r="B1287" s="496"/>
      <c r="C1287" s="497"/>
      <c r="D1287" s="497"/>
      <c r="E1287" s="497"/>
      <c r="F1287" s="497"/>
      <c r="G1287" s="497"/>
      <c r="H1287" s="497"/>
      <c r="I1287" s="497"/>
      <c r="J1287" s="497"/>
      <c r="K1287" s="497"/>
      <c r="L1287" s="490"/>
      <c r="M1287" s="491"/>
      <c r="N1287" s="491"/>
      <c r="O1287" s="491"/>
      <c r="P1287" s="492"/>
      <c r="Q1287" s="536"/>
      <c r="R1287" s="536"/>
      <c r="S1287" s="536"/>
      <c r="T1287" s="536"/>
      <c r="U1287" s="536"/>
      <c r="V1287" s="69"/>
      <c r="W1287" s="69"/>
      <c r="X1287" s="507"/>
      <c r="Y1287" s="508"/>
      <c r="Z1287" s="179" t="str">
        <f>IFERROR(VLOOKUP(X1287, 【参考】数式用!$A$2:$B$46, 2, FALSE), "")</f>
        <v/>
      </c>
      <c r="AA1287" s="195"/>
      <c r="AB1287" s="196"/>
      <c r="AC1287" s="197">
        <f t="shared" si="42"/>
        <v>0</v>
      </c>
      <c r="AD1287" s="263" t="str">
        <f>IF(B1287="", "", IF(COUNTIF(X1287,"*独自*"),"数式を削除して手入力",IFERROR(INDEX(【参考】数式用!$O$3:'【参考】数式用'!$Q$452,MATCH(Q1287&amp;V1287,【参考】数式用!$N$3:'【参考】数式用'!$N$452,0),MATCH(VLOOKUP(X1287,【参考】数式用!$R$2:$S$46,2,FALSE),【参考】数式用!$O$2:$Q$2,0)),10)))</f>
        <v/>
      </c>
      <c r="AE1287" s="191"/>
    </row>
    <row r="1288" spans="1:31" ht="49.95" customHeight="1">
      <c r="A1288" s="158">
        <f t="shared" si="41"/>
        <v>1249</v>
      </c>
      <c r="B1288" s="496"/>
      <c r="C1288" s="497"/>
      <c r="D1288" s="497"/>
      <c r="E1288" s="497"/>
      <c r="F1288" s="497"/>
      <c r="G1288" s="497"/>
      <c r="H1288" s="497"/>
      <c r="I1288" s="497"/>
      <c r="J1288" s="497"/>
      <c r="K1288" s="497"/>
      <c r="L1288" s="490"/>
      <c r="M1288" s="491"/>
      <c r="N1288" s="491"/>
      <c r="O1288" s="491"/>
      <c r="P1288" s="492"/>
      <c r="Q1288" s="536"/>
      <c r="R1288" s="536"/>
      <c r="S1288" s="536"/>
      <c r="T1288" s="536"/>
      <c r="U1288" s="536"/>
      <c r="V1288" s="69"/>
      <c r="W1288" s="69"/>
      <c r="X1288" s="507"/>
      <c r="Y1288" s="508"/>
      <c r="Z1288" s="179" t="str">
        <f>IFERROR(VLOOKUP(X1288, 【参考】数式用!$A$2:$B$46, 2, FALSE), "")</f>
        <v/>
      </c>
      <c r="AA1288" s="195"/>
      <c r="AB1288" s="196"/>
      <c r="AC1288" s="197">
        <f t="shared" si="42"/>
        <v>0</v>
      </c>
      <c r="AD1288" s="263" t="str">
        <f>IF(B1288="", "", IF(COUNTIF(X1288,"*独自*"),"数式を削除して手入力",IFERROR(INDEX(【参考】数式用!$O$3:'【参考】数式用'!$Q$452,MATCH(Q1288&amp;V1288,【参考】数式用!$N$3:'【参考】数式用'!$N$452,0),MATCH(VLOOKUP(X1288,【参考】数式用!$R$2:$S$46,2,FALSE),【参考】数式用!$O$2:$Q$2,0)),10)))</f>
        <v/>
      </c>
      <c r="AE1288" s="191"/>
    </row>
    <row r="1289" spans="1:31" ht="49.95" customHeight="1">
      <c r="A1289" s="158">
        <f t="shared" si="41"/>
        <v>1250</v>
      </c>
      <c r="B1289" s="496"/>
      <c r="C1289" s="497"/>
      <c r="D1289" s="497"/>
      <c r="E1289" s="497"/>
      <c r="F1289" s="497"/>
      <c r="G1289" s="497"/>
      <c r="H1289" s="497"/>
      <c r="I1289" s="497"/>
      <c r="J1289" s="497"/>
      <c r="K1289" s="497"/>
      <c r="L1289" s="490"/>
      <c r="M1289" s="491"/>
      <c r="N1289" s="491"/>
      <c r="O1289" s="491"/>
      <c r="P1289" s="492"/>
      <c r="Q1289" s="536"/>
      <c r="R1289" s="536"/>
      <c r="S1289" s="536"/>
      <c r="T1289" s="536"/>
      <c r="U1289" s="536"/>
      <c r="V1289" s="69"/>
      <c r="W1289" s="69"/>
      <c r="X1289" s="507"/>
      <c r="Y1289" s="508"/>
      <c r="Z1289" s="179" t="str">
        <f>IFERROR(VLOOKUP(X1289, 【参考】数式用!$A$2:$B$46, 2, FALSE), "")</f>
        <v/>
      </c>
      <c r="AA1289" s="195"/>
      <c r="AB1289" s="196"/>
      <c r="AC1289" s="197">
        <f t="shared" si="42"/>
        <v>0</v>
      </c>
      <c r="AD1289" s="263" t="str">
        <f>IF(B1289="", "", IF(COUNTIF(X1289,"*独自*"),"数式を削除して手入力",IFERROR(INDEX(【参考】数式用!$O$3:'【参考】数式用'!$Q$452,MATCH(Q1289&amp;V1289,【参考】数式用!$N$3:'【参考】数式用'!$N$452,0),MATCH(VLOOKUP(X1289,【参考】数式用!$R$2:$S$46,2,FALSE),【参考】数式用!$O$2:$Q$2,0)),10)))</f>
        <v/>
      </c>
      <c r="AE1289" s="191"/>
    </row>
    <row r="1290" spans="1:31" ht="49.95" customHeight="1">
      <c r="A1290" s="158">
        <f t="shared" si="41"/>
        <v>1251</v>
      </c>
      <c r="B1290" s="496"/>
      <c r="C1290" s="497"/>
      <c r="D1290" s="497"/>
      <c r="E1290" s="497"/>
      <c r="F1290" s="497"/>
      <c r="G1290" s="497"/>
      <c r="H1290" s="497"/>
      <c r="I1290" s="497"/>
      <c r="J1290" s="497"/>
      <c r="K1290" s="497"/>
      <c r="L1290" s="490"/>
      <c r="M1290" s="491"/>
      <c r="N1290" s="491"/>
      <c r="O1290" s="491"/>
      <c r="P1290" s="492"/>
      <c r="Q1290" s="536"/>
      <c r="R1290" s="536"/>
      <c r="S1290" s="536"/>
      <c r="T1290" s="536"/>
      <c r="U1290" s="536"/>
      <c r="V1290" s="69"/>
      <c r="W1290" s="69"/>
      <c r="X1290" s="507"/>
      <c r="Y1290" s="508"/>
      <c r="Z1290" s="179" t="str">
        <f>IFERROR(VLOOKUP(X1290, 【参考】数式用!$A$2:$B$46, 2, FALSE), "")</f>
        <v/>
      </c>
      <c r="AA1290" s="195"/>
      <c r="AB1290" s="196"/>
      <c r="AC1290" s="197">
        <f t="shared" si="42"/>
        <v>0</v>
      </c>
      <c r="AD1290" s="263" t="str">
        <f>IF(B1290="", "", IF(COUNTIF(X1290,"*独自*"),"数式を削除して手入力",IFERROR(INDEX(【参考】数式用!$O$3:'【参考】数式用'!$Q$452,MATCH(Q1290&amp;V1290,【参考】数式用!$N$3:'【参考】数式用'!$N$452,0),MATCH(VLOOKUP(X1290,【参考】数式用!$R$2:$S$46,2,FALSE),【参考】数式用!$O$2:$Q$2,0)),10)))</f>
        <v/>
      </c>
      <c r="AE1290" s="191"/>
    </row>
    <row r="1291" spans="1:31" ht="49.95" customHeight="1">
      <c r="A1291" s="158">
        <f t="shared" si="41"/>
        <v>1252</v>
      </c>
      <c r="B1291" s="496"/>
      <c r="C1291" s="497"/>
      <c r="D1291" s="497"/>
      <c r="E1291" s="497"/>
      <c r="F1291" s="497"/>
      <c r="G1291" s="497"/>
      <c r="H1291" s="497"/>
      <c r="I1291" s="497"/>
      <c r="J1291" s="497"/>
      <c r="K1291" s="497"/>
      <c r="L1291" s="490"/>
      <c r="M1291" s="491"/>
      <c r="N1291" s="491"/>
      <c r="O1291" s="491"/>
      <c r="P1291" s="492"/>
      <c r="Q1291" s="536"/>
      <c r="R1291" s="536"/>
      <c r="S1291" s="536"/>
      <c r="T1291" s="536"/>
      <c r="U1291" s="536"/>
      <c r="V1291" s="69"/>
      <c r="W1291" s="69"/>
      <c r="X1291" s="507"/>
      <c r="Y1291" s="508"/>
      <c r="Z1291" s="179" t="str">
        <f>IFERROR(VLOOKUP(X1291, 【参考】数式用!$A$2:$B$46, 2, FALSE), "")</f>
        <v/>
      </c>
      <c r="AA1291" s="195"/>
      <c r="AB1291" s="196"/>
      <c r="AC1291" s="197">
        <f t="shared" si="42"/>
        <v>0</v>
      </c>
      <c r="AD1291" s="263" t="str">
        <f>IF(B1291="", "", IF(COUNTIF(X1291,"*独自*"),"数式を削除して手入力",IFERROR(INDEX(【参考】数式用!$O$3:'【参考】数式用'!$Q$452,MATCH(Q1291&amp;V1291,【参考】数式用!$N$3:'【参考】数式用'!$N$452,0),MATCH(VLOOKUP(X1291,【参考】数式用!$R$2:$S$46,2,FALSE),【参考】数式用!$O$2:$Q$2,0)),10)))</f>
        <v/>
      </c>
      <c r="AE1291" s="191"/>
    </row>
    <row r="1292" spans="1:31" ht="49.95" customHeight="1">
      <c r="A1292" s="158">
        <f t="shared" ref="A1292:A1355" si="43">A1291+1</f>
        <v>1253</v>
      </c>
      <c r="B1292" s="496"/>
      <c r="C1292" s="497"/>
      <c r="D1292" s="497"/>
      <c r="E1292" s="497"/>
      <c r="F1292" s="497"/>
      <c r="G1292" s="497"/>
      <c r="H1292" s="497"/>
      <c r="I1292" s="497"/>
      <c r="J1292" s="497"/>
      <c r="K1292" s="497"/>
      <c r="L1292" s="490"/>
      <c r="M1292" s="491"/>
      <c r="N1292" s="491"/>
      <c r="O1292" s="491"/>
      <c r="P1292" s="492"/>
      <c r="Q1292" s="536"/>
      <c r="R1292" s="536"/>
      <c r="S1292" s="536"/>
      <c r="T1292" s="536"/>
      <c r="U1292" s="536"/>
      <c r="V1292" s="69"/>
      <c r="W1292" s="69"/>
      <c r="X1292" s="507"/>
      <c r="Y1292" s="508"/>
      <c r="Z1292" s="179" t="str">
        <f>IFERROR(VLOOKUP(X1292, 【参考】数式用!$A$2:$B$46, 2, FALSE), "")</f>
        <v/>
      </c>
      <c r="AA1292" s="195"/>
      <c r="AB1292" s="196"/>
      <c r="AC1292" s="197">
        <f t="shared" ref="AC1292:AC1355" si="44">AA1292-AB1292</f>
        <v>0</v>
      </c>
      <c r="AD1292" s="263" t="str">
        <f>IF(B1292="", "", IF(COUNTIF(X1292,"*独自*"),"数式を削除して手入力",IFERROR(INDEX(【参考】数式用!$O$3:'【参考】数式用'!$Q$452,MATCH(Q1292&amp;V1292,【参考】数式用!$N$3:'【参考】数式用'!$N$452,0),MATCH(VLOOKUP(X1292,【参考】数式用!$R$2:$S$46,2,FALSE),【参考】数式用!$O$2:$Q$2,0)),10)))</f>
        <v/>
      </c>
      <c r="AE1292" s="191"/>
    </row>
    <row r="1293" spans="1:31" ht="49.95" customHeight="1">
      <c r="A1293" s="158">
        <f t="shared" si="43"/>
        <v>1254</v>
      </c>
      <c r="B1293" s="496"/>
      <c r="C1293" s="497"/>
      <c r="D1293" s="497"/>
      <c r="E1293" s="497"/>
      <c r="F1293" s="497"/>
      <c r="G1293" s="497"/>
      <c r="H1293" s="497"/>
      <c r="I1293" s="497"/>
      <c r="J1293" s="497"/>
      <c r="K1293" s="497"/>
      <c r="L1293" s="490"/>
      <c r="M1293" s="491"/>
      <c r="N1293" s="491"/>
      <c r="O1293" s="491"/>
      <c r="P1293" s="492"/>
      <c r="Q1293" s="536"/>
      <c r="R1293" s="536"/>
      <c r="S1293" s="536"/>
      <c r="T1293" s="536"/>
      <c r="U1293" s="536"/>
      <c r="V1293" s="69"/>
      <c r="W1293" s="69"/>
      <c r="X1293" s="507"/>
      <c r="Y1293" s="508"/>
      <c r="Z1293" s="179" t="str">
        <f>IFERROR(VLOOKUP(X1293, 【参考】数式用!$A$2:$B$46, 2, FALSE), "")</f>
        <v/>
      </c>
      <c r="AA1293" s="195"/>
      <c r="AB1293" s="196"/>
      <c r="AC1293" s="197">
        <f t="shared" si="44"/>
        <v>0</v>
      </c>
      <c r="AD1293" s="263" t="str">
        <f>IF(B1293="", "", IF(COUNTIF(X1293,"*独自*"),"数式を削除して手入力",IFERROR(INDEX(【参考】数式用!$O$3:'【参考】数式用'!$Q$452,MATCH(Q1293&amp;V1293,【参考】数式用!$N$3:'【参考】数式用'!$N$452,0),MATCH(VLOOKUP(X1293,【参考】数式用!$R$2:$S$46,2,FALSE),【参考】数式用!$O$2:$Q$2,0)),10)))</f>
        <v/>
      </c>
      <c r="AE1293" s="191"/>
    </row>
    <row r="1294" spans="1:31" ht="49.95" customHeight="1">
      <c r="A1294" s="158">
        <f t="shared" si="43"/>
        <v>1255</v>
      </c>
      <c r="B1294" s="496"/>
      <c r="C1294" s="497"/>
      <c r="D1294" s="497"/>
      <c r="E1294" s="497"/>
      <c r="F1294" s="497"/>
      <c r="G1294" s="497"/>
      <c r="H1294" s="497"/>
      <c r="I1294" s="497"/>
      <c r="J1294" s="497"/>
      <c r="K1294" s="497"/>
      <c r="L1294" s="490"/>
      <c r="M1294" s="491"/>
      <c r="N1294" s="491"/>
      <c r="O1294" s="491"/>
      <c r="P1294" s="492"/>
      <c r="Q1294" s="536"/>
      <c r="R1294" s="536"/>
      <c r="S1294" s="536"/>
      <c r="T1294" s="536"/>
      <c r="U1294" s="536"/>
      <c r="V1294" s="69"/>
      <c r="W1294" s="69"/>
      <c r="X1294" s="507"/>
      <c r="Y1294" s="508"/>
      <c r="Z1294" s="179" t="str">
        <f>IFERROR(VLOOKUP(X1294, 【参考】数式用!$A$2:$B$46, 2, FALSE), "")</f>
        <v/>
      </c>
      <c r="AA1294" s="195"/>
      <c r="AB1294" s="196"/>
      <c r="AC1294" s="197">
        <f t="shared" si="44"/>
        <v>0</v>
      </c>
      <c r="AD1294" s="263" t="str">
        <f>IF(B1294="", "", IF(COUNTIF(X1294,"*独自*"),"数式を削除して手入力",IFERROR(INDEX(【参考】数式用!$O$3:'【参考】数式用'!$Q$452,MATCH(Q1294&amp;V1294,【参考】数式用!$N$3:'【参考】数式用'!$N$452,0),MATCH(VLOOKUP(X1294,【参考】数式用!$R$2:$S$46,2,FALSE),【参考】数式用!$O$2:$Q$2,0)),10)))</f>
        <v/>
      </c>
      <c r="AE1294" s="191"/>
    </row>
    <row r="1295" spans="1:31" ht="49.95" customHeight="1">
      <c r="A1295" s="158">
        <f t="shared" si="43"/>
        <v>1256</v>
      </c>
      <c r="B1295" s="496"/>
      <c r="C1295" s="497"/>
      <c r="D1295" s="497"/>
      <c r="E1295" s="497"/>
      <c r="F1295" s="497"/>
      <c r="G1295" s="497"/>
      <c r="H1295" s="497"/>
      <c r="I1295" s="497"/>
      <c r="J1295" s="497"/>
      <c r="K1295" s="497"/>
      <c r="L1295" s="490"/>
      <c r="M1295" s="491"/>
      <c r="N1295" s="491"/>
      <c r="O1295" s="491"/>
      <c r="P1295" s="492"/>
      <c r="Q1295" s="536"/>
      <c r="R1295" s="536"/>
      <c r="S1295" s="536"/>
      <c r="T1295" s="536"/>
      <c r="U1295" s="536"/>
      <c r="V1295" s="69"/>
      <c r="W1295" s="69"/>
      <c r="X1295" s="507"/>
      <c r="Y1295" s="508"/>
      <c r="Z1295" s="179" t="str">
        <f>IFERROR(VLOOKUP(X1295, 【参考】数式用!$A$2:$B$46, 2, FALSE), "")</f>
        <v/>
      </c>
      <c r="AA1295" s="195"/>
      <c r="AB1295" s="196"/>
      <c r="AC1295" s="197">
        <f t="shared" si="44"/>
        <v>0</v>
      </c>
      <c r="AD1295" s="263" t="str">
        <f>IF(B1295="", "", IF(COUNTIF(X1295,"*独自*"),"数式を削除して手入力",IFERROR(INDEX(【参考】数式用!$O$3:'【参考】数式用'!$Q$452,MATCH(Q1295&amp;V1295,【参考】数式用!$N$3:'【参考】数式用'!$N$452,0),MATCH(VLOOKUP(X1295,【参考】数式用!$R$2:$S$46,2,FALSE),【参考】数式用!$O$2:$Q$2,0)),10)))</f>
        <v/>
      </c>
      <c r="AE1295" s="191"/>
    </row>
    <row r="1296" spans="1:31" ht="49.95" customHeight="1">
      <c r="A1296" s="158">
        <f t="shared" si="43"/>
        <v>1257</v>
      </c>
      <c r="B1296" s="496"/>
      <c r="C1296" s="497"/>
      <c r="D1296" s="497"/>
      <c r="E1296" s="497"/>
      <c r="F1296" s="497"/>
      <c r="G1296" s="497"/>
      <c r="H1296" s="497"/>
      <c r="I1296" s="497"/>
      <c r="J1296" s="497"/>
      <c r="K1296" s="497"/>
      <c r="L1296" s="490"/>
      <c r="M1296" s="491"/>
      <c r="N1296" s="491"/>
      <c r="O1296" s="491"/>
      <c r="P1296" s="492"/>
      <c r="Q1296" s="536"/>
      <c r="R1296" s="536"/>
      <c r="S1296" s="536"/>
      <c r="T1296" s="536"/>
      <c r="U1296" s="536"/>
      <c r="V1296" s="69"/>
      <c r="W1296" s="69"/>
      <c r="X1296" s="507"/>
      <c r="Y1296" s="508"/>
      <c r="Z1296" s="179" t="str">
        <f>IFERROR(VLOOKUP(X1296, 【参考】数式用!$A$2:$B$46, 2, FALSE), "")</f>
        <v/>
      </c>
      <c r="AA1296" s="195"/>
      <c r="AB1296" s="196"/>
      <c r="AC1296" s="197">
        <f t="shared" si="44"/>
        <v>0</v>
      </c>
      <c r="AD1296" s="263" t="str">
        <f>IF(B1296="", "", IF(COUNTIF(X1296,"*独自*"),"数式を削除して手入力",IFERROR(INDEX(【参考】数式用!$O$3:'【参考】数式用'!$Q$452,MATCH(Q1296&amp;V1296,【参考】数式用!$N$3:'【参考】数式用'!$N$452,0),MATCH(VLOOKUP(X1296,【参考】数式用!$R$2:$S$46,2,FALSE),【参考】数式用!$O$2:$Q$2,0)),10)))</f>
        <v/>
      </c>
      <c r="AE1296" s="191"/>
    </row>
    <row r="1297" spans="1:31" ht="49.95" customHeight="1">
      <c r="A1297" s="158">
        <f t="shared" si="43"/>
        <v>1258</v>
      </c>
      <c r="B1297" s="496"/>
      <c r="C1297" s="497"/>
      <c r="D1297" s="497"/>
      <c r="E1297" s="497"/>
      <c r="F1297" s="497"/>
      <c r="G1297" s="497"/>
      <c r="H1297" s="497"/>
      <c r="I1297" s="497"/>
      <c r="J1297" s="497"/>
      <c r="K1297" s="497"/>
      <c r="L1297" s="490"/>
      <c r="M1297" s="491"/>
      <c r="N1297" s="491"/>
      <c r="O1297" s="491"/>
      <c r="P1297" s="492"/>
      <c r="Q1297" s="536"/>
      <c r="R1297" s="536"/>
      <c r="S1297" s="536"/>
      <c r="T1297" s="536"/>
      <c r="U1297" s="536"/>
      <c r="V1297" s="69"/>
      <c r="W1297" s="69"/>
      <c r="X1297" s="507"/>
      <c r="Y1297" s="508"/>
      <c r="Z1297" s="179" t="str">
        <f>IFERROR(VLOOKUP(X1297, 【参考】数式用!$A$2:$B$46, 2, FALSE), "")</f>
        <v/>
      </c>
      <c r="AA1297" s="195"/>
      <c r="AB1297" s="196"/>
      <c r="AC1297" s="197">
        <f t="shared" si="44"/>
        <v>0</v>
      </c>
      <c r="AD1297" s="263" t="str">
        <f>IF(B1297="", "", IF(COUNTIF(X1297,"*独自*"),"数式を削除して手入力",IFERROR(INDEX(【参考】数式用!$O$3:'【参考】数式用'!$Q$452,MATCH(Q1297&amp;V1297,【参考】数式用!$N$3:'【参考】数式用'!$N$452,0),MATCH(VLOOKUP(X1297,【参考】数式用!$R$2:$S$46,2,FALSE),【参考】数式用!$O$2:$Q$2,0)),10)))</f>
        <v/>
      </c>
      <c r="AE1297" s="191"/>
    </row>
    <row r="1298" spans="1:31" ht="49.95" customHeight="1">
      <c r="A1298" s="158">
        <f t="shared" si="43"/>
        <v>1259</v>
      </c>
      <c r="B1298" s="496"/>
      <c r="C1298" s="497"/>
      <c r="D1298" s="497"/>
      <c r="E1298" s="497"/>
      <c r="F1298" s="497"/>
      <c r="G1298" s="497"/>
      <c r="H1298" s="497"/>
      <c r="I1298" s="497"/>
      <c r="J1298" s="497"/>
      <c r="K1298" s="497"/>
      <c r="L1298" s="490"/>
      <c r="M1298" s="491"/>
      <c r="N1298" s="491"/>
      <c r="O1298" s="491"/>
      <c r="P1298" s="492"/>
      <c r="Q1298" s="536"/>
      <c r="R1298" s="536"/>
      <c r="S1298" s="536"/>
      <c r="T1298" s="536"/>
      <c r="U1298" s="536"/>
      <c r="V1298" s="69"/>
      <c r="W1298" s="69"/>
      <c r="X1298" s="507"/>
      <c r="Y1298" s="508"/>
      <c r="Z1298" s="179" t="str">
        <f>IFERROR(VLOOKUP(X1298, 【参考】数式用!$A$2:$B$46, 2, FALSE), "")</f>
        <v/>
      </c>
      <c r="AA1298" s="195"/>
      <c r="AB1298" s="196"/>
      <c r="AC1298" s="197">
        <f t="shared" si="44"/>
        <v>0</v>
      </c>
      <c r="AD1298" s="263" t="str">
        <f>IF(B1298="", "", IF(COUNTIF(X1298,"*独自*"),"数式を削除して手入力",IFERROR(INDEX(【参考】数式用!$O$3:'【参考】数式用'!$Q$452,MATCH(Q1298&amp;V1298,【参考】数式用!$N$3:'【参考】数式用'!$N$452,0),MATCH(VLOOKUP(X1298,【参考】数式用!$R$2:$S$46,2,FALSE),【参考】数式用!$O$2:$Q$2,0)),10)))</f>
        <v/>
      </c>
      <c r="AE1298" s="191"/>
    </row>
    <row r="1299" spans="1:31" ht="49.95" customHeight="1">
      <c r="A1299" s="158">
        <f t="shared" si="43"/>
        <v>1260</v>
      </c>
      <c r="B1299" s="496"/>
      <c r="C1299" s="497"/>
      <c r="D1299" s="497"/>
      <c r="E1299" s="497"/>
      <c r="F1299" s="497"/>
      <c r="G1299" s="497"/>
      <c r="H1299" s="497"/>
      <c r="I1299" s="497"/>
      <c r="J1299" s="497"/>
      <c r="K1299" s="497"/>
      <c r="L1299" s="490"/>
      <c r="M1299" s="491"/>
      <c r="N1299" s="491"/>
      <c r="O1299" s="491"/>
      <c r="P1299" s="492"/>
      <c r="Q1299" s="536"/>
      <c r="R1299" s="536"/>
      <c r="S1299" s="536"/>
      <c r="T1299" s="536"/>
      <c r="U1299" s="536"/>
      <c r="V1299" s="69"/>
      <c r="W1299" s="69"/>
      <c r="X1299" s="507"/>
      <c r="Y1299" s="508"/>
      <c r="Z1299" s="179" t="str">
        <f>IFERROR(VLOOKUP(X1299, 【参考】数式用!$A$2:$B$46, 2, FALSE), "")</f>
        <v/>
      </c>
      <c r="AA1299" s="195"/>
      <c r="AB1299" s="196"/>
      <c r="AC1299" s="197">
        <f t="shared" si="44"/>
        <v>0</v>
      </c>
      <c r="AD1299" s="263" t="str">
        <f>IF(B1299="", "", IF(COUNTIF(X1299,"*独自*"),"数式を削除して手入力",IFERROR(INDEX(【参考】数式用!$O$3:'【参考】数式用'!$Q$452,MATCH(Q1299&amp;V1299,【参考】数式用!$N$3:'【参考】数式用'!$N$452,0),MATCH(VLOOKUP(X1299,【参考】数式用!$R$2:$S$46,2,FALSE),【参考】数式用!$O$2:$Q$2,0)),10)))</f>
        <v/>
      </c>
      <c r="AE1299" s="191"/>
    </row>
    <row r="1300" spans="1:31" ht="49.95" customHeight="1">
      <c r="A1300" s="158">
        <f t="shared" si="43"/>
        <v>1261</v>
      </c>
      <c r="B1300" s="496"/>
      <c r="C1300" s="497"/>
      <c r="D1300" s="497"/>
      <c r="E1300" s="497"/>
      <c r="F1300" s="497"/>
      <c r="G1300" s="497"/>
      <c r="H1300" s="497"/>
      <c r="I1300" s="497"/>
      <c r="J1300" s="497"/>
      <c r="K1300" s="497"/>
      <c r="L1300" s="490"/>
      <c r="M1300" s="491"/>
      <c r="N1300" s="491"/>
      <c r="O1300" s="491"/>
      <c r="P1300" s="492"/>
      <c r="Q1300" s="536"/>
      <c r="R1300" s="536"/>
      <c r="S1300" s="536"/>
      <c r="T1300" s="536"/>
      <c r="U1300" s="536"/>
      <c r="V1300" s="69"/>
      <c r="W1300" s="69"/>
      <c r="X1300" s="507"/>
      <c r="Y1300" s="508"/>
      <c r="Z1300" s="179" t="str">
        <f>IFERROR(VLOOKUP(X1300, 【参考】数式用!$A$2:$B$46, 2, FALSE), "")</f>
        <v/>
      </c>
      <c r="AA1300" s="195"/>
      <c r="AB1300" s="196"/>
      <c r="AC1300" s="197">
        <f t="shared" si="44"/>
        <v>0</v>
      </c>
      <c r="AD1300" s="263" t="str">
        <f>IF(B1300="", "", IF(COUNTIF(X1300,"*独自*"),"数式を削除して手入力",IFERROR(INDEX(【参考】数式用!$O$3:'【参考】数式用'!$Q$452,MATCH(Q1300&amp;V1300,【参考】数式用!$N$3:'【参考】数式用'!$N$452,0),MATCH(VLOOKUP(X1300,【参考】数式用!$R$2:$S$46,2,FALSE),【参考】数式用!$O$2:$Q$2,0)),10)))</f>
        <v/>
      </c>
      <c r="AE1300" s="191"/>
    </row>
    <row r="1301" spans="1:31" ht="49.95" customHeight="1">
      <c r="A1301" s="158">
        <f t="shared" si="43"/>
        <v>1262</v>
      </c>
      <c r="B1301" s="496"/>
      <c r="C1301" s="497"/>
      <c r="D1301" s="497"/>
      <c r="E1301" s="497"/>
      <c r="F1301" s="497"/>
      <c r="G1301" s="497"/>
      <c r="H1301" s="497"/>
      <c r="I1301" s="497"/>
      <c r="J1301" s="497"/>
      <c r="K1301" s="497"/>
      <c r="L1301" s="490"/>
      <c r="M1301" s="491"/>
      <c r="N1301" s="491"/>
      <c r="O1301" s="491"/>
      <c r="P1301" s="492"/>
      <c r="Q1301" s="536"/>
      <c r="R1301" s="536"/>
      <c r="S1301" s="536"/>
      <c r="T1301" s="536"/>
      <c r="U1301" s="536"/>
      <c r="V1301" s="69"/>
      <c r="W1301" s="69"/>
      <c r="X1301" s="507"/>
      <c r="Y1301" s="508"/>
      <c r="Z1301" s="179" t="str">
        <f>IFERROR(VLOOKUP(X1301, 【参考】数式用!$A$2:$B$46, 2, FALSE), "")</f>
        <v/>
      </c>
      <c r="AA1301" s="195"/>
      <c r="AB1301" s="196"/>
      <c r="AC1301" s="197">
        <f t="shared" si="44"/>
        <v>0</v>
      </c>
      <c r="AD1301" s="263" t="str">
        <f>IF(B1301="", "", IF(COUNTIF(X1301,"*独自*"),"数式を削除して手入力",IFERROR(INDEX(【参考】数式用!$O$3:'【参考】数式用'!$Q$452,MATCH(Q1301&amp;V1301,【参考】数式用!$N$3:'【参考】数式用'!$N$452,0),MATCH(VLOOKUP(X1301,【参考】数式用!$R$2:$S$46,2,FALSE),【参考】数式用!$O$2:$Q$2,0)),10)))</f>
        <v/>
      </c>
      <c r="AE1301" s="191"/>
    </row>
    <row r="1302" spans="1:31" ht="49.95" customHeight="1">
      <c r="A1302" s="158">
        <f t="shared" si="43"/>
        <v>1263</v>
      </c>
      <c r="B1302" s="496"/>
      <c r="C1302" s="497"/>
      <c r="D1302" s="497"/>
      <c r="E1302" s="497"/>
      <c r="F1302" s="497"/>
      <c r="G1302" s="497"/>
      <c r="H1302" s="497"/>
      <c r="I1302" s="497"/>
      <c r="J1302" s="497"/>
      <c r="K1302" s="497"/>
      <c r="L1302" s="490"/>
      <c r="M1302" s="491"/>
      <c r="N1302" s="491"/>
      <c r="O1302" s="491"/>
      <c r="P1302" s="492"/>
      <c r="Q1302" s="536"/>
      <c r="R1302" s="536"/>
      <c r="S1302" s="536"/>
      <c r="T1302" s="536"/>
      <c r="U1302" s="536"/>
      <c r="V1302" s="69"/>
      <c r="W1302" s="69"/>
      <c r="X1302" s="507"/>
      <c r="Y1302" s="508"/>
      <c r="Z1302" s="179" t="str">
        <f>IFERROR(VLOOKUP(X1302, 【参考】数式用!$A$2:$B$46, 2, FALSE), "")</f>
        <v/>
      </c>
      <c r="AA1302" s="195"/>
      <c r="AB1302" s="196"/>
      <c r="AC1302" s="197">
        <f t="shared" si="44"/>
        <v>0</v>
      </c>
      <c r="AD1302" s="263" t="str">
        <f>IF(B1302="", "", IF(COUNTIF(X1302,"*独自*"),"数式を削除して手入力",IFERROR(INDEX(【参考】数式用!$O$3:'【参考】数式用'!$Q$452,MATCH(Q1302&amp;V1302,【参考】数式用!$N$3:'【参考】数式用'!$N$452,0),MATCH(VLOOKUP(X1302,【参考】数式用!$R$2:$S$46,2,FALSE),【参考】数式用!$O$2:$Q$2,0)),10)))</f>
        <v/>
      </c>
      <c r="AE1302" s="191"/>
    </row>
    <row r="1303" spans="1:31" ht="49.95" customHeight="1">
      <c r="A1303" s="158">
        <f t="shared" si="43"/>
        <v>1264</v>
      </c>
      <c r="B1303" s="496"/>
      <c r="C1303" s="497"/>
      <c r="D1303" s="497"/>
      <c r="E1303" s="497"/>
      <c r="F1303" s="497"/>
      <c r="G1303" s="497"/>
      <c r="H1303" s="497"/>
      <c r="I1303" s="497"/>
      <c r="J1303" s="497"/>
      <c r="K1303" s="497"/>
      <c r="L1303" s="490"/>
      <c r="M1303" s="491"/>
      <c r="N1303" s="491"/>
      <c r="O1303" s="491"/>
      <c r="P1303" s="492"/>
      <c r="Q1303" s="536"/>
      <c r="R1303" s="536"/>
      <c r="S1303" s="536"/>
      <c r="T1303" s="536"/>
      <c r="U1303" s="536"/>
      <c r="V1303" s="69"/>
      <c r="W1303" s="69"/>
      <c r="X1303" s="507"/>
      <c r="Y1303" s="508"/>
      <c r="Z1303" s="179" t="str">
        <f>IFERROR(VLOOKUP(X1303, 【参考】数式用!$A$2:$B$46, 2, FALSE), "")</f>
        <v/>
      </c>
      <c r="AA1303" s="195"/>
      <c r="AB1303" s="196"/>
      <c r="AC1303" s="197">
        <f t="shared" si="44"/>
        <v>0</v>
      </c>
      <c r="AD1303" s="263" t="str">
        <f>IF(B1303="", "", IF(COUNTIF(X1303,"*独自*"),"数式を削除して手入力",IFERROR(INDEX(【参考】数式用!$O$3:'【参考】数式用'!$Q$452,MATCH(Q1303&amp;V1303,【参考】数式用!$N$3:'【参考】数式用'!$N$452,0),MATCH(VLOOKUP(X1303,【参考】数式用!$R$2:$S$46,2,FALSE),【参考】数式用!$O$2:$Q$2,0)),10)))</f>
        <v/>
      </c>
      <c r="AE1303" s="191"/>
    </row>
    <row r="1304" spans="1:31" ht="49.95" customHeight="1">
      <c r="A1304" s="158">
        <f t="shared" si="43"/>
        <v>1265</v>
      </c>
      <c r="B1304" s="496"/>
      <c r="C1304" s="497"/>
      <c r="D1304" s="497"/>
      <c r="E1304" s="497"/>
      <c r="F1304" s="497"/>
      <c r="G1304" s="497"/>
      <c r="H1304" s="497"/>
      <c r="I1304" s="497"/>
      <c r="J1304" s="497"/>
      <c r="K1304" s="497"/>
      <c r="L1304" s="490"/>
      <c r="M1304" s="491"/>
      <c r="N1304" s="491"/>
      <c r="O1304" s="491"/>
      <c r="P1304" s="492"/>
      <c r="Q1304" s="536"/>
      <c r="R1304" s="536"/>
      <c r="S1304" s="536"/>
      <c r="T1304" s="536"/>
      <c r="U1304" s="536"/>
      <c r="V1304" s="69"/>
      <c r="W1304" s="69"/>
      <c r="X1304" s="507"/>
      <c r="Y1304" s="508"/>
      <c r="Z1304" s="179" t="str">
        <f>IFERROR(VLOOKUP(X1304, 【参考】数式用!$A$2:$B$46, 2, FALSE), "")</f>
        <v/>
      </c>
      <c r="AA1304" s="195"/>
      <c r="AB1304" s="196"/>
      <c r="AC1304" s="197">
        <f t="shared" si="44"/>
        <v>0</v>
      </c>
      <c r="AD1304" s="263" t="str">
        <f>IF(B1304="", "", IF(COUNTIF(X1304,"*独自*"),"数式を削除して手入力",IFERROR(INDEX(【参考】数式用!$O$3:'【参考】数式用'!$Q$452,MATCH(Q1304&amp;V1304,【参考】数式用!$N$3:'【参考】数式用'!$N$452,0),MATCH(VLOOKUP(X1304,【参考】数式用!$R$2:$S$46,2,FALSE),【参考】数式用!$O$2:$Q$2,0)),10)))</f>
        <v/>
      </c>
      <c r="AE1304" s="191"/>
    </row>
    <row r="1305" spans="1:31" ht="49.95" customHeight="1">
      <c r="A1305" s="158">
        <f t="shared" si="43"/>
        <v>1266</v>
      </c>
      <c r="B1305" s="496"/>
      <c r="C1305" s="497"/>
      <c r="D1305" s="497"/>
      <c r="E1305" s="497"/>
      <c r="F1305" s="497"/>
      <c r="G1305" s="497"/>
      <c r="H1305" s="497"/>
      <c r="I1305" s="497"/>
      <c r="J1305" s="497"/>
      <c r="K1305" s="497"/>
      <c r="L1305" s="490"/>
      <c r="M1305" s="491"/>
      <c r="N1305" s="491"/>
      <c r="O1305" s="491"/>
      <c r="P1305" s="492"/>
      <c r="Q1305" s="536"/>
      <c r="R1305" s="536"/>
      <c r="S1305" s="536"/>
      <c r="T1305" s="536"/>
      <c r="U1305" s="536"/>
      <c r="V1305" s="69"/>
      <c r="W1305" s="69"/>
      <c r="X1305" s="507"/>
      <c r="Y1305" s="508"/>
      <c r="Z1305" s="179" t="str">
        <f>IFERROR(VLOOKUP(X1305, 【参考】数式用!$A$2:$B$46, 2, FALSE), "")</f>
        <v/>
      </c>
      <c r="AA1305" s="195"/>
      <c r="AB1305" s="196"/>
      <c r="AC1305" s="197">
        <f t="shared" si="44"/>
        <v>0</v>
      </c>
      <c r="AD1305" s="263" t="str">
        <f>IF(B1305="", "", IF(COUNTIF(X1305,"*独自*"),"数式を削除して手入力",IFERROR(INDEX(【参考】数式用!$O$3:'【参考】数式用'!$Q$452,MATCH(Q1305&amp;V1305,【参考】数式用!$N$3:'【参考】数式用'!$N$452,0),MATCH(VLOOKUP(X1305,【参考】数式用!$R$2:$S$46,2,FALSE),【参考】数式用!$O$2:$Q$2,0)),10)))</f>
        <v/>
      </c>
      <c r="AE1305" s="191"/>
    </row>
    <row r="1306" spans="1:31" ht="49.95" customHeight="1">
      <c r="A1306" s="158">
        <f t="shared" si="43"/>
        <v>1267</v>
      </c>
      <c r="B1306" s="496"/>
      <c r="C1306" s="497"/>
      <c r="D1306" s="497"/>
      <c r="E1306" s="497"/>
      <c r="F1306" s="497"/>
      <c r="G1306" s="497"/>
      <c r="H1306" s="497"/>
      <c r="I1306" s="497"/>
      <c r="J1306" s="497"/>
      <c r="K1306" s="497"/>
      <c r="L1306" s="490"/>
      <c r="M1306" s="491"/>
      <c r="N1306" s="491"/>
      <c r="O1306" s="491"/>
      <c r="P1306" s="492"/>
      <c r="Q1306" s="536"/>
      <c r="R1306" s="536"/>
      <c r="S1306" s="536"/>
      <c r="T1306" s="536"/>
      <c r="U1306" s="536"/>
      <c r="V1306" s="69"/>
      <c r="W1306" s="69"/>
      <c r="X1306" s="507"/>
      <c r="Y1306" s="508"/>
      <c r="Z1306" s="179" t="str">
        <f>IFERROR(VLOOKUP(X1306, 【参考】数式用!$A$2:$B$46, 2, FALSE), "")</f>
        <v/>
      </c>
      <c r="AA1306" s="195"/>
      <c r="AB1306" s="196"/>
      <c r="AC1306" s="197">
        <f t="shared" si="44"/>
        <v>0</v>
      </c>
      <c r="AD1306" s="263" t="str">
        <f>IF(B1306="", "", IF(COUNTIF(X1306,"*独自*"),"数式を削除して手入力",IFERROR(INDEX(【参考】数式用!$O$3:'【参考】数式用'!$Q$452,MATCH(Q1306&amp;V1306,【参考】数式用!$N$3:'【参考】数式用'!$N$452,0),MATCH(VLOOKUP(X1306,【参考】数式用!$R$2:$S$46,2,FALSE),【参考】数式用!$O$2:$Q$2,0)),10)))</f>
        <v/>
      </c>
      <c r="AE1306" s="191"/>
    </row>
    <row r="1307" spans="1:31" ht="49.95" customHeight="1">
      <c r="A1307" s="158">
        <f t="shared" si="43"/>
        <v>1268</v>
      </c>
      <c r="B1307" s="496"/>
      <c r="C1307" s="497"/>
      <c r="D1307" s="497"/>
      <c r="E1307" s="497"/>
      <c r="F1307" s="497"/>
      <c r="G1307" s="497"/>
      <c r="H1307" s="497"/>
      <c r="I1307" s="497"/>
      <c r="J1307" s="497"/>
      <c r="K1307" s="497"/>
      <c r="L1307" s="490"/>
      <c r="M1307" s="491"/>
      <c r="N1307" s="491"/>
      <c r="O1307" s="491"/>
      <c r="P1307" s="492"/>
      <c r="Q1307" s="536"/>
      <c r="R1307" s="536"/>
      <c r="S1307" s="536"/>
      <c r="T1307" s="536"/>
      <c r="U1307" s="536"/>
      <c r="V1307" s="69"/>
      <c r="W1307" s="69"/>
      <c r="X1307" s="507"/>
      <c r="Y1307" s="508"/>
      <c r="Z1307" s="179" t="str">
        <f>IFERROR(VLOOKUP(X1307, 【参考】数式用!$A$2:$B$46, 2, FALSE), "")</f>
        <v/>
      </c>
      <c r="AA1307" s="195"/>
      <c r="AB1307" s="196"/>
      <c r="AC1307" s="197">
        <f t="shared" si="44"/>
        <v>0</v>
      </c>
      <c r="AD1307" s="263" t="str">
        <f>IF(B1307="", "", IF(COUNTIF(X1307,"*独自*"),"数式を削除して手入力",IFERROR(INDEX(【参考】数式用!$O$3:'【参考】数式用'!$Q$452,MATCH(Q1307&amp;V1307,【参考】数式用!$N$3:'【参考】数式用'!$N$452,0),MATCH(VLOOKUP(X1307,【参考】数式用!$R$2:$S$46,2,FALSE),【参考】数式用!$O$2:$Q$2,0)),10)))</f>
        <v/>
      </c>
      <c r="AE1307" s="191"/>
    </row>
    <row r="1308" spans="1:31" ht="49.95" customHeight="1">
      <c r="A1308" s="158">
        <f t="shared" si="43"/>
        <v>1269</v>
      </c>
      <c r="B1308" s="496"/>
      <c r="C1308" s="497"/>
      <c r="D1308" s="497"/>
      <c r="E1308" s="497"/>
      <c r="F1308" s="497"/>
      <c r="G1308" s="497"/>
      <c r="H1308" s="497"/>
      <c r="I1308" s="497"/>
      <c r="J1308" s="497"/>
      <c r="K1308" s="497"/>
      <c r="L1308" s="490"/>
      <c r="M1308" s="491"/>
      <c r="N1308" s="491"/>
      <c r="O1308" s="491"/>
      <c r="P1308" s="492"/>
      <c r="Q1308" s="536"/>
      <c r="R1308" s="536"/>
      <c r="S1308" s="536"/>
      <c r="T1308" s="536"/>
      <c r="U1308" s="536"/>
      <c r="V1308" s="69"/>
      <c r="W1308" s="69"/>
      <c r="X1308" s="507"/>
      <c r="Y1308" s="508"/>
      <c r="Z1308" s="179" t="str">
        <f>IFERROR(VLOOKUP(X1308, 【参考】数式用!$A$2:$B$46, 2, FALSE), "")</f>
        <v/>
      </c>
      <c r="AA1308" s="195"/>
      <c r="AB1308" s="196"/>
      <c r="AC1308" s="197">
        <f t="shared" si="44"/>
        <v>0</v>
      </c>
      <c r="AD1308" s="263" t="str">
        <f>IF(B1308="", "", IF(COUNTIF(X1308,"*独自*"),"数式を削除して手入力",IFERROR(INDEX(【参考】数式用!$O$3:'【参考】数式用'!$Q$452,MATCH(Q1308&amp;V1308,【参考】数式用!$N$3:'【参考】数式用'!$N$452,0),MATCH(VLOOKUP(X1308,【参考】数式用!$R$2:$S$46,2,FALSE),【参考】数式用!$O$2:$Q$2,0)),10)))</f>
        <v/>
      </c>
      <c r="AE1308" s="191"/>
    </row>
    <row r="1309" spans="1:31" ht="49.95" customHeight="1">
      <c r="A1309" s="158">
        <f t="shared" si="43"/>
        <v>1270</v>
      </c>
      <c r="B1309" s="496"/>
      <c r="C1309" s="497"/>
      <c r="D1309" s="497"/>
      <c r="E1309" s="497"/>
      <c r="F1309" s="497"/>
      <c r="G1309" s="497"/>
      <c r="H1309" s="497"/>
      <c r="I1309" s="497"/>
      <c r="J1309" s="497"/>
      <c r="K1309" s="497"/>
      <c r="L1309" s="490"/>
      <c r="M1309" s="491"/>
      <c r="N1309" s="491"/>
      <c r="O1309" s="491"/>
      <c r="P1309" s="492"/>
      <c r="Q1309" s="536"/>
      <c r="R1309" s="536"/>
      <c r="S1309" s="536"/>
      <c r="T1309" s="536"/>
      <c r="U1309" s="536"/>
      <c r="V1309" s="69"/>
      <c r="W1309" s="69"/>
      <c r="X1309" s="507"/>
      <c r="Y1309" s="508"/>
      <c r="Z1309" s="179" t="str">
        <f>IFERROR(VLOOKUP(X1309, 【参考】数式用!$A$2:$B$46, 2, FALSE), "")</f>
        <v/>
      </c>
      <c r="AA1309" s="195"/>
      <c r="AB1309" s="196"/>
      <c r="AC1309" s="197">
        <f t="shared" si="44"/>
        <v>0</v>
      </c>
      <c r="AD1309" s="263" t="str">
        <f>IF(B1309="", "", IF(COUNTIF(X1309,"*独自*"),"数式を削除して手入力",IFERROR(INDEX(【参考】数式用!$O$3:'【参考】数式用'!$Q$452,MATCH(Q1309&amp;V1309,【参考】数式用!$N$3:'【参考】数式用'!$N$452,0),MATCH(VLOOKUP(X1309,【参考】数式用!$R$2:$S$46,2,FALSE),【参考】数式用!$O$2:$Q$2,0)),10)))</f>
        <v/>
      </c>
      <c r="AE1309" s="191"/>
    </row>
    <row r="1310" spans="1:31" ht="49.95" customHeight="1">
      <c r="A1310" s="158">
        <f t="shared" si="43"/>
        <v>1271</v>
      </c>
      <c r="B1310" s="496"/>
      <c r="C1310" s="497"/>
      <c r="D1310" s="497"/>
      <c r="E1310" s="497"/>
      <c r="F1310" s="497"/>
      <c r="G1310" s="497"/>
      <c r="H1310" s="497"/>
      <c r="I1310" s="497"/>
      <c r="J1310" s="497"/>
      <c r="K1310" s="497"/>
      <c r="L1310" s="490"/>
      <c r="M1310" s="491"/>
      <c r="N1310" s="491"/>
      <c r="O1310" s="491"/>
      <c r="P1310" s="492"/>
      <c r="Q1310" s="536"/>
      <c r="R1310" s="536"/>
      <c r="S1310" s="536"/>
      <c r="T1310" s="536"/>
      <c r="U1310" s="536"/>
      <c r="V1310" s="69"/>
      <c r="W1310" s="69"/>
      <c r="X1310" s="507"/>
      <c r="Y1310" s="508"/>
      <c r="Z1310" s="179" t="str">
        <f>IFERROR(VLOOKUP(X1310, 【参考】数式用!$A$2:$B$46, 2, FALSE), "")</f>
        <v/>
      </c>
      <c r="AA1310" s="195"/>
      <c r="AB1310" s="196"/>
      <c r="AC1310" s="197">
        <f t="shared" si="44"/>
        <v>0</v>
      </c>
      <c r="AD1310" s="263" t="str">
        <f>IF(B1310="", "", IF(COUNTIF(X1310,"*独自*"),"数式を削除して手入力",IFERROR(INDEX(【参考】数式用!$O$3:'【参考】数式用'!$Q$452,MATCH(Q1310&amp;V1310,【参考】数式用!$N$3:'【参考】数式用'!$N$452,0),MATCH(VLOOKUP(X1310,【参考】数式用!$R$2:$S$46,2,FALSE),【参考】数式用!$O$2:$Q$2,0)),10)))</f>
        <v/>
      </c>
      <c r="AE1310" s="191"/>
    </row>
    <row r="1311" spans="1:31" ht="49.95" customHeight="1">
      <c r="A1311" s="158">
        <f t="shared" si="43"/>
        <v>1272</v>
      </c>
      <c r="B1311" s="496"/>
      <c r="C1311" s="497"/>
      <c r="D1311" s="497"/>
      <c r="E1311" s="497"/>
      <c r="F1311" s="497"/>
      <c r="G1311" s="497"/>
      <c r="H1311" s="497"/>
      <c r="I1311" s="497"/>
      <c r="J1311" s="497"/>
      <c r="K1311" s="497"/>
      <c r="L1311" s="490"/>
      <c r="M1311" s="491"/>
      <c r="N1311" s="491"/>
      <c r="O1311" s="491"/>
      <c r="P1311" s="492"/>
      <c r="Q1311" s="536"/>
      <c r="R1311" s="536"/>
      <c r="S1311" s="536"/>
      <c r="T1311" s="536"/>
      <c r="U1311" s="536"/>
      <c r="V1311" s="69"/>
      <c r="W1311" s="69"/>
      <c r="X1311" s="507"/>
      <c r="Y1311" s="508"/>
      <c r="Z1311" s="179" t="str">
        <f>IFERROR(VLOOKUP(X1311, 【参考】数式用!$A$2:$B$46, 2, FALSE), "")</f>
        <v/>
      </c>
      <c r="AA1311" s="195"/>
      <c r="AB1311" s="196"/>
      <c r="AC1311" s="197">
        <f t="shared" si="44"/>
        <v>0</v>
      </c>
      <c r="AD1311" s="263" t="str">
        <f>IF(B1311="", "", IF(COUNTIF(X1311,"*独自*"),"数式を削除して手入力",IFERROR(INDEX(【参考】数式用!$O$3:'【参考】数式用'!$Q$452,MATCH(Q1311&amp;V1311,【参考】数式用!$N$3:'【参考】数式用'!$N$452,0),MATCH(VLOOKUP(X1311,【参考】数式用!$R$2:$S$46,2,FALSE),【参考】数式用!$O$2:$Q$2,0)),10)))</f>
        <v/>
      </c>
      <c r="AE1311" s="191"/>
    </row>
    <row r="1312" spans="1:31" ht="49.95" customHeight="1">
      <c r="A1312" s="158">
        <f t="shared" si="43"/>
        <v>1273</v>
      </c>
      <c r="B1312" s="496"/>
      <c r="C1312" s="497"/>
      <c r="D1312" s="497"/>
      <c r="E1312" s="497"/>
      <c r="F1312" s="497"/>
      <c r="G1312" s="497"/>
      <c r="H1312" s="497"/>
      <c r="I1312" s="497"/>
      <c r="J1312" s="497"/>
      <c r="K1312" s="497"/>
      <c r="L1312" s="490"/>
      <c r="M1312" s="491"/>
      <c r="N1312" s="491"/>
      <c r="O1312" s="491"/>
      <c r="P1312" s="492"/>
      <c r="Q1312" s="536"/>
      <c r="R1312" s="536"/>
      <c r="S1312" s="536"/>
      <c r="T1312" s="536"/>
      <c r="U1312" s="536"/>
      <c r="V1312" s="69"/>
      <c r="W1312" s="69"/>
      <c r="X1312" s="507"/>
      <c r="Y1312" s="508"/>
      <c r="Z1312" s="179" t="str">
        <f>IFERROR(VLOOKUP(X1312, 【参考】数式用!$A$2:$B$46, 2, FALSE), "")</f>
        <v/>
      </c>
      <c r="AA1312" s="195"/>
      <c r="AB1312" s="196"/>
      <c r="AC1312" s="197">
        <f t="shared" si="44"/>
        <v>0</v>
      </c>
      <c r="AD1312" s="263" t="str">
        <f>IF(B1312="", "", IF(COUNTIF(X1312,"*独自*"),"数式を削除して手入力",IFERROR(INDEX(【参考】数式用!$O$3:'【参考】数式用'!$Q$452,MATCH(Q1312&amp;V1312,【参考】数式用!$N$3:'【参考】数式用'!$N$452,0),MATCH(VLOOKUP(X1312,【参考】数式用!$R$2:$S$46,2,FALSE),【参考】数式用!$O$2:$Q$2,0)),10)))</f>
        <v/>
      </c>
      <c r="AE1312" s="191"/>
    </row>
    <row r="1313" spans="1:31" ht="49.95" customHeight="1">
      <c r="A1313" s="158">
        <f t="shared" si="43"/>
        <v>1274</v>
      </c>
      <c r="B1313" s="496"/>
      <c r="C1313" s="497"/>
      <c r="D1313" s="497"/>
      <c r="E1313" s="497"/>
      <c r="F1313" s="497"/>
      <c r="G1313" s="497"/>
      <c r="H1313" s="497"/>
      <c r="I1313" s="497"/>
      <c r="J1313" s="497"/>
      <c r="K1313" s="497"/>
      <c r="L1313" s="490"/>
      <c r="M1313" s="491"/>
      <c r="N1313" s="491"/>
      <c r="O1313" s="491"/>
      <c r="P1313" s="492"/>
      <c r="Q1313" s="536"/>
      <c r="R1313" s="536"/>
      <c r="S1313" s="536"/>
      <c r="T1313" s="536"/>
      <c r="U1313" s="536"/>
      <c r="V1313" s="69"/>
      <c r="W1313" s="69"/>
      <c r="X1313" s="507"/>
      <c r="Y1313" s="508"/>
      <c r="Z1313" s="179" t="str">
        <f>IFERROR(VLOOKUP(X1313, 【参考】数式用!$A$2:$B$46, 2, FALSE), "")</f>
        <v/>
      </c>
      <c r="AA1313" s="195"/>
      <c r="AB1313" s="196"/>
      <c r="AC1313" s="197">
        <f t="shared" si="44"/>
        <v>0</v>
      </c>
      <c r="AD1313" s="263" t="str">
        <f>IF(B1313="", "", IF(COUNTIF(X1313,"*独自*"),"数式を削除して手入力",IFERROR(INDEX(【参考】数式用!$O$3:'【参考】数式用'!$Q$452,MATCH(Q1313&amp;V1313,【参考】数式用!$N$3:'【参考】数式用'!$N$452,0),MATCH(VLOOKUP(X1313,【参考】数式用!$R$2:$S$46,2,FALSE),【参考】数式用!$O$2:$Q$2,0)),10)))</f>
        <v/>
      </c>
      <c r="AE1313" s="191"/>
    </row>
    <row r="1314" spans="1:31" ht="49.95" customHeight="1">
      <c r="A1314" s="158">
        <f t="shared" si="43"/>
        <v>1275</v>
      </c>
      <c r="B1314" s="496"/>
      <c r="C1314" s="497"/>
      <c r="D1314" s="497"/>
      <c r="E1314" s="497"/>
      <c r="F1314" s="497"/>
      <c r="G1314" s="497"/>
      <c r="H1314" s="497"/>
      <c r="I1314" s="497"/>
      <c r="J1314" s="497"/>
      <c r="K1314" s="497"/>
      <c r="L1314" s="490"/>
      <c r="M1314" s="491"/>
      <c r="N1314" s="491"/>
      <c r="O1314" s="491"/>
      <c r="P1314" s="492"/>
      <c r="Q1314" s="536"/>
      <c r="R1314" s="536"/>
      <c r="S1314" s="536"/>
      <c r="T1314" s="536"/>
      <c r="U1314" s="536"/>
      <c r="V1314" s="69"/>
      <c r="W1314" s="69"/>
      <c r="X1314" s="507"/>
      <c r="Y1314" s="508"/>
      <c r="Z1314" s="179" t="str">
        <f>IFERROR(VLOOKUP(X1314, 【参考】数式用!$A$2:$B$46, 2, FALSE), "")</f>
        <v/>
      </c>
      <c r="AA1314" s="195"/>
      <c r="AB1314" s="196"/>
      <c r="AC1314" s="197">
        <f t="shared" si="44"/>
        <v>0</v>
      </c>
      <c r="AD1314" s="263" t="str">
        <f>IF(B1314="", "", IF(COUNTIF(X1314,"*独自*"),"数式を削除して手入力",IFERROR(INDEX(【参考】数式用!$O$3:'【参考】数式用'!$Q$452,MATCH(Q1314&amp;V1314,【参考】数式用!$N$3:'【参考】数式用'!$N$452,0),MATCH(VLOOKUP(X1314,【参考】数式用!$R$2:$S$46,2,FALSE),【参考】数式用!$O$2:$Q$2,0)),10)))</f>
        <v/>
      </c>
      <c r="AE1314" s="191"/>
    </row>
    <row r="1315" spans="1:31" ht="49.95" customHeight="1">
      <c r="A1315" s="158">
        <f t="shared" si="43"/>
        <v>1276</v>
      </c>
      <c r="B1315" s="496"/>
      <c r="C1315" s="497"/>
      <c r="D1315" s="497"/>
      <c r="E1315" s="497"/>
      <c r="F1315" s="497"/>
      <c r="G1315" s="497"/>
      <c r="H1315" s="497"/>
      <c r="I1315" s="497"/>
      <c r="J1315" s="497"/>
      <c r="K1315" s="497"/>
      <c r="L1315" s="490"/>
      <c r="M1315" s="491"/>
      <c r="N1315" s="491"/>
      <c r="O1315" s="491"/>
      <c r="P1315" s="492"/>
      <c r="Q1315" s="536"/>
      <c r="R1315" s="536"/>
      <c r="S1315" s="536"/>
      <c r="T1315" s="536"/>
      <c r="U1315" s="536"/>
      <c r="V1315" s="69"/>
      <c r="W1315" s="69"/>
      <c r="X1315" s="507"/>
      <c r="Y1315" s="508"/>
      <c r="Z1315" s="179" t="str">
        <f>IFERROR(VLOOKUP(X1315, 【参考】数式用!$A$2:$B$46, 2, FALSE), "")</f>
        <v/>
      </c>
      <c r="AA1315" s="195"/>
      <c r="AB1315" s="196"/>
      <c r="AC1315" s="197">
        <f t="shared" si="44"/>
        <v>0</v>
      </c>
      <c r="AD1315" s="263" t="str">
        <f>IF(B1315="", "", IF(COUNTIF(X1315,"*独自*"),"数式を削除して手入力",IFERROR(INDEX(【参考】数式用!$O$3:'【参考】数式用'!$Q$452,MATCH(Q1315&amp;V1315,【参考】数式用!$N$3:'【参考】数式用'!$N$452,0),MATCH(VLOOKUP(X1315,【参考】数式用!$R$2:$S$46,2,FALSE),【参考】数式用!$O$2:$Q$2,0)),10)))</f>
        <v/>
      </c>
      <c r="AE1315" s="191"/>
    </row>
    <row r="1316" spans="1:31" ht="49.95" customHeight="1">
      <c r="A1316" s="158">
        <f t="shared" si="43"/>
        <v>1277</v>
      </c>
      <c r="B1316" s="496"/>
      <c r="C1316" s="497"/>
      <c r="D1316" s="497"/>
      <c r="E1316" s="497"/>
      <c r="F1316" s="497"/>
      <c r="G1316" s="497"/>
      <c r="H1316" s="497"/>
      <c r="I1316" s="497"/>
      <c r="J1316" s="497"/>
      <c r="K1316" s="497"/>
      <c r="L1316" s="490"/>
      <c r="M1316" s="491"/>
      <c r="N1316" s="491"/>
      <c r="O1316" s="491"/>
      <c r="P1316" s="492"/>
      <c r="Q1316" s="536"/>
      <c r="R1316" s="536"/>
      <c r="S1316" s="536"/>
      <c r="T1316" s="536"/>
      <c r="U1316" s="536"/>
      <c r="V1316" s="69"/>
      <c r="W1316" s="69"/>
      <c r="X1316" s="507"/>
      <c r="Y1316" s="508"/>
      <c r="Z1316" s="179" t="str">
        <f>IFERROR(VLOOKUP(X1316, 【参考】数式用!$A$2:$B$46, 2, FALSE), "")</f>
        <v/>
      </c>
      <c r="AA1316" s="195"/>
      <c r="AB1316" s="196"/>
      <c r="AC1316" s="197">
        <f t="shared" si="44"/>
        <v>0</v>
      </c>
      <c r="AD1316" s="263" t="str">
        <f>IF(B1316="", "", IF(COUNTIF(X1316,"*独自*"),"数式を削除して手入力",IFERROR(INDEX(【参考】数式用!$O$3:'【参考】数式用'!$Q$452,MATCH(Q1316&amp;V1316,【参考】数式用!$N$3:'【参考】数式用'!$N$452,0),MATCH(VLOOKUP(X1316,【参考】数式用!$R$2:$S$46,2,FALSE),【参考】数式用!$O$2:$Q$2,0)),10)))</f>
        <v/>
      </c>
      <c r="AE1316" s="191"/>
    </row>
    <row r="1317" spans="1:31" ht="49.95" customHeight="1">
      <c r="A1317" s="158">
        <f t="shared" si="43"/>
        <v>1278</v>
      </c>
      <c r="B1317" s="496"/>
      <c r="C1317" s="497"/>
      <c r="D1317" s="497"/>
      <c r="E1317" s="497"/>
      <c r="F1317" s="497"/>
      <c r="G1317" s="497"/>
      <c r="H1317" s="497"/>
      <c r="I1317" s="497"/>
      <c r="J1317" s="497"/>
      <c r="K1317" s="497"/>
      <c r="L1317" s="490"/>
      <c r="M1317" s="491"/>
      <c r="N1317" s="491"/>
      <c r="O1317" s="491"/>
      <c r="P1317" s="492"/>
      <c r="Q1317" s="536"/>
      <c r="R1317" s="536"/>
      <c r="S1317" s="536"/>
      <c r="T1317" s="536"/>
      <c r="U1317" s="536"/>
      <c r="V1317" s="69"/>
      <c r="W1317" s="69"/>
      <c r="X1317" s="507"/>
      <c r="Y1317" s="508"/>
      <c r="Z1317" s="179" t="str">
        <f>IFERROR(VLOOKUP(X1317, 【参考】数式用!$A$2:$B$46, 2, FALSE), "")</f>
        <v/>
      </c>
      <c r="AA1317" s="195"/>
      <c r="AB1317" s="196"/>
      <c r="AC1317" s="197">
        <f t="shared" si="44"/>
        <v>0</v>
      </c>
      <c r="AD1317" s="263" t="str">
        <f>IF(B1317="", "", IF(COUNTIF(X1317,"*独自*"),"数式を削除して手入力",IFERROR(INDEX(【参考】数式用!$O$3:'【参考】数式用'!$Q$452,MATCH(Q1317&amp;V1317,【参考】数式用!$N$3:'【参考】数式用'!$N$452,0),MATCH(VLOOKUP(X1317,【参考】数式用!$R$2:$S$46,2,FALSE),【参考】数式用!$O$2:$Q$2,0)),10)))</f>
        <v/>
      </c>
      <c r="AE1317" s="191"/>
    </row>
    <row r="1318" spans="1:31" ht="49.95" customHeight="1">
      <c r="A1318" s="158">
        <f t="shared" si="43"/>
        <v>1279</v>
      </c>
      <c r="B1318" s="496"/>
      <c r="C1318" s="497"/>
      <c r="D1318" s="497"/>
      <c r="E1318" s="497"/>
      <c r="F1318" s="497"/>
      <c r="G1318" s="497"/>
      <c r="H1318" s="497"/>
      <c r="I1318" s="497"/>
      <c r="J1318" s="497"/>
      <c r="K1318" s="497"/>
      <c r="L1318" s="490"/>
      <c r="M1318" s="491"/>
      <c r="N1318" s="491"/>
      <c r="O1318" s="491"/>
      <c r="P1318" s="492"/>
      <c r="Q1318" s="536"/>
      <c r="R1318" s="536"/>
      <c r="S1318" s="536"/>
      <c r="T1318" s="536"/>
      <c r="U1318" s="536"/>
      <c r="V1318" s="69"/>
      <c r="W1318" s="69"/>
      <c r="X1318" s="507"/>
      <c r="Y1318" s="508"/>
      <c r="Z1318" s="179" t="str">
        <f>IFERROR(VLOOKUP(X1318, 【参考】数式用!$A$2:$B$46, 2, FALSE), "")</f>
        <v/>
      </c>
      <c r="AA1318" s="195"/>
      <c r="AB1318" s="196"/>
      <c r="AC1318" s="197">
        <f t="shared" si="44"/>
        <v>0</v>
      </c>
      <c r="AD1318" s="263" t="str">
        <f>IF(B1318="", "", IF(COUNTIF(X1318,"*独自*"),"数式を削除して手入力",IFERROR(INDEX(【参考】数式用!$O$3:'【参考】数式用'!$Q$452,MATCH(Q1318&amp;V1318,【参考】数式用!$N$3:'【参考】数式用'!$N$452,0),MATCH(VLOOKUP(X1318,【参考】数式用!$R$2:$S$46,2,FALSE),【参考】数式用!$O$2:$Q$2,0)),10)))</f>
        <v/>
      </c>
      <c r="AE1318" s="191"/>
    </row>
    <row r="1319" spans="1:31" ht="49.95" customHeight="1">
      <c r="A1319" s="158">
        <f t="shared" si="43"/>
        <v>1280</v>
      </c>
      <c r="B1319" s="496"/>
      <c r="C1319" s="497"/>
      <c r="D1319" s="497"/>
      <c r="E1319" s="497"/>
      <c r="F1319" s="497"/>
      <c r="G1319" s="497"/>
      <c r="H1319" s="497"/>
      <c r="I1319" s="497"/>
      <c r="J1319" s="497"/>
      <c r="K1319" s="497"/>
      <c r="L1319" s="490"/>
      <c r="M1319" s="491"/>
      <c r="N1319" s="491"/>
      <c r="O1319" s="491"/>
      <c r="P1319" s="492"/>
      <c r="Q1319" s="536"/>
      <c r="R1319" s="536"/>
      <c r="S1319" s="536"/>
      <c r="T1319" s="536"/>
      <c r="U1319" s="536"/>
      <c r="V1319" s="69"/>
      <c r="W1319" s="69"/>
      <c r="X1319" s="507"/>
      <c r="Y1319" s="508"/>
      <c r="Z1319" s="179" t="str">
        <f>IFERROR(VLOOKUP(X1319, 【参考】数式用!$A$2:$B$46, 2, FALSE), "")</f>
        <v/>
      </c>
      <c r="AA1319" s="195"/>
      <c r="AB1319" s="196"/>
      <c r="AC1319" s="197">
        <f t="shared" si="44"/>
        <v>0</v>
      </c>
      <c r="AD1319" s="263" t="str">
        <f>IF(B1319="", "", IF(COUNTIF(X1319,"*独自*"),"数式を削除して手入力",IFERROR(INDEX(【参考】数式用!$O$3:'【参考】数式用'!$Q$452,MATCH(Q1319&amp;V1319,【参考】数式用!$N$3:'【参考】数式用'!$N$452,0),MATCH(VLOOKUP(X1319,【参考】数式用!$R$2:$S$46,2,FALSE),【参考】数式用!$O$2:$Q$2,0)),10)))</f>
        <v/>
      </c>
      <c r="AE1319" s="191"/>
    </row>
    <row r="1320" spans="1:31" ht="49.95" customHeight="1">
      <c r="A1320" s="158">
        <f t="shared" si="43"/>
        <v>1281</v>
      </c>
      <c r="B1320" s="496"/>
      <c r="C1320" s="497"/>
      <c r="D1320" s="497"/>
      <c r="E1320" s="497"/>
      <c r="F1320" s="497"/>
      <c r="G1320" s="497"/>
      <c r="H1320" s="497"/>
      <c r="I1320" s="497"/>
      <c r="J1320" s="497"/>
      <c r="K1320" s="497"/>
      <c r="L1320" s="490"/>
      <c r="M1320" s="491"/>
      <c r="N1320" s="491"/>
      <c r="O1320" s="491"/>
      <c r="P1320" s="492"/>
      <c r="Q1320" s="536"/>
      <c r="R1320" s="536"/>
      <c r="S1320" s="536"/>
      <c r="T1320" s="536"/>
      <c r="U1320" s="536"/>
      <c r="V1320" s="69"/>
      <c r="W1320" s="69"/>
      <c r="X1320" s="507"/>
      <c r="Y1320" s="508"/>
      <c r="Z1320" s="179" t="str">
        <f>IFERROR(VLOOKUP(X1320, 【参考】数式用!$A$2:$B$46, 2, FALSE), "")</f>
        <v/>
      </c>
      <c r="AA1320" s="195"/>
      <c r="AB1320" s="196"/>
      <c r="AC1320" s="197">
        <f t="shared" si="44"/>
        <v>0</v>
      </c>
      <c r="AD1320" s="263" t="str">
        <f>IF(B1320="", "", IF(COUNTIF(X1320,"*独自*"),"数式を削除して手入力",IFERROR(INDEX(【参考】数式用!$O$3:'【参考】数式用'!$Q$452,MATCH(Q1320&amp;V1320,【参考】数式用!$N$3:'【参考】数式用'!$N$452,0),MATCH(VLOOKUP(X1320,【参考】数式用!$R$2:$S$46,2,FALSE),【参考】数式用!$O$2:$Q$2,0)),10)))</f>
        <v/>
      </c>
      <c r="AE1320" s="191"/>
    </row>
    <row r="1321" spans="1:31" ht="49.95" customHeight="1">
      <c r="A1321" s="158">
        <f t="shared" si="43"/>
        <v>1282</v>
      </c>
      <c r="B1321" s="496"/>
      <c r="C1321" s="497"/>
      <c r="D1321" s="497"/>
      <c r="E1321" s="497"/>
      <c r="F1321" s="497"/>
      <c r="G1321" s="497"/>
      <c r="H1321" s="497"/>
      <c r="I1321" s="497"/>
      <c r="J1321" s="497"/>
      <c r="K1321" s="497"/>
      <c r="L1321" s="490"/>
      <c r="M1321" s="491"/>
      <c r="N1321" s="491"/>
      <c r="O1321" s="491"/>
      <c r="P1321" s="492"/>
      <c r="Q1321" s="536"/>
      <c r="R1321" s="536"/>
      <c r="S1321" s="536"/>
      <c r="T1321" s="536"/>
      <c r="U1321" s="536"/>
      <c r="V1321" s="69"/>
      <c r="W1321" s="69"/>
      <c r="X1321" s="507"/>
      <c r="Y1321" s="508"/>
      <c r="Z1321" s="179" t="str">
        <f>IFERROR(VLOOKUP(X1321, 【参考】数式用!$A$2:$B$46, 2, FALSE), "")</f>
        <v/>
      </c>
      <c r="AA1321" s="195"/>
      <c r="AB1321" s="196"/>
      <c r="AC1321" s="197">
        <f t="shared" si="44"/>
        <v>0</v>
      </c>
      <c r="AD1321" s="263" t="str">
        <f>IF(B1321="", "", IF(COUNTIF(X1321,"*独自*"),"数式を削除して手入力",IFERROR(INDEX(【参考】数式用!$O$3:'【参考】数式用'!$Q$452,MATCH(Q1321&amp;V1321,【参考】数式用!$N$3:'【参考】数式用'!$N$452,0),MATCH(VLOOKUP(X1321,【参考】数式用!$R$2:$S$46,2,FALSE),【参考】数式用!$O$2:$Q$2,0)),10)))</f>
        <v/>
      </c>
      <c r="AE1321" s="191"/>
    </row>
    <row r="1322" spans="1:31" ht="49.95" customHeight="1">
      <c r="A1322" s="158">
        <f t="shared" si="43"/>
        <v>1283</v>
      </c>
      <c r="B1322" s="496"/>
      <c r="C1322" s="497"/>
      <c r="D1322" s="497"/>
      <c r="E1322" s="497"/>
      <c r="F1322" s="497"/>
      <c r="G1322" s="497"/>
      <c r="H1322" s="497"/>
      <c r="I1322" s="497"/>
      <c r="J1322" s="497"/>
      <c r="K1322" s="497"/>
      <c r="L1322" s="490"/>
      <c r="M1322" s="491"/>
      <c r="N1322" s="491"/>
      <c r="O1322" s="491"/>
      <c r="P1322" s="492"/>
      <c r="Q1322" s="536"/>
      <c r="R1322" s="536"/>
      <c r="S1322" s="536"/>
      <c r="T1322" s="536"/>
      <c r="U1322" s="536"/>
      <c r="V1322" s="69"/>
      <c r="W1322" s="69"/>
      <c r="X1322" s="507"/>
      <c r="Y1322" s="508"/>
      <c r="Z1322" s="179" t="str">
        <f>IFERROR(VLOOKUP(X1322, 【参考】数式用!$A$2:$B$46, 2, FALSE), "")</f>
        <v/>
      </c>
      <c r="AA1322" s="195"/>
      <c r="AB1322" s="196"/>
      <c r="AC1322" s="197">
        <f t="shared" si="44"/>
        <v>0</v>
      </c>
      <c r="AD1322" s="263" t="str">
        <f>IF(B1322="", "", IF(COUNTIF(X1322,"*独自*"),"数式を削除して手入力",IFERROR(INDEX(【参考】数式用!$O$3:'【参考】数式用'!$Q$452,MATCH(Q1322&amp;V1322,【参考】数式用!$N$3:'【参考】数式用'!$N$452,0),MATCH(VLOOKUP(X1322,【参考】数式用!$R$2:$S$46,2,FALSE),【参考】数式用!$O$2:$Q$2,0)),10)))</f>
        <v/>
      </c>
      <c r="AE1322" s="191"/>
    </row>
    <row r="1323" spans="1:31" ht="49.95" customHeight="1">
      <c r="A1323" s="158">
        <f t="shared" si="43"/>
        <v>1284</v>
      </c>
      <c r="B1323" s="496"/>
      <c r="C1323" s="497"/>
      <c r="D1323" s="497"/>
      <c r="E1323" s="497"/>
      <c r="F1323" s="497"/>
      <c r="G1323" s="497"/>
      <c r="H1323" s="497"/>
      <c r="I1323" s="497"/>
      <c r="J1323" s="497"/>
      <c r="K1323" s="497"/>
      <c r="L1323" s="490"/>
      <c r="M1323" s="491"/>
      <c r="N1323" s="491"/>
      <c r="O1323" s="491"/>
      <c r="P1323" s="492"/>
      <c r="Q1323" s="536"/>
      <c r="R1323" s="536"/>
      <c r="S1323" s="536"/>
      <c r="T1323" s="536"/>
      <c r="U1323" s="536"/>
      <c r="V1323" s="69"/>
      <c r="W1323" s="69"/>
      <c r="X1323" s="507"/>
      <c r="Y1323" s="508"/>
      <c r="Z1323" s="179" t="str">
        <f>IFERROR(VLOOKUP(X1323, 【参考】数式用!$A$2:$B$46, 2, FALSE), "")</f>
        <v/>
      </c>
      <c r="AA1323" s="195"/>
      <c r="AB1323" s="196"/>
      <c r="AC1323" s="197">
        <f t="shared" si="44"/>
        <v>0</v>
      </c>
      <c r="AD1323" s="263" t="str">
        <f>IF(B1323="", "", IF(COUNTIF(X1323,"*独自*"),"数式を削除して手入力",IFERROR(INDEX(【参考】数式用!$O$3:'【参考】数式用'!$Q$452,MATCH(Q1323&amp;V1323,【参考】数式用!$N$3:'【参考】数式用'!$N$452,0),MATCH(VLOOKUP(X1323,【参考】数式用!$R$2:$S$46,2,FALSE),【参考】数式用!$O$2:$Q$2,0)),10)))</f>
        <v/>
      </c>
      <c r="AE1323" s="191"/>
    </row>
    <row r="1324" spans="1:31" ht="49.95" customHeight="1">
      <c r="A1324" s="158">
        <f t="shared" si="43"/>
        <v>1285</v>
      </c>
      <c r="B1324" s="496"/>
      <c r="C1324" s="497"/>
      <c r="D1324" s="497"/>
      <c r="E1324" s="497"/>
      <c r="F1324" s="497"/>
      <c r="G1324" s="497"/>
      <c r="H1324" s="497"/>
      <c r="I1324" s="497"/>
      <c r="J1324" s="497"/>
      <c r="K1324" s="497"/>
      <c r="L1324" s="490"/>
      <c r="M1324" s="491"/>
      <c r="N1324" s="491"/>
      <c r="O1324" s="491"/>
      <c r="P1324" s="492"/>
      <c r="Q1324" s="536"/>
      <c r="R1324" s="536"/>
      <c r="S1324" s="536"/>
      <c r="T1324" s="536"/>
      <c r="U1324" s="536"/>
      <c r="V1324" s="69"/>
      <c r="W1324" s="69"/>
      <c r="X1324" s="507"/>
      <c r="Y1324" s="508"/>
      <c r="Z1324" s="179" t="str">
        <f>IFERROR(VLOOKUP(X1324, 【参考】数式用!$A$2:$B$46, 2, FALSE), "")</f>
        <v/>
      </c>
      <c r="AA1324" s="195"/>
      <c r="AB1324" s="196"/>
      <c r="AC1324" s="197">
        <f t="shared" si="44"/>
        <v>0</v>
      </c>
      <c r="AD1324" s="263" t="str">
        <f>IF(B1324="", "", IF(COUNTIF(X1324,"*独自*"),"数式を削除して手入力",IFERROR(INDEX(【参考】数式用!$O$3:'【参考】数式用'!$Q$452,MATCH(Q1324&amp;V1324,【参考】数式用!$N$3:'【参考】数式用'!$N$452,0),MATCH(VLOOKUP(X1324,【参考】数式用!$R$2:$S$46,2,FALSE),【参考】数式用!$O$2:$Q$2,0)),10)))</f>
        <v/>
      </c>
      <c r="AE1324" s="191"/>
    </row>
    <row r="1325" spans="1:31" ht="49.95" customHeight="1">
      <c r="A1325" s="158">
        <f t="shared" si="43"/>
        <v>1286</v>
      </c>
      <c r="B1325" s="496"/>
      <c r="C1325" s="497"/>
      <c r="D1325" s="497"/>
      <c r="E1325" s="497"/>
      <c r="F1325" s="497"/>
      <c r="G1325" s="497"/>
      <c r="H1325" s="497"/>
      <c r="I1325" s="497"/>
      <c r="J1325" s="497"/>
      <c r="K1325" s="497"/>
      <c r="L1325" s="490"/>
      <c r="M1325" s="491"/>
      <c r="N1325" s="491"/>
      <c r="O1325" s="491"/>
      <c r="P1325" s="492"/>
      <c r="Q1325" s="536"/>
      <c r="R1325" s="536"/>
      <c r="S1325" s="536"/>
      <c r="T1325" s="536"/>
      <c r="U1325" s="536"/>
      <c r="V1325" s="69"/>
      <c r="W1325" s="69"/>
      <c r="X1325" s="507"/>
      <c r="Y1325" s="508"/>
      <c r="Z1325" s="179" t="str">
        <f>IFERROR(VLOOKUP(X1325, 【参考】数式用!$A$2:$B$46, 2, FALSE), "")</f>
        <v/>
      </c>
      <c r="AA1325" s="195"/>
      <c r="AB1325" s="196"/>
      <c r="AC1325" s="197">
        <f t="shared" si="44"/>
        <v>0</v>
      </c>
      <c r="AD1325" s="263" t="str">
        <f>IF(B1325="", "", IF(COUNTIF(X1325,"*独自*"),"数式を削除して手入力",IFERROR(INDEX(【参考】数式用!$O$3:'【参考】数式用'!$Q$452,MATCH(Q1325&amp;V1325,【参考】数式用!$N$3:'【参考】数式用'!$N$452,0),MATCH(VLOOKUP(X1325,【参考】数式用!$R$2:$S$46,2,FALSE),【参考】数式用!$O$2:$Q$2,0)),10)))</f>
        <v/>
      </c>
      <c r="AE1325" s="191"/>
    </row>
    <row r="1326" spans="1:31" ht="49.95" customHeight="1">
      <c r="A1326" s="158">
        <f t="shared" si="43"/>
        <v>1287</v>
      </c>
      <c r="B1326" s="496"/>
      <c r="C1326" s="497"/>
      <c r="D1326" s="497"/>
      <c r="E1326" s="497"/>
      <c r="F1326" s="497"/>
      <c r="G1326" s="497"/>
      <c r="H1326" s="497"/>
      <c r="I1326" s="497"/>
      <c r="J1326" s="497"/>
      <c r="K1326" s="497"/>
      <c r="L1326" s="490"/>
      <c r="M1326" s="491"/>
      <c r="N1326" s="491"/>
      <c r="O1326" s="491"/>
      <c r="P1326" s="492"/>
      <c r="Q1326" s="536"/>
      <c r="R1326" s="536"/>
      <c r="S1326" s="536"/>
      <c r="T1326" s="536"/>
      <c r="U1326" s="536"/>
      <c r="V1326" s="69"/>
      <c r="W1326" s="69"/>
      <c r="X1326" s="507"/>
      <c r="Y1326" s="508"/>
      <c r="Z1326" s="179" t="str">
        <f>IFERROR(VLOOKUP(X1326, 【参考】数式用!$A$2:$B$46, 2, FALSE), "")</f>
        <v/>
      </c>
      <c r="AA1326" s="195"/>
      <c r="AB1326" s="196"/>
      <c r="AC1326" s="197">
        <f t="shared" si="44"/>
        <v>0</v>
      </c>
      <c r="AD1326" s="263" t="str">
        <f>IF(B1326="", "", IF(COUNTIF(X1326,"*独自*"),"数式を削除して手入力",IFERROR(INDEX(【参考】数式用!$O$3:'【参考】数式用'!$Q$452,MATCH(Q1326&amp;V1326,【参考】数式用!$N$3:'【参考】数式用'!$N$452,0),MATCH(VLOOKUP(X1326,【参考】数式用!$R$2:$S$46,2,FALSE),【参考】数式用!$O$2:$Q$2,0)),10)))</f>
        <v/>
      </c>
      <c r="AE1326" s="191"/>
    </row>
    <row r="1327" spans="1:31" ht="49.95" customHeight="1">
      <c r="A1327" s="158">
        <f t="shared" si="43"/>
        <v>1288</v>
      </c>
      <c r="B1327" s="496"/>
      <c r="C1327" s="497"/>
      <c r="D1327" s="497"/>
      <c r="E1327" s="497"/>
      <c r="F1327" s="497"/>
      <c r="G1327" s="497"/>
      <c r="H1327" s="497"/>
      <c r="I1327" s="497"/>
      <c r="J1327" s="497"/>
      <c r="K1327" s="497"/>
      <c r="L1327" s="490"/>
      <c r="M1327" s="491"/>
      <c r="N1327" s="491"/>
      <c r="O1327" s="491"/>
      <c r="P1327" s="492"/>
      <c r="Q1327" s="536"/>
      <c r="R1327" s="536"/>
      <c r="S1327" s="536"/>
      <c r="T1327" s="536"/>
      <c r="U1327" s="536"/>
      <c r="V1327" s="69"/>
      <c r="W1327" s="69"/>
      <c r="X1327" s="507"/>
      <c r="Y1327" s="508"/>
      <c r="Z1327" s="179" t="str">
        <f>IFERROR(VLOOKUP(X1327, 【参考】数式用!$A$2:$B$46, 2, FALSE), "")</f>
        <v/>
      </c>
      <c r="AA1327" s="195"/>
      <c r="AB1327" s="196"/>
      <c r="AC1327" s="197">
        <f t="shared" si="44"/>
        <v>0</v>
      </c>
      <c r="AD1327" s="263" t="str">
        <f>IF(B1327="", "", IF(COUNTIF(X1327,"*独自*"),"数式を削除して手入力",IFERROR(INDEX(【参考】数式用!$O$3:'【参考】数式用'!$Q$452,MATCH(Q1327&amp;V1327,【参考】数式用!$N$3:'【参考】数式用'!$N$452,0),MATCH(VLOOKUP(X1327,【参考】数式用!$R$2:$S$46,2,FALSE),【参考】数式用!$O$2:$Q$2,0)),10)))</f>
        <v/>
      </c>
      <c r="AE1327" s="191"/>
    </row>
    <row r="1328" spans="1:31" ht="49.95" customHeight="1">
      <c r="A1328" s="158">
        <f t="shared" si="43"/>
        <v>1289</v>
      </c>
      <c r="B1328" s="496"/>
      <c r="C1328" s="497"/>
      <c r="D1328" s="497"/>
      <c r="E1328" s="497"/>
      <c r="F1328" s="497"/>
      <c r="G1328" s="497"/>
      <c r="H1328" s="497"/>
      <c r="I1328" s="497"/>
      <c r="J1328" s="497"/>
      <c r="K1328" s="497"/>
      <c r="L1328" s="490"/>
      <c r="M1328" s="491"/>
      <c r="N1328" s="491"/>
      <c r="O1328" s="491"/>
      <c r="P1328" s="492"/>
      <c r="Q1328" s="536"/>
      <c r="R1328" s="536"/>
      <c r="S1328" s="536"/>
      <c r="T1328" s="536"/>
      <c r="U1328" s="536"/>
      <c r="V1328" s="69"/>
      <c r="W1328" s="69"/>
      <c r="X1328" s="507"/>
      <c r="Y1328" s="508"/>
      <c r="Z1328" s="179" t="str">
        <f>IFERROR(VLOOKUP(X1328, 【参考】数式用!$A$2:$B$46, 2, FALSE), "")</f>
        <v/>
      </c>
      <c r="AA1328" s="195"/>
      <c r="AB1328" s="196"/>
      <c r="AC1328" s="197">
        <f t="shared" si="44"/>
        <v>0</v>
      </c>
      <c r="AD1328" s="263" t="str">
        <f>IF(B1328="", "", IF(COUNTIF(X1328,"*独自*"),"数式を削除して手入力",IFERROR(INDEX(【参考】数式用!$O$3:'【参考】数式用'!$Q$452,MATCH(Q1328&amp;V1328,【参考】数式用!$N$3:'【参考】数式用'!$N$452,0),MATCH(VLOOKUP(X1328,【参考】数式用!$R$2:$S$46,2,FALSE),【参考】数式用!$O$2:$Q$2,0)),10)))</f>
        <v/>
      </c>
      <c r="AE1328" s="191"/>
    </row>
    <row r="1329" spans="1:31" ht="49.95" customHeight="1">
      <c r="A1329" s="158">
        <f t="shared" si="43"/>
        <v>1290</v>
      </c>
      <c r="B1329" s="496"/>
      <c r="C1329" s="497"/>
      <c r="D1329" s="497"/>
      <c r="E1329" s="497"/>
      <c r="F1329" s="497"/>
      <c r="G1329" s="497"/>
      <c r="H1329" s="497"/>
      <c r="I1329" s="497"/>
      <c r="J1329" s="497"/>
      <c r="K1329" s="497"/>
      <c r="L1329" s="490"/>
      <c r="M1329" s="491"/>
      <c r="N1329" s="491"/>
      <c r="O1329" s="491"/>
      <c r="P1329" s="492"/>
      <c r="Q1329" s="536"/>
      <c r="R1329" s="536"/>
      <c r="S1329" s="536"/>
      <c r="T1329" s="536"/>
      <c r="U1329" s="536"/>
      <c r="V1329" s="69"/>
      <c r="W1329" s="69"/>
      <c r="X1329" s="507"/>
      <c r="Y1329" s="508"/>
      <c r="Z1329" s="179" t="str">
        <f>IFERROR(VLOOKUP(X1329, 【参考】数式用!$A$2:$B$46, 2, FALSE), "")</f>
        <v/>
      </c>
      <c r="AA1329" s="195"/>
      <c r="AB1329" s="196"/>
      <c r="AC1329" s="197">
        <f t="shared" si="44"/>
        <v>0</v>
      </c>
      <c r="AD1329" s="263" t="str">
        <f>IF(B1329="", "", IF(COUNTIF(X1329,"*独自*"),"数式を削除して手入力",IFERROR(INDEX(【参考】数式用!$O$3:'【参考】数式用'!$Q$452,MATCH(Q1329&amp;V1329,【参考】数式用!$N$3:'【参考】数式用'!$N$452,0),MATCH(VLOOKUP(X1329,【参考】数式用!$R$2:$S$46,2,FALSE),【参考】数式用!$O$2:$Q$2,0)),10)))</f>
        <v/>
      </c>
      <c r="AE1329" s="191"/>
    </row>
    <row r="1330" spans="1:31" ht="49.95" customHeight="1">
      <c r="A1330" s="158">
        <f t="shared" si="43"/>
        <v>1291</v>
      </c>
      <c r="B1330" s="496"/>
      <c r="C1330" s="497"/>
      <c r="D1330" s="497"/>
      <c r="E1330" s="497"/>
      <c r="F1330" s="497"/>
      <c r="G1330" s="497"/>
      <c r="H1330" s="497"/>
      <c r="I1330" s="497"/>
      <c r="J1330" s="497"/>
      <c r="K1330" s="497"/>
      <c r="L1330" s="490"/>
      <c r="M1330" s="491"/>
      <c r="N1330" s="491"/>
      <c r="O1330" s="491"/>
      <c r="P1330" s="492"/>
      <c r="Q1330" s="536"/>
      <c r="R1330" s="536"/>
      <c r="S1330" s="536"/>
      <c r="T1330" s="536"/>
      <c r="U1330" s="536"/>
      <c r="V1330" s="69"/>
      <c r="W1330" s="69"/>
      <c r="X1330" s="507"/>
      <c r="Y1330" s="508"/>
      <c r="Z1330" s="179" t="str">
        <f>IFERROR(VLOOKUP(X1330, 【参考】数式用!$A$2:$B$46, 2, FALSE), "")</f>
        <v/>
      </c>
      <c r="AA1330" s="195"/>
      <c r="AB1330" s="196"/>
      <c r="AC1330" s="197">
        <f t="shared" si="44"/>
        <v>0</v>
      </c>
      <c r="AD1330" s="263" t="str">
        <f>IF(B1330="", "", IF(COUNTIF(X1330,"*独自*"),"数式を削除して手入力",IFERROR(INDEX(【参考】数式用!$O$3:'【参考】数式用'!$Q$452,MATCH(Q1330&amp;V1330,【参考】数式用!$N$3:'【参考】数式用'!$N$452,0),MATCH(VLOOKUP(X1330,【参考】数式用!$R$2:$S$46,2,FALSE),【参考】数式用!$O$2:$Q$2,0)),10)))</f>
        <v/>
      </c>
      <c r="AE1330" s="191"/>
    </row>
    <row r="1331" spans="1:31" ht="49.95" customHeight="1">
      <c r="A1331" s="158">
        <f t="shared" si="43"/>
        <v>1292</v>
      </c>
      <c r="B1331" s="496"/>
      <c r="C1331" s="497"/>
      <c r="D1331" s="497"/>
      <c r="E1331" s="497"/>
      <c r="F1331" s="497"/>
      <c r="G1331" s="497"/>
      <c r="H1331" s="497"/>
      <c r="I1331" s="497"/>
      <c r="J1331" s="497"/>
      <c r="K1331" s="497"/>
      <c r="L1331" s="490"/>
      <c r="M1331" s="491"/>
      <c r="N1331" s="491"/>
      <c r="O1331" s="491"/>
      <c r="P1331" s="492"/>
      <c r="Q1331" s="536"/>
      <c r="R1331" s="536"/>
      <c r="S1331" s="536"/>
      <c r="T1331" s="536"/>
      <c r="U1331" s="536"/>
      <c r="V1331" s="69"/>
      <c r="W1331" s="69"/>
      <c r="X1331" s="507"/>
      <c r="Y1331" s="508"/>
      <c r="Z1331" s="179" t="str">
        <f>IFERROR(VLOOKUP(X1331, 【参考】数式用!$A$2:$B$46, 2, FALSE), "")</f>
        <v/>
      </c>
      <c r="AA1331" s="195"/>
      <c r="AB1331" s="196"/>
      <c r="AC1331" s="197">
        <f t="shared" si="44"/>
        <v>0</v>
      </c>
      <c r="AD1331" s="263" t="str">
        <f>IF(B1331="", "", IF(COUNTIF(X1331,"*独自*"),"数式を削除して手入力",IFERROR(INDEX(【参考】数式用!$O$3:'【参考】数式用'!$Q$452,MATCH(Q1331&amp;V1331,【参考】数式用!$N$3:'【参考】数式用'!$N$452,0),MATCH(VLOOKUP(X1331,【参考】数式用!$R$2:$S$46,2,FALSE),【参考】数式用!$O$2:$Q$2,0)),10)))</f>
        <v/>
      </c>
      <c r="AE1331" s="191"/>
    </row>
    <row r="1332" spans="1:31" ht="49.95" customHeight="1">
      <c r="A1332" s="158">
        <f t="shared" si="43"/>
        <v>1293</v>
      </c>
      <c r="B1332" s="496"/>
      <c r="C1332" s="497"/>
      <c r="D1332" s="497"/>
      <c r="E1332" s="497"/>
      <c r="F1332" s="497"/>
      <c r="G1332" s="497"/>
      <c r="H1332" s="497"/>
      <c r="I1332" s="497"/>
      <c r="J1332" s="497"/>
      <c r="K1332" s="497"/>
      <c r="L1332" s="490"/>
      <c r="M1332" s="491"/>
      <c r="N1332" s="491"/>
      <c r="O1332" s="491"/>
      <c r="P1332" s="492"/>
      <c r="Q1332" s="536"/>
      <c r="R1332" s="536"/>
      <c r="S1332" s="536"/>
      <c r="T1332" s="536"/>
      <c r="U1332" s="536"/>
      <c r="V1332" s="69"/>
      <c r="W1332" s="69"/>
      <c r="X1332" s="507"/>
      <c r="Y1332" s="508"/>
      <c r="Z1332" s="179" t="str">
        <f>IFERROR(VLOOKUP(X1332, 【参考】数式用!$A$2:$B$46, 2, FALSE), "")</f>
        <v/>
      </c>
      <c r="AA1332" s="195"/>
      <c r="AB1332" s="196"/>
      <c r="AC1332" s="197">
        <f t="shared" si="44"/>
        <v>0</v>
      </c>
      <c r="AD1332" s="263" t="str">
        <f>IF(B1332="", "", IF(COUNTIF(X1332,"*独自*"),"数式を削除して手入力",IFERROR(INDEX(【参考】数式用!$O$3:'【参考】数式用'!$Q$452,MATCH(Q1332&amp;V1332,【参考】数式用!$N$3:'【参考】数式用'!$N$452,0),MATCH(VLOOKUP(X1332,【参考】数式用!$R$2:$S$46,2,FALSE),【参考】数式用!$O$2:$Q$2,0)),10)))</f>
        <v/>
      </c>
      <c r="AE1332" s="191"/>
    </row>
    <row r="1333" spans="1:31" ht="49.95" customHeight="1">
      <c r="A1333" s="158">
        <f t="shared" si="43"/>
        <v>1294</v>
      </c>
      <c r="B1333" s="496"/>
      <c r="C1333" s="497"/>
      <c r="D1333" s="497"/>
      <c r="E1333" s="497"/>
      <c r="F1333" s="497"/>
      <c r="G1333" s="497"/>
      <c r="H1333" s="497"/>
      <c r="I1333" s="497"/>
      <c r="J1333" s="497"/>
      <c r="K1333" s="497"/>
      <c r="L1333" s="490"/>
      <c r="M1333" s="491"/>
      <c r="N1333" s="491"/>
      <c r="O1333" s="491"/>
      <c r="P1333" s="492"/>
      <c r="Q1333" s="536"/>
      <c r="R1333" s="536"/>
      <c r="S1333" s="536"/>
      <c r="T1333" s="536"/>
      <c r="U1333" s="536"/>
      <c r="V1333" s="69"/>
      <c r="W1333" s="69"/>
      <c r="X1333" s="507"/>
      <c r="Y1333" s="508"/>
      <c r="Z1333" s="179" t="str">
        <f>IFERROR(VLOOKUP(X1333, 【参考】数式用!$A$2:$B$46, 2, FALSE), "")</f>
        <v/>
      </c>
      <c r="AA1333" s="195"/>
      <c r="AB1333" s="196"/>
      <c r="AC1333" s="197">
        <f t="shared" si="44"/>
        <v>0</v>
      </c>
      <c r="AD1333" s="263" t="str">
        <f>IF(B1333="", "", IF(COUNTIF(X1333,"*独自*"),"数式を削除して手入力",IFERROR(INDEX(【参考】数式用!$O$3:'【参考】数式用'!$Q$452,MATCH(Q1333&amp;V1333,【参考】数式用!$N$3:'【参考】数式用'!$N$452,0),MATCH(VLOOKUP(X1333,【参考】数式用!$R$2:$S$46,2,FALSE),【参考】数式用!$O$2:$Q$2,0)),10)))</f>
        <v/>
      </c>
      <c r="AE1333" s="191"/>
    </row>
    <row r="1334" spans="1:31" ht="49.95" customHeight="1">
      <c r="A1334" s="158">
        <f t="shared" si="43"/>
        <v>1295</v>
      </c>
      <c r="B1334" s="496"/>
      <c r="C1334" s="497"/>
      <c r="D1334" s="497"/>
      <c r="E1334" s="497"/>
      <c r="F1334" s="497"/>
      <c r="G1334" s="497"/>
      <c r="H1334" s="497"/>
      <c r="I1334" s="497"/>
      <c r="J1334" s="497"/>
      <c r="K1334" s="497"/>
      <c r="L1334" s="490"/>
      <c r="M1334" s="491"/>
      <c r="N1334" s="491"/>
      <c r="O1334" s="491"/>
      <c r="P1334" s="492"/>
      <c r="Q1334" s="536"/>
      <c r="R1334" s="536"/>
      <c r="S1334" s="536"/>
      <c r="T1334" s="536"/>
      <c r="U1334" s="536"/>
      <c r="V1334" s="69"/>
      <c r="W1334" s="69"/>
      <c r="X1334" s="507"/>
      <c r="Y1334" s="508"/>
      <c r="Z1334" s="179" t="str">
        <f>IFERROR(VLOOKUP(X1334, 【参考】数式用!$A$2:$B$46, 2, FALSE), "")</f>
        <v/>
      </c>
      <c r="AA1334" s="195"/>
      <c r="AB1334" s="196"/>
      <c r="AC1334" s="197">
        <f t="shared" si="44"/>
        <v>0</v>
      </c>
      <c r="AD1334" s="263" t="str">
        <f>IF(B1334="", "", IF(COUNTIF(X1334,"*独自*"),"数式を削除して手入力",IFERROR(INDEX(【参考】数式用!$O$3:'【参考】数式用'!$Q$452,MATCH(Q1334&amp;V1334,【参考】数式用!$N$3:'【参考】数式用'!$N$452,0),MATCH(VLOOKUP(X1334,【参考】数式用!$R$2:$S$46,2,FALSE),【参考】数式用!$O$2:$Q$2,0)),10)))</f>
        <v/>
      </c>
      <c r="AE1334" s="191"/>
    </row>
    <row r="1335" spans="1:31" ht="49.95" customHeight="1">
      <c r="A1335" s="158">
        <f t="shared" si="43"/>
        <v>1296</v>
      </c>
      <c r="B1335" s="496"/>
      <c r="C1335" s="497"/>
      <c r="D1335" s="497"/>
      <c r="E1335" s="497"/>
      <c r="F1335" s="497"/>
      <c r="G1335" s="497"/>
      <c r="H1335" s="497"/>
      <c r="I1335" s="497"/>
      <c r="J1335" s="497"/>
      <c r="K1335" s="497"/>
      <c r="L1335" s="490"/>
      <c r="M1335" s="491"/>
      <c r="N1335" s="491"/>
      <c r="O1335" s="491"/>
      <c r="P1335" s="492"/>
      <c r="Q1335" s="536"/>
      <c r="R1335" s="536"/>
      <c r="S1335" s="536"/>
      <c r="T1335" s="536"/>
      <c r="U1335" s="536"/>
      <c r="V1335" s="69"/>
      <c r="W1335" s="69"/>
      <c r="X1335" s="507"/>
      <c r="Y1335" s="508"/>
      <c r="Z1335" s="179" t="str">
        <f>IFERROR(VLOOKUP(X1335, 【参考】数式用!$A$2:$B$46, 2, FALSE), "")</f>
        <v/>
      </c>
      <c r="AA1335" s="195"/>
      <c r="AB1335" s="196"/>
      <c r="AC1335" s="197">
        <f t="shared" si="44"/>
        <v>0</v>
      </c>
      <c r="AD1335" s="263" t="str">
        <f>IF(B1335="", "", IF(COUNTIF(X1335,"*独自*"),"数式を削除して手入力",IFERROR(INDEX(【参考】数式用!$O$3:'【参考】数式用'!$Q$452,MATCH(Q1335&amp;V1335,【参考】数式用!$N$3:'【参考】数式用'!$N$452,0),MATCH(VLOOKUP(X1335,【参考】数式用!$R$2:$S$46,2,FALSE),【参考】数式用!$O$2:$Q$2,0)),10)))</f>
        <v/>
      </c>
      <c r="AE1335" s="191"/>
    </row>
    <row r="1336" spans="1:31" ht="49.95" customHeight="1">
      <c r="A1336" s="158">
        <f t="shared" si="43"/>
        <v>1297</v>
      </c>
      <c r="B1336" s="496"/>
      <c r="C1336" s="497"/>
      <c r="D1336" s="497"/>
      <c r="E1336" s="497"/>
      <c r="F1336" s="497"/>
      <c r="G1336" s="497"/>
      <c r="H1336" s="497"/>
      <c r="I1336" s="497"/>
      <c r="J1336" s="497"/>
      <c r="K1336" s="497"/>
      <c r="L1336" s="490"/>
      <c r="M1336" s="491"/>
      <c r="N1336" s="491"/>
      <c r="O1336" s="491"/>
      <c r="P1336" s="492"/>
      <c r="Q1336" s="536"/>
      <c r="R1336" s="536"/>
      <c r="S1336" s="536"/>
      <c r="T1336" s="536"/>
      <c r="U1336" s="536"/>
      <c r="V1336" s="69"/>
      <c r="W1336" s="69"/>
      <c r="X1336" s="507"/>
      <c r="Y1336" s="508"/>
      <c r="Z1336" s="179" t="str">
        <f>IFERROR(VLOOKUP(X1336, 【参考】数式用!$A$2:$B$46, 2, FALSE), "")</f>
        <v/>
      </c>
      <c r="AA1336" s="195"/>
      <c r="AB1336" s="196"/>
      <c r="AC1336" s="197">
        <f t="shared" si="44"/>
        <v>0</v>
      </c>
      <c r="AD1336" s="263" t="str">
        <f>IF(B1336="", "", IF(COUNTIF(X1336,"*独自*"),"数式を削除して手入力",IFERROR(INDEX(【参考】数式用!$O$3:'【参考】数式用'!$Q$452,MATCH(Q1336&amp;V1336,【参考】数式用!$N$3:'【参考】数式用'!$N$452,0),MATCH(VLOOKUP(X1336,【参考】数式用!$R$2:$S$46,2,FALSE),【参考】数式用!$O$2:$Q$2,0)),10)))</f>
        <v/>
      </c>
      <c r="AE1336" s="191"/>
    </row>
    <row r="1337" spans="1:31" ht="49.95" customHeight="1">
      <c r="A1337" s="158">
        <f t="shared" si="43"/>
        <v>1298</v>
      </c>
      <c r="B1337" s="496"/>
      <c r="C1337" s="497"/>
      <c r="D1337" s="497"/>
      <c r="E1337" s="497"/>
      <c r="F1337" s="497"/>
      <c r="G1337" s="497"/>
      <c r="H1337" s="497"/>
      <c r="I1337" s="497"/>
      <c r="J1337" s="497"/>
      <c r="K1337" s="497"/>
      <c r="L1337" s="490"/>
      <c r="M1337" s="491"/>
      <c r="N1337" s="491"/>
      <c r="O1337" s="491"/>
      <c r="P1337" s="492"/>
      <c r="Q1337" s="536"/>
      <c r="R1337" s="536"/>
      <c r="S1337" s="536"/>
      <c r="T1337" s="536"/>
      <c r="U1337" s="536"/>
      <c r="V1337" s="69"/>
      <c r="W1337" s="69"/>
      <c r="X1337" s="507"/>
      <c r="Y1337" s="508"/>
      <c r="Z1337" s="179" t="str">
        <f>IFERROR(VLOOKUP(X1337, 【参考】数式用!$A$2:$B$46, 2, FALSE), "")</f>
        <v/>
      </c>
      <c r="AA1337" s="195"/>
      <c r="AB1337" s="196"/>
      <c r="AC1337" s="197">
        <f t="shared" si="44"/>
        <v>0</v>
      </c>
      <c r="AD1337" s="263" t="str">
        <f>IF(B1337="", "", IF(COUNTIF(X1337,"*独自*"),"数式を削除して手入力",IFERROR(INDEX(【参考】数式用!$O$3:'【参考】数式用'!$Q$452,MATCH(Q1337&amp;V1337,【参考】数式用!$N$3:'【参考】数式用'!$N$452,0),MATCH(VLOOKUP(X1337,【参考】数式用!$R$2:$S$46,2,FALSE),【参考】数式用!$O$2:$Q$2,0)),10)))</f>
        <v/>
      </c>
      <c r="AE1337" s="191"/>
    </row>
    <row r="1338" spans="1:31" ht="49.95" customHeight="1">
      <c r="A1338" s="158">
        <f t="shared" si="43"/>
        <v>1299</v>
      </c>
      <c r="B1338" s="496"/>
      <c r="C1338" s="497"/>
      <c r="D1338" s="497"/>
      <c r="E1338" s="497"/>
      <c r="F1338" s="497"/>
      <c r="G1338" s="497"/>
      <c r="H1338" s="497"/>
      <c r="I1338" s="497"/>
      <c r="J1338" s="497"/>
      <c r="K1338" s="497"/>
      <c r="L1338" s="490"/>
      <c r="M1338" s="491"/>
      <c r="N1338" s="491"/>
      <c r="O1338" s="491"/>
      <c r="P1338" s="492"/>
      <c r="Q1338" s="536"/>
      <c r="R1338" s="536"/>
      <c r="S1338" s="536"/>
      <c r="T1338" s="536"/>
      <c r="U1338" s="536"/>
      <c r="V1338" s="69"/>
      <c r="W1338" s="69"/>
      <c r="X1338" s="507"/>
      <c r="Y1338" s="508"/>
      <c r="Z1338" s="179" t="str">
        <f>IFERROR(VLOOKUP(X1338, 【参考】数式用!$A$2:$B$46, 2, FALSE), "")</f>
        <v/>
      </c>
      <c r="AA1338" s="195"/>
      <c r="AB1338" s="196"/>
      <c r="AC1338" s="197">
        <f t="shared" si="44"/>
        <v>0</v>
      </c>
      <c r="AD1338" s="263" t="str">
        <f>IF(B1338="", "", IF(COUNTIF(X1338,"*独自*"),"数式を削除して手入力",IFERROR(INDEX(【参考】数式用!$O$3:'【参考】数式用'!$Q$452,MATCH(Q1338&amp;V1338,【参考】数式用!$N$3:'【参考】数式用'!$N$452,0),MATCH(VLOOKUP(X1338,【参考】数式用!$R$2:$S$46,2,FALSE),【参考】数式用!$O$2:$Q$2,0)),10)))</f>
        <v/>
      </c>
      <c r="AE1338" s="191"/>
    </row>
    <row r="1339" spans="1:31" ht="49.95" customHeight="1">
      <c r="A1339" s="158">
        <f t="shared" si="43"/>
        <v>1300</v>
      </c>
      <c r="B1339" s="496"/>
      <c r="C1339" s="497"/>
      <c r="D1339" s="497"/>
      <c r="E1339" s="497"/>
      <c r="F1339" s="497"/>
      <c r="G1339" s="497"/>
      <c r="H1339" s="497"/>
      <c r="I1339" s="497"/>
      <c r="J1339" s="497"/>
      <c r="K1339" s="497"/>
      <c r="L1339" s="490"/>
      <c r="M1339" s="491"/>
      <c r="N1339" s="491"/>
      <c r="O1339" s="491"/>
      <c r="P1339" s="492"/>
      <c r="Q1339" s="536"/>
      <c r="R1339" s="536"/>
      <c r="S1339" s="536"/>
      <c r="T1339" s="536"/>
      <c r="U1339" s="536"/>
      <c r="V1339" s="69"/>
      <c r="W1339" s="69"/>
      <c r="X1339" s="507"/>
      <c r="Y1339" s="508"/>
      <c r="Z1339" s="179" t="str">
        <f>IFERROR(VLOOKUP(X1339, 【参考】数式用!$A$2:$B$46, 2, FALSE), "")</f>
        <v/>
      </c>
      <c r="AA1339" s="195"/>
      <c r="AB1339" s="196"/>
      <c r="AC1339" s="197">
        <f t="shared" si="44"/>
        <v>0</v>
      </c>
      <c r="AD1339" s="263" t="str">
        <f>IF(B1339="", "", IF(COUNTIF(X1339,"*独自*"),"数式を削除して手入力",IFERROR(INDEX(【参考】数式用!$O$3:'【参考】数式用'!$Q$452,MATCH(Q1339&amp;V1339,【参考】数式用!$N$3:'【参考】数式用'!$N$452,0),MATCH(VLOOKUP(X1339,【参考】数式用!$R$2:$S$46,2,FALSE),【参考】数式用!$O$2:$Q$2,0)),10)))</f>
        <v/>
      </c>
      <c r="AE1339" s="191"/>
    </row>
    <row r="1340" spans="1:31" ht="49.95" customHeight="1">
      <c r="A1340" s="158">
        <f t="shared" si="43"/>
        <v>1301</v>
      </c>
      <c r="B1340" s="496"/>
      <c r="C1340" s="497"/>
      <c r="D1340" s="497"/>
      <c r="E1340" s="497"/>
      <c r="F1340" s="497"/>
      <c r="G1340" s="497"/>
      <c r="H1340" s="497"/>
      <c r="I1340" s="497"/>
      <c r="J1340" s="497"/>
      <c r="K1340" s="497"/>
      <c r="L1340" s="490"/>
      <c r="M1340" s="491"/>
      <c r="N1340" s="491"/>
      <c r="O1340" s="491"/>
      <c r="P1340" s="492"/>
      <c r="Q1340" s="536"/>
      <c r="R1340" s="536"/>
      <c r="S1340" s="536"/>
      <c r="T1340" s="536"/>
      <c r="U1340" s="536"/>
      <c r="V1340" s="69"/>
      <c r="W1340" s="69"/>
      <c r="X1340" s="507"/>
      <c r="Y1340" s="508"/>
      <c r="Z1340" s="179" t="str">
        <f>IFERROR(VLOOKUP(X1340, 【参考】数式用!$A$2:$B$46, 2, FALSE), "")</f>
        <v/>
      </c>
      <c r="AA1340" s="195"/>
      <c r="AB1340" s="196"/>
      <c r="AC1340" s="197">
        <f t="shared" si="44"/>
        <v>0</v>
      </c>
      <c r="AD1340" s="263" t="str">
        <f>IF(B1340="", "", IF(COUNTIF(X1340,"*独自*"),"数式を削除して手入力",IFERROR(INDEX(【参考】数式用!$O$3:'【参考】数式用'!$Q$452,MATCH(Q1340&amp;V1340,【参考】数式用!$N$3:'【参考】数式用'!$N$452,0),MATCH(VLOOKUP(X1340,【参考】数式用!$R$2:$S$46,2,FALSE),【参考】数式用!$O$2:$Q$2,0)),10)))</f>
        <v/>
      </c>
      <c r="AE1340" s="191"/>
    </row>
    <row r="1341" spans="1:31" ht="49.95" customHeight="1">
      <c r="A1341" s="158">
        <f t="shared" si="43"/>
        <v>1302</v>
      </c>
      <c r="B1341" s="496"/>
      <c r="C1341" s="497"/>
      <c r="D1341" s="497"/>
      <c r="E1341" s="497"/>
      <c r="F1341" s="497"/>
      <c r="G1341" s="497"/>
      <c r="H1341" s="497"/>
      <c r="I1341" s="497"/>
      <c r="J1341" s="497"/>
      <c r="K1341" s="497"/>
      <c r="L1341" s="490"/>
      <c r="M1341" s="491"/>
      <c r="N1341" s="491"/>
      <c r="O1341" s="491"/>
      <c r="P1341" s="492"/>
      <c r="Q1341" s="536"/>
      <c r="R1341" s="536"/>
      <c r="S1341" s="536"/>
      <c r="T1341" s="536"/>
      <c r="U1341" s="536"/>
      <c r="V1341" s="69"/>
      <c r="W1341" s="69"/>
      <c r="X1341" s="507"/>
      <c r="Y1341" s="508"/>
      <c r="Z1341" s="179" t="str">
        <f>IFERROR(VLOOKUP(X1341, 【参考】数式用!$A$2:$B$46, 2, FALSE), "")</f>
        <v/>
      </c>
      <c r="AA1341" s="195"/>
      <c r="AB1341" s="196"/>
      <c r="AC1341" s="197">
        <f t="shared" si="44"/>
        <v>0</v>
      </c>
      <c r="AD1341" s="263" t="str">
        <f>IF(B1341="", "", IF(COUNTIF(X1341,"*独自*"),"数式を削除して手入力",IFERROR(INDEX(【参考】数式用!$O$3:'【参考】数式用'!$Q$452,MATCH(Q1341&amp;V1341,【参考】数式用!$N$3:'【参考】数式用'!$N$452,0),MATCH(VLOOKUP(X1341,【参考】数式用!$R$2:$S$46,2,FALSE),【参考】数式用!$O$2:$Q$2,0)),10)))</f>
        <v/>
      </c>
      <c r="AE1341" s="191"/>
    </row>
    <row r="1342" spans="1:31" ht="49.95" customHeight="1">
      <c r="A1342" s="158">
        <f t="shared" si="43"/>
        <v>1303</v>
      </c>
      <c r="B1342" s="496"/>
      <c r="C1342" s="497"/>
      <c r="D1342" s="497"/>
      <c r="E1342" s="497"/>
      <c r="F1342" s="497"/>
      <c r="G1342" s="497"/>
      <c r="H1342" s="497"/>
      <c r="I1342" s="497"/>
      <c r="J1342" s="497"/>
      <c r="K1342" s="497"/>
      <c r="L1342" s="490"/>
      <c r="M1342" s="491"/>
      <c r="N1342" s="491"/>
      <c r="O1342" s="491"/>
      <c r="P1342" s="492"/>
      <c r="Q1342" s="536"/>
      <c r="R1342" s="536"/>
      <c r="S1342" s="536"/>
      <c r="T1342" s="536"/>
      <c r="U1342" s="536"/>
      <c r="V1342" s="69"/>
      <c r="W1342" s="69"/>
      <c r="X1342" s="507"/>
      <c r="Y1342" s="508"/>
      <c r="Z1342" s="179" t="str">
        <f>IFERROR(VLOOKUP(X1342, 【参考】数式用!$A$2:$B$46, 2, FALSE), "")</f>
        <v/>
      </c>
      <c r="AA1342" s="195"/>
      <c r="AB1342" s="196"/>
      <c r="AC1342" s="197">
        <f t="shared" si="44"/>
        <v>0</v>
      </c>
      <c r="AD1342" s="263" t="str">
        <f>IF(B1342="", "", IF(COUNTIF(X1342,"*独自*"),"数式を削除して手入力",IFERROR(INDEX(【参考】数式用!$O$3:'【参考】数式用'!$Q$452,MATCH(Q1342&amp;V1342,【参考】数式用!$N$3:'【参考】数式用'!$N$452,0),MATCH(VLOOKUP(X1342,【参考】数式用!$R$2:$S$46,2,FALSE),【参考】数式用!$O$2:$Q$2,0)),10)))</f>
        <v/>
      </c>
      <c r="AE1342" s="191"/>
    </row>
    <row r="1343" spans="1:31" ht="49.95" customHeight="1">
      <c r="A1343" s="158">
        <f t="shared" si="43"/>
        <v>1304</v>
      </c>
      <c r="B1343" s="496"/>
      <c r="C1343" s="497"/>
      <c r="D1343" s="497"/>
      <c r="E1343" s="497"/>
      <c r="F1343" s="497"/>
      <c r="G1343" s="497"/>
      <c r="H1343" s="497"/>
      <c r="I1343" s="497"/>
      <c r="J1343" s="497"/>
      <c r="K1343" s="497"/>
      <c r="L1343" s="490"/>
      <c r="M1343" s="491"/>
      <c r="N1343" s="491"/>
      <c r="O1343" s="491"/>
      <c r="P1343" s="492"/>
      <c r="Q1343" s="536"/>
      <c r="R1343" s="536"/>
      <c r="S1343" s="536"/>
      <c r="T1343" s="536"/>
      <c r="U1343" s="536"/>
      <c r="V1343" s="69"/>
      <c r="W1343" s="69"/>
      <c r="X1343" s="507"/>
      <c r="Y1343" s="508"/>
      <c r="Z1343" s="179" t="str">
        <f>IFERROR(VLOOKUP(X1343, 【参考】数式用!$A$2:$B$46, 2, FALSE), "")</f>
        <v/>
      </c>
      <c r="AA1343" s="195"/>
      <c r="AB1343" s="196"/>
      <c r="AC1343" s="197">
        <f t="shared" si="44"/>
        <v>0</v>
      </c>
      <c r="AD1343" s="263" t="str">
        <f>IF(B1343="", "", IF(COUNTIF(X1343,"*独自*"),"数式を削除して手入力",IFERROR(INDEX(【参考】数式用!$O$3:'【参考】数式用'!$Q$452,MATCH(Q1343&amp;V1343,【参考】数式用!$N$3:'【参考】数式用'!$N$452,0),MATCH(VLOOKUP(X1343,【参考】数式用!$R$2:$S$46,2,FALSE),【参考】数式用!$O$2:$Q$2,0)),10)))</f>
        <v/>
      </c>
      <c r="AE1343" s="191"/>
    </row>
    <row r="1344" spans="1:31" ht="49.95" customHeight="1">
      <c r="A1344" s="158">
        <f t="shared" si="43"/>
        <v>1305</v>
      </c>
      <c r="B1344" s="496"/>
      <c r="C1344" s="497"/>
      <c r="D1344" s="497"/>
      <c r="E1344" s="497"/>
      <c r="F1344" s="497"/>
      <c r="G1344" s="497"/>
      <c r="H1344" s="497"/>
      <c r="I1344" s="497"/>
      <c r="J1344" s="497"/>
      <c r="K1344" s="497"/>
      <c r="L1344" s="490"/>
      <c r="M1344" s="491"/>
      <c r="N1344" s="491"/>
      <c r="O1344" s="491"/>
      <c r="P1344" s="492"/>
      <c r="Q1344" s="536"/>
      <c r="R1344" s="536"/>
      <c r="S1344" s="536"/>
      <c r="T1344" s="536"/>
      <c r="U1344" s="536"/>
      <c r="V1344" s="69"/>
      <c r="W1344" s="69"/>
      <c r="X1344" s="507"/>
      <c r="Y1344" s="508"/>
      <c r="Z1344" s="179" t="str">
        <f>IFERROR(VLOOKUP(X1344, 【参考】数式用!$A$2:$B$46, 2, FALSE), "")</f>
        <v/>
      </c>
      <c r="AA1344" s="195"/>
      <c r="AB1344" s="196"/>
      <c r="AC1344" s="197">
        <f t="shared" si="44"/>
        <v>0</v>
      </c>
      <c r="AD1344" s="263" t="str">
        <f>IF(B1344="", "", IF(COUNTIF(X1344,"*独自*"),"数式を削除して手入力",IFERROR(INDEX(【参考】数式用!$O$3:'【参考】数式用'!$Q$452,MATCH(Q1344&amp;V1344,【参考】数式用!$N$3:'【参考】数式用'!$N$452,0),MATCH(VLOOKUP(X1344,【参考】数式用!$R$2:$S$46,2,FALSE),【参考】数式用!$O$2:$Q$2,0)),10)))</f>
        <v/>
      </c>
      <c r="AE1344" s="191"/>
    </row>
    <row r="1345" spans="1:31" ht="49.95" customHeight="1">
      <c r="A1345" s="158">
        <f t="shared" si="43"/>
        <v>1306</v>
      </c>
      <c r="B1345" s="496"/>
      <c r="C1345" s="497"/>
      <c r="D1345" s="497"/>
      <c r="E1345" s="497"/>
      <c r="F1345" s="497"/>
      <c r="G1345" s="497"/>
      <c r="H1345" s="497"/>
      <c r="I1345" s="497"/>
      <c r="J1345" s="497"/>
      <c r="K1345" s="497"/>
      <c r="L1345" s="490"/>
      <c r="M1345" s="491"/>
      <c r="N1345" s="491"/>
      <c r="O1345" s="491"/>
      <c r="P1345" s="492"/>
      <c r="Q1345" s="536"/>
      <c r="R1345" s="536"/>
      <c r="S1345" s="536"/>
      <c r="T1345" s="536"/>
      <c r="U1345" s="536"/>
      <c r="V1345" s="69"/>
      <c r="W1345" s="69"/>
      <c r="X1345" s="507"/>
      <c r="Y1345" s="508"/>
      <c r="Z1345" s="179" t="str">
        <f>IFERROR(VLOOKUP(X1345, 【参考】数式用!$A$2:$B$46, 2, FALSE), "")</f>
        <v/>
      </c>
      <c r="AA1345" s="195"/>
      <c r="AB1345" s="196"/>
      <c r="AC1345" s="197">
        <f t="shared" si="44"/>
        <v>0</v>
      </c>
      <c r="AD1345" s="263" t="str">
        <f>IF(B1345="", "", IF(COUNTIF(X1345,"*独自*"),"数式を削除して手入力",IFERROR(INDEX(【参考】数式用!$O$3:'【参考】数式用'!$Q$452,MATCH(Q1345&amp;V1345,【参考】数式用!$N$3:'【参考】数式用'!$N$452,0),MATCH(VLOOKUP(X1345,【参考】数式用!$R$2:$S$46,2,FALSE),【参考】数式用!$O$2:$Q$2,0)),10)))</f>
        <v/>
      </c>
      <c r="AE1345" s="191"/>
    </row>
    <row r="1346" spans="1:31" ht="49.95" customHeight="1">
      <c r="A1346" s="158">
        <f t="shared" si="43"/>
        <v>1307</v>
      </c>
      <c r="B1346" s="496"/>
      <c r="C1346" s="497"/>
      <c r="D1346" s="497"/>
      <c r="E1346" s="497"/>
      <c r="F1346" s="497"/>
      <c r="G1346" s="497"/>
      <c r="H1346" s="497"/>
      <c r="I1346" s="497"/>
      <c r="J1346" s="497"/>
      <c r="K1346" s="497"/>
      <c r="L1346" s="490"/>
      <c r="M1346" s="491"/>
      <c r="N1346" s="491"/>
      <c r="O1346" s="491"/>
      <c r="P1346" s="492"/>
      <c r="Q1346" s="536"/>
      <c r="R1346" s="536"/>
      <c r="S1346" s="536"/>
      <c r="T1346" s="536"/>
      <c r="U1346" s="536"/>
      <c r="V1346" s="69"/>
      <c r="W1346" s="69"/>
      <c r="X1346" s="507"/>
      <c r="Y1346" s="508"/>
      <c r="Z1346" s="179" t="str">
        <f>IFERROR(VLOOKUP(X1346, 【参考】数式用!$A$2:$B$46, 2, FALSE), "")</f>
        <v/>
      </c>
      <c r="AA1346" s="195"/>
      <c r="AB1346" s="196"/>
      <c r="AC1346" s="197">
        <f t="shared" si="44"/>
        <v>0</v>
      </c>
      <c r="AD1346" s="263" t="str">
        <f>IF(B1346="", "", IF(COUNTIF(X1346,"*独自*"),"数式を削除して手入力",IFERROR(INDEX(【参考】数式用!$O$3:'【参考】数式用'!$Q$452,MATCH(Q1346&amp;V1346,【参考】数式用!$N$3:'【参考】数式用'!$N$452,0),MATCH(VLOOKUP(X1346,【参考】数式用!$R$2:$S$46,2,FALSE),【参考】数式用!$O$2:$Q$2,0)),10)))</f>
        <v/>
      </c>
      <c r="AE1346" s="191"/>
    </row>
    <row r="1347" spans="1:31" ht="49.95" customHeight="1">
      <c r="A1347" s="158">
        <f t="shared" si="43"/>
        <v>1308</v>
      </c>
      <c r="B1347" s="496"/>
      <c r="C1347" s="497"/>
      <c r="D1347" s="497"/>
      <c r="E1347" s="497"/>
      <c r="F1347" s="497"/>
      <c r="G1347" s="497"/>
      <c r="H1347" s="497"/>
      <c r="I1347" s="497"/>
      <c r="J1347" s="497"/>
      <c r="K1347" s="497"/>
      <c r="L1347" s="490"/>
      <c r="M1347" s="491"/>
      <c r="N1347" s="491"/>
      <c r="O1347" s="491"/>
      <c r="P1347" s="492"/>
      <c r="Q1347" s="536"/>
      <c r="R1347" s="536"/>
      <c r="S1347" s="536"/>
      <c r="T1347" s="536"/>
      <c r="U1347" s="536"/>
      <c r="V1347" s="69"/>
      <c r="W1347" s="69"/>
      <c r="X1347" s="507"/>
      <c r="Y1347" s="508"/>
      <c r="Z1347" s="179" t="str">
        <f>IFERROR(VLOOKUP(X1347, 【参考】数式用!$A$2:$B$46, 2, FALSE), "")</f>
        <v/>
      </c>
      <c r="AA1347" s="195"/>
      <c r="AB1347" s="196"/>
      <c r="AC1347" s="197">
        <f t="shared" si="44"/>
        <v>0</v>
      </c>
      <c r="AD1347" s="263" t="str">
        <f>IF(B1347="", "", IF(COUNTIF(X1347,"*独自*"),"数式を削除して手入力",IFERROR(INDEX(【参考】数式用!$O$3:'【参考】数式用'!$Q$452,MATCH(Q1347&amp;V1347,【参考】数式用!$N$3:'【参考】数式用'!$N$452,0),MATCH(VLOOKUP(X1347,【参考】数式用!$R$2:$S$46,2,FALSE),【参考】数式用!$O$2:$Q$2,0)),10)))</f>
        <v/>
      </c>
      <c r="AE1347" s="191"/>
    </row>
    <row r="1348" spans="1:31" ht="49.95" customHeight="1">
      <c r="A1348" s="158">
        <f t="shared" si="43"/>
        <v>1309</v>
      </c>
      <c r="B1348" s="496"/>
      <c r="C1348" s="497"/>
      <c r="D1348" s="497"/>
      <c r="E1348" s="497"/>
      <c r="F1348" s="497"/>
      <c r="G1348" s="497"/>
      <c r="H1348" s="497"/>
      <c r="I1348" s="497"/>
      <c r="J1348" s="497"/>
      <c r="K1348" s="497"/>
      <c r="L1348" s="490"/>
      <c r="M1348" s="491"/>
      <c r="N1348" s="491"/>
      <c r="O1348" s="491"/>
      <c r="P1348" s="492"/>
      <c r="Q1348" s="536"/>
      <c r="R1348" s="536"/>
      <c r="S1348" s="536"/>
      <c r="T1348" s="536"/>
      <c r="U1348" s="536"/>
      <c r="V1348" s="69"/>
      <c r="W1348" s="69"/>
      <c r="X1348" s="507"/>
      <c r="Y1348" s="508"/>
      <c r="Z1348" s="179" t="str">
        <f>IFERROR(VLOOKUP(X1348, 【参考】数式用!$A$2:$B$46, 2, FALSE), "")</f>
        <v/>
      </c>
      <c r="AA1348" s="195"/>
      <c r="AB1348" s="196"/>
      <c r="AC1348" s="197">
        <f t="shared" si="44"/>
        <v>0</v>
      </c>
      <c r="AD1348" s="263" t="str">
        <f>IF(B1348="", "", IF(COUNTIF(X1348,"*独自*"),"数式を削除して手入力",IFERROR(INDEX(【参考】数式用!$O$3:'【参考】数式用'!$Q$452,MATCH(Q1348&amp;V1348,【参考】数式用!$N$3:'【参考】数式用'!$N$452,0),MATCH(VLOOKUP(X1348,【参考】数式用!$R$2:$S$46,2,FALSE),【参考】数式用!$O$2:$Q$2,0)),10)))</f>
        <v/>
      </c>
      <c r="AE1348" s="191"/>
    </row>
    <row r="1349" spans="1:31" ht="49.95" customHeight="1">
      <c r="A1349" s="158">
        <f t="shared" si="43"/>
        <v>1310</v>
      </c>
      <c r="B1349" s="496"/>
      <c r="C1349" s="497"/>
      <c r="D1349" s="497"/>
      <c r="E1349" s="497"/>
      <c r="F1349" s="497"/>
      <c r="G1349" s="497"/>
      <c r="H1349" s="497"/>
      <c r="I1349" s="497"/>
      <c r="J1349" s="497"/>
      <c r="K1349" s="497"/>
      <c r="L1349" s="490"/>
      <c r="M1349" s="491"/>
      <c r="N1349" s="491"/>
      <c r="O1349" s="491"/>
      <c r="P1349" s="492"/>
      <c r="Q1349" s="536"/>
      <c r="R1349" s="536"/>
      <c r="S1349" s="536"/>
      <c r="T1349" s="536"/>
      <c r="U1349" s="536"/>
      <c r="V1349" s="69"/>
      <c r="W1349" s="69"/>
      <c r="X1349" s="507"/>
      <c r="Y1349" s="508"/>
      <c r="Z1349" s="179" t="str">
        <f>IFERROR(VLOOKUP(X1349, 【参考】数式用!$A$2:$B$46, 2, FALSE), "")</f>
        <v/>
      </c>
      <c r="AA1349" s="195"/>
      <c r="AB1349" s="196"/>
      <c r="AC1349" s="197">
        <f t="shared" si="44"/>
        <v>0</v>
      </c>
      <c r="AD1349" s="263" t="str">
        <f>IF(B1349="", "", IF(COUNTIF(X1349,"*独自*"),"数式を削除して手入力",IFERROR(INDEX(【参考】数式用!$O$3:'【参考】数式用'!$Q$452,MATCH(Q1349&amp;V1349,【参考】数式用!$N$3:'【参考】数式用'!$N$452,0),MATCH(VLOOKUP(X1349,【参考】数式用!$R$2:$S$46,2,FALSE),【参考】数式用!$O$2:$Q$2,0)),10)))</f>
        <v/>
      </c>
      <c r="AE1349" s="191"/>
    </row>
    <row r="1350" spans="1:31" ht="49.95" customHeight="1">
      <c r="A1350" s="158">
        <f t="shared" si="43"/>
        <v>1311</v>
      </c>
      <c r="B1350" s="496"/>
      <c r="C1350" s="497"/>
      <c r="D1350" s="497"/>
      <c r="E1350" s="497"/>
      <c r="F1350" s="497"/>
      <c r="G1350" s="497"/>
      <c r="H1350" s="497"/>
      <c r="I1350" s="497"/>
      <c r="J1350" s="497"/>
      <c r="K1350" s="497"/>
      <c r="L1350" s="490"/>
      <c r="M1350" s="491"/>
      <c r="N1350" s="491"/>
      <c r="O1350" s="491"/>
      <c r="P1350" s="492"/>
      <c r="Q1350" s="536"/>
      <c r="R1350" s="536"/>
      <c r="S1350" s="536"/>
      <c r="T1350" s="536"/>
      <c r="U1350" s="536"/>
      <c r="V1350" s="69"/>
      <c r="W1350" s="69"/>
      <c r="X1350" s="507"/>
      <c r="Y1350" s="508"/>
      <c r="Z1350" s="179" t="str">
        <f>IFERROR(VLOOKUP(X1350, 【参考】数式用!$A$2:$B$46, 2, FALSE), "")</f>
        <v/>
      </c>
      <c r="AA1350" s="195"/>
      <c r="AB1350" s="196"/>
      <c r="AC1350" s="197">
        <f t="shared" si="44"/>
        <v>0</v>
      </c>
      <c r="AD1350" s="263" t="str">
        <f>IF(B1350="", "", IF(COUNTIF(X1350,"*独自*"),"数式を削除して手入力",IFERROR(INDEX(【参考】数式用!$O$3:'【参考】数式用'!$Q$452,MATCH(Q1350&amp;V1350,【参考】数式用!$N$3:'【参考】数式用'!$N$452,0),MATCH(VLOOKUP(X1350,【参考】数式用!$R$2:$S$46,2,FALSE),【参考】数式用!$O$2:$Q$2,0)),10)))</f>
        <v/>
      </c>
      <c r="AE1350" s="191"/>
    </row>
    <row r="1351" spans="1:31" ht="49.95" customHeight="1">
      <c r="A1351" s="158">
        <f t="shared" si="43"/>
        <v>1312</v>
      </c>
      <c r="B1351" s="496"/>
      <c r="C1351" s="497"/>
      <c r="D1351" s="497"/>
      <c r="E1351" s="497"/>
      <c r="F1351" s="497"/>
      <c r="G1351" s="497"/>
      <c r="H1351" s="497"/>
      <c r="I1351" s="497"/>
      <c r="J1351" s="497"/>
      <c r="K1351" s="497"/>
      <c r="L1351" s="490"/>
      <c r="M1351" s="491"/>
      <c r="N1351" s="491"/>
      <c r="O1351" s="491"/>
      <c r="P1351" s="492"/>
      <c r="Q1351" s="536"/>
      <c r="R1351" s="536"/>
      <c r="S1351" s="536"/>
      <c r="T1351" s="536"/>
      <c r="U1351" s="536"/>
      <c r="V1351" s="69"/>
      <c r="W1351" s="69"/>
      <c r="X1351" s="507"/>
      <c r="Y1351" s="508"/>
      <c r="Z1351" s="179" t="str">
        <f>IFERROR(VLOOKUP(X1351, 【参考】数式用!$A$2:$B$46, 2, FALSE), "")</f>
        <v/>
      </c>
      <c r="AA1351" s="195"/>
      <c r="AB1351" s="196"/>
      <c r="AC1351" s="197">
        <f t="shared" si="44"/>
        <v>0</v>
      </c>
      <c r="AD1351" s="263" t="str">
        <f>IF(B1351="", "", IF(COUNTIF(X1351,"*独自*"),"数式を削除して手入力",IFERROR(INDEX(【参考】数式用!$O$3:'【参考】数式用'!$Q$452,MATCH(Q1351&amp;V1351,【参考】数式用!$N$3:'【参考】数式用'!$N$452,0),MATCH(VLOOKUP(X1351,【参考】数式用!$R$2:$S$46,2,FALSE),【参考】数式用!$O$2:$Q$2,0)),10)))</f>
        <v/>
      </c>
      <c r="AE1351" s="191"/>
    </row>
    <row r="1352" spans="1:31" ht="49.95" customHeight="1">
      <c r="A1352" s="158">
        <f t="shared" si="43"/>
        <v>1313</v>
      </c>
      <c r="B1352" s="496"/>
      <c r="C1352" s="497"/>
      <c r="D1352" s="497"/>
      <c r="E1352" s="497"/>
      <c r="F1352" s="497"/>
      <c r="G1352" s="497"/>
      <c r="H1352" s="497"/>
      <c r="I1352" s="497"/>
      <c r="J1352" s="497"/>
      <c r="K1352" s="497"/>
      <c r="L1352" s="490"/>
      <c r="M1352" s="491"/>
      <c r="N1352" s="491"/>
      <c r="O1352" s="491"/>
      <c r="P1352" s="492"/>
      <c r="Q1352" s="536"/>
      <c r="R1352" s="536"/>
      <c r="S1352" s="536"/>
      <c r="T1352" s="536"/>
      <c r="U1352" s="536"/>
      <c r="V1352" s="69"/>
      <c r="W1352" s="69"/>
      <c r="X1352" s="507"/>
      <c r="Y1352" s="508"/>
      <c r="Z1352" s="179" t="str">
        <f>IFERROR(VLOOKUP(X1352, 【参考】数式用!$A$2:$B$46, 2, FALSE), "")</f>
        <v/>
      </c>
      <c r="AA1352" s="195"/>
      <c r="AB1352" s="196"/>
      <c r="AC1352" s="197">
        <f t="shared" si="44"/>
        <v>0</v>
      </c>
      <c r="AD1352" s="263" t="str">
        <f>IF(B1352="", "", IF(COUNTIF(X1352,"*独自*"),"数式を削除して手入力",IFERROR(INDEX(【参考】数式用!$O$3:'【参考】数式用'!$Q$452,MATCH(Q1352&amp;V1352,【参考】数式用!$N$3:'【参考】数式用'!$N$452,0),MATCH(VLOOKUP(X1352,【参考】数式用!$R$2:$S$46,2,FALSE),【参考】数式用!$O$2:$Q$2,0)),10)))</f>
        <v/>
      </c>
      <c r="AE1352" s="191"/>
    </row>
    <row r="1353" spans="1:31" ht="49.95" customHeight="1">
      <c r="A1353" s="158">
        <f t="shared" si="43"/>
        <v>1314</v>
      </c>
      <c r="B1353" s="496"/>
      <c r="C1353" s="497"/>
      <c r="D1353" s="497"/>
      <c r="E1353" s="497"/>
      <c r="F1353" s="497"/>
      <c r="G1353" s="497"/>
      <c r="H1353" s="497"/>
      <c r="I1353" s="497"/>
      <c r="J1353" s="497"/>
      <c r="K1353" s="497"/>
      <c r="L1353" s="490"/>
      <c r="M1353" s="491"/>
      <c r="N1353" s="491"/>
      <c r="O1353" s="491"/>
      <c r="P1353" s="492"/>
      <c r="Q1353" s="536"/>
      <c r="R1353" s="536"/>
      <c r="S1353" s="536"/>
      <c r="T1353" s="536"/>
      <c r="U1353" s="536"/>
      <c r="V1353" s="69"/>
      <c r="W1353" s="69"/>
      <c r="X1353" s="507"/>
      <c r="Y1353" s="508"/>
      <c r="Z1353" s="179" t="str">
        <f>IFERROR(VLOOKUP(X1353, 【参考】数式用!$A$2:$B$46, 2, FALSE), "")</f>
        <v/>
      </c>
      <c r="AA1353" s="195"/>
      <c r="AB1353" s="196"/>
      <c r="AC1353" s="197">
        <f t="shared" si="44"/>
        <v>0</v>
      </c>
      <c r="AD1353" s="263" t="str">
        <f>IF(B1353="", "", IF(COUNTIF(X1353,"*独自*"),"数式を削除して手入力",IFERROR(INDEX(【参考】数式用!$O$3:'【参考】数式用'!$Q$452,MATCH(Q1353&amp;V1353,【参考】数式用!$N$3:'【参考】数式用'!$N$452,0),MATCH(VLOOKUP(X1353,【参考】数式用!$R$2:$S$46,2,FALSE),【参考】数式用!$O$2:$Q$2,0)),10)))</f>
        <v/>
      </c>
      <c r="AE1353" s="191"/>
    </row>
    <row r="1354" spans="1:31" ht="49.95" customHeight="1">
      <c r="A1354" s="158">
        <f t="shared" si="43"/>
        <v>1315</v>
      </c>
      <c r="B1354" s="496"/>
      <c r="C1354" s="497"/>
      <c r="D1354" s="497"/>
      <c r="E1354" s="497"/>
      <c r="F1354" s="497"/>
      <c r="G1354" s="497"/>
      <c r="H1354" s="497"/>
      <c r="I1354" s="497"/>
      <c r="J1354" s="497"/>
      <c r="K1354" s="497"/>
      <c r="L1354" s="490"/>
      <c r="M1354" s="491"/>
      <c r="N1354" s="491"/>
      <c r="O1354" s="491"/>
      <c r="P1354" s="492"/>
      <c r="Q1354" s="536"/>
      <c r="R1354" s="536"/>
      <c r="S1354" s="536"/>
      <c r="T1354" s="536"/>
      <c r="U1354" s="536"/>
      <c r="V1354" s="69"/>
      <c r="W1354" s="69"/>
      <c r="X1354" s="507"/>
      <c r="Y1354" s="508"/>
      <c r="Z1354" s="179" t="str">
        <f>IFERROR(VLOOKUP(X1354, 【参考】数式用!$A$2:$B$46, 2, FALSE), "")</f>
        <v/>
      </c>
      <c r="AA1354" s="195"/>
      <c r="AB1354" s="196"/>
      <c r="AC1354" s="197">
        <f t="shared" si="44"/>
        <v>0</v>
      </c>
      <c r="AD1354" s="263" t="str">
        <f>IF(B1354="", "", IF(COUNTIF(X1354,"*独自*"),"数式を削除して手入力",IFERROR(INDEX(【参考】数式用!$O$3:'【参考】数式用'!$Q$452,MATCH(Q1354&amp;V1354,【参考】数式用!$N$3:'【参考】数式用'!$N$452,0),MATCH(VLOOKUP(X1354,【参考】数式用!$R$2:$S$46,2,FALSE),【参考】数式用!$O$2:$Q$2,0)),10)))</f>
        <v/>
      </c>
      <c r="AE1354" s="191"/>
    </row>
    <row r="1355" spans="1:31" ht="49.95" customHeight="1">
      <c r="A1355" s="158">
        <f t="shared" si="43"/>
        <v>1316</v>
      </c>
      <c r="B1355" s="496"/>
      <c r="C1355" s="497"/>
      <c r="D1355" s="497"/>
      <c r="E1355" s="497"/>
      <c r="F1355" s="497"/>
      <c r="G1355" s="497"/>
      <c r="H1355" s="497"/>
      <c r="I1355" s="497"/>
      <c r="J1355" s="497"/>
      <c r="K1355" s="497"/>
      <c r="L1355" s="490"/>
      <c r="M1355" s="491"/>
      <c r="N1355" s="491"/>
      <c r="O1355" s="491"/>
      <c r="P1355" s="492"/>
      <c r="Q1355" s="536"/>
      <c r="R1355" s="536"/>
      <c r="S1355" s="536"/>
      <c r="T1355" s="536"/>
      <c r="U1355" s="536"/>
      <c r="V1355" s="69"/>
      <c r="W1355" s="69"/>
      <c r="X1355" s="507"/>
      <c r="Y1355" s="508"/>
      <c r="Z1355" s="179" t="str">
        <f>IFERROR(VLOOKUP(X1355, 【参考】数式用!$A$2:$B$46, 2, FALSE), "")</f>
        <v/>
      </c>
      <c r="AA1355" s="195"/>
      <c r="AB1355" s="196"/>
      <c r="AC1355" s="197">
        <f t="shared" si="44"/>
        <v>0</v>
      </c>
      <c r="AD1355" s="263" t="str">
        <f>IF(B1355="", "", IF(COUNTIF(X1355,"*独自*"),"数式を削除して手入力",IFERROR(INDEX(【参考】数式用!$O$3:'【参考】数式用'!$Q$452,MATCH(Q1355&amp;V1355,【参考】数式用!$N$3:'【参考】数式用'!$N$452,0),MATCH(VLOOKUP(X1355,【参考】数式用!$R$2:$S$46,2,FALSE),【参考】数式用!$O$2:$Q$2,0)),10)))</f>
        <v/>
      </c>
      <c r="AE1355" s="191"/>
    </row>
    <row r="1356" spans="1:31" ht="49.95" customHeight="1">
      <c r="A1356" s="158">
        <f t="shared" ref="A1356:A1419" si="45">A1355+1</f>
        <v>1317</v>
      </c>
      <c r="B1356" s="496"/>
      <c r="C1356" s="497"/>
      <c r="D1356" s="497"/>
      <c r="E1356" s="497"/>
      <c r="F1356" s="497"/>
      <c r="G1356" s="497"/>
      <c r="H1356" s="497"/>
      <c r="I1356" s="497"/>
      <c r="J1356" s="497"/>
      <c r="K1356" s="497"/>
      <c r="L1356" s="490"/>
      <c r="M1356" s="491"/>
      <c r="N1356" s="491"/>
      <c r="O1356" s="491"/>
      <c r="P1356" s="492"/>
      <c r="Q1356" s="536"/>
      <c r="R1356" s="536"/>
      <c r="S1356" s="536"/>
      <c r="T1356" s="536"/>
      <c r="U1356" s="536"/>
      <c r="V1356" s="69"/>
      <c r="W1356" s="69"/>
      <c r="X1356" s="507"/>
      <c r="Y1356" s="508"/>
      <c r="Z1356" s="179" t="str">
        <f>IFERROR(VLOOKUP(X1356, 【参考】数式用!$A$2:$B$46, 2, FALSE), "")</f>
        <v/>
      </c>
      <c r="AA1356" s="195"/>
      <c r="AB1356" s="196"/>
      <c r="AC1356" s="197">
        <f t="shared" ref="AC1356:AC1419" si="46">AA1356-AB1356</f>
        <v>0</v>
      </c>
      <c r="AD1356" s="263" t="str">
        <f>IF(B1356="", "", IF(COUNTIF(X1356,"*独自*"),"数式を削除して手入力",IFERROR(INDEX(【参考】数式用!$O$3:'【参考】数式用'!$Q$452,MATCH(Q1356&amp;V1356,【参考】数式用!$N$3:'【参考】数式用'!$N$452,0),MATCH(VLOOKUP(X1356,【参考】数式用!$R$2:$S$46,2,FALSE),【参考】数式用!$O$2:$Q$2,0)),10)))</f>
        <v/>
      </c>
      <c r="AE1356" s="191"/>
    </row>
    <row r="1357" spans="1:31" ht="49.95" customHeight="1">
      <c r="A1357" s="158">
        <f t="shared" si="45"/>
        <v>1318</v>
      </c>
      <c r="B1357" s="496"/>
      <c r="C1357" s="497"/>
      <c r="D1357" s="497"/>
      <c r="E1357" s="497"/>
      <c r="F1357" s="497"/>
      <c r="G1357" s="497"/>
      <c r="H1357" s="497"/>
      <c r="I1357" s="497"/>
      <c r="J1357" s="497"/>
      <c r="K1357" s="497"/>
      <c r="L1357" s="490"/>
      <c r="M1357" s="491"/>
      <c r="N1357" s="491"/>
      <c r="O1357" s="491"/>
      <c r="P1357" s="492"/>
      <c r="Q1357" s="536"/>
      <c r="R1357" s="536"/>
      <c r="S1357" s="536"/>
      <c r="T1357" s="536"/>
      <c r="U1357" s="536"/>
      <c r="V1357" s="69"/>
      <c r="W1357" s="69"/>
      <c r="X1357" s="507"/>
      <c r="Y1357" s="508"/>
      <c r="Z1357" s="179" t="str">
        <f>IFERROR(VLOOKUP(X1357, 【参考】数式用!$A$2:$B$46, 2, FALSE), "")</f>
        <v/>
      </c>
      <c r="AA1357" s="195"/>
      <c r="AB1357" s="196"/>
      <c r="AC1357" s="197">
        <f t="shared" si="46"/>
        <v>0</v>
      </c>
      <c r="AD1357" s="263" t="str">
        <f>IF(B1357="", "", IF(COUNTIF(X1357,"*独自*"),"数式を削除して手入力",IFERROR(INDEX(【参考】数式用!$O$3:'【参考】数式用'!$Q$452,MATCH(Q1357&amp;V1357,【参考】数式用!$N$3:'【参考】数式用'!$N$452,0),MATCH(VLOOKUP(X1357,【参考】数式用!$R$2:$S$46,2,FALSE),【参考】数式用!$O$2:$Q$2,0)),10)))</f>
        <v/>
      </c>
      <c r="AE1357" s="191"/>
    </row>
    <row r="1358" spans="1:31" ht="49.95" customHeight="1">
      <c r="A1358" s="158">
        <f t="shared" si="45"/>
        <v>1319</v>
      </c>
      <c r="B1358" s="496"/>
      <c r="C1358" s="497"/>
      <c r="D1358" s="497"/>
      <c r="E1358" s="497"/>
      <c r="F1358" s="497"/>
      <c r="G1358" s="497"/>
      <c r="H1358" s="497"/>
      <c r="I1358" s="497"/>
      <c r="J1358" s="497"/>
      <c r="K1358" s="497"/>
      <c r="L1358" s="490"/>
      <c r="M1358" s="491"/>
      <c r="N1358" s="491"/>
      <c r="O1358" s="491"/>
      <c r="P1358" s="492"/>
      <c r="Q1358" s="536"/>
      <c r="R1358" s="536"/>
      <c r="S1358" s="536"/>
      <c r="T1358" s="536"/>
      <c r="U1358" s="536"/>
      <c r="V1358" s="69"/>
      <c r="W1358" s="69"/>
      <c r="X1358" s="507"/>
      <c r="Y1358" s="508"/>
      <c r="Z1358" s="179" t="str">
        <f>IFERROR(VLOOKUP(X1358, 【参考】数式用!$A$2:$B$46, 2, FALSE), "")</f>
        <v/>
      </c>
      <c r="AA1358" s="195"/>
      <c r="AB1358" s="196"/>
      <c r="AC1358" s="197">
        <f t="shared" si="46"/>
        <v>0</v>
      </c>
      <c r="AD1358" s="263" t="str">
        <f>IF(B1358="", "", IF(COUNTIF(X1358,"*独自*"),"数式を削除して手入力",IFERROR(INDEX(【参考】数式用!$O$3:'【参考】数式用'!$Q$452,MATCH(Q1358&amp;V1358,【参考】数式用!$N$3:'【参考】数式用'!$N$452,0),MATCH(VLOOKUP(X1358,【参考】数式用!$R$2:$S$46,2,FALSE),【参考】数式用!$O$2:$Q$2,0)),10)))</f>
        <v/>
      </c>
      <c r="AE1358" s="191"/>
    </row>
    <row r="1359" spans="1:31" ht="49.95" customHeight="1">
      <c r="A1359" s="158">
        <f t="shared" si="45"/>
        <v>1320</v>
      </c>
      <c r="B1359" s="496"/>
      <c r="C1359" s="497"/>
      <c r="D1359" s="497"/>
      <c r="E1359" s="497"/>
      <c r="F1359" s="497"/>
      <c r="G1359" s="497"/>
      <c r="H1359" s="497"/>
      <c r="I1359" s="497"/>
      <c r="J1359" s="497"/>
      <c r="K1359" s="497"/>
      <c r="L1359" s="490"/>
      <c r="M1359" s="491"/>
      <c r="N1359" s="491"/>
      <c r="O1359" s="491"/>
      <c r="P1359" s="492"/>
      <c r="Q1359" s="536"/>
      <c r="R1359" s="536"/>
      <c r="S1359" s="536"/>
      <c r="T1359" s="536"/>
      <c r="U1359" s="536"/>
      <c r="V1359" s="69"/>
      <c r="W1359" s="69"/>
      <c r="X1359" s="507"/>
      <c r="Y1359" s="508"/>
      <c r="Z1359" s="179" t="str">
        <f>IFERROR(VLOOKUP(X1359, 【参考】数式用!$A$2:$B$46, 2, FALSE), "")</f>
        <v/>
      </c>
      <c r="AA1359" s="195"/>
      <c r="AB1359" s="196"/>
      <c r="AC1359" s="197">
        <f t="shared" si="46"/>
        <v>0</v>
      </c>
      <c r="AD1359" s="263" t="str">
        <f>IF(B1359="", "", IF(COUNTIF(X1359,"*独自*"),"数式を削除して手入力",IFERROR(INDEX(【参考】数式用!$O$3:'【参考】数式用'!$Q$452,MATCH(Q1359&amp;V1359,【参考】数式用!$N$3:'【参考】数式用'!$N$452,0),MATCH(VLOOKUP(X1359,【参考】数式用!$R$2:$S$46,2,FALSE),【参考】数式用!$O$2:$Q$2,0)),10)))</f>
        <v/>
      </c>
      <c r="AE1359" s="191"/>
    </row>
    <row r="1360" spans="1:31" ht="49.95" customHeight="1">
      <c r="A1360" s="158">
        <f t="shared" si="45"/>
        <v>1321</v>
      </c>
      <c r="B1360" s="496"/>
      <c r="C1360" s="497"/>
      <c r="D1360" s="497"/>
      <c r="E1360" s="497"/>
      <c r="F1360" s="497"/>
      <c r="G1360" s="497"/>
      <c r="H1360" s="497"/>
      <c r="I1360" s="497"/>
      <c r="J1360" s="497"/>
      <c r="K1360" s="497"/>
      <c r="L1360" s="490"/>
      <c r="M1360" s="491"/>
      <c r="N1360" s="491"/>
      <c r="O1360" s="491"/>
      <c r="P1360" s="492"/>
      <c r="Q1360" s="536"/>
      <c r="R1360" s="536"/>
      <c r="S1360" s="536"/>
      <c r="T1360" s="536"/>
      <c r="U1360" s="536"/>
      <c r="V1360" s="69"/>
      <c r="W1360" s="69"/>
      <c r="X1360" s="507"/>
      <c r="Y1360" s="508"/>
      <c r="Z1360" s="179" t="str">
        <f>IFERROR(VLOOKUP(X1360, 【参考】数式用!$A$2:$B$46, 2, FALSE), "")</f>
        <v/>
      </c>
      <c r="AA1360" s="195"/>
      <c r="AB1360" s="196"/>
      <c r="AC1360" s="197">
        <f t="shared" si="46"/>
        <v>0</v>
      </c>
      <c r="AD1360" s="263" t="str">
        <f>IF(B1360="", "", IF(COUNTIF(X1360,"*独自*"),"数式を削除して手入力",IFERROR(INDEX(【参考】数式用!$O$3:'【参考】数式用'!$Q$452,MATCH(Q1360&amp;V1360,【参考】数式用!$N$3:'【参考】数式用'!$N$452,0),MATCH(VLOOKUP(X1360,【参考】数式用!$R$2:$S$46,2,FALSE),【参考】数式用!$O$2:$Q$2,0)),10)))</f>
        <v/>
      </c>
      <c r="AE1360" s="191"/>
    </row>
    <row r="1361" spans="1:31" ht="49.95" customHeight="1">
      <c r="A1361" s="158">
        <f t="shared" si="45"/>
        <v>1322</v>
      </c>
      <c r="B1361" s="496"/>
      <c r="C1361" s="497"/>
      <c r="D1361" s="497"/>
      <c r="E1361" s="497"/>
      <c r="F1361" s="497"/>
      <c r="G1361" s="497"/>
      <c r="H1361" s="497"/>
      <c r="I1361" s="497"/>
      <c r="J1361" s="497"/>
      <c r="K1361" s="497"/>
      <c r="L1361" s="490"/>
      <c r="M1361" s="491"/>
      <c r="N1361" s="491"/>
      <c r="O1361" s="491"/>
      <c r="P1361" s="492"/>
      <c r="Q1361" s="536"/>
      <c r="R1361" s="536"/>
      <c r="S1361" s="536"/>
      <c r="T1361" s="536"/>
      <c r="U1361" s="536"/>
      <c r="V1361" s="69"/>
      <c r="W1361" s="69"/>
      <c r="X1361" s="507"/>
      <c r="Y1361" s="508"/>
      <c r="Z1361" s="179" t="str">
        <f>IFERROR(VLOOKUP(X1361, 【参考】数式用!$A$2:$B$46, 2, FALSE), "")</f>
        <v/>
      </c>
      <c r="AA1361" s="195"/>
      <c r="AB1361" s="196"/>
      <c r="AC1361" s="197">
        <f t="shared" si="46"/>
        <v>0</v>
      </c>
      <c r="AD1361" s="263" t="str">
        <f>IF(B1361="", "", IF(COUNTIF(X1361,"*独自*"),"数式を削除して手入力",IFERROR(INDEX(【参考】数式用!$O$3:'【参考】数式用'!$Q$452,MATCH(Q1361&amp;V1361,【参考】数式用!$N$3:'【参考】数式用'!$N$452,0),MATCH(VLOOKUP(X1361,【参考】数式用!$R$2:$S$46,2,FALSE),【参考】数式用!$O$2:$Q$2,0)),10)))</f>
        <v/>
      </c>
      <c r="AE1361" s="191"/>
    </row>
    <row r="1362" spans="1:31" ht="49.95" customHeight="1">
      <c r="A1362" s="158">
        <f t="shared" si="45"/>
        <v>1323</v>
      </c>
      <c r="B1362" s="496"/>
      <c r="C1362" s="497"/>
      <c r="D1362" s="497"/>
      <c r="E1362" s="497"/>
      <c r="F1362" s="497"/>
      <c r="G1362" s="497"/>
      <c r="H1362" s="497"/>
      <c r="I1362" s="497"/>
      <c r="J1362" s="497"/>
      <c r="K1362" s="497"/>
      <c r="L1362" s="490"/>
      <c r="M1362" s="491"/>
      <c r="N1362" s="491"/>
      <c r="O1362" s="491"/>
      <c r="P1362" s="492"/>
      <c r="Q1362" s="536"/>
      <c r="R1362" s="536"/>
      <c r="S1362" s="536"/>
      <c r="T1362" s="536"/>
      <c r="U1362" s="536"/>
      <c r="V1362" s="69"/>
      <c r="W1362" s="69"/>
      <c r="X1362" s="507"/>
      <c r="Y1362" s="508"/>
      <c r="Z1362" s="179" t="str">
        <f>IFERROR(VLOOKUP(X1362, 【参考】数式用!$A$2:$B$46, 2, FALSE), "")</f>
        <v/>
      </c>
      <c r="AA1362" s="195"/>
      <c r="AB1362" s="196"/>
      <c r="AC1362" s="197">
        <f t="shared" si="46"/>
        <v>0</v>
      </c>
      <c r="AD1362" s="263" t="str">
        <f>IF(B1362="", "", IF(COUNTIF(X1362,"*独自*"),"数式を削除して手入力",IFERROR(INDEX(【参考】数式用!$O$3:'【参考】数式用'!$Q$452,MATCH(Q1362&amp;V1362,【参考】数式用!$N$3:'【参考】数式用'!$N$452,0),MATCH(VLOOKUP(X1362,【参考】数式用!$R$2:$S$46,2,FALSE),【参考】数式用!$O$2:$Q$2,0)),10)))</f>
        <v/>
      </c>
      <c r="AE1362" s="191"/>
    </row>
    <row r="1363" spans="1:31" ht="49.95" customHeight="1">
      <c r="A1363" s="158">
        <f t="shared" si="45"/>
        <v>1324</v>
      </c>
      <c r="B1363" s="496"/>
      <c r="C1363" s="497"/>
      <c r="D1363" s="497"/>
      <c r="E1363" s="497"/>
      <c r="F1363" s="497"/>
      <c r="G1363" s="497"/>
      <c r="H1363" s="497"/>
      <c r="I1363" s="497"/>
      <c r="J1363" s="497"/>
      <c r="K1363" s="497"/>
      <c r="L1363" s="490"/>
      <c r="M1363" s="491"/>
      <c r="N1363" s="491"/>
      <c r="O1363" s="491"/>
      <c r="P1363" s="492"/>
      <c r="Q1363" s="536"/>
      <c r="R1363" s="536"/>
      <c r="S1363" s="536"/>
      <c r="T1363" s="536"/>
      <c r="U1363" s="536"/>
      <c r="V1363" s="69"/>
      <c r="W1363" s="69"/>
      <c r="X1363" s="507"/>
      <c r="Y1363" s="508"/>
      <c r="Z1363" s="179" t="str">
        <f>IFERROR(VLOOKUP(X1363, 【参考】数式用!$A$2:$B$46, 2, FALSE), "")</f>
        <v/>
      </c>
      <c r="AA1363" s="195"/>
      <c r="AB1363" s="196"/>
      <c r="AC1363" s="197">
        <f t="shared" si="46"/>
        <v>0</v>
      </c>
      <c r="AD1363" s="263" t="str">
        <f>IF(B1363="", "", IF(COUNTIF(X1363,"*独自*"),"数式を削除して手入力",IFERROR(INDEX(【参考】数式用!$O$3:'【参考】数式用'!$Q$452,MATCH(Q1363&amp;V1363,【参考】数式用!$N$3:'【参考】数式用'!$N$452,0),MATCH(VLOOKUP(X1363,【参考】数式用!$R$2:$S$46,2,FALSE),【参考】数式用!$O$2:$Q$2,0)),10)))</f>
        <v/>
      </c>
      <c r="AE1363" s="191"/>
    </row>
    <row r="1364" spans="1:31" ht="49.95" customHeight="1">
      <c r="A1364" s="158">
        <f t="shared" si="45"/>
        <v>1325</v>
      </c>
      <c r="B1364" s="496"/>
      <c r="C1364" s="497"/>
      <c r="D1364" s="497"/>
      <c r="E1364" s="497"/>
      <c r="F1364" s="497"/>
      <c r="G1364" s="497"/>
      <c r="H1364" s="497"/>
      <c r="I1364" s="497"/>
      <c r="J1364" s="497"/>
      <c r="K1364" s="497"/>
      <c r="L1364" s="490"/>
      <c r="M1364" s="491"/>
      <c r="N1364" s="491"/>
      <c r="O1364" s="491"/>
      <c r="P1364" s="492"/>
      <c r="Q1364" s="536"/>
      <c r="R1364" s="536"/>
      <c r="S1364" s="536"/>
      <c r="T1364" s="536"/>
      <c r="U1364" s="536"/>
      <c r="V1364" s="69"/>
      <c r="W1364" s="69"/>
      <c r="X1364" s="507"/>
      <c r="Y1364" s="508"/>
      <c r="Z1364" s="179" t="str">
        <f>IFERROR(VLOOKUP(X1364, 【参考】数式用!$A$2:$B$46, 2, FALSE), "")</f>
        <v/>
      </c>
      <c r="AA1364" s="195"/>
      <c r="AB1364" s="196"/>
      <c r="AC1364" s="197">
        <f t="shared" si="46"/>
        <v>0</v>
      </c>
      <c r="AD1364" s="263" t="str">
        <f>IF(B1364="", "", IF(COUNTIF(X1364,"*独自*"),"数式を削除して手入力",IFERROR(INDEX(【参考】数式用!$O$3:'【参考】数式用'!$Q$452,MATCH(Q1364&amp;V1364,【参考】数式用!$N$3:'【参考】数式用'!$N$452,0),MATCH(VLOOKUP(X1364,【参考】数式用!$R$2:$S$46,2,FALSE),【参考】数式用!$O$2:$Q$2,0)),10)))</f>
        <v/>
      </c>
      <c r="AE1364" s="191"/>
    </row>
    <row r="1365" spans="1:31" ht="49.95" customHeight="1">
      <c r="A1365" s="158">
        <f t="shared" si="45"/>
        <v>1326</v>
      </c>
      <c r="B1365" s="496"/>
      <c r="C1365" s="497"/>
      <c r="D1365" s="497"/>
      <c r="E1365" s="497"/>
      <c r="F1365" s="497"/>
      <c r="G1365" s="497"/>
      <c r="H1365" s="497"/>
      <c r="I1365" s="497"/>
      <c r="J1365" s="497"/>
      <c r="K1365" s="497"/>
      <c r="L1365" s="490"/>
      <c r="M1365" s="491"/>
      <c r="N1365" s="491"/>
      <c r="O1365" s="491"/>
      <c r="P1365" s="492"/>
      <c r="Q1365" s="536"/>
      <c r="R1365" s="536"/>
      <c r="S1365" s="536"/>
      <c r="T1365" s="536"/>
      <c r="U1365" s="536"/>
      <c r="V1365" s="69"/>
      <c r="W1365" s="69"/>
      <c r="X1365" s="507"/>
      <c r="Y1365" s="508"/>
      <c r="Z1365" s="179" t="str">
        <f>IFERROR(VLOOKUP(X1365, 【参考】数式用!$A$2:$B$46, 2, FALSE), "")</f>
        <v/>
      </c>
      <c r="AA1365" s="195"/>
      <c r="AB1365" s="196"/>
      <c r="AC1365" s="197">
        <f t="shared" si="46"/>
        <v>0</v>
      </c>
      <c r="AD1365" s="263" t="str">
        <f>IF(B1365="", "", IF(COUNTIF(X1365,"*独自*"),"数式を削除して手入力",IFERROR(INDEX(【参考】数式用!$O$3:'【参考】数式用'!$Q$452,MATCH(Q1365&amp;V1365,【参考】数式用!$N$3:'【参考】数式用'!$N$452,0),MATCH(VLOOKUP(X1365,【参考】数式用!$R$2:$S$46,2,FALSE),【参考】数式用!$O$2:$Q$2,0)),10)))</f>
        <v/>
      </c>
      <c r="AE1365" s="191"/>
    </row>
    <row r="1366" spans="1:31" ht="49.95" customHeight="1">
      <c r="A1366" s="158">
        <f t="shared" si="45"/>
        <v>1327</v>
      </c>
      <c r="B1366" s="496"/>
      <c r="C1366" s="497"/>
      <c r="D1366" s="497"/>
      <c r="E1366" s="497"/>
      <c r="F1366" s="497"/>
      <c r="G1366" s="497"/>
      <c r="H1366" s="497"/>
      <c r="I1366" s="497"/>
      <c r="J1366" s="497"/>
      <c r="K1366" s="497"/>
      <c r="L1366" s="490"/>
      <c r="M1366" s="491"/>
      <c r="N1366" s="491"/>
      <c r="O1366" s="491"/>
      <c r="P1366" s="492"/>
      <c r="Q1366" s="536"/>
      <c r="R1366" s="536"/>
      <c r="S1366" s="536"/>
      <c r="T1366" s="536"/>
      <c r="U1366" s="536"/>
      <c r="V1366" s="69"/>
      <c r="W1366" s="69"/>
      <c r="X1366" s="507"/>
      <c r="Y1366" s="508"/>
      <c r="Z1366" s="179" t="str">
        <f>IFERROR(VLOOKUP(X1366, 【参考】数式用!$A$2:$B$46, 2, FALSE), "")</f>
        <v/>
      </c>
      <c r="AA1366" s="195"/>
      <c r="AB1366" s="196"/>
      <c r="AC1366" s="197">
        <f t="shared" si="46"/>
        <v>0</v>
      </c>
      <c r="AD1366" s="263" t="str">
        <f>IF(B1366="", "", IF(COUNTIF(X1366,"*独自*"),"数式を削除して手入力",IFERROR(INDEX(【参考】数式用!$O$3:'【参考】数式用'!$Q$452,MATCH(Q1366&amp;V1366,【参考】数式用!$N$3:'【参考】数式用'!$N$452,0),MATCH(VLOOKUP(X1366,【参考】数式用!$R$2:$S$46,2,FALSE),【参考】数式用!$O$2:$Q$2,0)),10)))</f>
        <v/>
      </c>
      <c r="AE1366" s="191"/>
    </row>
    <row r="1367" spans="1:31" ht="49.95" customHeight="1">
      <c r="A1367" s="158">
        <f t="shared" si="45"/>
        <v>1328</v>
      </c>
      <c r="B1367" s="496"/>
      <c r="C1367" s="497"/>
      <c r="D1367" s="497"/>
      <c r="E1367" s="497"/>
      <c r="F1367" s="497"/>
      <c r="G1367" s="497"/>
      <c r="H1367" s="497"/>
      <c r="I1367" s="497"/>
      <c r="J1367" s="497"/>
      <c r="K1367" s="497"/>
      <c r="L1367" s="490"/>
      <c r="M1367" s="491"/>
      <c r="N1367" s="491"/>
      <c r="O1367" s="491"/>
      <c r="P1367" s="492"/>
      <c r="Q1367" s="536"/>
      <c r="R1367" s="536"/>
      <c r="S1367" s="536"/>
      <c r="T1367" s="536"/>
      <c r="U1367" s="536"/>
      <c r="V1367" s="69"/>
      <c r="W1367" s="69"/>
      <c r="X1367" s="507"/>
      <c r="Y1367" s="508"/>
      <c r="Z1367" s="179" t="str">
        <f>IFERROR(VLOOKUP(X1367, 【参考】数式用!$A$2:$B$46, 2, FALSE), "")</f>
        <v/>
      </c>
      <c r="AA1367" s="195"/>
      <c r="AB1367" s="196"/>
      <c r="AC1367" s="197">
        <f t="shared" si="46"/>
        <v>0</v>
      </c>
      <c r="AD1367" s="263" t="str">
        <f>IF(B1367="", "", IF(COUNTIF(X1367,"*独自*"),"数式を削除して手入力",IFERROR(INDEX(【参考】数式用!$O$3:'【参考】数式用'!$Q$452,MATCH(Q1367&amp;V1367,【参考】数式用!$N$3:'【参考】数式用'!$N$452,0),MATCH(VLOOKUP(X1367,【参考】数式用!$R$2:$S$46,2,FALSE),【参考】数式用!$O$2:$Q$2,0)),10)))</f>
        <v/>
      </c>
      <c r="AE1367" s="191"/>
    </row>
    <row r="1368" spans="1:31" ht="49.95" customHeight="1">
      <c r="A1368" s="158">
        <f t="shared" si="45"/>
        <v>1329</v>
      </c>
      <c r="B1368" s="496"/>
      <c r="C1368" s="497"/>
      <c r="D1368" s="497"/>
      <c r="E1368" s="497"/>
      <c r="F1368" s="497"/>
      <c r="G1368" s="497"/>
      <c r="H1368" s="497"/>
      <c r="I1368" s="497"/>
      <c r="J1368" s="497"/>
      <c r="K1368" s="497"/>
      <c r="L1368" s="490"/>
      <c r="M1368" s="491"/>
      <c r="N1368" s="491"/>
      <c r="O1368" s="491"/>
      <c r="P1368" s="492"/>
      <c r="Q1368" s="536"/>
      <c r="R1368" s="536"/>
      <c r="S1368" s="536"/>
      <c r="T1368" s="536"/>
      <c r="U1368" s="536"/>
      <c r="V1368" s="69"/>
      <c r="W1368" s="69"/>
      <c r="X1368" s="507"/>
      <c r="Y1368" s="508"/>
      <c r="Z1368" s="179" t="str">
        <f>IFERROR(VLOOKUP(X1368, 【参考】数式用!$A$2:$B$46, 2, FALSE), "")</f>
        <v/>
      </c>
      <c r="AA1368" s="195"/>
      <c r="AB1368" s="196"/>
      <c r="AC1368" s="197">
        <f t="shared" si="46"/>
        <v>0</v>
      </c>
      <c r="AD1368" s="263" t="str">
        <f>IF(B1368="", "", IF(COUNTIF(X1368,"*独自*"),"数式を削除して手入力",IFERROR(INDEX(【参考】数式用!$O$3:'【参考】数式用'!$Q$452,MATCH(Q1368&amp;V1368,【参考】数式用!$N$3:'【参考】数式用'!$N$452,0),MATCH(VLOOKUP(X1368,【参考】数式用!$R$2:$S$46,2,FALSE),【参考】数式用!$O$2:$Q$2,0)),10)))</f>
        <v/>
      </c>
      <c r="AE1368" s="191"/>
    </row>
    <row r="1369" spans="1:31" ht="49.95" customHeight="1">
      <c r="A1369" s="158">
        <f t="shared" si="45"/>
        <v>1330</v>
      </c>
      <c r="B1369" s="496"/>
      <c r="C1369" s="497"/>
      <c r="D1369" s="497"/>
      <c r="E1369" s="497"/>
      <c r="F1369" s="497"/>
      <c r="G1369" s="497"/>
      <c r="H1369" s="497"/>
      <c r="I1369" s="497"/>
      <c r="J1369" s="497"/>
      <c r="K1369" s="497"/>
      <c r="L1369" s="490"/>
      <c r="M1369" s="491"/>
      <c r="N1369" s="491"/>
      <c r="O1369" s="491"/>
      <c r="P1369" s="492"/>
      <c r="Q1369" s="536"/>
      <c r="R1369" s="536"/>
      <c r="S1369" s="536"/>
      <c r="T1369" s="536"/>
      <c r="U1369" s="536"/>
      <c r="V1369" s="69"/>
      <c r="W1369" s="69"/>
      <c r="X1369" s="507"/>
      <c r="Y1369" s="508"/>
      <c r="Z1369" s="179" t="str">
        <f>IFERROR(VLOOKUP(X1369, 【参考】数式用!$A$2:$B$46, 2, FALSE), "")</f>
        <v/>
      </c>
      <c r="AA1369" s="195"/>
      <c r="AB1369" s="196"/>
      <c r="AC1369" s="197">
        <f t="shared" si="46"/>
        <v>0</v>
      </c>
      <c r="AD1369" s="263" t="str">
        <f>IF(B1369="", "", IF(COUNTIF(X1369,"*独自*"),"数式を削除して手入力",IFERROR(INDEX(【参考】数式用!$O$3:'【参考】数式用'!$Q$452,MATCH(Q1369&amp;V1369,【参考】数式用!$N$3:'【参考】数式用'!$N$452,0),MATCH(VLOOKUP(X1369,【参考】数式用!$R$2:$S$46,2,FALSE),【参考】数式用!$O$2:$Q$2,0)),10)))</f>
        <v/>
      </c>
      <c r="AE1369" s="191"/>
    </row>
    <row r="1370" spans="1:31" ht="49.95" customHeight="1">
      <c r="A1370" s="158">
        <f t="shared" si="45"/>
        <v>1331</v>
      </c>
      <c r="B1370" s="496"/>
      <c r="C1370" s="497"/>
      <c r="D1370" s="497"/>
      <c r="E1370" s="497"/>
      <c r="F1370" s="497"/>
      <c r="G1370" s="497"/>
      <c r="H1370" s="497"/>
      <c r="I1370" s="497"/>
      <c r="J1370" s="497"/>
      <c r="K1370" s="497"/>
      <c r="L1370" s="490"/>
      <c r="M1370" s="491"/>
      <c r="N1370" s="491"/>
      <c r="O1370" s="491"/>
      <c r="P1370" s="492"/>
      <c r="Q1370" s="536"/>
      <c r="R1370" s="536"/>
      <c r="S1370" s="536"/>
      <c r="T1370" s="536"/>
      <c r="U1370" s="536"/>
      <c r="V1370" s="69"/>
      <c r="W1370" s="69"/>
      <c r="X1370" s="507"/>
      <c r="Y1370" s="508"/>
      <c r="Z1370" s="179" t="str">
        <f>IFERROR(VLOOKUP(X1370, 【参考】数式用!$A$2:$B$46, 2, FALSE), "")</f>
        <v/>
      </c>
      <c r="AA1370" s="195"/>
      <c r="AB1370" s="196"/>
      <c r="AC1370" s="197">
        <f t="shared" si="46"/>
        <v>0</v>
      </c>
      <c r="AD1370" s="263" t="str">
        <f>IF(B1370="", "", IF(COUNTIF(X1370,"*独自*"),"数式を削除して手入力",IFERROR(INDEX(【参考】数式用!$O$3:'【参考】数式用'!$Q$452,MATCH(Q1370&amp;V1370,【参考】数式用!$N$3:'【参考】数式用'!$N$452,0),MATCH(VLOOKUP(X1370,【参考】数式用!$R$2:$S$46,2,FALSE),【参考】数式用!$O$2:$Q$2,0)),10)))</f>
        <v/>
      </c>
      <c r="AE1370" s="191"/>
    </row>
    <row r="1371" spans="1:31" ht="49.95" customHeight="1">
      <c r="A1371" s="158">
        <f t="shared" si="45"/>
        <v>1332</v>
      </c>
      <c r="B1371" s="496"/>
      <c r="C1371" s="497"/>
      <c r="D1371" s="497"/>
      <c r="E1371" s="497"/>
      <c r="F1371" s="497"/>
      <c r="G1371" s="497"/>
      <c r="H1371" s="497"/>
      <c r="I1371" s="497"/>
      <c r="J1371" s="497"/>
      <c r="K1371" s="497"/>
      <c r="L1371" s="490"/>
      <c r="M1371" s="491"/>
      <c r="N1371" s="491"/>
      <c r="O1371" s="491"/>
      <c r="P1371" s="492"/>
      <c r="Q1371" s="536"/>
      <c r="R1371" s="536"/>
      <c r="S1371" s="536"/>
      <c r="T1371" s="536"/>
      <c r="U1371" s="536"/>
      <c r="V1371" s="69"/>
      <c r="W1371" s="69"/>
      <c r="X1371" s="507"/>
      <c r="Y1371" s="508"/>
      <c r="Z1371" s="179" t="str">
        <f>IFERROR(VLOOKUP(X1371, 【参考】数式用!$A$2:$B$46, 2, FALSE), "")</f>
        <v/>
      </c>
      <c r="AA1371" s="195"/>
      <c r="AB1371" s="196"/>
      <c r="AC1371" s="197">
        <f t="shared" si="46"/>
        <v>0</v>
      </c>
      <c r="AD1371" s="263" t="str">
        <f>IF(B1371="", "", IF(COUNTIF(X1371,"*独自*"),"数式を削除して手入力",IFERROR(INDEX(【参考】数式用!$O$3:'【参考】数式用'!$Q$452,MATCH(Q1371&amp;V1371,【参考】数式用!$N$3:'【参考】数式用'!$N$452,0),MATCH(VLOOKUP(X1371,【参考】数式用!$R$2:$S$46,2,FALSE),【参考】数式用!$O$2:$Q$2,0)),10)))</f>
        <v/>
      </c>
      <c r="AE1371" s="191"/>
    </row>
    <row r="1372" spans="1:31" ht="49.95" customHeight="1">
      <c r="A1372" s="158">
        <f t="shared" si="45"/>
        <v>1333</v>
      </c>
      <c r="B1372" s="496"/>
      <c r="C1372" s="497"/>
      <c r="D1372" s="497"/>
      <c r="E1372" s="497"/>
      <c r="F1372" s="497"/>
      <c r="G1372" s="497"/>
      <c r="H1372" s="497"/>
      <c r="I1372" s="497"/>
      <c r="J1372" s="497"/>
      <c r="K1372" s="497"/>
      <c r="L1372" s="490"/>
      <c r="M1372" s="491"/>
      <c r="N1372" s="491"/>
      <c r="O1372" s="491"/>
      <c r="P1372" s="492"/>
      <c r="Q1372" s="536"/>
      <c r="R1372" s="536"/>
      <c r="S1372" s="536"/>
      <c r="T1372" s="536"/>
      <c r="U1372" s="536"/>
      <c r="V1372" s="69"/>
      <c r="W1372" s="69"/>
      <c r="X1372" s="507"/>
      <c r="Y1372" s="508"/>
      <c r="Z1372" s="179" t="str">
        <f>IFERROR(VLOOKUP(X1372, 【参考】数式用!$A$2:$B$46, 2, FALSE), "")</f>
        <v/>
      </c>
      <c r="AA1372" s="195"/>
      <c r="AB1372" s="196"/>
      <c r="AC1372" s="197">
        <f t="shared" si="46"/>
        <v>0</v>
      </c>
      <c r="AD1372" s="263" t="str">
        <f>IF(B1372="", "", IF(COUNTIF(X1372,"*独自*"),"数式を削除して手入力",IFERROR(INDEX(【参考】数式用!$O$3:'【参考】数式用'!$Q$452,MATCH(Q1372&amp;V1372,【参考】数式用!$N$3:'【参考】数式用'!$N$452,0),MATCH(VLOOKUP(X1372,【参考】数式用!$R$2:$S$46,2,FALSE),【参考】数式用!$O$2:$Q$2,0)),10)))</f>
        <v/>
      </c>
      <c r="AE1372" s="191"/>
    </row>
    <row r="1373" spans="1:31" ht="49.95" customHeight="1">
      <c r="A1373" s="158">
        <f t="shared" si="45"/>
        <v>1334</v>
      </c>
      <c r="B1373" s="496"/>
      <c r="C1373" s="497"/>
      <c r="D1373" s="497"/>
      <c r="E1373" s="497"/>
      <c r="F1373" s="497"/>
      <c r="G1373" s="497"/>
      <c r="H1373" s="497"/>
      <c r="I1373" s="497"/>
      <c r="J1373" s="497"/>
      <c r="K1373" s="497"/>
      <c r="L1373" s="490"/>
      <c r="M1373" s="491"/>
      <c r="N1373" s="491"/>
      <c r="O1373" s="491"/>
      <c r="P1373" s="492"/>
      <c r="Q1373" s="536"/>
      <c r="R1373" s="536"/>
      <c r="S1373" s="536"/>
      <c r="T1373" s="536"/>
      <c r="U1373" s="536"/>
      <c r="V1373" s="69"/>
      <c r="W1373" s="69"/>
      <c r="X1373" s="507"/>
      <c r="Y1373" s="508"/>
      <c r="Z1373" s="179" t="str">
        <f>IFERROR(VLOOKUP(X1373, 【参考】数式用!$A$2:$B$46, 2, FALSE), "")</f>
        <v/>
      </c>
      <c r="AA1373" s="195"/>
      <c r="AB1373" s="196"/>
      <c r="AC1373" s="197">
        <f t="shared" si="46"/>
        <v>0</v>
      </c>
      <c r="AD1373" s="263" t="str">
        <f>IF(B1373="", "", IF(COUNTIF(X1373,"*独自*"),"数式を削除して手入力",IFERROR(INDEX(【参考】数式用!$O$3:'【参考】数式用'!$Q$452,MATCH(Q1373&amp;V1373,【参考】数式用!$N$3:'【参考】数式用'!$N$452,0),MATCH(VLOOKUP(X1373,【参考】数式用!$R$2:$S$46,2,FALSE),【参考】数式用!$O$2:$Q$2,0)),10)))</f>
        <v/>
      </c>
      <c r="AE1373" s="191"/>
    </row>
    <row r="1374" spans="1:31" ht="49.95" customHeight="1">
      <c r="A1374" s="158">
        <f t="shared" si="45"/>
        <v>1335</v>
      </c>
      <c r="B1374" s="496"/>
      <c r="C1374" s="497"/>
      <c r="D1374" s="497"/>
      <c r="E1374" s="497"/>
      <c r="F1374" s="497"/>
      <c r="G1374" s="497"/>
      <c r="H1374" s="497"/>
      <c r="I1374" s="497"/>
      <c r="J1374" s="497"/>
      <c r="K1374" s="497"/>
      <c r="L1374" s="490"/>
      <c r="M1374" s="491"/>
      <c r="N1374" s="491"/>
      <c r="O1374" s="491"/>
      <c r="P1374" s="492"/>
      <c r="Q1374" s="536"/>
      <c r="R1374" s="536"/>
      <c r="S1374" s="536"/>
      <c r="T1374" s="536"/>
      <c r="U1374" s="536"/>
      <c r="V1374" s="69"/>
      <c r="W1374" s="69"/>
      <c r="X1374" s="507"/>
      <c r="Y1374" s="508"/>
      <c r="Z1374" s="179" t="str">
        <f>IFERROR(VLOOKUP(X1374, 【参考】数式用!$A$2:$B$46, 2, FALSE), "")</f>
        <v/>
      </c>
      <c r="AA1374" s="195"/>
      <c r="AB1374" s="196"/>
      <c r="AC1374" s="197">
        <f t="shared" si="46"/>
        <v>0</v>
      </c>
      <c r="AD1374" s="263" t="str">
        <f>IF(B1374="", "", IF(COUNTIF(X1374,"*独自*"),"数式を削除して手入力",IFERROR(INDEX(【参考】数式用!$O$3:'【参考】数式用'!$Q$452,MATCH(Q1374&amp;V1374,【参考】数式用!$N$3:'【参考】数式用'!$N$452,0),MATCH(VLOOKUP(X1374,【参考】数式用!$R$2:$S$46,2,FALSE),【参考】数式用!$O$2:$Q$2,0)),10)))</f>
        <v/>
      </c>
      <c r="AE1374" s="191"/>
    </row>
    <row r="1375" spans="1:31" ht="49.95" customHeight="1">
      <c r="A1375" s="158">
        <f t="shared" si="45"/>
        <v>1336</v>
      </c>
      <c r="B1375" s="496"/>
      <c r="C1375" s="497"/>
      <c r="D1375" s="497"/>
      <c r="E1375" s="497"/>
      <c r="F1375" s="497"/>
      <c r="G1375" s="497"/>
      <c r="H1375" s="497"/>
      <c r="I1375" s="497"/>
      <c r="J1375" s="497"/>
      <c r="K1375" s="497"/>
      <c r="L1375" s="490"/>
      <c r="M1375" s="491"/>
      <c r="N1375" s="491"/>
      <c r="O1375" s="491"/>
      <c r="P1375" s="492"/>
      <c r="Q1375" s="536"/>
      <c r="R1375" s="536"/>
      <c r="S1375" s="536"/>
      <c r="T1375" s="536"/>
      <c r="U1375" s="536"/>
      <c r="V1375" s="69"/>
      <c r="W1375" s="69"/>
      <c r="X1375" s="507"/>
      <c r="Y1375" s="508"/>
      <c r="Z1375" s="179" t="str">
        <f>IFERROR(VLOOKUP(X1375, 【参考】数式用!$A$2:$B$46, 2, FALSE), "")</f>
        <v/>
      </c>
      <c r="AA1375" s="195"/>
      <c r="AB1375" s="196"/>
      <c r="AC1375" s="197">
        <f t="shared" si="46"/>
        <v>0</v>
      </c>
      <c r="AD1375" s="263" t="str">
        <f>IF(B1375="", "", IF(COUNTIF(X1375,"*独自*"),"数式を削除して手入力",IFERROR(INDEX(【参考】数式用!$O$3:'【参考】数式用'!$Q$452,MATCH(Q1375&amp;V1375,【参考】数式用!$N$3:'【参考】数式用'!$N$452,0),MATCH(VLOOKUP(X1375,【参考】数式用!$R$2:$S$46,2,FALSE),【参考】数式用!$O$2:$Q$2,0)),10)))</f>
        <v/>
      </c>
      <c r="AE1375" s="191"/>
    </row>
    <row r="1376" spans="1:31" ht="49.95" customHeight="1">
      <c r="A1376" s="158">
        <f t="shared" si="45"/>
        <v>1337</v>
      </c>
      <c r="B1376" s="496"/>
      <c r="C1376" s="497"/>
      <c r="D1376" s="497"/>
      <c r="E1376" s="497"/>
      <c r="F1376" s="497"/>
      <c r="G1376" s="497"/>
      <c r="H1376" s="497"/>
      <c r="I1376" s="497"/>
      <c r="J1376" s="497"/>
      <c r="K1376" s="497"/>
      <c r="L1376" s="490"/>
      <c r="M1376" s="491"/>
      <c r="N1376" s="491"/>
      <c r="O1376" s="491"/>
      <c r="P1376" s="492"/>
      <c r="Q1376" s="536"/>
      <c r="R1376" s="536"/>
      <c r="S1376" s="536"/>
      <c r="T1376" s="536"/>
      <c r="U1376" s="536"/>
      <c r="V1376" s="69"/>
      <c r="W1376" s="69"/>
      <c r="X1376" s="507"/>
      <c r="Y1376" s="508"/>
      <c r="Z1376" s="179" t="str">
        <f>IFERROR(VLOOKUP(X1376, 【参考】数式用!$A$2:$B$46, 2, FALSE), "")</f>
        <v/>
      </c>
      <c r="AA1376" s="195"/>
      <c r="AB1376" s="196"/>
      <c r="AC1376" s="197">
        <f t="shared" si="46"/>
        <v>0</v>
      </c>
      <c r="AD1376" s="263" t="str">
        <f>IF(B1376="", "", IF(COUNTIF(X1376,"*独自*"),"数式を削除して手入力",IFERROR(INDEX(【参考】数式用!$O$3:'【参考】数式用'!$Q$452,MATCH(Q1376&amp;V1376,【参考】数式用!$N$3:'【参考】数式用'!$N$452,0),MATCH(VLOOKUP(X1376,【参考】数式用!$R$2:$S$46,2,FALSE),【参考】数式用!$O$2:$Q$2,0)),10)))</f>
        <v/>
      </c>
      <c r="AE1376" s="191"/>
    </row>
    <row r="1377" spans="1:31" ht="49.95" customHeight="1">
      <c r="A1377" s="158">
        <f t="shared" si="45"/>
        <v>1338</v>
      </c>
      <c r="B1377" s="496"/>
      <c r="C1377" s="497"/>
      <c r="D1377" s="497"/>
      <c r="E1377" s="497"/>
      <c r="F1377" s="497"/>
      <c r="G1377" s="497"/>
      <c r="H1377" s="497"/>
      <c r="I1377" s="497"/>
      <c r="J1377" s="497"/>
      <c r="K1377" s="497"/>
      <c r="L1377" s="490"/>
      <c r="M1377" s="491"/>
      <c r="N1377" s="491"/>
      <c r="O1377" s="491"/>
      <c r="P1377" s="492"/>
      <c r="Q1377" s="536"/>
      <c r="R1377" s="536"/>
      <c r="S1377" s="536"/>
      <c r="T1377" s="536"/>
      <c r="U1377" s="536"/>
      <c r="V1377" s="69"/>
      <c r="W1377" s="69"/>
      <c r="X1377" s="507"/>
      <c r="Y1377" s="508"/>
      <c r="Z1377" s="179" t="str">
        <f>IFERROR(VLOOKUP(X1377, 【参考】数式用!$A$2:$B$46, 2, FALSE), "")</f>
        <v/>
      </c>
      <c r="AA1377" s="195"/>
      <c r="AB1377" s="196"/>
      <c r="AC1377" s="197">
        <f t="shared" si="46"/>
        <v>0</v>
      </c>
      <c r="AD1377" s="263" t="str">
        <f>IF(B1377="", "", IF(COUNTIF(X1377,"*独自*"),"数式を削除して手入力",IFERROR(INDEX(【参考】数式用!$O$3:'【参考】数式用'!$Q$452,MATCH(Q1377&amp;V1377,【参考】数式用!$N$3:'【参考】数式用'!$N$452,0),MATCH(VLOOKUP(X1377,【参考】数式用!$R$2:$S$46,2,FALSE),【参考】数式用!$O$2:$Q$2,0)),10)))</f>
        <v/>
      </c>
      <c r="AE1377" s="191"/>
    </row>
    <row r="1378" spans="1:31" ht="49.95" customHeight="1">
      <c r="A1378" s="158">
        <f t="shared" si="45"/>
        <v>1339</v>
      </c>
      <c r="B1378" s="496"/>
      <c r="C1378" s="497"/>
      <c r="D1378" s="497"/>
      <c r="E1378" s="497"/>
      <c r="F1378" s="497"/>
      <c r="G1378" s="497"/>
      <c r="H1378" s="497"/>
      <c r="I1378" s="497"/>
      <c r="J1378" s="497"/>
      <c r="K1378" s="497"/>
      <c r="L1378" s="490"/>
      <c r="M1378" s="491"/>
      <c r="N1378" s="491"/>
      <c r="O1378" s="491"/>
      <c r="P1378" s="492"/>
      <c r="Q1378" s="536"/>
      <c r="R1378" s="536"/>
      <c r="S1378" s="536"/>
      <c r="T1378" s="536"/>
      <c r="U1378" s="536"/>
      <c r="V1378" s="69"/>
      <c r="W1378" s="69"/>
      <c r="X1378" s="507"/>
      <c r="Y1378" s="508"/>
      <c r="Z1378" s="179" t="str">
        <f>IFERROR(VLOOKUP(X1378, 【参考】数式用!$A$2:$B$46, 2, FALSE), "")</f>
        <v/>
      </c>
      <c r="AA1378" s="195"/>
      <c r="AB1378" s="196"/>
      <c r="AC1378" s="197">
        <f t="shared" si="46"/>
        <v>0</v>
      </c>
      <c r="AD1378" s="263" t="str">
        <f>IF(B1378="", "", IF(COUNTIF(X1378,"*独自*"),"数式を削除して手入力",IFERROR(INDEX(【参考】数式用!$O$3:'【参考】数式用'!$Q$452,MATCH(Q1378&amp;V1378,【参考】数式用!$N$3:'【参考】数式用'!$N$452,0),MATCH(VLOOKUP(X1378,【参考】数式用!$R$2:$S$46,2,FALSE),【参考】数式用!$O$2:$Q$2,0)),10)))</f>
        <v/>
      </c>
      <c r="AE1378" s="191"/>
    </row>
    <row r="1379" spans="1:31" ht="49.95" customHeight="1">
      <c r="A1379" s="158">
        <f t="shared" si="45"/>
        <v>1340</v>
      </c>
      <c r="B1379" s="496"/>
      <c r="C1379" s="497"/>
      <c r="D1379" s="497"/>
      <c r="E1379" s="497"/>
      <c r="F1379" s="497"/>
      <c r="G1379" s="497"/>
      <c r="H1379" s="497"/>
      <c r="I1379" s="497"/>
      <c r="J1379" s="497"/>
      <c r="K1379" s="497"/>
      <c r="L1379" s="490"/>
      <c r="M1379" s="491"/>
      <c r="N1379" s="491"/>
      <c r="O1379" s="491"/>
      <c r="P1379" s="492"/>
      <c r="Q1379" s="536"/>
      <c r="R1379" s="536"/>
      <c r="S1379" s="536"/>
      <c r="T1379" s="536"/>
      <c r="U1379" s="536"/>
      <c r="V1379" s="69"/>
      <c r="W1379" s="69"/>
      <c r="X1379" s="507"/>
      <c r="Y1379" s="508"/>
      <c r="Z1379" s="179" t="str">
        <f>IFERROR(VLOOKUP(X1379, 【参考】数式用!$A$2:$B$46, 2, FALSE), "")</f>
        <v/>
      </c>
      <c r="AA1379" s="195"/>
      <c r="AB1379" s="196"/>
      <c r="AC1379" s="197">
        <f t="shared" si="46"/>
        <v>0</v>
      </c>
      <c r="AD1379" s="263" t="str">
        <f>IF(B1379="", "", IF(COUNTIF(X1379,"*独自*"),"数式を削除して手入力",IFERROR(INDEX(【参考】数式用!$O$3:'【参考】数式用'!$Q$452,MATCH(Q1379&amp;V1379,【参考】数式用!$N$3:'【参考】数式用'!$N$452,0),MATCH(VLOOKUP(X1379,【参考】数式用!$R$2:$S$46,2,FALSE),【参考】数式用!$O$2:$Q$2,0)),10)))</f>
        <v/>
      </c>
      <c r="AE1379" s="191"/>
    </row>
    <row r="1380" spans="1:31" ht="49.95" customHeight="1">
      <c r="A1380" s="158">
        <f t="shared" si="45"/>
        <v>1341</v>
      </c>
      <c r="B1380" s="496"/>
      <c r="C1380" s="497"/>
      <c r="D1380" s="497"/>
      <c r="E1380" s="497"/>
      <c r="F1380" s="497"/>
      <c r="G1380" s="497"/>
      <c r="H1380" s="497"/>
      <c r="I1380" s="497"/>
      <c r="J1380" s="497"/>
      <c r="K1380" s="497"/>
      <c r="L1380" s="490"/>
      <c r="M1380" s="491"/>
      <c r="N1380" s="491"/>
      <c r="O1380" s="491"/>
      <c r="P1380" s="492"/>
      <c r="Q1380" s="536"/>
      <c r="R1380" s="536"/>
      <c r="S1380" s="536"/>
      <c r="T1380" s="536"/>
      <c r="U1380" s="536"/>
      <c r="V1380" s="69"/>
      <c r="W1380" s="69"/>
      <c r="X1380" s="507"/>
      <c r="Y1380" s="508"/>
      <c r="Z1380" s="179" t="str">
        <f>IFERROR(VLOOKUP(X1380, 【参考】数式用!$A$2:$B$46, 2, FALSE), "")</f>
        <v/>
      </c>
      <c r="AA1380" s="195"/>
      <c r="AB1380" s="196"/>
      <c r="AC1380" s="197">
        <f t="shared" si="46"/>
        <v>0</v>
      </c>
      <c r="AD1380" s="263" t="str">
        <f>IF(B1380="", "", IF(COUNTIF(X1380,"*独自*"),"数式を削除して手入力",IFERROR(INDEX(【参考】数式用!$O$3:'【参考】数式用'!$Q$452,MATCH(Q1380&amp;V1380,【参考】数式用!$N$3:'【参考】数式用'!$N$452,0),MATCH(VLOOKUP(X1380,【参考】数式用!$R$2:$S$46,2,FALSE),【参考】数式用!$O$2:$Q$2,0)),10)))</f>
        <v/>
      </c>
      <c r="AE1380" s="191"/>
    </row>
    <row r="1381" spans="1:31" ht="49.95" customHeight="1">
      <c r="A1381" s="158">
        <f t="shared" si="45"/>
        <v>1342</v>
      </c>
      <c r="B1381" s="496"/>
      <c r="C1381" s="497"/>
      <c r="D1381" s="497"/>
      <c r="E1381" s="497"/>
      <c r="F1381" s="497"/>
      <c r="G1381" s="497"/>
      <c r="H1381" s="497"/>
      <c r="I1381" s="497"/>
      <c r="J1381" s="497"/>
      <c r="K1381" s="497"/>
      <c r="L1381" s="490"/>
      <c r="M1381" s="491"/>
      <c r="N1381" s="491"/>
      <c r="O1381" s="491"/>
      <c r="P1381" s="492"/>
      <c r="Q1381" s="536"/>
      <c r="R1381" s="536"/>
      <c r="S1381" s="536"/>
      <c r="T1381" s="536"/>
      <c r="U1381" s="536"/>
      <c r="V1381" s="69"/>
      <c r="W1381" s="69"/>
      <c r="X1381" s="507"/>
      <c r="Y1381" s="508"/>
      <c r="Z1381" s="179" t="str">
        <f>IFERROR(VLOOKUP(X1381, 【参考】数式用!$A$2:$B$46, 2, FALSE), "")</f>
        <v/>
      </c>
      <c r="AA1381" s="195"/>
      <c r="AB1381" s="196"/>
      <c r="AC1381" s="197">
        <f t="shared" si="46"/>
        <v>0</v>
      </c>
      <c r="AD1381" s="263" t="str">
        <f>IF(B1381="", "", IF(COUNTIF(X1381,"*独自*"),"数式を削除して手入力",IFERROR(INDEX(【参考】数式用!$O$3:'【参考】数式用'!$Q$452,MATCH(Q1381&amp;V1381,【参考】数式用!$N$3:'【参考】数式用'!$N$452,0),MATCH(VLOOKUP(X1381,【参考】数式用!$R$2:$S$46,2,FALSE),【参考】数式用!$O$2:$Q$2,0)),10)))</f>
        <v/>
      </c>
      <c r="AE1381" s="191"/>
    </row>
    <row r="1382" spans="1:31" ht="49.95" customHeight="1">
      <c r="A1382" s="158">
        <f t="shared" si="45"/>
        <v>1343</v>
      </c>
      <c r="B1382" s="496"/>
      <c r="C1382" s="497"/>
      <c r="D1382" s="497"/>
      <c r="E1382" s="497"/>
      <c r="F1382" s="497"/>
      <c r="G1382" s="497"/>
      <c r="H1382" s="497"/>
      <c r="I1382" s="497"/>
      <c r="J1382" s="497"/>
      <c r="K1382" s="497"/>
      <c r="L1382" s="490"/>
      <c r="M1382" s="491"/>
      <c r="N1382" s="491"/>
      <c r="O1382" s="491"/>
      <c r="P1382" s="492"/>
      <c r="Q1382" s="536"/>
      <c r="R1382" s="536"/>
      <c r="S1382" s="536"/>
      <c r="T1382" s="536"/>
      <c r="U1382" s="536"/>
      <c r="V1382" s="69"/>
      <c r="W1382" s="69"/>
      <c r="X1382" s="507"/>
      <c r="Y1382" s="508"/>
      <c r="Z1382" s="179" t="str">
        <f>IFERROR(VLOOKUP(X1382, 【参考】数式用!$A$2:$B$46, 2, FALSE), "")</f>
        <v/>
      </c>
      <c r="AA1382" s="195"/>
      <c r="AB1382" s="196"/>
      <c r="AC1382" s="197">
        <f t="shared" si="46"/>
        <v>0</v>
      </c>
      <c r="AD1382" s="263" t="str">
        <f>IF(B1382="", "", IF(COUNTIF(X1382,"*独自*"),"数式を削除して手入力",IFERROR(INDEX(【参考】数式用!$O$3:'【参考】数式用'!$Q$452,MATCH(Q1382&amp;V1382,【参考】数式用!$N$3:'【参考】数式用'!$N$452,0),MATCH(VLOOKUP(X1382,【参考】数式用!$R$2:$S$46,2,FALSE),【参考】数式用!$O$2:$Q$2,0)),10)))</f>
        <v/>
      </c>
      <c r="AE1382" s="191"/>
    </row>
    <row r="1383" spans="1:31" ht="49.95" customHeight="1">
      <c r="A1383" s="158">
        <f t="shared" si="45"/>
        <v>1344</v>
      </c>
      <c r="B1383" s="496"/>
      <c r="C1383" s="497"/>
      <c r="D1383" s="497"/>
      <c r="E1383" s="497"/>
      <c r="F1383" s="497"/>
      <c r="G1383" s="497"/>
      <c r="H1383" s="497"/>
      <c r="I1383" s="497"/>
      <c r="J1383" s="497"/>
      <c r="K1383" s="497"/>
      <c r="L1383" s="490"/>
      <c r="M1383" s="491"/>
      <c r="N1383" s="491"/>
      <c r="O1383" s="491"/>
      <c r="P1383" s="492"/>
      <c r="Q1383" s="536"/>
      <c r="R1383" s="536"/>
      <c r="S1383" s="536"/>
      <c r="T1383" s="536"/>
      <c r="U1383" s="536"/>
      <c r="V1383" s="69"/>
      <c r="W1383" s="69"/>
      <c r="X1383" s="507"/>
      <c r="Y1383" s="508"/>
      <c r="Z1383" s="179" t="str">
        <f>IFERROR(VLOOKUP(X1383, 【参考】数式用!$A$2:$B$46, 2, FALSE), "")</f>
        <v/>
      </c>
      <c r="AA1383" s="195"/>
      <c r="AB1383" s="196"/>
      <c r="AC1383" s="197">
        <f t="shared" si="46"/>
        <v>0</v>
      </c>
      <c r="AD1383" s="263" t="str">
        <f>IF(B1383="", "", IF(COUNTIF(X1383,"*独自*"),"数式を削除して手入力",IFERROR(INDEX(【参考】数式用!$O$3:'【参考】数式用'!$Q$452,MATCH(Q1383&amp;V1383,【参考】数式用!$N$3:'【参考】数式用'!$N$452,0),MATCH(VLOOKUP(X1383,【参考】数式用!$R$2:$S$46,2,FALSE),【参考】数式用!$O$2:$Q$2,0)),10)))</f>
        <v/>
      </c>
      <c r="AE1383" s="191"/>
    </row>
    <row r="1384" spans="1:31" ht="49.95" customHeight="1">
      <c r="A1384" s="158">
        <f t="shared" si="45"/>
        <v>1345</v>
      </c>
      <c r="B1384" s="496"/>
      <c r="C1384" s="497"/>
      <c r="D1384" s="497"/>
      <c r="E1384" s="497"/>
      <c r="F1384" s="497"/>
      <c r="G1384" s="497"/>
      <c r="H1384" s="497"/>
      <c r="I1384" s="497"/>
      <c r="J1384" s="497"/>
      <c r="K1384" s="497"/>
      <c r="L1384" s="490"/>
      <c r="M1384" s="491"/>
      <c r="N1384" s="491"/>
      <c r="O1384" s="491"/>
      <c r="P1384" s="492"/>
      <c r="Q1384" s="536"/>
      <c r="R1384" s="536"/>
      <c r="S1384" s="536"/>
      <c r="T1384" s="536"/>
      <c r="U1384" s="536"/>
      <c r="V1384" s="69"/>
      <c r="W1384" s="69"/>
      <c r="X1384" s="507"/>
      <c r="Y1384" s="508"/>
      <c r="Z1384" s="179" t="str">
        <f>IFERROR(VLOOKUP(X1384, 【参考】数式用!$A$2:$B$46, 2, FALSE), "")</f>
        <v/>
      </c>
      <c r="AA1384" s="195"/>
      <c r="AB1384" s="196"/>
      <c r="AC1384" s="197">
        <f t="shared" si="46"/>
        <v>0</v>
      </c>
      <c r="AD1384" s="263" t="str">
        <f>IF(B1384="", "", IF(COUNTIF(X1384,"*独自*"),"数式を削除して手入力",IFERROR(INDEX(【参考】数式用!$O$3:'【参考】数式用'!$Q$452,MATCH(Q1384&amp;V1384,【参考】数式用!$N$3:'【参考】数式用'!$N$452,0),MATCH(VLOOKUP(X1384,【参考】数式用!$R$2:$S$46,2,FALSE),【参考】数式用!$O$2:$Q$2,0)),10)))</f>
        <v/>
      </c>
      <c r="AE1384" s="191"/>
    </row>
    <row r="1385" spans="1:31" ht="49.95" customHeight="1">
      <c r="A1385" s="158">
        <f t="shared" si="45"/>
        <v>1346</v>
      </c>
      <c r="B1385" s="496"/>
      <c r="C1385" s="497"/>
      <c r="D1385" s="497"/>
      <c r="E1385" s="497"/>
      <c r="F1385" s="497"/>
      <c r="G1385" s="497"/>
      <c r="H1385" s="497"/>
      <c r="I1385" s="497"/>
      <c r="J1385" s="497"/>
      <c r="K1385" s="497"/>
      <c r="L1385" s="490"/>
      <c r="M1385" s="491"/>
      <c r="N1385" s="491"/>
      <c r="O1385" s="491"/>
      <c r="P1385" s="492"/>
      <c r="Q1385" s="536"/>
      <c r="R1385" s="536"/>
      <c r="S1385" s="536"/>
      <c r="T1385" s="536"/>
      <c r="U1385" s="536"/>
      <c r="V1385" s="69"/>
      <c r="W1385" s="69"/>
      <c r="X1385" s="507"/>
      <c r="Y1385" s="508"/>
      <c r="Z1385" s="179" t="str">
        <f>IFERROR(VLOOKUP(X1385, 【参考】数式用!$A$2:$B$46, 2, FALSE), "")</f>
        <v/>
      </c>
      <c r="AA1385" s="195"/>
      <c r="AB1385" s="196"/>
      <c r="AC1385" s="197">
        <f t="shared" si="46"/>
        <v>0</v>
      </c>
      <c r="AD1385" s="263" t="str">
        <f>IF(B1385="", "", IF(COUNTIF(X1385,"*独自*"),"数式を削除して手入力",IFERROR(INDEX(【参考】数式用!$O$3:'【参考】数式用'!$Q$452,MATCH(Q1385&amp;V1385,【参考】数式用!$N$3:'【参考】数式用'!$N$452,0),MATCH(VLOOKUP(X1385,【参考】数式用!$R$2:$S$46,2,FALSE),【参考】数式用!$O$2:$Q$2,0)),10)))</f>
        <v/>
      </c>
      <c r="AE1385" s="191"/>
    </row>
    <row r="1386" spans="1:31" ht="49.95" customHeight="1">
      <c r="A1386" s="158">
        <f t="shared" si="45"/>
        <v>1347</v>
      </c>
      <c r="B1386" s="496"/>
      <c r="C1386" s="497"/>
      <c r="D1386" s="497"/>
      <c r="E1386" s="497"/>
      <c r="F1386" s="497"/>
      <c r="G1386" s="497"/>
      <c r="H1386" s="497"/>
      <c r="I1386" s="497"/>
      <c r="J1386" s="497"/>
      <c r="K1386" s="497"/>
      <c r="L1386" s="490"/>
      <c r="M1386" s="491"/>
      <c r="N1386" s="491"/>
      <c r="O1386" s="491"/>
      <c r="P1386" s="492"/>
      <c r="Q1386" s="536"/>
      <c r="R1386" s="536"/>
      <c r="S1386" s="536"/>
      <c r="T1386" s="536"/>
      <c r="U1386" s="536"/>
      <c r="V1386" s="69"/>
      <c r="W1386" s="69"/>
      <c r="X1386" s="507"/>
      <c r="Y1386" s="508"/>
      <c r="Z1386" s="179" t="str">
        <f>IFERROR(VLOOKUP(X1386, 【参考】数式用!$A$2:$B$46, 2, FALSE), "")</f>
        <v/>
      </c>
      <c r="AA1386" s="195"/>
      <c r="AB1386" s="196"/>
      <c r="AC1386" s="197">
        <f t="shared" si="46"/>
        <v>0</v>
      </c>
      <c r="AD1386" s="263" t="str">
        <f>IF(B1386="", "", IF(COUNTIF(X1386,"*独自*"),"数式を削除して手入力",IFERROR(INDEX(【参考】数式用!$O$3:'【参考】数式用'!$Q$452,MATCH(Q1386&amp;V1386,【参考】数式用!$N$3:'【参考】数式用'!$N$452,0),MATCH(VLOOKUP(X1386,【参考】数式用!$R$2:$S$46,2,FALSE),【参考】数式用!$O$2:$Q$2,0)),10)))</f>
        <v/>
      </c>
      <c r="AE1386" s="191"/>
    </row>
    <row r="1387" spans="1:31" ht="49.95" customHeight="1">
      <c r="A1387" s="158">
        <f t="shared" si="45"/>
        <v>1348</v>
      </c>
      <c r="B1387" s="496"/>
      <c r="C1387" s="497"/>
      <c r="D1387" s="497"/>
      <c r="E1387" s="497"/>
      <c r="F1387" s="497"/>
      <c r="G1387" s="497"/>
      <c r="H1387" s="497"/>
      <c r="I1387" s="497"/>
      <c r="J1387" s="497"/>
      <c r="K1387" s="497"/>
      <c r="L1387" s="490"/>
      <c r="M1387" s="491"/>
      <c r="N1387" s="491"/>
      <c r="O1387" s="491"/>
      <c r="P1387" s="492"/>
      <c r="Q1387" s="536"/>
      <c r="R1387" s="536"/>
      <c r="S1387" s="536"/>
      <c r="T1387" s="536"/>
      <c r="U1387" s="536"/>
      <c r="V1387" s="69"/>
      <c r="W1387" s="69"/>
      <c r="X1387" s="507"/>
      <c r="Y1387" s="508"/>
      <c r="Z1387" s="179" t="str">
        <f>IFERROR(VLOOKUP(X1387, 【参考】数式用!$A$2:$B$46, 2, FALSE), "")</f>
        <v/>
      </c>
      <c r="AA1387" s="195"/>
      <c r="AB1387" s="196"/>
      <c r="AC1387" s="197">
        <f t="shared" si="46"/>
        <v>0</v>
      </c>
      <c r="AD1387" s="263" t="str">
        <f>IF(B1387="", "", IF(COUNTIF(X1387,"*独自*"),"数式を削除して手入力",IFERROR(INDEX(【参考】数式用!$O$3:'【参考】数式用'!$Q$452,MATCH(Q1387&amp;V1387,【参考】数式用!$N$3:'【参考】数式用'!$N$452,0),MATCH(VLOOKUP(X1387,【参考】数式用!$R$2:$S$46,2,FALSE),【参考】数式用!$O$2:$Q$2,0)),10)))</f>
        <v/>
      </c>
      <c r="AE1387" s="191"/>
    </row>
    <row r="1388" spans="1:31" ht="49.95" customHeight="1">
      <c r="A1388" s="158">
        <f t="shared" si="45"/>
        <v>1349</v>
      </c>
      <c r="B1388" s="496"/>
      <c r="C1388" s="497"/>
      <c r="D1388" s="497"/>
      <c r="E1388" s="497"/>
      <c r="F1388" s="497"/>
      <c r="G1388" s="497"/>
      <c r="H1388" s="497"/>
      <c r="I1388" s="497"/>
      <c r="J1388" s="497"/>
      <c r="K1388" s="497"/>
      <c r="L1388" s="490"/>
      <c r="M1388" s="491"/>
      <c r="N1388" s="491"/>
      <c r="O1388" s="491"/>
      <c r="P1388" s="492"/>
      <c r="Q1388" s="536"/>
      <c r="R1388" s="536"/>
      <c r="S1388" s="536"/>
      <c r="T1388" s="536"/>
      <c r="U1388" s="536"/>
      <c r="V1388" s="69"/>
      <c r="W1388" s="69"/>
      <c r="X1388" s="507"/>
      <c r="Y1388" s="508"/>
      <c r="Z1388" s="179" t="str">
        <f>IFERROR(VLOOKUP(X1388, 【参考】数式用!$A$2:$B$46, 2, FALSE), "")</f>
        <v/>
      </c>
      <c r="AA1388" s="195"/>
      <c r="AB1388" s="196"/>
      <c r="AC1388" s="197">
        <f t="shared" si="46"/>
        <v>0</v>
      </c>
      <c r="AD1388" s="263" t="str">
        <f>IF(B1388="", "", IF(COUNTIF(X1388,"*独自*"),"数式を削除して手入力",IFERROR(INDEX(【参考】数式用!$O$3:'【参考】数式用'!$Q$452,MATCH(Q1388&amp;V1388,【参考】数式用!$N$3:'【参考】数式用'!$N$452,0),MATCH(VLOOKUP(X1388,【参考】数式用!$R$2:$S$46,2,FALSE),【参考】数式用!$O$2:$Q$2,0)),10)))</f>
        <v/>
      </c>
      <c r="AE1388" s="191"/>
    </row>
    <row r="1389" spans="1:31" ht="49.95" customHeight="1">
      <c r="A1389" s="158">
        <f t="shared" si="45"/>
        <v>1350</v>
      </c>
      <c r="B1389" s="496"/>
      <c r="C1389" s="497"/>
      <c r="D1389" s="497"/>
      <c r="E1389" s="497"/>
      <c r="F1389" s="497"/>
      <c r="G1389" s="497"/>
      <c r="H1389" s="497"/>
      <c r="I1389" s="497"/>
      <c r="J1389" s="497"/>
      <c r="K1389" s="497"/>
      <c r="L1389" s="490"/>
      <c r="M1389" s="491"/>
      <c r="N1389" s="491"/>
      <c r="O1389" s="491"/>
      <c r="P1389" s="492"/>
      <c r="Q1389" s="536"/>
      <c r="R1389" s="536"/>
      <c r="S1389" s="536"/>
      <c r="T1389" s="536"/>
      <c r="U1389" s="536"/>
      <c r="V1389" s="69"/>
      <c r="W1389" s="69"/>
      <c r="X1389" s="507"/>
      <c r="Y1389" s="508"/>
      <c r="Z1389" s="179" t="str">
        <f>IFERROR(VLOOKUP(X1389, 【参考】数式用!$A$2:$B$46, 2, FALSE), "")</f>
        <v/>
      </c>
      <c r="AA1389" s="195"/>
      <c r="AB1389" s="196"/>
      <c r="AC1389" s="197">
        <f t="shared" si="46"/>
        <v>0</v>
      </c>
      <c r="AD1389" s="263" t="str">
        <f>IF(B1389="", "", IF(COUNTIF(X1389,"*独自*"),"数式を削除して手入力",IFERROR(INDEX(【参考】数式用!$O$3:'【参考】数式用'!$Q$452,MATCH(Q1389&amp;V1389,【参考】数式用!$N$3:'【参考】数式用'!$N$452,0),MATCH(VLOOKUP(X1389,【参考】数式用!$R$2:$S$46,2,FALSE),【参考】数式用!$O$2:$Q$2,0)),10)))</f>
        <v/>
      </c>
      <c r="AE1389" s="191"/>
    </row>
    <row r="1390" spans="1:31" ht="49.95" customHeight="1">
      <c r="A1390" s="158">
        <f t="shared" si="45"/>
        <v>1351</v>
      </c>
      <c r="B1390" s="496"/>
      <c r="C1390" s="497"/>
      <c r="D1390" s="497"/>
      <c r="E1390" s="497"/>
      <c r="F1390" s="497"/>
      <c r="G1390" s="497"/>
      <c r="H1390" s="497"/>
      <c r="I1390" s="497"/>
      <c r="J1390" s="497"/>
      <c r="K1390" s="497"/>
      <c r="L1390" s="490"/>
      <c r="M1390" s="491"/>
      <c r="N1390" s="491"/>
      <c r="O1390" s="491"/>
      <c r="P1390" s="492"/>
      <c r="Q1390" s="536"/>
      <c r="R1390" s="536"/>
      <c r="S1390" s="536"/>
      <c r="T1390" s="536"/>
      <c r="U1390" s="536"/>
      <c r="V1390" s="69"/>
      <c r="W1390" s="69"/>
      <c r="X1390" s="507"/>
      <c r="Y1390" s="508"/>
      <c r="Z1390" s="179" t="str">
        <f>IFERROR(VLOOKUP(X1390, 【参考】数式用!$A$2:$B$46, 2, FALSE), "")</f>
        <v/>
      </c>
      <c r="AA1390" s="195"/>
      <c r="AB1390" s="196"/>
      <c r="AC1390" s="197">
        <f t="shared" si="46"/>
        <v>0</v>
      </c>
      <c r="AD1390" s="263" t="str">
        <f>IF(B1390="", "", IF(COUNTIF(X1390,"*独自*"),"数式を削除して手入力",IFERROR(INDEX(【参考】数式用!$O$3:'【参考】数式用'!$Q$452,MATCH(Q1390&amp;V1390,【参考】数式用!$N$3:'【参考】数式用'!$N$452,0),MATCH(VLOOKUP(X1390,【参考】数式用!$R$2:$S$46,2,FALSE),【参考】数式用!$O$2:$Q$2,0)),10)))</f>
        <v/>
      </c>
      <c r="AE1390" s="191"/>
    </row>
    <row r="1391" spans="1:31" ht="49.95" customHeight="1">
      <c r="A1391" s="158">
        <f t="shared" si="45"/>
        <v>1352</v>
      </c>
      <c r="B1391" s="496"/>
      <c r="C1391" s="497"/>
      <c r="D1391" s="497"/>
      <c r="E1391" s="497"/>
      <c r="F1391" s="497"/>
      <c r="G1391" s="497"/>
      <c r="H1391" s="497"/>
      <c r="I1391" s="497"/>
      <c r="J1391" s="497"/>
      <c r="K1391" s="497"/>
      <c r="L1391" s="490"/>
      <c r="M1391" s="491"/>
      <c r="N1391" s="491"/>
      <c r="O1391" s="491"/>
      <c r="P1391" s="492"/>
      <c r="Q1391" s="536"/>
      <c r="R1391" s="536"/>
      <c r="S1391" s="536"/>
      <c r="T1391" s="536"/>
      <c r="U1391" s="536"/>
      <c r="V1391" s="69"/>
      <c r="W1391" s="69"/>
      <c r="X1391" s="507"/>
      <c r="Y1391" s="508"/>
      <c r="Z1391" s="179" t="str">
        <f>IFERROR(VLOOKUP(X1391, 【参考】数式用!$A$2:$B$46, 2, FALSE), "")</f>
        <v/>
      </c>
      <c r="AA1391" s="195"/>
      <c r="AB1391" s="196"/>
      <c r="AC1391" s="197">
        <f t="shared" si="46"/>
        <v>0</v>
      </c>
      <c r="AD1391" s="263" t="str">
        <f>IF(B1391="", "", IF(COUNTIF(X1391,"*独自*"),"数式を削除して手入力",IFERROR(INDEX(【参考】数式用!$O$3:'【参考】数式用'!$Q$452,MATCH(Q1391&amp;V1391,【参考】数式用!$N$3:'【参考】数式用'!$N$452,0),MATCH(VLOOKUP(X1391,【参考】数式用!$R$2:$S$46,2,FALSE),【参考】数式用!$O$2:$Q$2,0)),10)))</f>
        <v/>
      </c>
      <c r="AE1391" s="191"/>
    </row>
    <row r="1392" spans="1:31" ht="49.95" customHeight="1">
      <c r="A1392" s="158">
        <f t="shared" si="45"/>
        <v>1353</v>
      </c>
      <c r="B1392" s="496"/>
      <c r="C1392" s="497"/>
      <c r="D1392" s="497"/>
      <c r="E1392" s="497"/>
      <c r="F1392" s="497"/>
      <c r="G1392" s="497"/>
      <c r="H1392" s="497"/>
      <c r="I1392" s="497"/>
      <c r="J1392" s="497"/>
      <c r="K1392" s="497"/>
      <c r="L1392" s="490"/>
      <c r="M1392" s="491"/>
      <c r="N1392" s="491"/>
      <c r="O1392" s="491"/>
      <c r="P1392" s="492"/>
      <c r="Q1392" s="536"/>
      <c r="R1392" s="536"/>
      <c r="S1392" s="536"/>
      <c r="T1392" s="536"/>
      <c r="U1392" s="536"/>
      <c r="V1392" s="69"/>
      <c r="W1392" s="69"/>
      <c r="X1392" s="507"/>
      <c r="Y1392" s="508"/>
      <c r="Z1392" s="179" t="str">
        <f>IFERROR(VLOOKUP(X1392, 【参考】数式用!$A$2:$B$46, 2, FALSE), "")</f>
        <v/>
      </c>
      <c r="AA1392" s="195"/>
      <c r="AB1392" s="196"/>
      <c r="AC1392" s="197">
        <f t="shared" si="46"/>
        <v>0</v>
      </c>
      <c r="AD1392" s="263" t="str">
        <f>IF(B1392="", "", IF(COUNTIF(X1392,"*独自*"),"数式を削除して手入力",IFERROR(INDEX(【参考】数式用!$O$3:'【参考】数式用'!$Q$452,MATCH(Q1392&amp;V1392,【参考】数式用!$N$3:'【参考】数式用'!$N$452,0),MATCH(VLOOKUP(X1392,【参考】数式用!$R$2:$S$46,2,FALSE),【参考】数式用!$O$2:$Q$2,0)),10)))</f>
        <v/>
      </c>
      <c r="AE1392" s="191"/>
    </row>
    <row r="1393" spans="1:31" ht="49.95" customHeight="1">
      <c r="A1393" s="158">
        <f t="shared" si="45"/>
        <v>1354</v>
      </c>
      <c r="B1393" s="496"/>
      <c r="C1393" s="497"/>
      <c r="D1393" s="497"/>
      <c r="E1393" s="497"/>
      <c r="F1393" s="497"/>
      <c r="G1393" s="497"/>
      <c r="H1393" s="497"/>
      <c r="I1393" s="497"/>
      <c r="J1393" s="497"/>
      <c r="K1393" s="497"/>
      <c r="L1393" s="490"/>
      <c r="M1393" s="491"/>
      <c r="N1393" s="491"/>
      <c r="O1393" s="491"/>
      <c r="P1393" s="492"/>
      <c r="Q1393" s="536"/>
      <c r="R1393" s="536"/>
      <c r="S1393" s="536"/>
      <c r="T1393" s="536"/>
      <c r="U1393" s="536"/>
      <c r="V1393" s="69"/>
      <c r="W1393" s="69"/>
      <c r="X1393" s="507"/>
      <c r="Y1393" s="508"/>
      <c r="Z1393" s="179" t="str">
        <f>IFERROR(VLOOKUP(X1393, 【参考】数式用!$A$2:$B$46, 2, FALSE), "")</f>
        <v/>
      </c>
      <c r="AA1393" s="195"/>
      <c r="AB1393" s="196"/>
      <c r="AC1393" s="197">
        <f t="shared" si="46"/>
        <v>0</v>
      </c>
      <c r="AD1393" s="263" t="str">
        <f>IF(B1393="", "", IF(COUNTIF(X1393,"*独自*"),"数式を削除して手入力",IFERROR(INDEX(【参考】数式用!$O$3:'【参考】数式用'!$Q$452,MATCH(Q1393&amp;V1393,【参考】数式用!$N$3:'【参考】数式用'!$N$452,0),MATCH(VLOOKUP(X1393,【参考】数式用!$R$2:$S$46,2,FALSE),【参考】数式用!$O$2:$Q$2,0)),10)))</f>
        <v/>
      </c>
      <c r="AE1393" s="191"/>
    </row>
    <row r="1394" spans="1:31" ht="49.95" customHeight="1">
      <c r="A1394" s="158">
        <f t="shared" si="45"/>
        <v>1355</v>
      </c>
      <c r="B1394" s="496"/>
      <c r="C1394" s="497"/>
      <c r="D1394" s="497"/>
      <c r="E1394" s="497"/>
      <c r="F1394" s="497"/>
      <c r="G1394" s="497"/>
      <c r="H1394" s="497"/>
      <c r="I1394" s="497"/>
      <c r="J1394" s="497"/>
      <c r="K1394" s="497"/>
      <c r="L1394" s="490"/>
      <c r="M1394" s="491"/>
      <c r="N1394" s="491"/>
      <c r="O1394" s="491"/>
      <c r="P1394" s="492"/>
      <c r="Q1394" s="536"/>
      <c r="R1394" s="536"/>
      <c r="S1394" s="536"/>
      <c r="T1394" s="536"/>
      <c r="U1394" s="536"/>
      <c r="V1394" s="69"/>
      <c r="W1394" s="69"/>
      <c r="X1394" s="507"/>
      <c r="Y1394" s="508"/>
      <c r="Z1394" s="179" t="str">
        <f>IFERROR(VLOOKUP(X1394, 【参考】数式用!$A$2:$B$46, 2, FALSE), "")</f>
        <v/>
      </c>
      <c r="AA1394" s="195"/>
      <c r="AB1394" s="196"/>
      <c r="AC1394" s="197">
        <f t="shared" si="46"/>
        <v>0</v>
      </c>
      <c r="AD1394" s="263" t="str">
        <f>IF(B1394="", "", IF(COUNTIF(X1394,"*独自*"),"数式を削除して手入力",IFERROR(INDEX(【参考】数式用!$O$3:'【参考】数式用'!$Q$452,MATCH(Q1394&amp;V1394,【参考】数式用!$N$3:'【参考】数式用'!$N$452,0),MATCH(VLOOKUP(X1394,【参考】数式用!$R$2:$S$46,2,FALSE),【参考】数式用!$O$2:$Q$2,0)),10)))</f>
        <v/>
      </c>
      <c r="AE1394" s="191"/>
    </row>
    <row r="1395" spans="1:31" ht="49.95" customHeight="1">
      <c r="A1395" s="158">
        <f t="shared" si="45"/>
        <v>1356</v>
      </c>
      <c r="B1395" s="496"/>
      <c r="C1395" s="497"/>
      <c r="D1395" s="497"/>
      <c r="E1395" s="497"/>
      <c r="F1395" s="497"/>
      <c r="G1395" s="497"/>
      <c r="H1395" s="497"/>
      <c r="I1395" s="497"/>
      <c r="J1395" s="497"/>
      <c r="K1395" s="497"/>
      <c r="L1395" s="490"/>
      <c r="M1395" s="491"/>
      <c r="N1395" s="491"/>
      <c r="O1395" s="491"/>
      <c r="P1395" s="492"/>
      <c r="Q1395" s="536"/>
      <c r="R1395" s="536"/>
      <c r="S1395" s="536"/>
      <c r="T1395" s="536"/>
      <c r="U1395" s="536"/>
      <c r="V1395" s="69"/>
      <c r="W1395" s="69"/>
      <c r="X1395" s="507"/>
      <c r="Y1395" s="508"/>
      <c r="Z1395" s="179" t="str">
        <f>IFERROR(VLOOKUP(X1395, 【参考】数式用!$A$2:$B$46, 2, FALSE), "")</f>
        <v/>
      </c>
      <c r="AA1395" s="195"/>
      <c r="AB1395" s="196"/>
      <c r="AC1395" s="197">
        <f t="shared" si="46"/>
        <v>0</v>
      </c>
      <c r="AD1395" s="263" t="str">
        <f>IF(B1395="", "", IF(COUNTIF(X1395,"*独自*"),"数式を削除して手入力",IFERROR(INDEX(【参考】数式用!$O$3:'【参考】数式用'!$Q$452,MATCH(Q1395&amp;V1395,【参考】数式用!$N$3:'【参考】数式用'!$N$452,0),MATCH(VLOOKUP(X1395,【参考】数式用!$R$2:$S$46,2,FALSE),【参考】数式用!$O$2:$Q$2,0)),10)))</f>
        <v/>
      </c>
      <c r="AE1395" s="191"/>
    </row>
    <row r="1396" spans="1:31" ht="49.95" customHeight="1">
      <c r="A1396" s="158">
        <f t="shared" si="45"/>
        <v>1357</v>
      </c>
      <c r="B1396" s="496"/>
      <c r="C1396" s="497"/>
      <c r="D1396" s="497"/>
      <c r="E1396" s="497"/>
      <c r="F1396" s="497"/>
      <c r="G1396" s="497"/>
      <c r="H1396" s="497"/>
      <c r="I1396" s="497"/>
      <c r="J1396" s="497"/>
      <c r="K1396" s="497"/>
      <c r="L1396" s="490"/>
      <c r="M1396" s="491"/>
      <c r="N1396" s="491"/>
      <c r="O1396" s="491"/>
      <c r="P1396" s="492"/>
      <c r="Q1396" s="536"/>
      <c r="R1396" s="536"/>
      <c r="S1396" s="536"/>
      <c r="T1396" s="536"/>
      <c r="U1396" s="536"/>
      <c r="V1396" s="69"/>
      <c r="W1396" s="69"/>
      <c r="X1396" s="507"/>
      <c r="Y1396" s="508"/>
      <c r="Z1396" s="179" t="str">
        <f>IFERROR(VLOOKUP(X1396, 【参考】数式用!$A$2:$B$46, 2, FALSE), "")</f>
        <v/>
      </c>
      <c r="AA1396" s="195"/>
      <c r="AB1396" s="196"/>
      <c r="AC1396" s="197">
        <f t="shared" si="46"/>
        <v>0</v>
      </c>
      <c r="AD1396" s="263" t="str">
        <f>IF(B1396="", "", IF(COUNTIF(X1396,"*独自*"),"数式を削除して手入力",IFERROR(INDEX(【参考】数式用!$O$3:'【参考】数式用'!$Q$452,MATCH(Q1396&amp;V1396,【参考】数式用!$N$3:'【参考】数式用'!$N$452,0),MATCH(VLOOKUP(X1396,【参考】数式用!$R$2:$S$46,2,FALSE),【参考】数式用!$O$2:$Q$2,0)),10)))</f>
        <v/>
      </c>
      <c r="AE1396" s="191"/>
    </row>
    <row r="1397" spans="1:31" ht="49.95" customHeight="1">
      <c r="A1397" s="158">
        <f t="shared" si="45"/>
        <v>1358</v>
      </c>
      <c r="B1397" s="496"/>
      <c r="C1397" s="497"/>
      <c r="D1397" s="497"/>
      <c r="E1397" s="497"/>
      <c r="F1397" s="497"/>
      <c r="G1397" s="497"/>
      <c r="H1397" s="497"/>
      <c r="I1397" s="497"/>
      <c r="J1397" s="497"/>
      <c r="K1397" s="497"/>
      <c r="L1397" s="490"/>
      <c r="M1397" s="491"/>
      <c r="N1397" s="491"/>
      <c r="O1397" s="491"/>
      <c r="P1397" s="492"/>
      <c r="Q1397" s="536"/>
      <c r="R1397" s="536"/>
      <c r="S1397" s="536"/>
      <c r="T1397" s="536"/>
      <c r="U1397" s="536"/>
      <c r="V1397" s="69"/>
      <c r="W1397" s="69"/>
      <c r="X1397" s="507"/>
      <c r="Y1397" s="508"/>
      <c r="Z1397" s="179" t="str">
        <f>IFERROR(VLOOKUP(X1397, 【参考】数式用!$A$2:$B$46, 2, FALSE), "")</f>
        <v/>
      </c>
      <c r="AA1397" s="195"/>
      <c r="AB1397" s="196"/>
      <c r="AC1397" s="197">
        <f t="shared" si="46"/>
        <v>0</v>
      </c>
      <c r="AD1397" s="263" t="str">
        <f>IF(B1397="", "", IF(COUNTIF(X1397,"*独自*"),"数式を削除して手入力",IFERROR(INDEX(【参考】数式用!$O$3:'【参考】数式用'!$Q$452,MATCH(Q1397&amp;V1397,【参考】数式用!$N$3:'【参考】数式用'!$N$452,0),MATCH(VLOOKUP(X1397,【参考】数式用!$R$2:$S$46,2,FALSE),【参考】数式用!$O$2:$Q$2,0)),10)))</f>
        <v/>
      </c>
      <c r="AE1397" s="191"/>
    </row>
    <row r="1398" spans="1:31" ht="49.95" customHeight="1">
      <c r="A1398" s="158">
        <f t="shared" si="45"/>
        <v>1359</v>
      </c>
      <c r="B1398" s="496"/>
      <c r="C1398" s="497"/>
      <c r="D1398" s="497"/>
      <c r="E1398" s="497"/>
      <c r="F1398" s="497"/>
      <c r="G1398" s="497"/>
      <c r="H1398" s="497"/>
      <c r="I1398" s="497"/>
      <c r="J1398" s="497"/>
      <c r="K1398" s="497"/>
      <c r="L1398" s="490"/>
      <c r="M1398" s="491"/>
      <c r="N1398" s="491"/>
      <c r="O1398" s="491"/>
      <c r="P1398" s="492"/>
      <c r="Q1398" s="536"/>
      <c r="R1398" s="536"/>
      <c r="S1398" s="536"/>
      <c r="T1398" s="536"/>
      <c r="U1398" s="536"/>
      <c r="V1398" s="69"/>
      <c r="W1398" s="69"/>
      <c r="X1398" s="507"/>
      <c r="Y1398" s="508"/>
      <c r="Z1398" s="179" t="str">
        <f>IFERROR(VLOOKUP(X1398, 【参考】数式用!$A$2:$B$46, 2, FALSE), "")</f>
        <v/>
      </c>
      <c r="AA1398" s="195"/>
      <c r="AB1398" s="196"/>
      <c r="AC1398" s="197">
        <f t="shared" si="46"/>
        <v>0</v>
      </c>
      <c r="AD1398" s="263" t="str">
        <f>IF(B1398="", "", IF(COUNTIF(X1398,"*独自*"),"数式を削除して手入力",IFERROR(INDEX(【参考】数式用!$O$3:'【参考】数式用'!$Q$452,MATCH(Q1398&amp;V1398,【参考】数式用!$N$3:'【参考】数式用'!$N$452,0),MATCH(VLOOKUP(X1398,【参考】数式用!$R$2:$S$46,2,FALSE),【参考】数式用!$O$2:$Q$2,0)),10)))</f>
        <v/>
      </c>
      <c r="AE1398" s="191"/>
    </row>
    <row r="1399" spans="1:31" ht="49.95" customHeight="1">
      <c r="A1399" s="158">
        <f t="shared" si="45"/>
        <v>1360</v>
      </c>
      <c r="B1399" s="496"/>
      <c r="C1399" s="497"/>
      <c r="D1399" s="497"/>
      <c r="E1399" s="497"/>
      <c r="F1399" s="497"/>
      <c r="G1399" s="497"/>
      <c r="H1399" s="497"/>
      <c r="I1399" s="497"/>
      <c r="J1399" s="497"/>
      <c r="K1399" s="497"/>
      <c r="L1399" s="490"/>
      <c r="M1399" s="491"/>
      <c r="N1399" s="491"/>
      <c r="O1399" s="491"/>
      <c r="P1399" s="492"/>
      <c r="Q1399" s="536"/>
      <c r="R1399" s="536"/>
      <c r="S1399" s="536"/>
      <c r="T1399" s="536"/>
      <c r="U1399" s="536"/>
      <c r="V1399" s="69"/>
      <c r="W1399" s="69"/>
      <c r="X1399" s="507"/>
      <c r="Y1399" s="508"/>
      <c r="Z1399" s="179" t="str">
        <f>IFERROR(VLOOKUP(X1399, 【参考】数式用!$A$2:$B$46, 2, FALSE), "")</f>
        <v/>
      </c>
      <c r="AA1399" s="195"/>
      <c r="AB1399" s="196"/>
      <c r="AC1399" s="197">
        <f t="shared" si="46"/>
        <v>0</v>
      </c>
      <c r="AD1399" s="263" t="str">
        <f>IF(B1399="", "", IF(COUNTIF(X1399,"*独自*"),"数式を削除して手入力",IFERROR(INDEX(【参考】数式用!$O$3:'【参考】数式用'!$Q$452,MATCH(Q1399&amp;V1399,【参考】数式用!$N$3:'【参考】数式用'!$N$452,0),MATCH(VLOOKUP(X1399,【参考】数式用!$R$2:$S$46,2,FALSE),【参考】数式用!$O$2:$Q$2,0)),10)))</f>
        <v/>
      </c>
      <c r="AE1399" s="191"/>
    </row>
    <row r="1400" spans="1:31" ht="49.95" customHeight="1">
      <c r="A1400" s="158">
        <f t="shared" si="45"/>
        <v>1361</v>
      </c>
      <c r="B1400" s="496"/>
      <c r="C1400" s="497"/>
      <c r="D1400" s="497"/>
      <c r="E1400" s="497"/>
      <c r="F1400" s="497"/>
      <c r="G1400" s="497"/>
      <c r="H1400" s="497"/>
      <c r="I1400" s="497"/>
      <c r="J1400" s="497"/>
      <c r="K1400" s="497"/>
      <c r="L1400" s="490"/>
      <c r="M1400" s="491"/>
      <c r="N1400" s="491"/>
      <c r="O1400" s="491"/>
      <c r="P1400" s="492"/>
      <c r="Q1400" s="536"/>
      <c r="R1400" s="536"/>
      <c r="S1400" s="536"/>
      <c r="T1400" s="536"/>
      <c r="U1400" s="536"/>
      <c r="V1400" s="69"/>
      <c r="W1400" s="69"/>
      <c r="X1400" s="507"/>
      <c r="Y1400" s="508"/>
      <c r="Z1400" s="179" t="str">
        <f>IFERROR(VLOOKUP(X1400, 【参考】数式用!$A$2:$B$46, 2, FALSE), "")</f>
        <v/>
      </c>
      <c r="AA1400" s="195"/>
      <c r="AB1400" s="196"/>
      <c r="AC1400" s="197">
        <f t="shared" si="46"/>
        <v>0</v>
      </c>
      <c r="AD1400" s="263" t="str">
        <f>IF(B1400="", "", IF(COUNTIF(X1400,"*独自*"),"数式を削除して手入力",IFERROR(INDEX(【参考】数式用!$O$3:'【参考】数式用'!$Q$452,MATCH(Q1400&amp;V1400,【参考】数式用!$N$3:'【参考】数式用'!$N$452,0),MATCH(VLOOKUP(X1400,【参考】数式用!$R$2:$S$46,2,FALSE),【参考】数式用!$O$2:$Q$2,0)),10)))</f>
        <v/>
      </c>
      <c r="AE1400" s="191"/>
    </row>
    <row r="1401" spans="1:31" ht="49.95" customHeight="1">
      <c r="A1401" s="158">
        <f t="shared" si="45"/>
        <v>1362</v>
      </c>
      <c r="B1401" s="496"/>
      <c r="C1401" s="497"/>
      <c r="D1401" s="497"/>
      <c r="E1401" s="497"/>
      <c r="F1401" s="497"/>
      <c r="G1401" s="497"/>
      <c r="H1401" s="497"/>
      <c r="I1401" s="497"/>
      <c r="J1401" s="497"/>
      <c r="K1401" s="497"/>
      <c r="L1401" s="490"/>
      <c r="M1401" s="491"/>
      <c r="N1401" s="491"/>
      <c r="O1401" s="491"/>
      <c r="P1401" s="492"/>
      <c r="Q1401" s="536"/>
      <c r="R1401" s="536"/>
      <c r="S1401" s="536"/>
      <c r="T1401" s="536"/>
      <c r="U1401" s="536"/>
      <c r="V1401" s="69"/>
      <c r="W1401" s="69"/>
      <c r="X1401" s="507"/>
      <c r="Y1401" s="508"/>
      <c r="Z1401" s="179" t="str">
        <f>IFERROR(VLOOKUP(X1401, 【参考】数式用!$A$2:$B$46, 2, FALSE), "")</f>
        <v/>
      </c>
      <c r="AA1401" s="195"/>
      <c r="AB1401" s="196"/>
      <c r="AC1401" s="197">
        <f t="shared" si="46"/>
        <v>0</v>
      </c>
      <c r="AD1401" s="263" t="str">
        <f>IF(B1401="", "", IF(COUNTIF(X1401,"*独自*"),"数式を削除して手入力",IFERROR(INDEX(【参考】数式用!$O$3:'【参考】数式用'!$Q$452,MATCH(Q1401&amp;V1401,【参考】数式用!$N$3:'【参考】数式用'!$N$452,0),MATCH(VLOOKUP(X1401,【参考】数式用!$R$2:$S$46,2,FALSE),【参考】数式用!$O$2:$Q$2,0)),10)))</f>
        <v/>
      </c>
      <c r="AE1401" s="191"/>
    </row>
    <row r="1402" spans="1:31" ht="49.95" customHeight="1">
      <c r="A1402" s="158">
        <f t="shared" si="45"/>
        <v>1363</v>
      </c>
      <c r="B1402" s="496"/>
      <c r="C1402" s="497"/>
      <c r="D1402" s="497"/>
      <c r="E1402" s="497"/>
      <c r="F1402" s="497"/>
      <c r="G1402" s="497"/>
      <c r="H1402" s="497"/>
      <c r="I1402" s="497"/>
      <c r="J1402" s="497"/>
      <c r="K1402" s="497"/>
      <c r="L1402" s="490"/>
      <c r="M1402" s="491"/>
      <c r="N1402" s="491"/>
      <c r="O1402" s="491"/>
      <c r="P1402" s="492"/>
      <c r="Q1402" s="536"/>
      <c r="R1402" s="536"/>
      <c r="S1402" s="536"/>
      <c r="T1402" s="536"/>
      <c r="U1402" s="536"/>
      <c r="V1402" s="69"/>
      <c r="W1402" s="69"/>
      <c r="X1402" s="507"/>
      <c r="Y1402" s="508"/>
      <c r="Z1402" s="179" t="str">
        <f>IFERROR(VLOOKUP(X1402, 【参考】数式用!$A$2:$B$46, 2, FALSE), "")</f>
        <v/>
      </c>
      <c r="AA1402" s="195"/>
      <c r="AB1402" s="196"/>
      <c r="AC1402" s="197">
        <f t="shared" si="46"/>
        <v>0</v>
      </c>
      <c r="AD1402" s="263" t="str">
        <f>IF(B1402="", "", IF(COUNTIF(X1402,"*独自*"),"数式を削除して手入力",IFERROR(INDEX(【参考】数式用!$O$3:'【参考】数式用'!$Q$452,MATCH(Q1402&amp;V1402,【参考】数式用!$N$3:'【参考】数式用'!$N$452,0),MATCH(VLOOKUP(X1402,【参考】数式用!$R$2:$S$46,2,FALSE),【参考】数式用!$O$2:$Q$2,0)),10)))</f>
        <v/>
      </c>
      <c r="AE1402" s="191"/>
    </row>
    <row r="1403" spans="1:31" ht="49.95" customHeight="1">
      <c r="A1403" s="158">
        <f t="shared" si="45"/>
        <v>1364</v>
      </c>
      <c r="B1403" s="496"/>
      <c r="C1403" s="497"/>
      <c r="D1403" s="497"/>
      <c r="E1403" s="497"/>
      <c r="F1403" s="497"/>
      <c r="G1403" s="497"/>
      <c r="H1403" s="497"/>
      <c r="I1403" s="497"/>
      <c r="J1403" s="497"/>
      <c r="K1403" s="497"/>
      <c r="L1403" s="490"/>
      <c r="M1403" s="491"/>
      <c r="N1403" s="491"/>
      <c r="O1403" s="491"/>
      <c r="P1403" s="492"/>
      <c r="Q1403" s="536"/>
      <c r="R1403" s="536"/>
      <c r="S1403" s="536"/>
      <c r="T1403" s="536"/>
      <c r="U1403" s="536"/>
      <c r="V1403" s="69"/>
      <c r="W1403" s="69"/>
      <c r="X1403" s="507"/>
      <c r="Y1403" s="508"/>
      <c r="Z1403" s="179" t="str">
        <f>IFERROR(VLOOKUP(X1403, 【参考】数式用!$A$2:$B$46, 2, FALSE), "")</f>
        <v/>
      </c>
      <c r="AA1403" s="195"/>
      <c r="AB1403" s="196"/>
      <c r="AC1403" s="197">
        <f t="shared" si="46"/>
        <v>0</v>
      </c>
      <c r="AD1403" s="263" t="str">
        <f>IF(B1403="", "", IF(COUNTIF(X1403,"*独自*"),"数式を削除して手入力",IFERROR(INDEX(【参考】数式用!$O$3:'【参考】数式用'!$Q$452,MATCH(Q1403&amp;V1403,【参考】数式用!$N$3:'【参考】数式用'!$N$452,0),MATCH(VLOOKUP(X1403,【参考】数式用!$R$2:$S$46,2,FALSE),【参考】数式用!$O$2:$Q$2,0)),10)))</f>
        <v/>
      </c>
      <c r="AE1403" s="191"/>
    </row>
    <row r="1404" spans="1:31" ht="49.95" customHeight="1">
      <c r="A1404" s="158">
        <f t="shared" si="45"/>
        <v>1365</v>
      </c>
      <c r="B1404" s="496"/>
      <c r="C1404" s="497"/>
      <c r="D1404" s="497"/>
      <c r="E1404" s="497"/>
      <c r="F1404" s="497"/>
      <c r="G1404" s="497"/>
      <c r="H1404" s="497"/>
      <c r="I1404" s="497"/>
      <c r="J1404" s="497"/>
      <c r="K1404" s="497"/>
      <c r="L1404" s="490"/>
      <c r="M1404" s="491"/>
      <c r="N1404" s="491"/>
      <c r="O1404" s="491"/>
      <c r="P1404" s="492"/>
      <c r="Q1404" s="536"/>
      <c r="R1404" s="536"/>
      <c r="S1404" s="536"/>
      <c r="T1404" s="536"/>
      <c r="U1404" s="536"/>
      <c r="V1404" s="69"/>
      <c r="W1404" s="69"/>
      <c r="X1404" s="507"/>
      <c r="Y1404" s="508"/>
      <c r="Z1404" s="179" t="str">
        <f>IFERROR(VLOOKUP(X1404, 【参考】数式用!$A$2:$B$46, 2, FALSE), "")</f>
        <v/>
      </c>
      <c r="AA1404" s="195"/>
      <c r="AB1404" s="196"/>
      <c r="AC1404" s="197">
        <f t="shared" si="46"/>
        <v>0</v>
      </c>
      <c r="AD1404" s="263" t="str">
        <f>IF(B1404="", "", IF(COUNTIF(X1404,"*独自*"),"数式を削除して手入力",IFERROR(INDEX(【参考】数式用!$O$3:'【参考】数式用'!$Q$452,MATCH(Q1404&amp;V1404,【参考】数式用!$N$3:'【参考】数式用'!$N$452,0),MATCH(VLOOKUP(X1404,【参考】数式用!$R$2:$S$46,2,FALSE),【参考】数式用!$O$2:$Q$2,0)),10)))</f>
        <v/>
      </c>
      <c r="AE1404" s="191"/>
    </row>
    <row r="1405" spans="1:31" ht="49.95" customHeight="1">
      <c r="A1405" s="158">
        <f t="shared" si="45"/>
        <v>1366</v>
      </c>
      <c r="B1405" s="496"/>
      <c r="C1405" s="497"/>
      <c r="D1405" s="497"/>
      <c r="E1405" s="497"/>
      <c r="F1405" s="497"/>
      <c r="G1405" s="497"/>
      <c r="H1405" s="497"/>
      <c r="I1405" s="497"/>
      <c r="J1405" s="497"/>
      <c r="K1405" s="497"/>
      <c r="L1405" s="490"/>
      <c r="M1405" s="491"/>
      <c r="N1405" s="491"/>
      <c r="O1405" s="491"/>
      <c r="P1405" s="492"/>
      <c r="Q1405" s="536"/>
      <c r="R1405" s="536"/>
      <c r="S1405" s="536"/>
      <c r="T1405" s="536"/>
      <c r="U1405" s="536"/>
      <c r="V1405" s="69"/>
      <c r="W1405" s="69"/>
      <c r="X1405" s="507"/>
      <c r="Y1405" s="508"/>
      <c r="Z1405" s="179" t="str">
        <f>IFERROR(VLOOKUP(X1405, 【参考】数式用!$A$2:$B$46, 2, FALSE), "")</f>
        <v/>
      </c>
      <c r="AA1405" s="195"/>
      <c r="AB1405" s="196"/>
      <c r="AC1405" s="197">
        <f t="shared" si="46"/>
        <v>0</v>
      </c>
      <c r="AD1405" s="263" t="str">
        <f>IF(B1405="", "", IF(COUNTIF(X1405,"*独自*"),"数式を削除して手入力",IFERROR(INDEX(【参考】数式用!$O$3:'【参考】数式用'!$Q$452,MATCH(Q1405&amp;V1405,【参考】数式用!$N$3:'【参考】数式用'!$N$452,0),MATCH(VLOOKUP(X1405,【参考】数式用!$R$2:$S$46,2,FALSE),【参考】数式用!$O$2:$Q$2,0)),10)))</f>
        <v/>
      </c>
      <c r="AE1405" s="191"/>
    </row>
    <row r="1406" spans="1:31" ht="49.95" customHeight="1">
      <c r="A1406" s="158">
        <f t="shared" si="45"/>
        <v>1367</v>
      </c>
      <c r="B1406" s="496"/>
      <c r="C1406" s="497"/>
      <c r="D1406" s="497"/>
      <c r="E1406" s="497"/>
      <c r="F1406" s="497"/>
      <c r="G1406" s="497"/>
      <c r="H1406" s="497"/>
      <c r="I1406" s="497"/>
      <c r="J1406" s="497"/>
      <c r="K1406" s="497"/>
      <c r="L1406" s="490"/>
      <c r="M1406" s="491"/>
      <c r="N1406" s="491"/>
      <c r="O1406" s="491"/>
      <c r="P1406" s="492"/>
      <c r="Q1406" s="536"/>
      <c r="R1406" s="536"/>
      <c r="S1406" s="536"/>
      <c r="T1406" s="536"/>
      <c r="U1406" s="536"/>
      <c r="V1406" s="69"/>
      <c r="W1406" s="69"/>
      <c r="X1406" s="507"/>
      <c r="Y1406" s="508"/>
      <c r="Z1406" s="179" t="str">
        <f>IFERROR(VLOOKUP(X1406, 【参考】数式用!$A$2:$B$46, 2, FALSE), "")</f>
        <v/>
      </c>
      <c r="AA1406" s="195"/>
      <c r="AB1406" s="196"/>
      <c r="AC1406" s="197">
        <f t="shared" si="46"/>
        <v>0</v>
      </c>
      <c r="AD1406" s="263" t="str">
        <f>IF(B1406="", "", IF(COUNTIF(X1406,"*独自*"),"数式を削除して手入力",IFERROR(INDEX(【参考】数式用!$O$3:'【参考】数式用'!$Q$452,MATCH(Q1406&amp;V1406,【参考】数式用!$N$3:'【参考】数式用'!$N$452,0),MATCH(VLOOKUP(X1406,【参考】数式用!$R$2:$S$46,2,FALSE),【参考】数式用!$O$2:$Q$2,0)),10)))</f>
        <v/>
      </c>
      <c r="AE1406" s="191"/>
    </row>
    <row r="1407" spans="1:31" ht="49.95" customHeight="1">
      <c r="A1407" s="158">
        <f t="shared" si="45"/>
        <v>1368</v>
      </c>
      <c r="B1407" s="496"/>
      <c r="C1407" s="497"/>
      <c r="D1407" s="497"/>
      <c r="E1407" s="497"/>
      <c r="F1407" s="497"/>
      <c r="G1407" s="497"/>
      <c r="H1407" s="497"/>
      <c r="I1407" s="497"/>
      <c r="J1407" s="497"/>
      <c r="K1407" s="497"/>
      <c r="L1407" s="490"/>
      <c r="M1407" s="491"/>
      <c r="N1407" s="491"/>
      <c r="O1407" s="491"/>
      <c r="P1407" s="492"/>
      <c r="Q1407" s="536"/>
      <c r="R1407" s="536"/>
      <c r="S1407" s="536"/>
      <c r="T1407" s="536"/>
      <c r="U1407" s="536"/>
      <c r="V1407" s="69"/>
      <c r="W1407" s="69"/>
      <c r="X1407" s="507"/>
      <c r="Y1407" s="508"/>
      <c r="Z1407" s="179" t="str">
        <f>IFERROR(VLOOKUP(X1407, 【参考】数式用!$A$2:$B$46, 2, FALSE), "")</f>
        <v/>
      </c>
      <c r="AA1407" s="195"/>
      <c r="AB1407" s="196"/>
      <c r="AC1407" s="197">
        <f t="shared" si="46"/>
        <v>0</v>
      </c>
      <c r="AD1407" s="263" t="str">
        <f>IF(B1407="", "", IF(COUNTIF(X1407,"*独自*"),"数式を削除して手入力",IFERROR(INDEX(【参考】数式用!$O$3:'【参考】数式用'!$Q$452,MATCH(Q1407&amp;V1407,【参考】数式用!$N$3:'【参考】数式用'!$N$452,0),MATCH(VLOOKUP(X1407,【参考】数式用!$R$2:$S$46,2,FALSE),【参考】数式用!$O$2:$Q$2,0)),10)))</f>
        <v/>
      </c>
      <c r="AE1407" s="191"/>
    </row>
    <row r="1408" spans="1:31" ht="49.95" customHeight="1">
      <c r="A1408" s="158">
        <f t="shared" si="45"/>
        <v>1369</v>
      </c>
      <c r="B1408" s="496"/>
      <c r="C1408" s="497"/>
      <c r="D1408" s="497"/>
      <c r="E1408" s="497"/>
      <c r="F1408" s="497"/>
      <c r="G1408" s="497"/>
      <c r="H1408" s="497"/>
      <c r="I1408" s="497"/>
      <c r="J1408" s="497"/>
      <c r="K1408" s="497"/>
      <c r="L1408" s="490"/>
      <c r="M1408" s="491"/>
      <c r="N1408" s="491"/>
      <c r="O1408" s="491"/>
      <c r="P1408" s="492"/>
      <c r="Q1408" s="536"/>
      <c r="R1408" s="536"/>
      <c r="S1408" s="536"/>
      <c r="T1408" s="536"/>
      <c r="U1408" s="536"/>
      <c r="V1408" s="69"/>
      <c r="W1408" s="69"/>
      <c r="X1408" s="507"/>
      <c r="Y1408" s="508"/>
      <c r="Z1408" s="179" t="str">
        <f>IFERROR(VLOOKUP(X1408, 【参考】数式用!$A$2:$B$46, 2, FALSE), "")</f>
        <v/>
      </c>
      <c r="AA1408" s="195"/>
      <c r="AB1408" s="196"/>
      <c r="AC1408" s="197">
        <f t="shared" si="46"/>
        <v>0</v>
      </c>
      <c r="AD1408" s="263" t="str">
        <f>IF(B1408="", "", IF(COUNTIF(X1408,"*独自*"),"数式を削除して手入力",IFERROR(INDEX(【参考】数式用!$O$3:'【参考】数式用'!$Q$452,MATCH(Q1408&amp;V1408,【参考】数式用!$N$3:'【参考】数式用'!$N$452,0),MATCH(VLOOKUP(X1408,【参考】数式用!$R$2:$S$46,2,FALSE),【参考】数式用!$O$2:$Q$2,0)),10)))</f>
        <v/>
      </c>
      <c r="AE1408" s="191"/>
    </row>
    <row r="1409" spans="1:31" ht="49.95" customHeight="1">
      <c r="A1409" s="158">
        <f t="shared" si="45"/>
        <v>1370</v>
      </c>
      <c r="B1409" s="496"/>
      <c r="C1409" s="497"/>
      <c r="D1409" s="497"/>
      <c r="E1409" s="497"/>
      <c r="F1409" s="497"/>
      <c r="G1409" s="497"/>
      <c r="H1409" s="497"/>
      <c r="I1409" s="497"/>
      <c r="J1409" s="497"/>
      <c r="K1409" s="497"/>
      <c r="L1409" s="490"/>
      <c r="M1409" s="491"/>
      <c r="N1409" s="491"/>
      <c r="O1409" s="491"/>
      <c r="P1409" s="492"/>
      <c r="Q1409" s="536"/>
      <c r="R1409" s="536"/>
      <c r="S1409" s="536"/>
      <c r="T1409" s="536"/>
      <c r="U1409" s="536"/>
      <c r="V1409" s="69"/>
      <c r="W1409" s="69"/>
      <c r="X1409" s="507"/>
      <c r="Y1409" s="508"/>
      <c r="Z1409" s="179" t="str">
        <f>IFERROR(VLOOKUP(X1409, 【参考】数式用!$A$2:$B$46, 2, FALSE), "")</f>
        <v/>
      </c>
      <c r="AA1409" s="195"/>
      <c r="AB1409" s="196"/>
      <c r="AC1409" s="197">
        <f t="shared" si="46"/>
        <v>0</v>
      </c>
      <c r="AD1409" s="263" t="str">
        <f>IF(B1409="", "", IF(COUNTIF(X1409,"*独自*"),"数式を削除して手入力",IFERROR(INDEX(【参考】数式用!$O$3:'【参考】数式用'!$Q$452,MATCH(Q1409&amp;V1409,【参考】数式用!$N$3:'【参考】数式用'!$N$452,0),MATCH(VLOOKUP(X1409,【参考】数式用!$R$2:$S$46,2,FALSE),【参考】数式用!$O$2:$Q$2,0)),10)))</f>
        <v/>
      </c>
      <c r="AE1409" s="191"/>
    </row>
    <row r="1410" spans="1:31" ht="49.95" customHeight="1">
      <c r="A1410" s="158">
        <f t="shared" si="45"/>
        <v>1371</v>
      </c>
      <c r="B1410" s="496"/>
      <c r="C1410" s="497"/>
      <c r="D1410" s="497"/>
      <c r="E1410" s="497"/>
      <c r="F1410" s="497"/>
      <c r="G1410" s="497"/>
      <c r="H1410" s="497"/>
      <c r="I1410" s="497"/>
      <c r="J1410" s="497"/>
      <c r="K1410" s="497"/>
      <c r="L1410" s="490"/>
      <c r="M1410" s="491"/>
      <c r="N1410" s="491"/>
      <c r="O1410" s="491"/>
      <c r="P1410" s="492"/>
      <c r="Q1410" s="536"/>
      <c r="R1410" s="536"/>
      <c r="S1410" s="536"/>
      <c r="T1410" s="536"/>
      <c r="U1410" s="536"/>
      <c r="V1410" s="69"/>
      <c r="W1410" s="69"/>
      <c r="X1410" s="507"/>
      <c r="Y1410" s="508"/>
      <c r="Z1410" s="179" t="str">
        <f>IFERROR(VLOOKUP(X1410, 【参考】数式用!$A$2:$B$46, 2, FALSE), "")</f>
        <v/>
      </c>
      <c r="AA1410" s="195"/>
      <c r="AB1410" s="196"/>
      <c r="AC1410" s="197">
        <f t="shared" si="46"/>
        <v>0</v>
      </c>
      <c r="AD1410" s="263" t="str">
        <f>IF(B1410="", "", IF(COUNTIF(X1410,"*独自*"),"数式を削除して手入力",IFERROR(INDEX(【参考】数式用!$O$3:'【参考】数式用'!$Q$452,MATCH(Q1410&amp;V1410,【参考】数式用!$N$3:'【参考】数式用'!$N$452,0),MATCH(VLOOKUP(X1410,【参考】数式用!$R$2:$S$46,2,FALSE),【参考】数式用!$O$2:$Q$2,0)),10)))</f>
        <v/>
      </c>
      <c r="AE1410" s="191"/>
    </row>
    <row r="1411" spans="1:31" ht="49.95" customHeight="1">
      <c r="A1411" s="158">
        <f t="shared" si="45"/>
        <v>1372</v>
      </c>
      <c r="B1411" s="496"/>
      <c r="C1411" s="497"/>
      <c r="D1411" s="497"/>
      <c r="E1411" s="497"/>
      <c r="F1411" s="497"/>
      <c r="G1411" s="497"/>
      <c r="H1411" s="497"/>
      <c r="I1411" s="497"/>
      <c r="J1411" s="497"/>
      <c r="K1411" s="497"/>
      <c r="L1411" s="490"/>
      <c r="M1411" s="491"/>
      <c r="N1411" s="491"/>
      <c r="O1411" s="491"/>
      <c r="P1411" s="492"/>
      <c r="Q1411" s="536"/>
      <c r="R1411" s="536"/>
      <c r="S1411" s="536"/>
      <c r="T1411" s="536"/>
      <c r="U1411" s="536"/>
      <c r="V1411" s="69"/>
      <c r="W1411" s="69"/>
      <c r="X1411" s="507"/>
      <c r="Y1411" s="508"/>
      <c r="Z1411" s="179" t="str">
        <f>IFERROR(VLOOKUP(X1411, 【参考】数式用!$A$2:$B$46, 2, FALSE), "")</f>
        <v/>
      </c>
      <c r="AA1411" s="195"/>
      <c r="AB1411" s="196"/>
      <c r="AC1411" s="197">
        <f t="shared" si="46"/>
        <v>0</v>
      </c>
      <c r="AD1411" s="263" t="str">
        <f>IF(B1411="", "", IF(COUNTIF(X1411,"*独自*"),"数式を削除して手入力",IFERROR(INDEX(【参考】数式用!$O$3:'【参考】数式用'!$Q$452,MATCH(Q1411&amp;V1411,【参考】数式用!$N$3:'【参考】数式用'!$N$452,0),MATCH(VLOOKUP(X1411,【参考】数式用!$R$2:$S$46,2,FALSE),【参考】数式用!$O$2:$Q$2,0)),10)))</f>
        <v/>
      </c>
      <c r="AE1411" s="191"/>
    </row>
    <row r="1412" spans="1:31" ht="49.95" customHeight="1">
      <c r="A1412" s="158">
        <f t="shared" si="45"/>
        <v>1373</v>
      </c>
      <c r="B1412" s="496"/>
      <c r="C1412" s="497"/>
      <c r="D1412" s="497"/>
      <c r="E1412" s="497"/>
      <c r="F1412" s="497"/>
      <c r="G1412" s="497"/>
      <c r="H1412" s="497"/>
      <c r="I1412" s="497"/>
      <c r="J1412" s="497"/>
      <c r="K1412" s="497"/>
      <c r="L1412" s="490"/>
      <c r="M1412" s="491"/>
      <c r="N1412" s="491"/>
      <c r="O1412" s="491"/>
      <c r="P1412" s="492"/>
      <c r="Q1412" s="536"/>
      <c r="R1412" s="536"/>
      <c r="S1412" s="536"/>
      <c r="T1412" s="536"/>
      <c r="U1412" s="536"/>
      <c r="V1412" s="69"/>
      <c r="W1412" s="69"/>
      <c r="X1412" s="507"/>
      <c r="Y1412" s="508"/>
      <c r="Z1412" s="179" t="str">
        <f>IFERROR(VLOOKUP(X1412, 【参考】数式用!$A$2:$B$46, 2, FALSE), "")</f>
        <v/>
      </c>
      <c r="AA1412" s="195"/>
      <c r="AB1412" s="196"/>
      <c r="AC1412" s="197">
        <f t="shared" si="46"/>
        <v>0</v>
      </c>
      <c r="AD1412" s="263" t="str">
        <f>IF(B1412="", "", IF(COUNTIF(X1412,"*独自*"),"数式を削除して手入力",IFERROR(INDEX(【参考】数式用!$O$3:'【参考】数式用'!$Q$452,MATCH(Q1412&amp;V1412,【参考】数式用!$N$3:'【参考】数式用'!$N$452,0),MATCH(VLOOKUP(X1412,【参考】数式用!$R$2:$S$46,2,FALSE),【参考】数式用!$O$2:$Q$2,0)),10)))</f>
        <v/>
      </c>
      <c r="AE1412" s="191"/>
    </row>
    <row r="1413" spans="1:31" ht="49.95" customHeight="1">
      <c r="A1413" s="158">
        <f t="shared" si="45"/>
        <v>1374</v>
      </c>
      <c r="B1413" s="496"/>
      <c r="C1413" s="497"/>
      <c r="D1413" s="497"/>
      <c r="E1413" s="497"/>
      <c r="F1413" s="497"/>
      <c r="G1413" s="497"/>
      <c r="H1413" s="497"/>
      <c r="I1413" s="497"/>
      <c r="J1413" s="497"/>
      <c r="K1413" s="497"/>
      <c r="L1413" s="490"/>
      <c r="M1413" s="491"/>
      <c r="N1413" s="491"/>
      <c r="O1413" s="491"/>
      <c r="P1413" s="492"/>
      <c r="Q1413" s="536"/>
      <c r="R1413" s="536"/>
      <c r="S1413" s="536"/>
      <c r="T1413" s="536"/>
      <c r="U1413" s="536"/>
      <c r="V1413" s="69"/>
      <c r="W1413" s="69"/>
      <c r="X1413" s="507"/>
      <c r="Y1413" s="508"/>
      <c r="Z1413" s="179" t="str">
        <f>IFERROR(VLOOKUP(X1413, 【参考】数式用!$A$2:$B$46, 2, FALSE), "")</f>
        <v/>
      </c>
      <c r="AA1413" s="195"/>
      <c r="AB1413" s="196"/>
      <c r="AC1413" s="197">
        <f t="shared" si="46"/>
        <v>0</v>
      </c>
      <c r="AD1413" s="263" t="str">
        <f>IF(B1413="", "", IF(COUNTIF(X1413,"*独自*"),"数式を削除して手入力",IFERROR(INDEX(【参考】数式用!$O$3:'【参考】数式用'!$Q$452,MATCH(Q1413&amp;V1413,【参考】数式用!$N$3:'【参考】数式用'!$N$452,0),MATCH(VLOOKUP(X1413,【参考】数式用!$R$2:$S$46,2,FALSE),【参考】数式用!$O$2:$Q$2,0)),10)))</f>
        <v/>
      </c>
      <c r="AE1413" s="191"/>
    </row>
    <row r="1414" spans="1:31" ht="49.95" customHeight="1">
      <c r="A1414" s="158">
        <f t="shared" si="45"/>
        <v>1375</v>
      </c>
      <c r="B1414" s="496"/>
      <c r="C1414" s="497"/>
      <c r="D1414" s="497"/>
      <c r="E1414" s="497"/>
      <c r="F1414" s="497"/>
      <c r="G1414" s="497"/>
      <c r="H1414" s="497"/>
      <c r="I1414" s="497"/>
      <c r="J1414" s="497"/>
      <c r="K1414" s="497"/>
      <c r="L1414" s="490"/>
      <c r="M1414" s="491"/>
      <c r="N1414" s="491"/>
      <c r="O1414" s="491"/>
      <c r="P1414" s="492"/>
      <c r="Q1414" s="536"/>
      <c r="R1414" s="536"/>
      <c r="S1414" s="536"/>
      <c r="T1414" s="536"/>
      <c r="U1414" s="536"/>
      <c r="V1414" s="69"/>
      <c r="W1414" s="69"/>
      <c r="X1414" s="507"/>
      <c r="Y1414" s="508"/>
      <c r="Z1414" s="179" t="str">
        <f>IFERROR(VLOOKUP(X1414, 【参考】数式用!$A$2:$B$46, 2, FALSE), "")</f>
        <v/>
      </c>
      <c r="AA1414" s="195"/>
      <c r="AB1414" s="196"/>
      <c r="AC1414" s="197">
        <f t="shared" si="46"/>
        <v>0</v>
      </c>
      <c r="AD1414" s="263" t="str">
        <f>IF(B1414="", "", IF(COUNTIF(X1414,"*独自*"),"数式を削除して手入力",IFERROR(INDEX(【参考】数式用!$O$3:'【参考】数式用'!$Q$452,MATCH(Q1414&amp;V1414,【参考】数式用!$N$3:'【参考】数式用'!$N$452,0),MATCH(VLOOKUP(X1414,【参考】数式用!$R$2:$S$46,2,FALSE),【参考】数式用!$O$2:$Q$2,0)),10)))</f>
        <v/>
      </c>
      <c r="AE1414" s="191"/>
    </row>
    <row r="1415" spans="1:31" ht="49.95" customHeight="1">
      <c r="A1415" s="158">
        <f t="shared" si="45"/>
        <v>1376</v>
      </c>
      <c r="B1415" s="496"/>
      <c r="C1415" s="497"/>
      <c r="D1415" s="497"/>
      <c r="E1415" s="497"/>
      <c r="F1415" s="497"/>
      <c r="G1415" s="497"/>
      <c r="H1415" s="497"/>
      <c r="I1415" s="497"/>
      <c r="J1415" s="497"/>
      <c r="K1415" s="497"/>
      <c r="L1415" s="490"/>
      <c r="M1415" s="491"/>
      <c r="N1415" s="491"/>
      <c r="O1415" s="491"/>
      <c r="P1415" s="492"/>
      <c r="Q1415" s="536"/>
      <c r="R1415" s="536"/>
      <c r="S1415" s="536"/>
      <c r="T1415" s="536"/>
      <c r="U1415" s="536"/>
      <c r="V1415" s="69"/>
      <c r="W1415" s="69"/>
      <c r="X1415" s="507"/>
      <c r="Y1415" s="508"/>
      <c r="Z1415" s="179" t="str">
        <f>IFERROR(VLOOKUP(X1415, 【参考】数式用!$A$2:$B$46, 2, FALSE), "")</f>
        <v/>
      </c>
      <c r="AA1415" s="195"/>
      <c r="AB1415" s="196"/>
      <c r="AC1415" s="197">
        <f t="shared" si="46"/>
        <v>0</v>
      </c>
      <c r="AD1415" s="263" t="str">
        <f>IF(B1415="", "", IF(COUNTIF(X1415,"*独自*"),"数式を削除して手入力",IFERROR(INDEX(【参考】数式用!$O$3:'【参考】数式用'!$Q$452,MATCH(Q1415&amp;V1415,【参考】数式用!$N$3:'【参考】数式用'!$N$452,0),MATCH(VLOOKUP(X1415,【参考】数式用!$R$2:$S$46,2,FALSE),【参考】数式用!$O$2:$Q$2,0)),10)))</f>
        <v/>
      </c>
      <c r="AE1415" s="191"/>
    </row>
    <row r="1416" spans="1:31" ht="49.95" customHeight="1">
      <c r="A1416" s="158">
        <f t="shared" si="45"/>
        <v>1377</v>
      </c>
      <c r="B1416" s="496"/>
      <c r="C1416" s="497"/>
      <c r="D1416" s="497"/>
      <c r="E1416" s="497"/>
      <c r="F1416" s="497"/>
      <c r="G1416" s="497"/>
      <c r="H1416" s="497"/>
      <c r="I1416" s="497"/>
      <c r="J1416" s="497"/>
      <c r="K1416" s="497"/>
      <c r="L1416" s="490"/>
      <c r="M1416" s="491"/>
      <c r="N1416" s="491"/>
      <c r="O1416" s="491"/>
      <c r="P1416" s="492"/>
      <c r="Q1416" s="536"/>
      <c r="R1416" s="536"/>
      <c r="S1416" s="536"/>
      <c r="T1416" s="536"/>
      <c r="U1416" s="536"/>
      <c r="V1416" s="69"/>
      <c r="W1416" s="69"/>
      <c r="X1416" s="507"/>
      <c r="Y1416" s="508"/>
      <c r="Z1416" s="179" t="str">
        <f>IFERROR(VLOOKUP(X1416, 【参考】数式用!$A$2:$B$46, 2, FALSE), "")</f>
        <v/>
      </c>
      <c r="AA1416" s="195"/>
      <c r="AB1416" s="196"/>
      <c r="AC1416" s="197">
        <f t="shared" si="46"/>
        <v>0</v>
      </c>
      <c r="AD1416" s="263" t="str">
        <f>IF(B1416="", "", IF(COUNTIF(X1416,"*独自*"),"数式を削除して手入力",IFERROR(INDEX(【参考】数式用!$O$3:'【参考】数式用'!$Q$452,MATCH(Q1416&amp;V1416,【参考】数式用!$N$3:'【参考】数式用'!$N$452,0),MATCH(VLOOKUP(X1416,【参考】数式用!$R$2:$S$46,2,FALSE),【参考】数式用!$O$2:$Q$2,0)),10)))</f>
        <v/>
      </c>
      <c r="AE1416" s="191"/>
    </row>
    <row r="1417" spans="1:31" ht="49.95" customHeight="1">
      <c r="A1417" s="158">
        <f t="shared" si="45"/>
        <v>1378</v>
      </c>
      <c r="B1417" s="496"/>
      <c r="C1417" s="497"/>
      <c r="D1417" s="497"/>
      <c r="E1417" s="497"/>
      <c r="F1417" s="497"/>
      <c r="G1417" s="497"/>
      <c r="H1417" s="497"/>
      <c r="I1417" s="497"/>
      <c r="J1417" s="497"/>
      <c r="K1417" s="497"/>
      <c r="L1417" s="490"/>
      <c r="M1417" s="491"/>
      <c r="N1417" s="491"/>
      <c r="O1417" s="491"/>
      <c r="P1417" s="492"/>
      <c r="Q1417" s="536"/>
      <c r="R1417" s="536"/>
      <c r="S1417" s="536"/>
      <c r="T1417" s="536"/>
      <c r="U1417" s="536"/>
      <c r="V1417" s="69"/>
      <c r="W1417" s="69"/>
      <c r="X1417" s="507"/>
      <c r="Y1417" s="508"/>
      <c r="Z1417" s="179" t="str">
        <f>IFERROR(VLOOKUP(X1417, 【参考】数式用!$A$2:$B$46, 2, FALSE), "")</f>
        <v/>
      </c>
      <c r="AA1417" s="195"/>
      <c r="AB1417" s="196"/>
      <c r="AC1417" s="197">
        <f t="shared" si="46"/>
        <v>0</v>
      </c>
      <c r="AD1417" s="263" t="str">
        <f>IF(B1417="", "", IF(COUNTIF(X1417,"*独自*"),"数式を削除して手入力",IFERROR(INDEX(【参考】数式用!$O$3:'【参考】数式用'!$Q$452,MATCH(Q1417&amp;V1417,【参考】数式用!$N$3:'【参考】数式用'!$N$452,0),MATCH(VLOOKUP(X1417,【参考】数式用!$R$2:$S$46,2,FALSE),【参考】数式用!$O$2:$Q$2,0)),10)))</f>
        <v/>
      </c>
      <c r="AE1417" s="191"/>
    </row>
    <row r="1418" spans="1:31" ht="49.95" customHeight="1">
      <c r="A1418" s="158">
        <f t="shared" si="45"/>
        <v>1379</v>
      </c>
      <c r="B1418" s="496"/>
      <c r="C1418" s="497"/>
      <c r="D1418" s="497"/>
      <c r="E1418" s="497"/>
      <c r="F1418" s="497"/>
      <c r="G1418" s="497"/>
      <c r="H1418" s="497"/>
      <c r="I1418" s="497"/>
      <c r="J1418" s="497"/>
      <c r="K1418" s="497"/>
      <c r="L1418" s="490"/>
      <c r="M1418" s="491"/>
      <c r="N1418" s="491"/>
      <c r="O1418" s="491"/>
      <c r="P1418" s="492"/>
      <c r="Q1418" s="536"/>
      <c r="R1418" s="536"/>
      <c r="S1418" s="536"/>
      <c r="T1418" s="536"/>
      <c r="U1418" s="536"/>
      <c r="V1418" s="69"/>
      <c r="W1418" s="69"/>
      <c r="X1418" s="507"/>
      <c r="Y1418" s="508"/>
      <c r="Z1418" s="179" t="str">
        <f>IFERROR(VLOOKUP(X1418, 【参考】数式用!$A$2:$B$46, 2, FALSE), "")</f>
        <v/>
      </c>
      <c r="AA1418" s="195"/>
      <c r="AB1418" s="196"/>
      <c r="AC1418" s="197">
        <f t="shared" si="46"/>
        <v>0</v>
      </c>
      <c r="AD1418" s="263" t="str">
        <f>IF(B1418="", "", IF(COUNTIF(X1418,"*独自*"),"数式を削除して手入力",IFERROR(INDEX(【参考】数式用!$O$3:'【参考】数式用'!$Q$452,MATCH(Q1418&amp;V1418,【参考】数式用!$N$3:'【参考】数式用'!$N$452,0),MATCH(VLOOKUP(X1418,【参考】数式用!$R$2:$S$46,2,FALSE),【参考】数式用!$O$2:$Q$2,0)),10)))</f>
        <v/>
      </c>
      <c r="AE1418" s="191"/>
    </row>
    <row r="1419" spans="1:31" ht="49.95" customHeight="1">
      <c r="A1419" s="158">
        <f t="shared" si="45"/>
        <v>1380</v>
      </c>
      <c r="B1419" s="496"/>
      <c r="C1419" s="497"/>
      <c r="D1419" s="497"/>
      <c r="E1419" s="497"/>
      <c r="F1419" s="497"/>
      <c r="G1419" s="497"/>
      <c r="H1419" s="497"/>
      <c r="I1419" s="497"/>
      <c r="J1419" s="497"/>
      <c r="K1419" s="497"/>
      <c r="L1419" s="490"/>
      <c r="M1419" s="491"/>
      <c r="N1419" s="491"/>
      <c r="O1419" s="491"/>
      <c r="P1419" s="492"/>
      <c r="Q1419" s="536"/>
      <c r="R1419" s="536"/>
      <c r="S1419" s="536"/>
      <c r="T1419" s="536"/>
      <c r="U1419" s="536"/>
      <c r="V1419" s="69"/>
      <c r="W1419" s="69"/>
      <c r="X1419" s="507"/>
      <c r="Y1419" s="508"/>
      <c r="Z1419" s="179" t="str">
        <f>IFERROR(VLOOKUP(X1419, 【参考】数式用!$A$2:$B$46, 2, FALSE), "")</f>
        <v/>
      </c>
      <c r="AA1419" s="195"/>
      <c r="AB1419" s="196"/>
      <c r="AC1419" s="197">
        <f t="shared" si="46"/>
        <v>0</v>
      </c>
      <c r="AD1419" s="263" t="str">
        <f>IF(B1419="", "", IF(COUNTIF(X1419,"*独自*"),"数式を削除して手入力",IFERROR(INDEX(【参考】数式用!$O$3:'【参考】数式用'!$Q$452,MATCH(Q1419&amp;V1419,【参考】数式用!$N$3:'【参考】数式用'!$N$452,0),MATCH(VLOOKUP(X1419,【参考】数式用!$R$2:$S$46,2,FALSE),【参考】数式用!$O$2:$Q$2,0)),10)))</f>
        <v/>
      </c>
      <c r="AE1419" s="191"/>
    </row>
    <row r="1420" spans="1:31" ht="49.95" customHeight="1">
      <c r="A1420" s="158">
        <f t="shared" ref="A1420:A1483" si="47">A1419+1</f>
        <v>1381</v>
      </c>
      <c r="B1420" s="496"/>
      <c r="C1420" s="497"/>
      <c r="D1420" s="497"/>
      <c r="E1420" s="497"/>
      <c r="F1420" s="497"/>
      <c r="G1420" s="497"/>
      <c r="H1420" s="497"/>
      <c r="I1420" s="497"/>
      <c r="J1420" s="497"/>
      <c r="K1420" s="497"/>
      <c r="L1420" s="490"/>
      <c r="M1420" s="491"/>
      <c r="N1420" s="491"/>
      <c r="O1420" s="491"/>
      <c r="P1420" s="492"/>
      <c r="Q1420" s="536"/>
      <c r="R1420" s="536"/>
      <c r="S1420" s="536"/>
      <c r="T1420" s="536"/>
      <c r="U1420" s="536"/>
      <c r="V1420" s="69"/>
      <c r="W1420" s="69"/>
      <c r="X1420" s="507"/>
      <c r="Y1420" s="508"/>
      <c r="Z1420" s="179" t="str">
        <f>IFERROR(VLOOKUP(X1420, 【参考】数式用!$A$2:$B$46, 2, FALSE), "")</f>
        <v/>
      </c>
      <c r="AA1420" s="195"/>
      <c r="AB1420" s="196"/>
      <c r="AC1420" s="197">
        <f t="shared" ref="AC1420:AC1483" si="48">AA1420-AB1420</f>
        <v>0</v>
      </c>
      <c r="AD1420" s="263" t="str">
        <f>IF(B1420="", "", IF(COUNTIF(X1420,"*独自*"),"数式を削除して手入力",IFERROR(INDEX(【参考】数式用!$O$3:'【参考】数式用'!$Q$452,MATCH(Q1420&amp;V1420,【参考】数式用!$N$3:'【参考】数式用'!$N$452,0),MATCH(VLOOKUP(X1420,【参考】数式用!$R$2:$S$46,2,FALSE),【参考】数式用!$O$2:$Q$2,0)),10)))</f>
        <v/>
      </c>
      <c r="AE1420" s="191"/>
    </row>
    <row r="1421" spans="1:31" ht="49.95" customHeight="1">
      <c r="A1421" s="158">
        <f t="shared" si="47"/>
        <v>1382</v>
      </c>
      <c r="B1421" s="496"/>
      <c r="C1421" s="497"/>
      <c r="D1421" s="497"/>
      <c r="E1421" s="497"/>
      <c r="F1421" s="497"/>
      <c r="G1421" s="497"/>
      <c r="H1421" s="497"/>
      <c r="I1421" s="497"/>
      <c r="J1421" s="497"/>
      <c r="K1421" s="497"/>
      <c r="L1421" s="490"/>
      <c r="M1421" s="491"/>
      <c r="N1421" s="491"/>
      <c r="O1421" s="491"/>
      <c r="P1421" s="492"/>
      <c r="Q1421" s="536"/>
      <c r="R1421" s="536"/>
      <c r="S1421" s="536"/>
      <c r="T1421" s="536"/>
      <c r="U1421" s="536"/>
      <c r="V1421" s="69"/>
      <c r="W1421" s="69"/>
      <c r="X1421" s="507"/>
      <c r="Y1421" s="508"/>
      <c r="Z1421" s="179" t="str">
        <f>IFERROR(VLOOKUP(X1421, 【参考】数式用!$A$2:$B$46, 2, FALSE), "")</f>
        <v/>
      </c>
      <c r="AA1421" s="195"/>
      <c r="AB1421" s="196"/>
      <c r="AC1421" s="197">
        <f t="shared" si="48"/>
        <v>0</v>
      </c>
      <c r="AD1421" s="263" t="str">
        <f>IF(B1421="", "", IF(COUNTIF(X1421,"*独自*"),"数式を削除して手入力",IFERROR(INDEX(【参考】数式用!$O$3:'【参考】数式用'!$Q$452,MATCH(Q1421&amp;V1421,【参考】数式用!$N$3:'【参考】数式用'!$N$452,0),MATCH(VLOOKUP(X1421,【参考】数式用!$R$2:$S$46,2,FALSE),【参考】数式用!$O$2:$Q$2,0)),10)))</f>
        <v/>
      </c>
      <c r="AE1421" s="191"/>
    </row>
    <row r="1422" spans="1:31" ht="49.95" customHeight="1">
      <c r="A1422" s="158">
        <f t="shared" si="47"/>
        <v>1383</v>
      </c>
      <c r="B1422" s="496"/>
      <c r="C1422" s="497"/>
      <c r="D1422" s="497"/>
      <c r="E1422" s="497"/>
      <c r="F1422" s="497"/>
      <c r="G1422" s="497"/>
      <c r="H1422" s="497"/>
      <c r="I1422" s="497"/>
      <c r="J1422" s="497"/>
      <c r="K1422" s="497"/>
      <c r="L1422" s="490"/>
      <c r="M1422" s="491"/>
      <c r="N1422" s="491"/>
      <c r="O1422" s="491"/>
      <c r="P1422" s="492"/>
      <c r="Q1422" s="536"/>
      <c r="R1422" s="536"/>
      <c r="S1422" s="536"/>
      <c r="T1422" s="536"/>
      <c r="U1422" s="536"/>
      <c r="V1422" s="69"/>
      <c r="W1422" s="69"/>
      <c r="X1422" s="507"/>
      <c r="Y1422" s="508"/>
      <c r="Z1422" s="179" t="str">
        <f>IFERROR(VLOOKUP(X1422, 【参考】数式用!$A$2:$B$46, 2, FALSE), "")</f>
        <v/>
      </c>
      <c r="AA1422" s="195"/>
      <c r="AB1422" s="196"/>
      <c r="AC1422" s="197">
        <f t="shared" si="48"/>
        <v>0</v>
      </c>
      <c r="AD1422" s="263" t="str">
        <f>IF(B1422="", "", IF(COUNTIF(X1422,"*独自*"),"数式を削除して手入力",IFERROR(INDEX(【参考】数式用!$O$3:'【参考】数式用'!$Q$452,MATCH(Q1422&amp;V1422,【参考】数式用!$N$3:'【参考】数式用'!$N$452,0),MATCH(VLOOKUP(X1422,【参考】数式用!$R$2:$S$46,2,FALSE),【参考】数式用!$O$2:$Q$2,0)),10)))</f>
        <v/>
      </c>
      <c r="AE1422" s="191"/>
    </row>
    <row r="1423" spans="1:31" ht="49.95" customHeight="1">
      <c r="A1423" s="158">
        <f t="shared" si="47"/>
        <v>1384</v>
      </c>
      <c r="B1423" s="496"/>
      <c r="C1423" s="497"/>
      <c r="D1423" s="497"/>
      <c r="E1423" s="497"/>
      <c r="F1423" s="497"/>
      <c r="G1423" s="497"/>
      <c r="H1423" s="497"/>
      <c r="I1423" s="497"/>
      <c r="J1423" s="497"/>
      <c r="K1423" s="497"/>
      <c r="L1423" s="490"/>
      <c r="M1423" s="491"/>
      <c r="N1423" s="491"/>
      <c r="O1423" s="491"/>
      <c r="P1423" s="492"/>
      <c r="Q1423" s="536"/>
      <c r="R1423" s="536"/>
      <c r="S1423" s="536"/>
      <c r="T1423" s="536"/>
      <c r="U1423" s="536"/>
      <c r="V1423" s="69"/>
      <c r="W1423" s="69"/>
      <c r="X1423" s="507"/>
      <c r="Y1423" s="508"/>
      <c r="Z1423" s="179" t="str">
        <f>IFERROR(VLOOKUP(X1423, 【参考】数式用!$A$2:$B$46, 2, FALSE), "")</f>
        <v/>
      </c>
      <c r="AA1423" s="195"/>
      <c r="AB1423" s="196"/>
      <c r="AC1423" s="197">
        <f t="shared" si="48"/>
        <v>0</v>
      </c>
      <c r="AD1423" s="263" t="str">
        <f>IF(B1423="", "", IF(COUNTIF(X1423,"*独自*"),"数式を削除して手入力",IFERROR(INDEX(【参考】数式用!$O$3:'【参考】数式用'!$Q$452,MATCH(Q1423&amp;V1423,【参考】数式用!$N$3:'【参考】数式用'!$N$452,0),MATCH(VLOOKUP(X1423,【参考】数式用!$R$2:$S$46,2,FALSE),【参考】数式用!$O$2:$Q$2,0)),10)))</f>
        <v/>
      </c>
      <c r="AE1423" s="191"/>
    </row>
    <row r="1424" spans="1:31" ht="49.95" customHeight="1">
      <c r="A1424" s="158">
        <f t="shared" si="47"/>
        <v>1385</v>
      </c>
      <c r="B1424" s="496"/>
      <c r="C1424" s="497"/>
      <c r="D1424" s="497"/>
      <c r="E1424" s="497"/>
      <c r="F1424" s="497"/>
      <c r="G1424" s="497"/>
      <c r="H1424" s="497"/>
      <c r="I1424" s="497"/>
      <c r="J1424" s="497"/>
      <c r="K1424" s="497"/>
      <c r="L1424" s="490"/>
      <c r="M1424" s="491"/>
      <c r="N1424" s="491"/>
      <c r="O1424" s="491"/>
      <c r="P1424" s="492"/>
      <c r="Q1424" s="536"/>
      <c r="R1424" s="536"/>
      <c r="S1424" s="536"/>
      <c r="T1424" s="536"/>
      <c r="U1424" s="536"/>
      <c r="V1424" s="69"/>
      <c r="W1424" s="69"/>
      <c r="X1424" s="507"/>
      <c r="Y1424" s="508"/>
      <c r="Z1424" s="179" t="str">
        <f>IFERROR(VLOOKUP(X1424, 【参考】数式用!$A$2:$B$46, 2, FALSE), "")</f>
        <v/>
      </c>
      <c r="AA1424" s="195"/>
      <c r="AB1424" s="196"/>
      <c r="AC1424" s="197">
        <f t="shared" si="48"/>
        <v>0</v>
      </c>
      <c r="AD1424" s="263" t="str">
        <f>IF(B1424="", "", IF(COUNTIF(X1424,"*独自*"),"数式を削除して手入力",IFERROR(INDEX(【参考】数式用!$O$3:'【参考】数式用'!$Q$452,MATCH(Q1424&amp;V1424,【参考】数式用!$N$3:'【参考】数式用'!$N$452,0),MATCH(VLOOKUP(X1424,【参考】数式用!$R$2:$S$46,2,FALSE),【参考】数式用!$O$2:$Q$2,0)),10)))</f>
        <v/>
      </c>
      <c r="AE1424" s="191"/>
    </row>
    <row r="1425" spans="1:31" ht="49.95" customHeight="1">
      <c r="A1425" s="158">
        <f t="shared" si="47"/>
        <v>1386</v>
      </c>
      <c r="B1425" s="496"/>
      <c r="C1425" s="497"/>
      <c r="D1425" s="497"/>
      <c r="E1425" s="497"/>
      <c r="F1425" s="497"/>
      <c r="G1425" s="497"/>
      <c r="H1425" s="497"/>
      <c r="I1425" s="497"/>
      <c r="J1425" s="497"/>
      <c r="K1425" s="497"/>
      <c r="L1425" s="490"/>
      <c r="M1425" s="491"/>
      <c r="N1425" s="491"/>
      <c r="O1425" s="491"/>
      <c r="P1425" s="492"/>
      <c r="Q1425" s="536"/>
      <c r="R1425" s="536"/>
      <c r="S1425" s="536"/>
      <c r="T1425" s="536"/>
      <c r="U1425" s="536"/>
      <c r="V1425" s="69"/>
      <c r="W1425" s="69"/>
      <c r="X1425" s="507"/>
      <c r="Y1425" s="508"/>
      <c r="Z1425" s="179" t="str">
        <f>IFERROR(VLOOKUP(X1425, 【参考】数式用!$A$2:$B$46, 2, FALSE), "")</f>
        <v/>
      </c>
      <c r="AA1425" s="195"/>
      <c r="AB1425" s="196"/>
      <c r="AC1425" s="197">
        <f t="shared" si="48"/>
        <v>0</v>
      </c>
      <c r="AD1425" s="263" t="str">
        <f>IF(B1425="", "", IF(COUNTIF(X1425,"*独自*"),"数式を削除して手入力",IFERROR(INDEX(【参考】数式用!$O$3:'【参考】数式用'!$Q$452,MATCH(Q1425&amp;V1425,【参考】数式用!$N$3:'【参考】数式用'!$N$452,0),MATCH(VLOOKUP(X1425,【参考】数式用!$R$2:$S$46,2,FALSE),【参考】数式用!$O$2:$Q$2,0)),10)))</f>
        <v/>
      </c>
      <c r="AE1425" s="191"/>
    </row>
    <row r="1426" spans="1:31" ht="49.95" customHeight="1">
      <c r="A1426" s="158">
        <f t="shared" si="47"/>
        <v>1387</v>
      </c>
      <c r="B1426" s="496"/>
      <c r="C1426" s="497"/>
      <c r="D1426" s="497"/>
      <c r="E1426" s="497"/>
      <c r="F1426" s="497"/>
      <c r="G1426" s="497"/>
      <c r="H1426" s="497"/>
      <c r="I1426" s="497"/>
      <c r="J1426" s="497"/>
      <c r="K1426" s="497"/>
      <c r="L1426" s="490"/>
      <c r="M1426" s="491"/>
      <c r="N1426" s="491"/>
      <c r="O1426" s="491"/>
      <c r="P1426" s="492"/>
      <c r="Q1426" s="536"/>
      <c r="R1426" s="536"/>
      <c r="S1426" s="536"/>
      <c r="T1426" s="536"/>
      <c r="U1426" s="536"/>
      <c r="V1426" s="69"/>
      <c r="W1426" s="69"/>
      <c r="X1426" s="507"/>
      <c r="Y1426" s="508"/>
      <c r="Z1426" s="179" t="str">
        <f>IFERROR(VLOOKUP(X1426, 【参考】数式用!$A$2:$B$46, 2, FALSE), "")</f>
        <v/>
      </c>
      <c r="AA1426" s="195"/>
      <c r="AB1426" s="196"/>
      <c r="AC1426" s="197">
        <f t="shared" si="48"/>
        <v>0</v>
      </c>
      <c r="AD1426" s="263" t="str">
        <f>IF(B1426="", "", IF(COUNTIF(X1426,"*独自*"),"数式を削除して手入力",IFERROR(INDEX(【参考】数式用!$O$3:'【参考】数式用'!$Q$452,MATCH(Q1426&amp;V1426,【参考】数式用!$N$3:'【参考】数式用'!$N$452,0),MATCH(VLOOKUP(X1426,【参考】数式用!$R$2:$S$46,2,FALSE),【参考】数式用!$O$2:$Q$2,0)),10)))</f>
        <v/>
      </c>
      <c r="AE1426" s="191"/>
    </row>
    <row r="1427" spans="1:31" ht="49.95" customHeight="1">
      <c r="A1427" s="158">
        <f t="shared" si="47"/>
        <v>1388</v>
      </c>
      <c r="B1427" s="496"/>
      <c r="C1427" s="497"/>
      <c r="D1427" s="497"/>
      <c r="E1427" s="497"/>
      <c r="F1427" s="497"/>
      <c r="G1427" s="497"/>
      <c r="H1427" s="497"/>
      <c r="I1427" s="497"/>
      <c r="J1427" s="497"/>
      <c r="K1427" s="497"/>
      <c r="L1427" s="490"/>
      <c r="M1427" s="491"/>
      <c r="N1427" s="491"/>
      <c r="O1427" s="491"/>
      <c r="P1427" s="492"/>
      <c r="Q1427" s="536"/>
      <c r="R1427" s="536"/>
      <c r="S1427" s="536"/>
      <c r="T1427" s="536"/>
      <c r="U1427" s="536"/>
      <c r="V1427" s="69"/>
      <c r="W1427" s="69"/>
      <c r="X1427" s="507"/>
      <c r="Y1427" s="508"/>
      <c r="Z1427" s="179" t="str">
        <f>IFERROR(VLOOKUP(X1427, 【参考】数式用!$A$2:$B$46, 2, FALSE), "")</f>
        <v/>
      </c>
      <c r="AA1427" s="195"/>
      <c r="AB1427" s="196"/>
      <c r="AC1427" s="197">
        <f t="shared" si="48"/>
        <v>0</v>
      </c>
      <c r="AD1427" s="263" t="str">
        <f>IF(B1427="", "", IF(COUNTIF(X1427,"*独自*"),"数式を削除して手入力",IFERROR(INDEX(【参考】数式用!$O$3:'【参考】数式用'!$Q$452,MATCH(Q1427&amp;V1427,【参考】数式用!$N$3:'【参考】数式用'!$N$452,0),MATCH(VLOOKUP(X1427,【参考】数式用!$R$2:$S$46,2,FALSE),【参考】数式用!$O$2:$Q$2,0)),10)))</f>
        <v/>
      </c>
      <c r="AE1427" s="191"/>
    </row>
    <row r="1428" spans="1:31" ht="49.95" customHeight="1">
      <c r="A1428" s="158">
        <f t="shared" si="47"/>
        <v>1389</v>
      </c>
      <c r="B1428" s="496"/>
      <c r="C1428" s="497"/>
      <c r="D1428" s="497"/>
      <c r="E1428" s="497"/>
      <c r="F1428" s="497"/>
      <c r="G1428" s="497"/>
      <c r="H1428" s="497"/>
      <c r="I1428" s="497"/>
      <c r="J1428" s="497"/>
      <c r="K1428" s="497"/>
      <c r="L1428" s="490"/>
      <c r="M1428" s="491"/>
      <c r="N1428" s="491"/>
      <c r="O1428" s="491"/>
      <c r="P1428" s="492"/>
      <c r="Q1428" s="536"/>
      <c r="R1428" s="536"/>
      <c r="S1428" s="536"/>
      <c r="T1428" s="536"/>
      <c r="U1428" s="536"/>
      <c r="V1428" s="69"/>
      <c r="W1428" s="69"/>
      <c r="X1428" s="507"/>
      <c r="Y1428" s="508"/>
      <c r="Z1428" s="179" t="str">
        <f>IFERROR(VLOOKUP(X1428, 【参考】数式用!$A$2:$B$46, 2, FALSE), "")</f>
        <v/>
      </c>
      <c r="AA1428" s="195"/>
      <c r="AB1428" s="196"/>
      <c r="AC1428" s="197">
        <f t="shared" si="48"/>
        <v>0</v>
      </c>
      <c r="AD1428" s="263" t="str">
        <f>IF(B1428="", "", IF(COUNTIF(X1428,"*独自*"),"数式を削除して手入力",IFERROR(INDEX(【参考】数式用!$O$3:'【参考】数式用'!$Q$452,MATCH(Q1428&amp;V1428,【参考】数式用!$N$3:'【参考】数式用'!$N$452,0),MATCH(VLOOKUP(X1428,【参考】数式用!$R$2:$S$46,2,FALSE),【参考】数式用!$O$2:$Q$2,0)),10)))</f>
        <v/>
      </c>
      <c r="AE1428" s="191"/>
    </row>
    <row r="1429" spans="1:31" ht="49.95" customHeight="1">
      <c r="A1429" s="158">
        <f t="shared" si="47"/>
        <v>1390</v>
      </c>
      <c r="B1429" s="496"/>
      <c r="C1429" s="497"/>
      <c r="D1429" s="497"/>
      <c r="E1429" s="497"/>
      <c r="F1429" s="497"/>
      <c r="G1429" s="497"/>
      <c r="H1429" s="497"/>
      <c r="I1429" s="497"/>
      <c r="J1429" s="497"/>
      <c r="K1429" s="497"/>
      <c r="L1429" s="490"/>
      <c r="M1429" s="491"/>
      <c r="N1429" s="491"/>
      <c r="O1429" s="491"/>
      <c r="P1429" s="492"/>
      <c r="Q1429" s="536"/>
      <c r="R1429" s="536"/>
      <c r="S1429" s="536"/>
      <c r="T1429" s="536"/>
      <c r="U1429" s="536"/>
      <c r="V1429" s="69"/>
      <c r="W1429" s="69"/>
      <c r="X1429" s="507"/>
      <c r="Y1429" s="508"/>
      <c r="Z1429" s="179" t="str">
        <f>IFERROR(VLOOKUP(X1429, 【参考】数式用!$A$2:$B$46, 2, FALSE), "")</f>
        <v/>
      </c>
      <c r="AA1429" s="195"/>
      <c r="AB1429" s="196"/>
      <c r="AC1429" s="197">
        <f t="shared" si="48"/>
        <v>0</v>
      </c>
      <c r="AD1429" s="263" t="str">
        <f>IF(B1429="", "", IF(COUNTIF(X1429,"*独自*"),"数式を削除して手入力",IFERROR(INDEX(【参考】数式用!$O$3:'【参考】数式用'!$Q$452,MATCH(Q1429&amp;V1429,【参考】数式用!$N$3:'【参考】数式用'!$N$452,0),MATCH(VLOOKUP(X1429,【参考】数式用!$R$2:$S$46,2,FALSE),【参考】数式用!$O$2:$Q$2,0)),10)))</f>
        <v/>
      </c>
      <c r="AE1429" s="191"/>
    </row>
    <row r="1430" spans="1:31" ht="49.95" customHeight="1">
      <c r="A1430" s="158">
        <f t="shared" si="47"/>
        <v>1391</v>
      </c>
      <c r="B1430" s="496"/>
      <c r="C1430" s="497"/>
      <c r="D1430" s="497"/>
      <c r="E1430" s="497"/>
      <c r="F1430" s="497"/>
      <c r="G1430" s="497"/>
      <c r="H1430" s="497"/>
      <c r="I1430" s="497"/>
      <c r="J1430" s="497"/>
      <c r="K1430" s="497"/>
      <c r="L1430" s="490"/>
      <c r="M1430" s="491"/>
      <c r="N1430" s="491"/>
      <c r="O1430" s="491"/>
      <c r="P1430" s="492"/>
      <c r="Q1430" s="536"/>
      <c r="R1430" s="536"/>
      <c r="S1430" s="536"/>
      <c r="T1430" s="536"/>
      <c r="U1430" s="536"/>
      <c r="V1430" s="69"/>
      <c r="W1430" s="69"/>
      <c r="X1430" s="507"/>
      <c r="Y1430" s="508"/>
      <c r="Z1430" s="179" t="str">
        <f>IFERROR(VLOOKUP(X1430, 【参考】数式用!$A$2:$B$46, 2, FALSE), "")</f>
        <v/>
      </c>
      <c r="AA1430" s="195"/>
      <c r="AB1430" s="196"/>
      <c r="AC1430" s="197">
        <f t="shared" si="48"/>
        <v>0</v>
      </c>
      <c r="AD1430" s="263" t="str">
        <f>IF(B1430="", "", IF(COUNTIF(X1430,"*独自*"),"数式を削除して手入力",IFERROR(INDEX(【参考】数式用!$O$3:'【参考】数式用'!$Q$452,MATCH(Q1430&amp;V1430,【参考】数式用!$N$3:'【参考】数式用'!$N$452,0),MATCH(VLOOKUP(X1430,【参考】数式用!$R$2:$S$46,2,FALSE),【参考】数式用!$O$2:$Q$2,0)),10)))</f>
        <v/>
      </c>
      <c r="AE1430" s="191"/>
    </row>
    <row r="1431" spans="1:31" ht="49.95" customHeight="1">
      <c r="A1431" s="158">
        <f t="shared" si="47"/>
        <v>1392</v>
      </c>
      <c r="B1431" s="496"/>
      <c r="C1431" s="497"/>
      <c r="D1431" s="497"/>
      <c r="E1431" s="497"/>
      <c r="F1431" s="497"/>
      <c r="G1431" s="497"/>
      <c r="H1431" s="497"/>
      <c r="I1431" s="497"/>
      <c r="J1431" s="497"/>
      <c r="K1431" s="497"/>
      <c r="L1431" s="490"/>
      <c r="M1431" s="491"/>
      <c r="N1431" s="491"/>
      <c r="O1431" s="491"/>
      <c r="P1431" s="492"/>
      <c r="Q1431" s="536"/>
      <c r="R1431" s="536"/>
      <c r="S1431" s="536"/>
      <c r="T1431" s="536"/>
      <c r="U1431" s="536"/>
      <c r="V1431" s="69"/>
      <c r="W1431" s="69"/>
      <c r="X1431" s="507"/>
      <c r="Y1431" s="508"/>
      <c r="Z1431" s="179" t="str">
        <f>IFERROR(VLOOKUP(X1431, 【参考】数式用!$A$2:$B$46, 2, FALSE), "")</f>
        <v/>
      </c>
      <c r="AA1431" s="195"/>
      <c r="AB1431" s="196"/>
      <c r="AC1431" s="197">
        <f t="shared" si="48"/>
        <v>0</v>
      </c>
      <c r="AD1431" s="263" t="str">
        <f>IF(B1431="", "", IF(COUNTIF(X1431,"*独自*"),"数式を削除して手入力",IFERROR(INDEX(【参考】数式用!$O$3:'【参考】数式用'!$Q$452,MATCH(Q1431&amp;V1431,【参考】数式用!$N$3:'【参考】数式用'!$N$452,0),MATCH(VLOOKUP(X1431,【参考】数式用!$R$2:$S$46,2,FALSE),【参考】数式用!$O$2:$Q$2,0)),10)))</f>
        <v/>
      </c>
      <c r="AE1431" s="191"/>
    </row>
    <row r="1432" spans="1:31" ht="49.95" customHeight="1">
      <c r="A1432" s="158">
        <f t="shared" si="47"/>
        <v>1393</v>
      </c>
      <c r="B1432" s="496"/>
      <c r="C1432" s="497"/>
      <c r="D1432" s="497"/>
      <c r="E1432" s="497"/>
      <c r="F1432" s="497"/>
      <c r="G1432" s="497"/>
      <c r="H1432" s="497"/>
      <c r="I1432" s="497"/>
      <c r="J1432" s="497"/>
      <c r="K1432" s="497"/>
      <c r="L1432" s="490"/>
      <c r="M1432" s="491"/>
      <c r="N1432" s="491"/>
      <c r="O1432" s="491"/>
      <c r="P1432" s="492"/>
      <c r="Q1432" s="536"/>
      <c r="R1432" s="536"/>
      <c r="S1432" s="536"/>
      <c r="T1432" s="536"/>
      <c r="U1432" s="536"/>
      <c r="V1432" s="69"/>
      <c r="W1432" s="69"/>
      <c r="X1432" s="507"/>
      <c r="Y1432" s="508"/>
      <c r="Z1432" s="179" t="str">
        <f>IFERROR(VLOOKUP(X1432, 【参考】数式用!$A$2:$B$46, 2, FALSE), "")</f>
        <v/>
      </c>
      <c r="AA1432" s="195"/>
      <c r="AB1432" s="196"/>
      <c r="AC1432" s="197">
        <f t="shared" si="48"/>
        <v>0</v>
      </c>
      <c r="AD1432" s="263" t="str">
        <f>IF(B1432="", "", IF(COUNTIF(X1432,"*独自*"),"数式を削除して手入力",IFERROR(INDEX(【参考】数式用!$O$3:'【参考】数式用'!$Q$452,MATCH(Q1432&amp;V1432,【参考】数式用!$N$3:'【参考】数式用'!$N$452,0),MATCH(VLOOKUP(X1432,【参考】数式用!$R$2:$S$46,2,FALSE),【参考】数式用!$O$2:$Q$2,0)),10)))</f>
        <v/>
      </c>
      <c r="AE1432" s="191"/>
    </row>
    <row r="1433" spans="1:31" ht="49.95" customHeight="1">
      <c r="A1433" s="158">
        <f t="shared" si="47"/>
        <v>1394</v>
      </c>
      <c r="B1433" s="496"/>
      <c r="C1433" s="497"/>
      <c r="D1433" s="497"/>
      <c r="E1433" s="497"/>
      <c r="F1433" s="497"/>
      <c r="G1433" s="497"/>
      <c r="H1433" s="497"/>
      <c r="I1433" s="497"/>
      <c r="J1433" s="497"/>
      <c r="K1433" s="497"/>
      <c r="L1433" s="490"/>
      <c r="M1433" s="491"/>
      <c r="N1433" s="491"/>
      <c r="O1433" s="491"/>
      <c r="P1433" s="492"/>
      <c r="Q1433" s="536"/>
      <c r="R1433" s="536"/>
      <c r="S1433" s="536"/>
      <c r="T1433" s="536"/>
      <c r="U1433" s="536"/>
      <c r="V1433" s="69"/>
      <c r="W1433" s="69"/>
      <c r="X1433" s="507"/>
      <c r="Y1433" s="508"/>
      <c r="Z1433" s="179" t="str">
        <f>IFERROR(VLOOKUP(X1433, 【参考】数式用!$A$2:$B$46, 2, FALSE), "")</f>
        <v/>
      </c>
      <c r="AA1433" s="195"/>
      <c r="AB1433" s="196"/>
      <c r="AC1433" s="197">
        <f t="shared" si="48"/>
        <v>0</v>
      </c>
      <c r="AD1433" s="263" t="str">
        <f>IF(B1433="", "", IF(COUNTIF(X1433,"*独自*"),"数式を削除して手入力",IFERROR(INDEX(【参考】数式用!$O$3:'【参考】数式用'!$Q$452,MATCH(Q1433&amp;V1433,【参考】数式用!$N$3:'【参考】数式用'!$N$452,0),MATCH(VLOOKUP(X1433,【参考】数式用!$R$2:$S$46,2,FALSE),【参考】数式用!$O$2:$Q$2,0)),10)))</f>
        <v/>
      </c>
      <c r="AE1433" s="191"/>
    </row>
    <row r="1434" spans="1:31" ht="49.95" customHeight="1">
      <c r="A1434" s="158">
        <f t="shared" si="47"/>
        <v>1395</v>
      </c>
      <c r="B1434" s="496"/>
      <c r="C1434" s="497"/>
      <c r="D1434" s="497"/>
      <c r="E1434" s="497"/>
      <c r="F1434" s="497"/>
      <c r="G1434" s="497"/>
      <c r="H1434" s="497"/>
      <c r="I1434" s="497"/>
      <c r="J1434" s="497"/>
      <c r="K1434" s="497"/>
      <c r="L1434" s="490"/>
      <c r="M1434" s="491"/>
      <c r="N1434" s="491"/>
      <c r="O1434" s="491"/>
      <c r="P1434" s="492"/>
      <c r="Q1434" s="536"/>
      <c r="R1434" s="536"/>
      <c r="S1434" s="536"/>
      <c r="T1434" s="536"/>
      <c r="U1434" s="536"/>
      <c r="V1434" s="69"/>
      <c r="W1434" s="69"/>
      <c r="X1434" s="507"/>
      <c r="Y1434" s="508"/>
      <c r="Z1434" s="179" t="str">
        <f>IFERROR(VLOOKUP(X1434, 【参考】数式用!$A$2:$B$46, 2, FALSE), "")</f>
        <v/>
      </c>
      <c r="AA1434" s="195"/>
      <c r="AB1434" s="196"/>
      <c r="AC1434" s="197">
        <f t="shared" si="48"/>
        <v>0</v>
      </c>
      <c r="AD1434" s="263" t="str">
        <f>IF(B1434="", "", IF(COUNTIF(X1434,"*独自*"),"数式を削除して手入力",IFERROR(INDEX(【参考】数式用!$O$3:'【参考】数式用'!$Q$452,MATCH(Q1434&amp;V1434,【参考】数式用!$N$3:'【参考】数式用'!$N$452,0),MATCH(VLOOKUP(X1434,【参考】数式用!$R$2:$S$46,2,FALSE),【参考】数式用!$O$2:$Q$2,0)),10)))</f>
        <v/>
      </c>
      <c r="AE1434" s="191"/>
    </row>
    <row r="1435" spans="1:31" ht="49.95" customHeight="1">
      <c r="A1435" s="158">
        <f t="shared" si="47"/>
        <v>1396</v>
      </c>
      <c r="B1435" s="496"/>
      <c r="C1435" s="497"/>
      <c r="D1435" s="497"/>
      <c r="E1435" s="497"/>
      <c r="F1435" s="497"/>
      <c r="G1435" s="497"/>
      <c r="H1435" s="497"/>
      <c r="I1435" s="497"/>
      <c r="J1435" s="497"/>
      <c r="K1435" s="497"/>
      <c r="L1435" s="490"/>
      <c r="M1435" s="491"/>
      <c r="N1435" s="491"/>
      <c r="O1435" s="491"/>
      <c r="P1435" s="492"/>
      <c r="Q1435" s="536"/>
      <c r="R1435" s="536"/>
      <c r="S1435" s="536"/>
      <c r="T1435" s="536"/>
      <c r="U1435" s="536"/>
      <c r="V1435" s="69"/>
      <c r="W1435" s="69"/>
      <c r="X1435" s="507"/>
      <c r="Y1435" s="508"/>
      <c r="Z1435" s="179" t="str">
        <f>IFERROR(VLOOKUP(X1435, 【参考】数式用!$A$2:$B$46, 2, FALSE), "")</f>
        <v/>
      </c>
      <c r="AA1435" s="195"/>
      <c r="AB1435" s="196"/>
      <c r="AC1435" s="197">
        <f t="shared" si="48"/>
        <v>0</v>
      </c>
      <c r="AD1435" s="263" t="str">
        <f>IF(B1435="", "", IF(COUNTIF(X1435,"*独自*"),"数式を削除して手入力",IFERROR(INDEX(【参考】数式用!$O$3:'【参考】数式用'!$Q$452,MATCH(Q1435&amp;V1435,【参考】数式用!$N$3:'【参考】数式用'!$N$452,0),MATCH(VLOOKUP(X1435,【参考】数式用!$R$2:$S$46,2,FALSE),【参考】数式用!$O$2:$Q$2,0)),10)))</f>
        <v/>
      </c>
      <c r="AE1435" s="191"/>
    </row>
    <row r="1436" spans="1:31" ht="49.95" customHeight="1">
      <c r="A1436" s="158">
        <f t="shared" si="47"/>
        <v>1397</v>
      </c>
      <c r="B1436" s="496"/>
      <c r="C1436" s="497"/>
      <c r="D1436" s="497"/>
      <c r="E1436" s="497"/>
      <c r="F1436" s="497"/>
      <c r="G1436" s="497"/>
      <c r="H1436" s="497"/>
      <c r="I1436" s="497"/>
      <c r="J1436" s="497"/>
      <c r="K1436" s="497"/>
      <c r="L1436" s="490"/>
      <c r="M1436" s="491"/>
      <c r="N1436" s="491"/>
      <c r="O1436" s="491"/>
      <c r="P1436" s="492"/>
      <c r="Q1436" s="536"/>
      <c r="R1436" s="536"/>
      <c r="S1436" s="536"/>
      <c r="T1436" s="536"/>
      <c r="U1436" s="536"/>
      <c r="V1436" s="69"/>
      <c r="W1436" s="69"/>
      <c r="X1436" s="507"/>
      <c r="Y1436" s="508"/>
      <c r="Z1436" s="179" t="str">
        <f>IFERROR(VLOOKUP(X1436, 【参考】数式用!$A$2:$B$46, 2, FALSE), "")</f>
        <v/>
      </c>
      <c r="AA1436" s="195"/>
      <c r="AB1436" s="196"/>
      <c r="AC1436" s="197">
        <f t="shared" si="48"/>
        <v>0</v>
      </c>
      <c r="AD1436" s="263" t="str">
        <f>IF(B1436="", "", IF(COUNTIF(X1436,"*独自*"),"数式を削除して手入力",IFERROR(INDEX(【参考】数式用!$O$3:'【参考】数式用'!$Q$452,MATCH(Q1436&amp;V1436,【参考】数式用!$N$3:'【参考】数式用'!$N$452,0),MATCH(VLOOKUP(X1436,【参考】数式用!$R$2:$S$46,2,FALSE),【参考】数式用!$O$2:$Q$2,0)),10)))</f>
        <v/>
      </c>
      <c r="AE1436" s="191"/>
    </row>
    <row r="1437" spans="1:31" ht="49.95" customHeight="1">
      <c r="A1437" s="158">
        <f t="shared" si="47"/>
        <v>1398</v>
      </c>
      <c r="B1437" s="496"/>
      <c r="C1437" s="497"/>
      <c r="D1437" s="497"/>
      <c r="E1437" s="497"/>
      <c r="F1437" s="497"/>
      <c r="G1437" s="497"/>
      <c r="H1437" s="497"/>
      <c r="I1437" s="497"/>
      <c r="J1437" s="497"/>
      <c r="K1437" s="497"/>
      <c r="L1437" s="490"/>
      <c r="M1437" s="491"/>
      <c r="N1437" s="491"/>
      <c r="O1437" s="491"/>
      <c r="P1437" s="492"/>
      <c r="Q1437" s="536"/>
      <c r="R1437" s="536"/>
      <c r="S1437" s="536"/>
      <c r="T1437" s="536"/>
      <c r="U1437" s="536"/>
      <c r="V1437" s="69"/>
      <c r="W1437" s="69"/>
      <c r="X1437" s="507"/>
      <c r="Y1437" s="508"/>
      <c r="Z1437" s="179" t="str">
        <f>IFERROR(VLOOKUP(X1437, 【参考】数式用!$A$2:$B$46, 2, FALSE), "")</f>
        <v/>
      </c>
      <c r="AA1437" s="195"/>
      <c r="AB1437" s="196"/>
      <c r="AC1437" s="197">
        <f t="shared" si="48"/>
        <v>0</v>
      </c>
      <c r="AD1437" s="263" t="str">
        <f>IF(B1437="", "", IF(COUNTIF(X1437,"*独自*"),"数式を削除して手入力",IFERROR(INDEX(【参考】数式用!$O$3:'【参考】数式用'!$Q$452,MATCH(Q1437&amp;V1437,【参考】数式用!$N$3:'【参考】数式用'!$N$452,0),MATCH(VLOOKUP(X1437,【参考】数式用!$R$2:$S$46,2,FALSE),【参考】数式用!$O$2:$Q$2,0)),10)))</f>
        <v/>
      </c>
      <c r="AE1437" s="191"/>
    </row>
    <row r="1438" spans="1:31" ht="49.95" customHeight="1">
      <c r="A1438" s="158">
        <f t="shared" si="47"/>
        <v>1399</v>
      </c>
      <c r="B1438" s="496"/>
      <c r="C1438" s="497"/>
      <c r="D1438" s="497"/>
      <c r="E1438" s="497"/>
      <c r="F1438" s="497"/>
      <c r="G1438" s="497"/>
      <c r="H1438" s="497"/>
      <c r="I1438" s="497"/>
      <c r="J1438" s="497"/>
      <c r="K1438" s="497"/>
      <c r="L1438" s="490"/>
      <c r="M1438" s="491"/>
      <c r="N1438" s="491"/>
      <c r="O1438" s="491"/>
      <c r="P1438" s="492"/>
      <c r="Q1438" s="536"/>
      <c r="R1438" s="536"/>
      <c r="S1438" s="536"/>
      <c r="T1438" s="536"/>
      <c r="U1438" s="536"/>
      <c r="V1438" s="69"/>
      <c r="W1438" s="69"/>
      <c r="X1438" s="507"/>
      <c r="Y1438" s="508"/>
      <c r="Z1438" s="179" t="str">
        <f>IFERROR(VLOOKUP(X1438, 【参考】数式用!$A$2:$B$46, 2, FALSE), "")</f>
        <v/>
      </c>
      <c r="AA1438" s="195"/>
      <c r="AB1438" s="196"/>
      <c r="AC1438" s="197">
        <f t="shared" si="48"/>
        <v>0</v>
      </c>
      <c r="AD1438" s="263" t="str">
        <f>IF(B1438="", "", IF(COUNTIF(X1438,"*独自*"),"数式を削除して手入力",IFERROR(INDEX(【参考】数式用!$O$3:'【参考】数式用'!$Q$452,MATCH(Q1438&amp;V1438,【参考】数式用!$N$3:'【参考】数式用'!$N$452,0),MATCH(VLOOKUP(X1438,【参考】数式用!$R$2:$S$46,2,FALSE),【参考】数式用!$O$2:$Q$2,0)),10)))</f>
        <v/>
      </c>
      <c r="AE1438" s="191"/>
    </row>
    <row r="1439" spans="1:31" ht="49.95" customHeight="1">
      <c r="A1439" s="158">
        <f t="shared" si="47"/>
        <v>1400</v>
      </c>
      <c r="B1439" s="496"/>
      <c r="C1439" s="497"/>
      <c r="D1439" s="497"/>
      <c r="E1439" s="497"/>
      <c r="F1439" s="497"/>
      <c r="G1439" s="497"/>
      <c r="H1439" s="497"/>
      <c r="I1439" s="497"/>
      <c r="J1439" s="497"/>
      <c r="K1439" s="497"/>
      <c r="L1439" s="490"/>
      <c r="M1439" s="491"/>
      <c r="N1439" s="491"/>
      <c r="O1439" s="491"/>
      <c r="P1439" s="492"/>
      <c r="Q1439" s="536"/>
      <c r="R1439" s="536"/>
      <c r="S1439" s="536"/>
      <c r="T1439" s="536"/>
      <c r="U1439" s="536"/>
      <c r="V1439" s="69"/>
      <c r="W1439" s="69"/>
      <c r="X1439" s="507"/>
      <c r="Y1439" s="508"/>
      <c r="Z1439" s="179" t="str">
        <f>IFERROR(VLOOKUP(X1439, 【参考】数式用!$A$2:$B$46, 2, FALSE), "")</f>
        <v/>
      </c>
      <c r="AA1439" s="195"/>
      <c r="AB1439" s="196"/>
      <c r="AC1439" s="197">
        <f t="shared" si="48"/>
        <v>0</v>
      </c>
      <c r="AD1439" s="263" t="str">
        <f>IF(B1439="", "", IF(COUNTIF(X1439,"*独自*"),"数式を削除して手入力",IFERROR(INDEX(【参考】数式用!$O$3:'【参考】数式用'!$Q$452,MATCH(Q1439&amp;V1439,【参考】数式用!$N$3:'【参考】数式用'!$N$452,0),MATCH(VLOOKUP(X1439,【参考】数式用!$R$2:$S$46,2,FALSE),【参考】数式用!$O$2:$Q$2,0)),10)))</f>
        <v/>
      </c>
      <c r="AE1439" s="191"/>
    </row>
    <row r="1440" spans="1:31" ht="49.95" customHeight="1">
      <c r="A1440" s="158">
        <f t="shared" si="47"/>
        <v>1401</v>
      </c>
      <c r="B1440" s="496"/>
      <c r="C1440" s="497"/>
      <c r="D1440" s="497"/>
      <c r="E1440" s="497"/>
      <c r="F1440" s="497"/>
      <c r="G1440" s="497"/>
      <c r="H1440" s="497"/>
      <c r="I1440" s="497"/>
      <c r="J1440" s="497"/>
      <c r="K1440" s="497"/>
      <c r="L1440" s="490"/>
      <c r="M1440" s="491"/>
      <c r="N1440" s="491"/>
      <c r="O1440" s="491"/>
      <c r="P1440" s="492"/>
      <c r="Q1440" s="536"/>
      <c r="R1440" s="536"/>
      <c r="S1440" s="536"/>
      <c r="T1440" s="536"/>
      <c r="U1440" s="536"/>
      <c r="V1440" s="69"/>
      <c r="W1440" s="69"/>
      <c r="X1440" s="507"/>
      <c r="Y1440" s="508"/>
      <c r="Z1440" s="179" t="str">
        <f>IFERROR(VLOOKUP(X1440, 【参考】数式用!$A$2:$B$46, 2, FALSE), "")</f>
        <v/>
      </c>
      <c r="AA1440" s="195"/>
      <c r="AB1440" s="196"/>
      <c r="AC1440" s="197">
        <f t="shared" si="48"/>
        <v>0</v>
      </c>
      <c r="AD1440" s="263" t="str">
        <f>IF(B1440="", "", IF(COUNTIF(X1440,"*独自*"),"数式を削除して手入力",IFERROR(INDEX(【参考】数式用!$O$3:'【参考】数式用'!$Q$452,MATCH(Q1440&amp;V1440,【参考】数式用!$N$3:'【参考】数式用'!$N$452,0),MATCH(VLOOKUP(X1440,【参考】数式用!$R$2:$S$46,2,FALSE),【参考】数式用!$O$2:$Q$2,0)),10)))</f>
        <v/>
      </c>
      <c r="AE1440" s="191"/>
    </row>
    <row r="1441" spans="1:31" ht="49.95" customHeight="1">
      <c r="A1441" s="158">
        <f t="shared" si="47"/>
        <v>1402</v>
      </c>
      <c r="B1441" s="496"/>
      <c r="C1441" s="497"/>
      <c r="D1441" s="497"/>
      <c r="E1441" s="497"/>
      <c r="F1441" s="497"/>
      <c r="G1441" s="497"/>
      <c r="H1441" s="497"/>
      <c r="I1441" s="497"/>
      <c r="J1441" s="497"/>
      <c r="K1441" s="497"/>
      <c r="L1441" s="490"/>
      <c r="M1441" s="491"/>
      <c r="N1441" s="491"/>
      <c r="O1441" s="491"/>
      <c r="P1441" s="492"/>
      <c r="Q1441" s="536"/>
      <c r="R1441" s="536"/>
      <c r="S1441" s="536"/>
      <c r="T1441" s="536"/>
      <c r="U1441" s="536"/>
      <c r="V1441" s="69"/>
      <c r="W1441" s="69"/>
      <c r="X1441" s="507"/>
      <c r="Y1441" s="508"/>
      <c r="Z1441" s="179" t="str">
        <f>IFERROR(VLOOKUP(X1441, 【参考】数式用!$A$2:$B$46, 2, FALSE), "")</f>
        <v/>
      </c>
      <c r="AA1441" s="195"/>
      <c r="AB1441" s="196"/>
      <c r="AC1441" s="197">
        <f t="shared" si="48"/>
        <v>0</v>
      </c>
      <c r="AD1441" s="263" t="str">
        <f>IF(B1441="", "", IF(COUNTIF(X1441,"*独自*"),"数式を削除して手入力",IFERROR(INDEX(【参考】数式用!$O$3:'【参考】数式用'!$Q$452,MATCH(Q1441&amp;V1441,【参考】数式用!$N$3:'【参考】数式用'!$N$452,0),MATCH(VLOOKUP(X1441,【参考】数式用!$R$2:$S$46,2,FALSE),【参考】数式用!$O$2:$Q$2,0)),10)))</f>
        <v/>
      </c>
      <c r="AE1441" s="191"/>
    </row>
    <row r="1442" spans="1:31" ht="49.95" customHeight="1">
      <c r="A1442" s="158">
        <f t="shared" si="47"/>
        <v>1403</v>
      </c>
      <c r="B1442" s="496"/>
      <c r="C1442" s="497"/>
      <c r="D1442" s="497"/>
      <c r="E1442" s="497"/>
      <c r="F1442" s="497"/>
      <c r="G1442" s="497"/>
      <c r="H1442" s="497"/>
      <c r="I1442" s="497"/>
      <c r="J1442" s="497"/>
      <c r="K1442" s="497"/>
      <c r="L1442" s="490"/>
      <c r="M1442" s="491"/>
      <c r="N1442" s="491"/>
      <c r="O1442" s="491"/>
      <c r="P1442" s="492"/>
      <c r="Q1442" s="536"/>
      <c r="R1442" s="536"/>
      <c r="S1442" s="536"/>
      <c r="T1442" s="536"/>
      <c r="U1442" s="536"/>
      <c r="V1442" s="69"/>
      <c r="W1442" s="69"/>
      <c r="X1442" s="507"/>
      <c r="Y1442" s="508"/>
      <c r="Z1442" s="179" t="str">
        <f>IFERROR(VLOOKUP(X1442, 【参考】数式用!$A$2:$B$46, 2, FALSE), "")</f>
        <v/>
      </c>
      <c r="AA1442" s="195"/>
      <c r="AB1442" s="196"/>
      <c r="AC1442" s="197">
        <f t="shared" si="48"/>
        <v>0</v>
      </c>
      <c r="AD1442" s="263" t="str">
        <f>IF(B1442="", "", IF(COUNTIF(X1442,"*独自*"),"数式を削除して手入力",IFERROR(INDEX(【参考】数式用!$O$3:'【参考】数式用'!$Q$452,MATCH(Q1442&amp;V1442,【参考】数式用!$N$3:'【参考】数式用'!$N$452,0),MATCH(VLOOKUP(X1442,【参考】数式用!$R$2:$S$46,2,FALSE),【参考】数式用!$O$2:$Q$2,0)),10)))</f>
        <v/>
      </c>
      <c r="AE1442" s="191"/>
    </row>
    <row r="1443" spans="1:31" ht="49.95" customHeight="1">
      <c r="A1443" s="158">
        <f t="shared" si="47"/>
        <v>1404</v>
      </c>
      <c r="B1443" s="496"/>
      <c r="C1443" s="497"/>
      <c r="D1443" s="497"/>
      <c r="E1443" s="497"/>
      <c r="F1443" s="497"/>
      <c r="G1443" s="497"/>
      <c r="H1443" s="497"/>
      <c r="I1443" s="497"/>
      <c r="J1443" s="497"/>
      <c r="K1443" s="497"/>
      <c r="L1443" s="490"/>
      <c r="M1443" s="491"/>
      <c r="N1443" s="491"/>
      <c r="O1443" s="491"/>
      <c r="P1443" s="492"/>
      <c r="Q1443" s="536"/>
      <c r="R1443" s="536"/>
      <c r="S1443" s="536"/>
      <c r="T1443" s="536"/>
      <c r="U1443" s="536"/>
      <c r="V1443" s="69"/>
      <c r="W1443" s="69"/>
      <c r="X1443" s="507"/>
      <c r="Y1443" s="508"/>
      <c r="Z1443" s="179" t="str">
        <f>IFERROR(VLOOKUP(X1443, 【参考】数式用!$A$2:$B$46, 2, FALSE), "")</f>
        <v/>
      </c>
      <c r="AA1443" s="195"/>
      <c r="AB1443" s="196"/>
      <c r="AC1443" s="197">
        <f t="shared" si="48"/>
        <v>0</v>
      </c>
      <c r="AD1443" s="263" t="str">
        <f>IF(B1443="", "", IF(COUNTIF(X1443,"*独自*"),"数式を削除して手入力",IFERROR(INDEX(【参考】数式用!$O$3:'【参考】数式用'!$Q$452,MATCH(Q1443&amp;V1443,【参考】数式用!$N$3:'【参考】数式用'!$N$452,0),MATCH(VLOOKUP(X1443,【参考】数式用!$R$2:$S$46,2,FALSE),【参考】数式用!$O$2:$Q$2,0)),10)))</f>
        <v/>
      </c>
      <c r="AE1443" s="191"/>
    </row>
    <row r="1444" spans="1:31" ht="49.95" customHeight="1">
      <c r="A1444" s="158">
        <f t="shared" si="47"/>
        <v>1405</v>
      </c>
      <c r="B1444" s="496"/>
      <c r="C1444" s="497"/>
      <c r="D1444" s="497"/>
      <c r="E1444" s="497"/>
      <c r="F1444" s="497"/>
      <c r="G1444" s="497"/>
      <c r="H1444" s="497"/>
      <c r="I1444" s="497"/>
      <c r="J1444" s="497"/>
      <c r="K1444" s="497"/>
      <c r="L1444" s="490"/>
      <c r="M1444" s="491"/>
      <c r="N1444" s="491"/>
      <c r="O1444" s="491"/>
      <c r="P1444" s="492"/>
      <c r="Q1444" s="536"/>
      <c r="R1444" s="536"/>
      <c r="S1444" s="536"/>
      <c r="T1444" s="536"/>
      <c r="U1444" s="536"/>
      <c r="V1444" s="69"/>
      <c r="W1444" s="69"/>
      <c r="X1444" s="507"/>
      <c r="Y1444" s="508"/>
      <c r="Z1444" s="179" t="str">
        <f>IFERROR(VLOOKUP(X1444, 【参考】数式用!$A$2:$B$46, 2, FALSE), "")</f>
        <v/>
      </c>
      <c r="AA1444" s="195"/>
      <c r="AB1444" s="196"/>
      <c r="AC1444" s="197">
        <f t="shared" si="48"/>
        <v>0</v>
      </c>
      <c r="AD1444" s="263" t="str">
        <f>IF(B1444="", "", IF(COUNTIF(X1444,"*独自*"),"数式を削除して手入力",IFERROR(INDEX(【参考】数式用!$O$3:'【参考】数式用'!$Q$452,MATCH(Q1444&amp;V1444,【参考】数式用!$N$3:'【参考】数式用'!$N$452,0),MATCH(VLOOKUP(X1444,【参考】数式用!$R$2:$S$46,2,FALSE),【参考】数式用!$O$2:$Q$2,0)),10)))</f>
        <v/>
      </c>
      <c r="AE1444" s="191"/>
    </row>
    <row r="1445" spans="1:31" ht="49.95" customHeight="1">
      <c r="A1445" s="158">
        <f t="shared" si="47"/>
        <v>1406</v>
      </c>
      <c r="B1445" s="496"/>
      <c r="C1445" s="497"/>
      <c r="D1445" s="497"/>
      <c r="E1445" s="497"/>
      <c r="F1445" s="497"/>
      <c r="G1445" s="497"/>
      <c r="H1445" s="497"/>
      <c r="I1445" s="497"/>
      <c r="J1445" s="497"/>
      <c r="K1445" s="497"/>
      <c r="L1445" s="490"/>
      <c r="M1445" s="491"/>
      <c r="N1445" s="491"/>
      <c r="O1445" s="491"/>
      <c r="P1445" s="492"/>
      <c r="Q1445" s="536"/>
      <c r="R1445" s="536"/>
      <c r="S1445" s="536"/>
      <c r="T1445" s="536"/>
      <c r="U1445" s="536"/>
      <c r="V1445" s="69"/>
      <c r="W1445" s="69"/>
      <c r="X1445" s="507"/>
      <c r="Y1445" s="508"/>
      <c r="Z1445" s="179" t="str">
        <f>IFERROR(VLOOKUP(X1445, 【参考】数式用!$A$2:$B$46, 2, FALSE), "")</f>
        <v/>
      </c>
      <c r="AA1445" s="195"/>
      <c r="AB1445" s="196"/>
      <c r="AC1445" s="197">
        <f t="shared" si="48"/>
        <v>0</v>
      </c>
      <c r="AD1445" s="263" t="str">
        <f>IF(B1445="", "", IF(COUNTIF(X1445,"*独自*"),"数式を削除して手入力",IFERROR(INDEX(【参考】数式用!$O$3:'【参考】数式用'!$Q$452,MATCH(Q1445&amp;V1445,【参考】数式用!$N$3:'【参考】数式用'!$N$452,0),MATCH(VLOOKUP(X1445,【参考】数式用!$R$2:$S$46,2,FALSE),【参考】数式用!$O$2:$Q$2,0)),10)))</f>
        <v/>
      </c>
      <c r="AE1445" s="191"/>
    </row>
    <row r="1446" spans="1:31" ht="49.95" customHeight="1">
      <c r="A1446" s="158">
        <f t="shared" si="47"/>
        <v>1407</v>
      </c>
      <c r="B1446" s="496"/>
      <c r="C1446" s="497"/>
      <c r="D1446" s="497"/>
      <c r="E1446" s="497"/>
      <c r="F1446" s="497"/>
      <c r="G1446" s="497"/>
      <c r="H1446" s="497"/>
      <c r="I1446" s="497"/>
      <c r="J1446" s="497"/>
      <c r="K1446" s="497"/>
      <c r="L1446" s="490"/>
      <c r="M1446" s="491"/>
      <c r="N1446" s="491"/>
      <c r="O1446" s="491"/>
      <c r="P1446" s="492"/>
      <c r="Q1446" s="536"/>
      <c r="R1446" s="536"/>
      <c r="S1446" s="536"/>
      <c r="T1446" s="536"/>
      <c r="U1446" s="536"/>
      <c r="V1446" s="69"/>
      <c r="W1446" s="69"/>
      <c r="X1446" s="507"/>
      <c r="Y1446" s="508"/>
      <c r="Z1446" s="179" t="str">
        <f>IFERROR(VLOOKUP(X1446, 【参考】数式用!$A$2:$B$46, 2, FALSE), "")</f>
        <v/>
      </c>
      <c r="AA1446" s="195"/>
      <c r="AB1446" s="196"/>
      <c r="AC1446" s="197">
        <f t="shared" si="48"/>
        <v>0</v>
      </c>
      <c r="AD1446" s="263" t="str">
        <f>IF(B1446="", "", IF(COUNTIF(X1446,"*独自*"),"数式を削除して手入力",IFERROR(INDEX(【参考】数式用!$O$3:'【参考】数式用'!$Q$452,MATCH(Q1446&amp;V1446,【参考】数式用!$N$3:'【参考】数式用'!$N$452,0),MATCH(VLOOKUP(X1446,【参考】数式用!$R$2:$S$46,2,FALSE),【参考】数式用!$O$2:$Q$2,0)),10)))</f>
        <v/>
      </c>
      <c r="AE1446" s="191"/>
    </row>
    <row r="1447" spans="1:31" ht="49.95" customHeight="1">
      <c r="A1447" s="158">
        <f t="shared" si="47"/>
        <v>1408</v>
      </c>
      <c r="B1447" s="496"/>
      <c r="C1447" s="497"/>
      <c r="D1447" s="497"/>
      <c r="E1447" s="497"/>
      <c r="F1447" s="497"/>
      <c r="G1447" s="497"/>
      <c r="H1447" s="497"/>
      <c r="I1447" s="497"/>
      <c r="J1447" s="497"/>
      <c r="K1447" s="497"/>
      <c r="L1447" s="490"/>
      <c r="M1447" s="491"/>
      <c r="N1447" s="491"/>
      <c r="O1447" s="491"/>
      <c r="P1447" s="492"/>
      <c r="Q1447" s="536"/>
      <c r="R1447" s="536"/>
      <c r="S1447" s="536"/>
      <c r="T1447" s="536"/>
      <c r="U1447" s="536"/>
      <c r="V1447" s="69"/>
      <c r="W1447" s="69"/>
      <c r="X1447" s="507"/>
      <c r="Y1447" s="508"/>
      <c r="Z1447" s="179" t="str">
        <f>IFERROR(VLOOKUP(X1447, 【参考】数式用!$A$2:$B$46, 2, FALSE), "")</f>
        <v/>
      </c>
      <c r="AA1447" s="195"/>
      <c r="AB1447" s="196"/>
      <c r="AC1447" s="197">
        <f t="shared" si="48"/>
        <v>0</v>
      </c>
      <c r="AD1447" s="263" t="str">
        <f>IF(B1447="", "", IF(COUNTIF(X1447,"*独自*"),"数式を削除して手入力",IFERROR(INDEX(【参考】数式用!$O$3:'【参考】数式用'!$Q$452,MATCH(Q1447&amp;V1447,【参考】数式用!$N$3:'【参考】数式用'!$N$452,0),MATCH(VLOOKUP(X1447,【参考】数式用!$R$2:$S$46,2,FALSE),【参考】数式用!$O$2:$Q$2,0)),10)))</f>
        <v/>
      </c>
      <c r="AE1447" s="191"/>
    </row>
    <row r="1448" spans="1:31" ht="49.95" customHeight="1">
      <c r="A1448" s="158">
        <f t="shared" si="47"/>
        <v>1409</v>
      </c>
      <c r="B1448" s="496"/>
      <c r="C1448" s="497"/>
      <c r="D1448" s="497"/>
      <c r="E1448" s="497"/>
      <c r="F1448" s="497"/>
      <c r="G1448" s="497"/>
      <c r="H1448" s="497"/>
      <c r="I1448" s="497"/>
      <c r="J1448" s="497"/>
      <c r="K1448" s="497"/>
      <c r="L1448" s="490"/>
      <c r="M1448" s="491"/>
      <c r="N1448" s="491"/>
      <c r="O1448" s="491"/>
      <c r="P1448" s="492"/>
      <c r="Q1448" s="536"/>
      <c r="R1448" s="536"/>
      <c r="S1448" s="536"/>
      <c r="T1448" s="536"/>
      <c r="U1448" s="536"/>
      <c r="V1448" s="69"/>
      <c r="W1448" s="69"/>
      <c r="X1448" s="507"/>
      <c r="Y1448" s="508"/>
      <c r="Z1448" s="179" t="str">
        <f>IFERROR(VLOOKUP(X1448, 【参考】数式用!$A$2:$B$46, 2, FALSE), "")</f>
        <v/>
      </c>
      <c r="AA1448" s="195"/>
      <c r="AB1448" s="196"/>
      <c r="AC1448" s="197">
        <f t="shared" si="48"/>
        <v>0</v>
      </c>
      <c r="AD1448" s="263" t="str">
        <f>IF(B1448="", "", IF(COUNTIF(X1448,"*独自*"),"数式を削除して手入力",IFERROR(INDEX(【参考】数式用!$O$3:'【参考】数式用'!$Q$452,MATCH(Q1448&amp;V1448,【参考】数式用!$N$3:'【参考】数式用'!$N$452,0),MATCH(VLOOKUP(X1448,【参考】数式用!$R$2:$S$46,2,FALSE),【参考】数式用!$O$2:$Q$2,0)),10)))</f>
        <v/>
      </c>
      <c r="AE1448" s="191"/>
    </row>
    <row r="1449" spans="1:31" ht="49.95" customHeight="1">
      <c r="A1449" s="158">
        <f t="shared" si="47"/>
        <v>1410</v>
      </c>
      <c r="B1449" s="496"/>
      <c r="C1449" s="497"/>
      <c r="D1449" s="497"/>
      <c r="E1449" s="497"/>
      <c r="F1449" s="497"/>
      <c r="G1449" s="497"/>
      <c r="H1449" s="497"/>
      <c r="I1449" s="497"/>
      <c r="J1449" s="497"/>
      <c r="K1449" s="497"/>
      <c r="L1449" s="490"/>
      <c r="M1449" s="491"/>
      <c r="N1449" s="491"/>
      <c r="O1449" s="491"/>
      <c r="P1449" s="492"/>
      <c r="Q1449" s="536"/>
      <c r="R1449" s="536"/>
      <c r="S1449" s="536"/>
      <c r="T1449" s="536"/>
      <c r="U1449" s="536"/>
      <c r="V1449" s="69"/>
      <c r="W1449" s="69"/>
      <c r="X1449" s="507"/>
      <c r="Y1449" s="508"/>
      <c r="Z1449" s="179" t="str">
        <f>IFERROR(VLOOKUP(X1449, 【参考】数式用!$A$2:$B$46, 2, FALSE), "")</f>
        <v/>
      </c>
      <c r="AA1449" s="195"/>
      <c r="AB1449" s="196"/>
      <c r="AC1449" s="197">
        <f t="shared" si="48"/>
        <v>0</v>
      </c>
      <c r="AD1449" s="263" t="str">
        <f>IF(B1449="", "", IF(COUNTIF(X1449,"*独自*"),"数式を削除して手入力",IFERROR(INDEX(【参考】数式用!$O$3:'【参考】数式用'!$Q$452,MATCH(Q1449&amp;V1449,【参考】数式用!$N$3:'【参考】数式用'!$N$452,0),MATCH(VLOOKUP(X1449,【参考】数式用!$R$2:$S$46,2,FALSE),【参考】数式用!$O$2:$Q$2,0)),10)))</f>
        <v/>
      </c>
      <c r="AE1449" s="191"/>
    </row>
    <row r="1450" spans="1:31" ht="49.95" customHeight="1">
      <c r="A1450" s="158">
        <f t="shared" si="47"/>
        <v>1411</v>
      </c>
      <c r="B1450" s="496"/>
      <c r="C1450" s="497"/>
      <c r="D1450" s="497"/>
      <c r="E1450" s="497"/>
      <c r="F1450" s="497"/>
      <c r="G1450" s="497"/>
      <c r="H1450" s="497"/>
      <c r="I1450" s="497"/>
      <c r="J1450" s="497"/>
      <c r="K1450" s="497"/>
      <c r="L1450" s="490"/>
      <c r="M1450" s="491"/>
      <c r="N1450" s="491"/>
      <c r="O1450" s="491"/>
      <c r="P1450" s="492"/>
      <c r="Q1450" s="536"/>
      <c r="R1450" s="536"/>
      <c r="S1450" s="536"/>
      <c r="T1450" s="536"/>
      <c r="U1450" s="536"/>
      <c r="V1450" s="69"/>
      <c r="W1450" s="69"/>
      <c r="X1450" s="507"/>
      <c r="Y1450" s="508"/>
      <c r="Z1450" s="179" t="str">
        <f>IFERROR(VLOOKUP(X1450, 【参考】数式用!$A$2:$B$46, 2, FALSE), "")</f>
        <v/>
      </c>
      <c r="AA1450" s="195"/>
      <c r="AB1450" s="196"/>
      <c r="AC1450" s="197">
        <f t="shared" si="48"/>
        <v>0</v>
      </c>
      <c r="AD1450" s="263" t="str">
        <f>IF(B1450="", "", IF(COUNTIF(X1450,"*独自*"),"数式を削除して手入力",IFERROR(INDEX(【参考】数式用!$O$3:'【参考】数式用'!$Q$452,MATCH(Q1450&amp;V1450,【参考】数式用!$N$3:'【参考】数式用'!$N$452,0),MATCH(VLOOKUP(X1450,【参考】数式用!$R$2:$S$46,2,FALSE),【参考】数式用!$O$2:$Q$2,0)),10)))</f>
        <v/>
      </c>
      <c r="AE1450" s="191"/>
    </row>
    <row r="1451" spans="1:31" ht="49.95" customHeight="1">
      <c r="A1451" s="158">
        <f t="shared" si="47"/>
        <v>1412</v>
      </c>
      <c r="B1451" s="496"/>
      <c r="C1451" s="497"/>
      <c r="D1451" s="497"/>
      <c r="E1451" s="497"/>
      <c r="F1451" s="497"/>
      <c r="G1451" s="497"/>
      <c r="H1451" s="497"/>
      <c r="I1451" s="497"/>
      <c r="J1451" s="497"/>
      <c r="K1451" s="497"/>
      <c r="L1451" s="490"/>
      <c r="M1451" s="491"/>
      <c r="N1451" s="491"/>
      <c r="O1451" s="491"/>
      <c r="P1451" s="492"/>
      <c r="Q1451" s="536"/>
      <c r="R1451" s="536"/>
      <c r="S1451" s="536"/>
      <c r="T1451" s="536"/>
      <c r="U1451" s="536"/>
      <c r="V1451" s="69"/>
      <c r="W1451" s="69"/>
      <c r="X1451" s="507"/>
      <c r="Y1451" s="508"/>
      <c r="Z1451" s="179" t="str">
        <f>IFERROR(VLOOKUP(X1451, 【参考】数式用!$A$2:$B$46, 2, FALSE), "")</f>
        <v/>
      </c>
      <c r="AA1451" s="195"/>
      <c r="AB1451" s="196"/>
      <c r="AC1451" s="197">
        <f t="shared" si="48"/>
        <v>0</v>
      </c>
      <c r="AD1451" s="263" t="str">
        <f>IF(B1451="", "", IF(COUNTIF(X1451,"*独自*"),"数式を削除して手入力",IFERROR(INDEX(【参考】数式用!$O$3:'【参考】数式用'!$Q$452,MATCH(Q1451&amp;V1451,【参考】数式用!$N$3:'【参考】数式用'!$N$452,0),MATCH(VLOOKUP(X1451,【参考】数式用!$R$2:$S$46,2,FALSE),【参考】数式用!$O$2:$Q$2,0)),10)))</f>
        <v/>
      </c>
      <c r="AE1451" s="191"/>
    </row>
    <row r="1452" spans="1:31" ht="49.95" customHeight="1">
      <c r="A1452" s="158">
        <f t="shared" si="47"/>
        <v>1413</v>
      </c>
      <c r="B1452" s="496"/>
      <c r="C1452" s="497"/>
      <c r="D1452" s="497"/>
      <c r="E1452" s="497"/>
      <c r="F1452" s="497"/>
      <c r="G1452" s="497"/>
      <c r="H1452" s="497"/>
      <c r="I1452" s="497"/>
      <c r="J1452" s="497"/>
      <c r="K1452" s="497"/>
      <c r="L1452" s="490"/>
      <c r="M1452" s="491"/>
      <c r="N1452" s="491"/>
      <c r="O1452" s="491"/>
      <c r="P1452" s="492"/>
      <c r="Q1452" s="536"/>
      <c r="R1452" s="536"/>
      <c r="S1452" s="536"/>
      <c r="T1452" s="536"/>
      <c r="U1452" s="536"/>
      <c r="V1452" s="69"/>
      <c r="W1452" s="69"/>
      <c r="X1452" s="507"/>
      <c r="Y1452" s="508"/>
      <c r="Z1452" s="179" t="str">
        <f>IFERROR(VLOOKUP(X1452, 【参考】数式用!$A$2:$B$46, 2, FALSE), "")</f>
        <v/>
      </c>
      <c r="AA1452" s="195"/>
      <c r="AB1452" s="196"/>
      <c r="AC1452" s="197">
        <f t="shared" si="48"/>
        <v>0</v>
      </c>
      <c r="AD1452" s="263" t="str">
        <f>IF(B1452="", "", IF(COUNTIF(X1452,"*独自*"),"数式を削除して手入力",IFERROR(INDEX(【参考】数式用!$O$3:'【参考】数式用'!$Q$452,MATCH(Q1452&amp;V1452,【参考】数式用!$N$3:'【参考】数式用'!$N$452,0),MATCH(VLOOKUP(X1452,【参考】数式用!$R$2:$S$46,2,FALSE),【参考】数式用!$O$2:$Q$2,0)),10)))</f>
        <v/>
      </c>
      <c r="AE1452" s="191"/>
    </row>
    <row r="1453" spans="1:31" ht="49.95" customHeight="1">
      <c r="A1453" s="158">
        <f t="shared" si="47"/>
        <v>1414</v>
      </c>
      <c r="B1453" s="496"/>
      <c r="C1453" s="497"/>
      <c r="D1453" s="497"/>
      <c r="E1453" s="497"/>
      <c r="F1453" s="497"/>
      <c r="G1453" s="497"/>
      <c r="H1453" s="497"/>
      <c r="I1453" s="497"/>
      <c r="J1453" s="497"/>
      <c r="K1453" s="497"/>
      <c r="L1453" s="490"/>
      <c r="M1453" s="491"/>
      <c r="N1453" s="491"/>
      <c r="O1453" s="491"/>
      <c r="P1453" s="492"/>
      <c r="Q1453" s="536"/>
      <c r="R1453" s="536"/>
      <c r="S1453" s="536"/>
      <c r="T1453" s="536"/>
      <c r="U1453" s="536"/>
      <c r="V1453" s="69"/>
      <c r="W1453" s="69"/>
      <c r="X1453" s="507"/>
      <c r="Y1453" s="508"/>
      <c r="Z1453" s="179" t="str">
        <f>IFERROR(VLOOKUP(X1453, 【参考】数式用!$A$2:$B$46, 2, FALSE), "")</f>
        <v/>
      </c>
      <c r="AA1453" s="195"/>
      <c r="AB1453" s="196"/>
      <c r="AC1453" s="197">
        <f t="shared" si="48"/>
        <v>0</v>
      </c>
      <c r="AD1453" s="263" t="str">
        <f>IF(B1453="", "", IF(COUNTIF(X1453,"*独自*"),"数式を削除して手入力",IFERROR(INDEX(【参考】数式用!$O$3:'【参考】数式用'!$Q$452,MATCH(Q1453&amp;V1453,【参考】数式用!$N$3:'【参考】数式用'!$N$452,0),MATCH(VLOOKUP(X1453,【参考】数式用!$R$2:$S$46,2,FALSE),【参考】数式用!$O$2:$Q$2,0)),10)))</f>
        <v/>
      </c>
      <c r="AE1453" s="191"/>
    </row>
    <row r="1454" spans="1:31" ht="49.95" customHeight="1">
      <c r="A1454" s="158">
        <f t="shared" si="47"/>
        <v>1415</v>
      </c>
      <c r="B1454" s="496"/>
      <c r="C1454" s="497"/>
      <c r="D1454" s="497"/>
      <c r="E1454" s="497"/>
      <c r="F1454" s="497"/>
      <c r="G1454" s="497"/>
      <c r="H1454" s="497"/>
      <c r="I1454" s="497"/>
      <c r="J1454" s="497"/>
      <c r="K1454" s="497"/>
      <c r="L1454" s="490"/>
      <c r="M1454" s="491"/>
      <c r="N1454" s="491"/>
      <c r="O1454" s="491"/>
      <c r="P1454" s="492"/>
      <c r="Q1454" s="536"/>
      <c r="R1454" s="536"/>
      <c r="S1454" s="536"/>
      <c r="T1454" s="536"/>
      <c r="U1454" s="536"/>
      <c r="V1454" s="69"/>
      <c r="W1454" s="69"/>
      <c r="X1454" s="507"/>
      <c r="Y1454" s="508"/>
      <c r="Z1454" s="179" t="str">
        <f>IFERROR(VLOOKUP(X1454, 【参考】数式用!$A$2:$B$46, 2, FALSE), "")</f>
        <v/>
      </c>
      <c r="AA1454" s="195"/>
      <c r="AB1454" s="196"/>
      <c r="AC1454" s="197">
        <f t="shared" si="48"/>
        <v>0</v>
      </c>
      <c r="AD1454" s="263" t="str">
        <f>IF(B1454="", "", IF(COUNTIF(X1454,"*独自*"),"数式を削除して手入力",IFERROR(INDEX(【参考】数式用!$O$3:'【参考】数式用'!$Q$452,MATCH(Q1454&amp;V1454,【参考】数式用!$N$3:'【参考】数式用'!$N$452,0),MATCH(VLOOKUP(X1454,【参考】数式用!$R$2:$S$46,2,FALSE),【参考】数式用!$O$2:$Q$2,0)),10)))</f>
        <v/>
      </c>
      <c r="AE1454" s="191"/>
    </row>
    <row r="1455" spans="1:31" ht="49.95" customHeight="1">
      <c r="A1455" s="158">
        <f t="shared" si="47"/>
        <v>1416</v>
      </c>
      <c r="B1455" s="496"/>
      <c r="C1455" s="497"/>
      <c r="D1455" s="497"/>
      <c r="E1455" s="497"/>
      <c r="F1455" s="497"/>
      <c r="G1455" s="497"/>
      <c r="H1455" s="497"/>
      <c r="I1455" s="497"/>
      <c r="J1455" s="497"/>
      <c r="K1455" s="497"/>
      <c r="L1455" s="490"/>
      <c r="M1455" s="491"/>
      <c r="N1455" s="491"/>
      <c r="O1455" s="491"/>
      <c r="P1455" s="492"/>
      <c r="Q1455" s="536"/>
      <c r="R1455" s="536"/>
      <c r="S1455" s="536"/>
      <c r="T1455" s="536"/>
      <c r="U1455" s="536"/>
      <c r="V1455" s="69"/>
      <c r="W1455" s="69"/>
      <c r="X1455" s="507"/>
      <c r="Y1455" s="508"/>
      <c r="Z1455" s="179" t="str">
        <f>IFERROR(VLOOKUP(X1455, 【参考】数式用!$A$2:$B$46, 2, FALSE), "")</f>
        <v/>
      </c>
      <c r="AA1455" s="195"/>
      <c r="AB1455" s="196"/>
      <c r="AC1455" s="197">
        <f t="shared" si="48"/>
        <v>0</v>
      </c>
      <c r="AD1455" s="263" t="str">
        <f>IF(B1455="", "", IF(COUNTIF(X1455,"*独自*"),"数式を削除して手入力",IFERROR(INDEX(【参考】数式用!$O$3:'【参考】数式用'!$Q$452,MATCH(Q1455&amp;V1455,【参考】数式用!$N$3:'【参考】数式用'!$N$452,0),MATCH(VLOOKUP(X1455,【参考】数式用!$R$2:$S$46,2,FALSE),【参考】数式用!$O$2:$Q$2,0)),10)))</f>
        <v/>
      </c>
      <c r="AE1455" s="191"/>
    </row>
    <row r="1456" spans="1:31" ht="49.95" customHeight="1">
      <c r="A1456" s="158">
        <f t="shared" si="47"/>
        <v>1417</v>
      </c>
      <c r="B1456" s="496"/>
      <c r="C1456" s="497"/>
      <c r="D1456" s="497"/>
      <c r="E1456" s="497"/>
      <c r="F1456" s="497"/>
      <c r="G1456" s="497"/>
      <c r="H1456" s="497"/>
      <c r="I1456" s="497"/>
      <c r="J1456" s="497"/>
      <c r="K1456" s="497"/>
      <c r="L1456" s="490"/>
      <c r="M1456" s="491"/>
      <c r="N1456" s="491"/>
      <c r="O1456" s="491"/>
      <c r="P1456" s="492"/>
      <c r="Q1456" s="536"/>
      <c r="R1456" s="536"/>
      <c r="S1456" s="536"/>
      <c r="T1456" s="536"/>
      <c r="U1456" s="536"/>
      <c r="V1456" s="69"/>
      <c r="W1456" s="69"/>
      <c r="X1456" s="507"/>
      <c r="Y1456" s="508"/>
      <c r="Z1456" s="179" t="str">
        <f>IFERROR(VLOOKUP(X1456, 【参考】数式用!$A$2:$B$46, 2, FALSE), "")</f>
        <v/>
      </c>
      <c r="AA1456" s="195"/>
      <c r="AB1456" s="196"/>
      <c r="AC1456" s="197">
        <f t="shared" si="48"/>
        <v>0</v>
      </c>
      <c r="AD1456" s="263" t="str">
        <f>IF(B1456="", "", IF(COUNTIF(X1456,"*独自*"),"数式を削除して手入力",IFERROR(INDEX(【参考】数式用!$O$3:'【参考】数式用'!$Q$452,MATCH(Q1456&amp;V1456,【参考】数式用!$N$3:'【参考】数式用'!$N$452,0),MATCH(VLOOKUP(X1456,【参考】数式用!$R$2:$S$46,2,FALSE),【参考】数式用!$O$2:$Q$2,0)),10)))</f>
        <v/>
      </c>
      <c r="AE1456" s="191"/>
    </row>
    <row r="1457" spans="1:31" ht="49.95" customHeight="1">
      <c r="A1457" s="158">
        <f t="shared" si="47"/>
        <v>1418</v>
      </c>
      <c r="B1457" s="496"/>
      <c r="C1457" s="497"/>
      <c r="D1457" s="497"/>
      <c r="E1457" s="497"/>
      <c r="F1457" s="497"/>
      <c r="G1457" s="497"/>
      <c r="H1457" s="497"/>
      <c r="I1457" s="497"/>
      <c r="J1457" s="497"/>
      <c r="K1457" s="497"/>
      <c r="L1457" s="490"/>
      <c r="M1457" s="491"/>
      <c r="N1457" s="491"/>
      <c r="O1457" s="491"/>
      <c r="P1457" s="492"/>
      <c r="Q1457" s="536"/>
      <c r="R1457" s="536"/>
      <c r="S1457" s="536"/>
      <c r="T1457" s="536"/>
      <c r="U1457" s="536"/>
      <c r="V1457" s="69"/>
      <c r="W1457" s="69"/>
      <c r="X1457" s="507"/>
      <c r="Y1457" s="508"/>
      <c r="Z1457" s="179" t="str">
        <f>IFERROR(VLOOKUP(X1457, 【参考】数式用!$A$2:$B$46, 2, FALSE), "")</f>
        <v/>
      </c>
      <c r="AA1457" s="195"/>
      <c r="AB1457" s="196"/>
      <c r="AC1457" s="197">
        <f t="shared" si="48"/>
        <v>0</v>
      </c>
      <c r="AD1457" s="263" t="str">
        <f>IF(B1457="", "", IF(COUNTIF(X1457,"*独自*"),"数式を削除して手入力",IFERROR(INDEX(【参考】数式用!$O$3:'【参考】数式用'!$Q$452,MATCH(Q1457&amp;V1457,【参考】数式用!$N$3:'【参考】数式用'!$N$452,0),MATCH(VLOOKUP(X1457,【参考】数式用!$R$2:$S$46,2,FALSE),【参考】数式用!$O$2:$Q$2,0)),10)))</f>
        <v/>
      </c>
      <c r="AE1457" s="191"/>
    </row>
    <row r="1458" spans="1:31" ht="49.95" customHeight="1">
      <c r="A1458" s="158">
        <f t="shared" si="47"/>
        <v>1419</v>
      </c>
      <c r="B1458" s="496"/>
      <c r="C1458" s="497"/>
      <c r="D1458" s="497"/>
      <c r="E1458" s="497"/>
      <c r="F1458" s="497"/>
      <c r="G1458" s="497"/>
      <c r="H1458" s="497"/>
      <c r="I1458" s="497"/>
      <c r="J1458" s="497"/>
      <c r="K1458" s="497"/>
      <c r="L1458" s="490"/>
      <c r="M1458" s="491"/>
      <c r="N1458" s="491"/>
      <c r="O1458" s="491"/>
      <c r="P1458" s="492"/>
      <c r="Q1458" s="536"/>
      <c r="R1458" s="536"/>
      <c r="S1458" s="536"/>
      <c r="T1458" s="536"/>
      <c r="U1458" s="536"/>
      <c r="V1458" s="69"/>
      <c r="W1458" s="69"/>
      <c r="X1458" s="507"/>
      <c r="Y1458" s="508"/>
      <c r="Z1458" s="179" t="str">
        <f>IFERROR(VLOOKUP(X1458, 【参考】数式用!$A$2:$B$46, 2, FALSE), "")</f>
        <v/>
      </c>
      <c r="AA1458" s="195"/>
      <c r="AB1458" s="196"/>
      <c r="AC1458" s="197">
        <f t="shared" si="48"/>
        <v>0</v>
      </c>
      <c r="AD1458" s="263" t="str">
        <f>IF(B1458="", "", IF(COUNTIF(X1458,"*独自*"),"数式を削除して手入力",IFERROR(INDEX(【参考】数式用!$O$3:'【参考】数式用'!$Q$452,MATCH(Q1458&amp;V1458,【参考】数式用!$N$3:'【参考】数式用'!$N$452,0),MATCH(VLOOKUP(X1458,【参考】数式用!$R$2:$S$46,2,FALSE),【参考】数式用!$O$2:$Q$2,0)),10)))</f>
        <v/>
      </c>
      <c r="AE1458" s="191"/>
    </row>
    <row r="1459" spans="1:31" ht="49.95" customHeight="1">
      <c r="A1459" s="158">
        <f t="shared" si="47"/>
        <v>1420</v>
      </c>
      <c r="B1459" s="496"/>
      <c r="C1459" s="497"/>
      <c r="D1459" s="497"/>
      <c r="E1459" s="497"/>
      <c r="F1459" s="497"/>
      <c r="G1459" s="497"/>
      <c r="H1459" s="497"/>
      <c r="I1459" s="497"/>
      <c r="J1459" s="497"/>
      <c r="K1459" s="497"/>
      <c r="L1459" s="490"/>
      <c r="M1459" s="491"/>
      <c r="N1459" s="491"/>
      <c r="O1459" s="491"/>
      <c r="P1459" s="492"/>
      <c r="Q1459" s="536"/>
      <c r="R1459" s="536"/>
      <c r="S1459" s="536"/>
      <c r="T1459" s="536"/>
      <c r="U1459" s="536"/>
      <c r="V1459" s="69"/>
      <c r="W1459" s="69"/>
      <c r="X1459" s="507"/>
      <c r="Y1459" s="508"/>
      <c r="Z1459" s="179" t="str">
        <f>IFERROR(VLOOKUP(X1459, 【参考】数式用!$A$2:$B$46, 2, FALSE), "")</f>
        <v/>
      </c>
      <c r="AA1459" s="195"/>
      <c r="AB1459" s="196"/>
      <c r="AC1459" s="197">
        <f t="shared" si="48"/>
        <v>0</v>
      </c>
      <c r="AD1459" s="263" t="str">
        <f>IF(B1459="", "", IF(COUNTIF(X1459,"*独自*"),"数式を削除して手入力",IFERROR(INDEX(【参考】数式用!$O$3:'【参考】数式用'!$Q$452,MATCH(Q1459&amp;V1459,【参考】数式用!$N$3:'【参考】数式用'!$N$452,0),MATCH(VLOOKUP(X1459,【参考】数式用!$R$2:$S$46,2,FALSE),【参考】数式用!$O$2:$Q$2,0)),10)))</f>
        <v/>
      </c>
      <c r="AE1459" s="191"/>
    </row>
    <row r="1460" spans="1:31" ht="49.95" customHeight="1">
      <c r="A1460" s="158">
        <f t="shared" si="47"/>
        <v>1421</v>
      </c>
      <c r="B1460" s="496"/>
      <c r="C1460" s="497"/>
      <c r="D1460" s="497"/>
      <c r="E1460" s="497"/>
      <c r="F1460" s="497"/>
      <c r="G1460" s="497"/>
      <c r="H1460" s="497"/>
      <c r="I1460" s="497"/>
      <c r="J1460" s="497"/>
      <c r="K1460" s="497"/>
      <c r="L1460" s="490"/>
      <c r="M1460" s="491"/>
      <c r="N1460" s="491"/>
      <c r="O1460" s="491"/>
      <c r="P1460" s="492"/>
      <c r="Q1460" s="536"/>
      <c r="R1460" s="536"/>
      <c r="S1460" s="536"/>
      <c r="T1460" s="536"/>
      <c r="U1460" s="536"/>
      <c r="V1460" s="69"/>
      <c r="W1460" s="69"/>
      <c r="X1460" s="507"/>
      <c r="Y1460" s="508"/>
      <c r="Z1460" s="179" t="str">
        <f>IFERROR(VLOOKUP(X1460, 【参考】数式用!$A$2:$B$46, 2, FALSE), "")</f>
        <v/>
      </c>
      <c r="AA1460" s="195"/>
      <c r="AB1460" s="196"/>
      <c r="AC1460" s="197">
        <f t="shared" si="48"/>
        <v>0</v>
      </c>
      <c r="AD1460" s="263" t="str">
        <f>IF(B1460="", "", IF(COUNTIF(X1460,"*独自*"),"数式を削除して手入力",IFERROR(INDEX(【参考】数式用!$O$3:'【参考】数式用'!$Q$452,MATCH(Q1460&amp;V1460,【参考】数式用!$N$3:'【参考】数式用'!$N$452,0),MATCH(VLOOKUP(X1460,【参考】数式用!$R$2:$S$46,2,FALSE),【参考】数式用!$O$2:$Q$2,0)),10)))</f>
        <v/>
      </c>
      <c r="AE1460" s="191"/>
    </row>
    <row r="1461" spans="1:31" ht="49.95" customHeight="1">
      <c r="A1461" s="158">
        <f t="shared" si="47"/>
        <v>1422</v>
      </c>
      <c r="B1461" s="496"/>
      <c r="C1461" s="497"/>
      <c r="D1461" s="497"/>
      <c r="E1461" s="497"/>
      <c r="F1461" s="497"/>
      <c r="G1461" s="497"/>
      <c r="H1461" s="497"/>
      <c r="I1461" s="497"/>
      <c r="J1461" s="497"/>
      <c r="K1461" s="497"/>
      <c r="L1461" s="490"/>
      <c r="M1461" s="491"/>
      <c r="N1461" s="491"/>
      <c r="O1461" s="491"/>
      <c r="P1461" s="492"/>
      <c r="Q1461" s="536"/>
      <c r="R1461" s="536"/>
      <c r="S1461" s="536"/>
      <c r="T1461" s="536"/>
      <c r="U1461" s="536"/>
      <c r="V1461" s="69"/>
      <c r="W1461" s="69"/>
      <c r="X1461" s="507"/>
      <c r="Y1461" s="508"/>
      <c r="Z1461" s="179" t="str">
        <f>IFERROR(VLOOKUP(X1461, 【参考】数式用!$A$2:$B$46, 2, FALSE), "")</f>
        <v/>
      </c>
      <c r="AA1461" s="195"/>
      <c r="AB1461" s="196"/>
      <c r="AC1461" s="197">
        <f t="shared" si="48"/>
        <v>0</v>
      </c>
      <c r="AD1461" s="263" t="str">
        <f>IF(B1461="", "", IF(COUNTIF(X1461,"*独自*"),"数式を削除して手入力",IFERROR(INDEX(【参考】数式用!$O$3:'【参考】数式用'!$Q$452,MATCH(Q1461&amp;V1461,【参考】数式用!$N$3:'【参考】数式用'!$N$452,0),MATCH(VLOOKUP(X1461,【参考】数式用!$R$2:$S$46,2,FALSE),【参考】数式用!$O$2:$Q$2,0)),10)))</f>
        <v/>
      </c>
      <c r="AE1461" s="191"/>
    </row>
    <row r="1462" spans="1:31" ht="49.95" customHeight="1">
      <c r="A1462" s="158">
        <f t="shared" si="47"/>
        <v>1423</v>
      </c>
      <c r="B1462" s="496"/>
      <c r="C1462" s="497"/>
      <c r="D1462" s="497"/>
      <c r="E1462" s="497"/>
      <c r="F1462" s="497"/>
      <c r="G1462" s="497"/>
      <c r="H1462" s="497"/>
      <c r="I1462" s="497"/>
      <c r="J1462" s="497"/>
      <c r="K1462" s="497"/>
      <c r="L1462" s="490"/>
      <c r="M1462" s="491"/>
      <c r="N1462" s="491"/>
      <c r="O1462" s="491"/>
      <c r="P1462" s="492"/>
      <c r="Q1462" s="536"/>
      <c r="R1462" s="536"/>
      <c r="S1462" s="536"/>
      <c r="T1462" s="536"/>
      <c r="U1462" s="536"/>
      <c r="V1462" s="69"/>
      <c r="W1462" s="69"/>
      <c r="X1462" s="507"/>
      <c r="Y1462" s="508"/>
      <c r="Z1462" s="179" t="str">
        <f>IFERROR(VLOOKUP(X1462, 【参考】数式用!$A$2:$B$46, 2, FALSE), "")</f>
        <v/>
      </c>
      <c r="AA1462" s="195"/>
      <c r="AB1462" s="196"/>
      <c r="AC1462" s="197">
        <f t="shared" si="48"/>
        <v>0</v>
      </c>
      <c r="AD1462" s="263" t="str">
        <f>IF(B1462="", "", IF(COUNTIF(X1462,"*独自*"),"数式を削除して手入力",IFERROR(INDEX(【参考】数式用!$O$3:'【参考】数式用'!$Q$452,MATCH(Q1462&amp;V1462,【参考】数式用!$N$3:'【参考】数式用'!$N$452,0),MATCH(VLOOKUP(X1462,【参考】数式用!$R$2:$S$46,2,FALSE),【参考】数式用!$O$2:$Q$2,0)),10)))</f>
        <v/>
      </c>
      <c r="AE1462" s="191"/>
    </row>
    <row r="1463" spans="1:31" ht="49.95" customHeight="1">
      <c r="A1463" s="158">
        <f t="shared" si="47"/>
        <v>1424</v>
      </c>
      <c r="B1463" s="496"/>
      <c r="C1463" s="497"/>
      <c r="D1463" s="497"/>
      <c r="E1463" s="497"/>
      <c r="F1463" s="497"/>
      <c r="G1463" s="497"/>
      <c r="H1463" s="497"/>
      <c r="I1463" s="497"/>
      <c r="J1463" s="497"/>
      <c r="K1463" s="497"/>
      <c r="L1463" s="490"/>
      <c r="M1463" s="491"/>
      <c r="N1463" s="491"/>
      <c r="O1463" s="491"/>
      <c r="P1463" s="492"/>
      <c r="Q1463" s="536"/>
      <c r="R1463" s="536"/>
      <c r="S1463" s="536"/>
      <c r="T1463" s="536"/>
      <c r="U1463" s="536"/>
      <c r="V1463" s="69"/>
      <c r="W1463" s="69"/>
      <c r="X1463" s="507"/>
      <c r="Y1463" s="508"/>
      <c r="Z1463" s="179" t="str">
        <f>IFERROR(VLOOKUP(X1463, 【参考】数式用!$A$2:$B$46, 2, FALSE), "")</f>
        <v/>
      </c>
      <c r="AA1463" s="195"/>
      <c r="AB1463" s="196"/>
      <c r="AC1463" s="197">
        <f t="shared" si="48"/>
        <v>0</v>
      </c>
      <c r="AD1463" s="263" t="str">
        <f>IF(B1463="", "", IF(COUNTIF(X1463,"*独自*"),"数式を削除して手入力",IFERROR(INDEX(【参考】数式用!$O$3:'【参考】数式用'!$Q$452,MATCH(Q1463&amp;V1463,【参考】数式用!$N$3:'【参考】数式用'!$N$452,0),MATCH(VLOOKUP(X1463,【参考】数式用!$R$2:$S$46,2,FALSE),【参考】数式用!$O$2:$Q$2,0)),10)))</f>
        <v/>
      </c>
      <c r="AE1463" s="191"/>
    </row>
    <row r="1464" spans="1:31" ht="49.95" customHeight="1">
      <c r="A1464" s="158">
        <f t="shared" si="47"/>
        <v>1425</v>
      </c>
      <c r="B1464" s="496"/>
      <c r="C1464" s="497"/>
      <c r="D1464" s="497"/>
      <c r="E1464" s="497"/>
      <c r="F1464" s="497"/>
      <c r="G1464" s="497"/>
      <c r="H1464" s="497"/>
      <c r="I1464" s="497"/>
      <c r="J1464" s="497"/>
      <c r="K1464" s="497"/>
      <c r="L1464" s="490"/>
      <c r="M1464" s="491"/>
      <c r="N1464" s="491"/>
      <c r="O1464" s="491"/>
      <c r="P1464" s="492"/>
      <c r="Q1464" s="536"/>
      <c r="R1464" s="536"/>
      <c r="S1464" s="536"/>
      <c r="T1464" s="536"/>
      <c r="U1464" s="536"/>
      <c r="V1464" s="69"/>
      <c r="W1464" s="69"/>
      <c r="X1464" s="507"/>
      <c r="Y1464" s="508"/>
      <c r="Z1464" s="179" t="str">
        <f>IFERROR(VLOOKUP(X1464, 【参考】数式用!$A$2:$B$46, 2, FALSE), "")</f>
        <v/>
      </c>
      <c r="AA1464" s="195"/>
      <c r="AB1464" s="196"/>
      <c r="AC1464" s="197">
        <f t="shared" si="48"/>
        <v>0</v>
      </c>
      <c r="AD1464" s="263" t="str">
        <f>IF(B1464="", "", IF(COUNTIF(X1464,"*独自*"),"数式を削除して手入力",IFERROR(INDEX(【参考】数式用!$O$3:'【参考】数式用'!$Q$452,MATCH(Q1464&amp;V1464,【参考】数式用!$N$3:'【参考】数式用'!$N$452,0),MATCH(VLOOKUP(X1464,【参考】数式用!$R$2:$S$46,2,FALSE),【参考】数式用!$O$2:$Q$2,0)),10)))</f>
        <v/>
      </c>
      <c r="AE1464" s="191"/>
    </row>
    <row r="1465" spans="1:31" ht="49.95" customHeight="1">
      <c r="A1465" s="158">
        <f t="shared" si="47"/>
        <v>1426</v>
      </c>
      <c r="B1465" s="496"/>
      <c r="C1465" s="497"/>
      <c r="D1465" s="497"/>
      <c r="E1465" s="497"/>
      <c r="F1465" s="497"/>
      <c r="G1465" s="497"/>
      <c r="H1465" s="497"/>
      <c r="I1465" s="497"/>
      <c r="J1465" s="497"/>
      <c r="K1465" s="497"/>
      <c r="L1465" s="490"/>
      <c r="M1465" s="491"/>
      <c r="N1465" s="491"/>
      <c r="O1465" s="491"/>
      <c r="P1465" s="492"/>
      <c r="Q1465" s="536"/>
      <c r="R1465" s="536"/>
      <c r="S1465" s="536"/>
      <c r="T1465" s="536"/>
      <c r="U1465" s="536"/>
      <c r="V1465" s="69"/>
      <c r="W1465" s="69"/>
      <c r="X1465" s="507"/>
      <c r="Y1465" s="508"/>
      <c r="Z1465" s="179" t="str">
        <f>IFERROR(VLOOKUP(X1465, 【参考】数式用!$A$2:$B$46, 2, FALSE), "")</f>
        <v/>
      </c>
      <c r="AA1465" s="195"/>
      <c r="AB1465" s="196"/>
      <c r="AC1465" s="197">
        <f t="shared" si="48"/>
        <v>0</v>
      </c>
      <c r="AD1465" s="263" t="str">
        <f>IF(B1465="", "", IF(COUNTIF(X1465,"*独自*"),"数式を削除して手入力",IFERROR(INDEX(【参考】数式用!$O$3:'【参考】数式用'!$Q$452,MATCH(Q1465&amp;V1465,【参考】数式用!$N$3:'【参考】数式用'!$N$452,0),MATCH(VLOOKUP(X1465,【参考】数式用!$R$2:$S$46,2,FALSE),【参考】数式用!$O$2:$Q$2,0)),10)))</f>
        <v/>
      </c>
      <c r="AE1465" s="191"/>
    </row>
    <row r="1466" spans="1:31" ht="49.95" customHeight="1">
      <c r="A1466" s="158">
        <f t="shared" si="47"/>
        <v>1427</v>
      </c>
      <c r="B1466" s="496"/>
      <c r="C1466" s="497"/>
      <c r="D1466" s="497"/>
      <c r="E1466" s="497"/>
      <c r="F1466" s="497"/>
      <c r="G1466" s="497"/>
      <c r="H1466" s="497"/>
      <c r="I1466" s="497"/>
      <c r="J1466" s="497"/>
      <c r="K1466" s="497"/>
      <c r="L1466" s="490"/>
      <c r="M1466" s="491"/>
      <c r="N1466" s="491"/>
      <c r="O1466" s="491"/>
      <c r="P1466" s="492"/>
      <c r="Q1466" s="536"/>
      <c r="R1466" s="536"/>
      <c r="S1466" s="536"/>
      <c r="T1466" s="536"/>
      <c r="U1466" s="536"/>
      <c r="V1466" s="69"/>
      <c r="W1466" s="69"/>
      <c r="X1466" s="507"/>
      <c r="Y1466" s="508"/>
      <c r="Z1466" s="179" t="str">
        <f>IFERROR(VLOOKUP(X1466, 【参考】数式用!$A$2:$B$46, 2, FALSE), "")</f>
        <v/>
      </c>
      <c r="AA1466" s="195"/>
      <c r="AB1466" s="196"/>
      <c r="AC1466" s="197">
        <f t="shared" si="48"/>
        <v>0</v>
      </c>
      <c r="AD1466" s="263" t="str">
        <f>IF(B1466="", "", IF(COUNTIF(X1466,"*独自*"),"数式を削除して手入力",IFERROR(INDEX(【参考】数式用!$O$3:'【参考】数式用'!$Q$452,MATCH(Q1466&amp;V1466,【参考】数式用!$N$3:'【参考】数式用'!$N$452,0),MATCH(VLOOKUP(X1466,【参考】数式用!$R$2:$S$46,2,FALSE),【参考】数式用!$O$2:$Q$2,0)),10)))</f>
        <v/>
      </c>
      <c r="AE1466" s="191"/>
    </row>
    <row r="1467" spans="1:31" ht="49.95" customHeight="1">
      <c r="A1467" s="158">
        <f t="shared" si="47"/>
        <v>1428</v>
      </c>
      <c r="B1467" s="496"/>
      <c r="C1467" s="497"/>
      <c r="D1467" s="497"/>
      <c r="E1467" s="497"/>
      <c r="F1467" s="497"/>
      <c r="G1467" s="497"/>
      <c r="H1467" s="497"/>
      <c r="I1467" s="497"/>
      <c r="J1467" s="497"/>
      <c r="K1467" s="497"/>
      <c r="L1467" s="490"/>
      <c r="M1467" s="491"/>
      <c r="N1467" s="491"/>
      <c r="O1467" s="491"/>
      <c r="P1467" s="492"/>
      <c r="Q1467" s="536"/>
      <c r="R1467" s="536"/>
      <c r="S1467" s="536"/>
      <c r="T1467" s="536"/>
      <c r="U1467" s="536"/>
      <c r="V1467" s="69"/>
      <c r="W1467" s="69"/>
      <c r="X1467" s="507"/>
      <c r="Y1467" s="508"/>
      <c r="Z1467" s="179" t="str">
        <f>IFERROR(VLOOKUP(X1467, 【参考】数式用!$A$2:$B$46, 2, FALSE), "")</f>
        <v/>
      </c>
      <c r="AA1467" s="195"/>
      <c r="AB1467" s="196"/>
      <c r="AC1467" s="197">
        <f t="shared" si="48"/>
        <v>0</v>
      </c>
      <c r="AD1467" s="263" t="str">
        <f>IF(B1467="", "", IF(COUNTIF(X1467,"*独自*"),"数式を削除して手入力",IFERROR(INDEX(【参考】数式用!$O$3:'【参考】数式用'!$Q$452,MATCH(Q1467&amp;V1467,【参考】数式用!$N$3:'【参考】数式用'!$N$452,0),MATCH(VLOOKUP(X1467,【参考】数式用!$R$2:$S$46,2,FALSE),【参考】数式用!$O$2:$Q$2,0)),10)))</f>
        <v/>
      </c>
      <c r="AE1467" s="191"/>
    </row>
    <row r="1468" spans="1:31" ht="49.95" customHeight="1">
      <c r="A1468" s="158">
        <f t="shared" si="47"/>
        <v>1429</v>
      </c>
      <c r="B1468" s="496"/>
      <c r="C1468" s="497"/>
      <c r="D1468" s="497"/>
      <c r="E1468" s="497"/>
      <c r="F1468" s="497"/>
      <c r="G1468" s="497"/>
      <c r="H1468" s="497"/>
      <c r="I1468" s="497"/>
      <c r="J1468" s="497"/>
      <c r="K1468" s="497"/>
      <c r="L1468" s="490"/>
      <c r="M1468" s="491"/>
      <c r="N1468" s="491"/>
      <c r="O1468" s="491"/>
      <c r="P1468" s="492"/>
      <c r="Q1468" s="536"/>
      <c r="R1468" s="536"/>
      <c r="S1468" s="536"/>
      <c r="T1468" s="536"/>
      <c r="U1468" s="536"/>
      <c r="V1468" s="69"/>
      <c r="W1468" s="69"/>
      <c r="X1468" s="507"/>
      <c r="Y1468" s="508"/>
      <c r="Z1468" s="179" t="str">
        <f>IFERROR(VLOOKUP(X1468, 【参考】数式用!$A$2:$B$46, 2, FALSE), "")</f>
        <v/>
      </c>
      <c r="AA1468" s="195"/>
      <c r="AB1468" s="196"/>
      <c r="AC1468" s="197">
        <f t="shared" si="48"/>
        <v>0</v>
      </c>
      <c r="AD1468" s="263" t="str">
        <f>IF(B1468="", "", IF(COUNTIF(X1468,"*独自*"),"数式を削除して手入力",IFERROR(INDEX(【参考】数式用!$O$3:'【参考】数式用'!$Q$452,MATCH(Q1468&amp;V1468,【参考】数式用!$N$3:'【参考】数式用'!$N$452,0),MATCH(VLOOKUP(X1468,【参考】数式用!$R$2:$S$46,2,FALSE),【参考】数式用!$O$2:$Q$2,0)),10)))</f>
        <v/>
      </c>
      <c r="AE1468" s="191"/>
    </row>
    <row r="1469" spans="1:31" ht="49.95" customHeight="1">
      <c r="A1469" s="158">
        <f t="shared" si="47"/>
        <v>1430</v>
      </c>
      <c r="B1469" s="496"/>
      <c r="C1469" s="497"/>
      <c r="D1469" s="497"/>
      <c r="E1469" s="497"/>
      <c r="F1469" s="497"/>
      <c r="G1469" s="497"/>
      <c r="H1469" s="497"/>
      <c r="I1469" s="497"/>
      <c r="J1469" s="497"/>
      <c r="K1469" s="497"/>
      <c r="L1469" s="490"/>
      <c r="M1469" s="491"/>
      <c r="N1469" s="491"/>
      <c r="O1469" s="491"/>
      <c r="P1469" s="492"/>
      <c r="Q1469" s="536"/>
      <c r="R1469" s="536"/>
      <c r="S1469" s="536"/>
      <c r="T1469" s="536"/>
      <c r="U1469" s="536"/>
      <c r="V1469" s="69"/>
      <c r="W1469" s="69"/>
      <c r="X1469" s="507"/>
      <c r="Y1469" s="508"/>
      <c r="Z1469" s="179" t="str">
        <f>IFERROR(VLOOKUP(X1469, 【参考】数式用!$A$2:$B$46, 2, FALSE), "")</f>
        <v/>
      </c>
      <c r="AA1469" s="195"/>
      <c r="AB1469" s="196"/>
      <c r="AC1469" s="197">
        <f t="shared" si="48"/>
        <v>0</v>
      </c>
      <c r="AD1469" s="263" t="str">
        <f>IF(B1469="", "", IF(COUNTIF(X1469,"*独自*"),"数式を削除して手入力",IFERROR(INDEX(【参考】数式用!$O$3:'【参考】数式用'!$Q$452,MATCH(Q1469&amp;V1469,【参考】数式用!$N$3:'【参考】数式用'!$N$452,0),MATCH(VLOOKUP(X1469,【参考】数式用!$R$2:$S$46,2,FALSE),【参考】数式用!$O$2:$Q$2,0)),10)))</f>
        <v/>
      </c>
      <c r="AE1469" s="191"/>
    </row>
    <row r="1470" spans="1:31" ht="49.95" customHeight="1">
      <c r="A1470" s="158">
        <f t="shared" si="47"/>
        <v>1431</v>
      </c>
      <c r="B1470" s="496"/>
      <c r="C1470" s="497"/>
      <c r="D1470" s="497"/>
      <c r="E1470" s="497"/>
      <c r="F1470" s="497"/>
      <c r="G1470" s="497"/>
      <c r="H1470" s="497"/>
      <c r="I1470" s="497"/>
      <c r="J1470" s="497"/>
      <c r="K1470" s="497"/>
      <c r="L1470" s="490"/>
      <c r="M1470" s="491"/>
      <c r="N1470" s="491"/>
      <c r="O1470" s="491"/>
      <c r="P1470" s="492"/>
      <c r="Q1470" s="536"/>
      <c r="R1470" s="536"/>
      <c r="S1470" s="536"/>
      <c r="T1470" s="536"/>
      <c r="U1470" s="536"/>
      <c r="V1470" s="69"/>
      <c r="W1470" s="69"/>
      <c r="X1470" s="507"/>
      <c r="Y1470" s="508"/>
      <c r="Z1470" s="179" t="str">
        <f>IFERROR(VLOOKUP(X1470, 【参考】数式用!$A$2:$B$46, 2, FALSE), "")</f>
        <v/>
      </c>
      <c r="AA1470" s="195"/>
      <c r="AB1470" s="196"/>
      <c r="AC1470" s="197">
        <f t="shared" si="48"/>
        <v>0</v>
      </c>
      <c r="AD1470" s="263" t="str">
        <f>IF(B1470="", "", IF(COUNTIF(X1470,"*独自*"),"数式を削除して手入力",IFERROR(INDEX(【参考】数式用!$O$3:'【参考】数式用'!$Q$452,MATCH(Q1470&amp;V1470,【参考】数式用!$N$3:'【参考】数式用'!$N$452,0),MATCH(VLOOKUP(X1470,【参考】数式用!$R$2:$S$46,2,FALSE),【参考】数式用!$O$2:$Q$2,0)),10)))</f>
        <v/>
      </c>
      <c r="AE1470" s="191"/>
    </row>
    <row r="1471" spans="1:31" ht="49.95" customHeight="1">
      <c r="A1471" s="158">
        <f t="shared" si="47"/>
        <v>1432</v>
      </c>
      <c r="B1471" s="496"/>
      <c r="C1471" s="497"/>
      <c r="D1471" s="497"/>
      <c r="E1471" s="497"/>
      <c r="F1471" s="497"/>
      <c r="G1471" s="497"/>
      <c r="H1471" s="497"/>
      <c r="I1471" s="497"/>
      <c r="J1471" s="497"/>
      <c r="K1471" s="497"/>
      <c r="L1471" s="490"/>
      <c r="M1471" s="491"/>
      <c r="N1471" s="491"/>
      <c r="O1471" s="491"/>
      <c r="P1471" s="492"/>
      <c r="Q1471" s="536"/>
      <c r="R1471" s="536"/>
      <c r="S1471" s="536"/>
      <c r="T1471" s="536"/>
      <c r="U1471" s="536"/>
      <c r="V1471" s="69"/>
      <c r="W1471" s="69"/>
      <c r="X1471" s="507"/>
      <c r="Y1471" s="508"/>
      <c r="Z1471" s="179" t="str">
        <f>IFERROR(VLOOKUP(X1471, 【参考】数式用!$A$2:$B$46, 2, FALSE), "")</f>
        <v/>
      </c>
      <c r="AA1471" s="195"/>
      <c r="AB1471" s="196"/>
      <c r="AC1471" s="197">
        <f t="shared" si="48"/>
        <v>0</v>
      </c>
      <c r="AD1471" s="263" t="str">
        <f>IF(B1471="", "", IF(COUNTIF(X1471,"*独自*"),"数式を削除して手入力",IFERROR(INDEX(【参考】数式用!$O$3:'【参考】数式用'!$Q$452,MATCH(Q1471&amp;V1471,【参考】数式用!$N$3:'【参考】数式用'!$N$452,0),MATCH(VLOOKUP(X1471,【参考】数式用!$R$2:$S$46,2,FALSE),【参考】数式用!$O$2:$Q$2,0)),10)))</f>
        <v/>
      </c>
      <c r="AE1471" s="191"/>
    </row>
    <row r="1472" spans="1:31" ht="49.95" customHeight="1">
      <c r="A1472" s="158">
        <f t="shared" si="47"/>
        <v>1433</v>
      </c>
      <c r="B1472" s="496"/>
      <c r="C1472" s="497"/>
      <c r="D1472" s="497"/>
      <c r="E1472" s="497"/>
      <c r="F1472" s="497"/>
      <c r="G1472" s="497"/>
      <c r="H1472" s="497"/>
      <c r="I1472" s="497"/>
      <c r="J1472" s="497"/>
      <c r="K1472" s="497"/>
      <c r="L1472" s="490"/>
      <c r="M1472" s="491"/>
      <c r="N1472" s="491"/>
      <c r="O1472" s="491"/>
      <c r="P1472" s="492"/>
      <c r="Q1472" s="536"/>
      <c r="R1472" s="536"/>
      <c r="S1472" s="536"/>
      <c r="T1472" s="536"/>
      <c r="U1472" s="536"/>
      <c r="V1472" s="69"/>
      <c r="W1472" s="69"/>
      <c r="X1472" s="507"/>
      <c r="Y1472" s="508"/>
      <c r="Z1472" s="179" t="str">
        <f>IFERROR(VLOOKUP(X1472, 【参考】数式用!$A$2:$B$46, 2, FALSE), "")</f>
        <v/>
      </c>
      <c r="AA1472" s="195"/>
      <c r="AB1472" s="196"/>
      <c r="AC1472" s="197">
        <f t="shared" si="48"/>
        <v>0</v>
      </c>
      <c r="AD1472" s="263" t="str">
        <f>IF(B1472="", "", IF(COUNTIF(X1472,"*独自*"),"数式を削除して手入力",IFERROR(INDEX(【参考】数式用!$O$3:'【参考】数式用'!$Q$452,MATCH(Q1472&amp;V1472,【参考】数式用!$N$3:'【参考】数式用'!$N$452,0),MATCH(VLOOKUP(X1472,【参考】数式用!$R$2:$S$46,2,FALSE),【参考】数式用!$O$2:$Q$2,0)),10)))</f>
        <v/>
      </c>
      <c r="AE1472" s="191"/>
    </row>
    <row r="1473" spans="1:31" ht="49.95" customHeight="1">
      <c r="A1473" s="158">
        <f t="shared" si="47"/>
        <v>1434</v>
      </c>
      <c r="B1473" s="496"/>
      <c r="C1473" s="497"/>
      <c r="D1473" s="497"/>
      <c r="E1473" s="497"/>
      <c r="F1473" s="497"/>
      <c r="G1473" s="497"/>
      <c r="H1473" s="497"/>
      <c r="I1473" s="497"/>
      <c r="J1473" s="497"/>
      <c r="K1473" s="497"/>
      <c r="L1473" s="490"/>
      <c r="M1473" s="491"/>
      <c r="N1473" s="491"/>
      <c r="O1473" s="491"/>
      <c r="P1473" s="492"/>
      <c r="Q1473" s="536"/>
      <c r="R1473" s="536"/>
      <c r="S1473" s="536"/>
      <c r="T1473" s="536"/>
      <c r="U1473" s="536"/>
      <c r="V1473" s="69"/>
      <c r="W1473" s="69"/>
      <c r="X1473" s="507"/>
      <c r="Y1473" s="508"/>
      <c r="Z1473" s="179" t="str">
        <f>IFERROR(VLOOKUP(X1473, 【参考】数式用!$A$2:$B$46, 2, FALSE), "")</f>
        <v/>
      </c>
      <c r="AA1473" s="195"/>
      <c r="AB1473" s="196"/>
      <c r="AC1473" s="197">
        <f t="shared" si="48"/>
        <v>0</v>
      </c>
      <c r="AD1473" s="263" t="str">
        <f>IF(B1473="", "", IF(COUNTIF(X1473,"*独自*"),"数式を削除して手入力",IFERROR(INDEX(【参考】数式用!$O$3:'【参考】数式用'!$Q$452,MATCH(Q1473&amp;V1473,【参考】数式用!$N$3:'【参考】数式用'!$N$452,0),MATCH(VLOOKUP(X1473,【参考】数式用!$R$2:$S$46,2,FALSE),【参考】数式用!$O$2:$Q$2,0)),10)))</f>
        <v/>
      </c>
      <c r="AE1473" s="191"/>
    </row>
    <row r="1474" spans="1:31" ht="49.95" customHeight="1">
      <c r="A1474" s="158">
        <f t="shared" si="47"/>
        <v>1435</v>
      </c>
      <c r="B1474" s="496"/>
      <c r="C1474" s="497"/>
      <c r="D1474" s="497"/>
      <c r="E1474" s="497"/>
      <c r="F1474" s="497"/>
      <c r="G1474" s="497"/>
      <c r="H1474" s="497"/>
      <c r="I1474" s="497"/>
      <c r="J1474" s="497"/>
      <c r="K1474" s="497"/>
      <c r="L1474" s="490"/>
      <c r="M1474" s="491"/>
      <c r="N1474" s="491"/>
      <c r="O1474" s="491"/>
      <c r="P1474" s="492"/>
      <c r="Q1474" s="536"/>
      <c r="R1474" s="536"/>
      <c r="S1474" s="536"/>
      <c r="T1474" s="536"/>
      <c r="U1474" s="536"/>
      <c r="V1474" s="69"/>
      <c r="W1474" s="69"/>
      <c r="X1474" s="507"/>
      <c r="Y1474" s="508"/>
      <c r="Z1474" s="179" t="str">
        <f>IFERROR(VLOOKUP(X1474, 【参考】数式用!$A$2:$B$46, 2, FALSE), "")</f>
        <v/>
      </c>
      <c r="AA1474" s="195"/>
      <c r="AB1474" s="196"/>
      <c r="AC1474" s="197">
        <f t="shared" si="48"/>
        <v>0</v>
      </c>
      <c r="AD1474" s="263" t="str">
        <f>IF(B1474="", "", IF(COUNTIF(X1474,"*独自*"),"数式を削除して手入力",IFERROR(INDEX(【参考】数式用!$O$3:'【参考】数式用'!$Q$452,MATCH(Q1474&amp;V1474,【参考】数式用!$N$3:'【参考】数式用'!$N$452,0),MATCH(VLOOKUP(X1474,【参考】数式用!$R$2:$S$46,2,FALSE),【参考】数式用!$O$2:$Q$2,0)),10)))</f>
        <v/>
      </c>
      <c r="AE1474" s="191"/>
    </row>
    <row r="1475" spans="1:31" ht="49.95" customHeight="1">
      <c r="A1475" s="158">
        <f t="shared" si="47"/>
        <v>1436</v>
      </c>
      <c r="B1475" s="496"/>
      <c r="C1475" s="497"/>
      <c r="D1475" s="497"/>
      <c r="E1475" s="497"/>
      <c r="F1475" s="497"/>
      <c r="G1475" s="497"/>
      <c r="H1475" s="497"/>
      <c r="I1475" s="497"/>
      <c r="J1475" s="497"/>
      <c r="K1475" s="497"/>
      <c r="L1475" s="490"/>
      <c r="M1475" s="491"/>
      <c r="N1475" s="491"/>
      <c r="O1475" s="491"/>
      <c r="P1475" s="492"/>
      <c r="Q1475" s="536"/>
      <c r="R1475" s="536"/>
      <c r="S1475" s="536"/>
      <c r="T1475" s="536"/>
      <c r="U1475" s="536"/>
      <c r="V1475" s="69"/>
      <c r="W1475" s="69"/>
      <c r="X1475" s="507"/>
      <c r="Y1475" s="508"/>
      <c r="Z1475" s="179" t="str">
        <f>IFERROR(VLOOKUP(X1475, 【参考】数式用!$A$2:$B$46, 2, FALSE), "")</f>
        <v/>
      </c>
      <c r="AA1475" s="195"/>
      <c r="AB1475" s="196"/>
      <c r="AC1475" s="197">
        <f t="shared" si="48"/>
        <v>0</v>
      </c>
      <c r="AD1475" s="263" t="str">
        <f>IF(B1475="", "", IF(COUNTIF(X1475,"*独自*"),"数式を削除して手入力",IFERROR(INDEX(【参考】数式用!$O$3:'【参考】数式用'!$Q$452,MATCH(Q1475&amp;V1475,【参考】数式用!$N$3:'【参考】数式用'!$N$452,0),MATCH(VLOOKUP(X1475,【参考】数式用!$R$2:$S$46,2,FALSE),【参考】数式用!$O$2:$Q$2,0)),10)))</f>
        <v/>
      </c>
      <c r="AE1475" s="191"/>
    </row>
    <row r="1476" spans="1:31" ht="49.95" customHeight="1">
      <c r="A1476" s="158">
        <f t="shared" si="47"/>
        <v>1437</v>
      </c>
      <c r="B1476" s="496"/>
      <c r="C1476" s="497"/>
      <c r="D1476" s="497"/>
      <c r="E1476" s="497"/>
      <c r="F1476" s="497"/>
      <c r="G1476" s="497"/>
      <c r="H1476" s="497"/>
      <c r="I1476" s="497"/>
      <c r="J1476" s="497"/>
      <c r="K1476" s="497"/>
      <c r="L1476" s="490"/>
      <c r="M1476" s="491"/>
      <c r="N1476" s="491"/>
      <c r="O1476" s="491"/>
      <c r="P1476" s="492"/>
      <c r="Q1476" s="536"/>
      <c r="R1476" s="536"/>
      <c r="S1476" s="536"/>
      <c r="T1476" s="536"/>
      <c r="U1476" s="536"/>
      <c r="V1476" s="69"/>
      <c r="W1476" s="69"/>
      <c r="X1476" s="507"/>
      <c r="Y1476" s="508"/>
      <c r="Z1476" s="179" t="str">
        <f>IFERROR(VLOOKUP(X1476, 【参考】数式用!$A$2:$B$46, 2, FALSE), "")</f>
        <v/>
      </c>
      <c r="AA1476" s="195"/>
      <c r="AB1476" s="196"/>
      <c r="AC1476" s="197">
        <f t="shared" si="48"/>
        <v>0</v>
      </c>
      <c r="AD1476" s="263" t="str">
        <f>IF(B1476="", "", IF(COUNTIF(X1476,"*独自*"),"数式を削除して手入力",IFERROR(INDEX(【参考】数式用!$O$3:'【参考】数式用'!$Q$452,MATCH(Q1476&amp;V1476,【参考】数式用!$N$3:'【参考】数式用'!$N$452,0),MATCH(VLOOKUP(X1476,【参考】数式用!$R$2:$S$46,2,FALSE),【参考】数式用!$O$2:$Q$2,0)),10)))</f>
        <v/>
      </c>
      <c r="AE1476" s="191"/>
    </row>
    <row r="1477" spans="1:31" ht="49.95" customHeight="1">
      <c r="A1477" s="158">
        <f t="shared" si="47"/>
        <v>1438</v>
      </c>
      <c r="B1477" s="496"/>
      <c r="C1477" s="497"/>
      <c r="D1477" s="497"/>
      <c r="E1477" s="497"/>
      <c r="F1477" s="497"/>
      <c r="G1477" s="497"/>
      <c r="H1477" s="497"/>
      <c r="I1477" s="497"/>
      <c r="J1477" s="497"/>
      <c r="K1477" s="497"/>
      <c r="L1477" s="490"/>
      <c r="M1477" s="491"/>
      <c r="N1477" s="491"/>
      <c r="O1477" s="491"/>
      <c r="P1477" s="492"/>
      <c r="Q1477" s="536"/>
      <c r="R1477" s="536"/>
      <c r="S1477" s="536"/>
      <c r="T1477" s="536"/>
      <c r="U1477" s="536"/>
      <c r="V1477" s="69"/>
      <c r="W1477" s="69"/>
      <c r="X1477" s="507"/>
      <c r="Y1477" s="508"/>
      <c r="Z1477" s="179" t="str">
        <f>IFERROR(VLOOKUP(X1477, 【参考】数式用!$A$2:$B$46, 2, FALSE), "")</f>
        <v/>
      </c>
      <c r="AA1477" s="195"/>
      <c r="AB1477" s="196"/>
      <c r="AC1477" s="197">
        <f t="shared" si="48"/>
        <v>0</v>
      </c>
      <c r="AD1477" s="263" t="str">
        <f>IF(B1477="", "", IF(COUNTIF(X1477,"*独自*"),"数式を削除して手入力",IFERROR(INDEX(【参考】数式用!$O$3:'【参考】数式用'!$Q$452,MATCH(Q1477&amp;V1477,【参考】数式用!$N$3:'【参考】数式用'!$N$452,0),MATCH(VLOOKUP(X1477,【参考】数式用!$R$2:$S$46,2,FALSE),【参考】数式用!$O$2:$Q$2,0)),10)))</f>
        <v/>
      </c>
      <c r="AE1477" s="191"/>
    </row>
    <row r="1478" spans="1:31" ht="49.95" customHeight="1">
      <c r="A1478" s="158">
        <f t="shared" si="47"/>
        <v>1439</v>
      </c>
      <c r="B1478" s="496"/>
      <c r="C1478" s="497"/>
      <c r="D1478" s="497"/>
      <c r="E1478" s="497"/>
      <c r="F1478" s="497"/>
      <c r="G1478" s="497"/>
      <c r="H1478" s="497"/>
      <c r="I1478" s="497"/>
      <c r="J1478" s="497"/>
      <c r="K1478" s="497"/>
      <c r="L1478" s="490"/>
      <c r="M1478" s="491"/>
      <c r="N1478" s="491"/>
      <c r="O1478" s="491"/>
      <c r="P1478" s="492"/>
      <c r="Q1478" s="536"/>
      <c r="R1478" s="536"/>
      <c r="S1478" s="536"/>
      <c r="T1478" s="536"/>
      <c r="U1478" s="536"/>
      <c r="V1478" s="69"/>
      <c r="W1478" s="69"/>
      <c r="X1478" s="507"/>
      <c r="Y1478" s="508"/>
      <c r="Z1478" s="179" t="str">
        <f>IFERROR(VLOOKUP(X1478, 【参考】数式用!$A$2:$B$46, 2, FALSE), "")</f>
        <v/>
      </c>
      <c r="AA1478" s="195"/>
      <c r="AB1478" s="196"/>
      <c r="AC1478" s="197">
        <f t="shared" si="48"/>
        <v>0</v>
      </c>
      <c r="AD1478" s="263" t="str">
        <f>IF(B1478="", "", IF(COUNTIF(X1478,"*独自*"),"数式を削除して手入力",IFERROR(INDEX(【参考】数式用!$O$3:'【参考】数式用'!$Q$452,MATCH(Q1478&amp;V1478,【参考】数式用!$N$3:'【参考】数式用'!$N$452,0),MATCH(VLOOKUP(X1478,【参考】数式用!$R$2:$S$46,2,FALSE),【参考】数式用!$O$2:$Q$2,0)),10)))</f>
        <v/>
      </c>
      <c r="AE1478" s="191"/>
    </row>
    <row r="1479" spans="1:31" ht="49.95" customHeight="1">
      <c r="A1479" s="158">
        <f t="shared" si="47"/>
        <v>1440</v>
      </c>
      <c r="B1479" s="496"/>
      <c r="C1479" s="497"/>
      <c r="D1479" s="497"/>
      <c r="E1479" s="497"/>
      <c r="F1479" s="497"/>
      <c r="G1479" s="497"/>
      <c r="H1479" s="497"/>
      <c r="I1479" s="497"/>
      <c r="J1479" s="497"/>
      <c r="K1479" s="497"/>
      <c r="L1479" s="490"/>
      <c r="M1479" s="491"/>
      <c r="N1479" s="491"/>
      <c r="O1479" s="491"/>
      <c r="P1479" s="492"/>
      <c r="Q1479" s="536"/>
      <c r="R1479" s="536"/>
      <c r="S1479" s="536"/>
      <c r="T1479" s="536"/>
      <c r="U1479" s="536"/>
      <c r="V1479" s="69"/>
      <c r="W1479" s="69"/>
      <c r="X1479" s="507"/>
      <c r="Y1479" s="508"/>
      <c r="Z1479" s="179" t="str">
        <f>IFERROR(VLOOKUP(X1479, 【参考】数式用!$A$2:$B$46, 2, FALSE), "")</f>
        <v/>
      </c>
      <c r="AA1479" s="195"/>
      <c r="AB1479" s="196"/>
      <c r="AC1479" s="197">
        <f t="shared" si="48"/>
        <v>0</v>
      </c>
      <c r="AD1479" s="263" t="str">
        <f>IF(B1479="", "", IF(COUNTIF(X1479,"*独自*"),"数式を削除して手入力",IFERROR(INDEX(【参考】数式用!$O$3:'【参考】数式用'!$Q$452,MATCH(Q1479&amp;V1479,【参考】数式用!$N$3:'【参考】数式用'!$N$452,0),MATCH(VLOOKUP(X1479,【参考】数式用!$R$2:$S$46,2,FALSE),【参考】数式用!$O$2:$Q$2,0)),10)))</f>
        <v/>
      </c>
      <c r="AE1479" s="191"/>
    </row>
    <row r="1480" spans="1:31" ht="49.95" customHeight="1">
      <c r="A1480" s="158">
        <f t="shared" si="47"/>
        <v>1441</v>
      </c>
      <c r="B1480" s="496"/>
      <c r="C1480" s="497"/>
      <c r="D1480" s="497"/>
      <c r="E1480" s="497"/>
      <c r="F1480" s="497"/>
      <c r="G1480" s="497"/>
      <c r="H1480" s="497"/>
      <c r="I1480" s="497"/>
      <c r="J1480" s="497"/>
      <c r="K1480" s="497"/>
      <c r="L1480" s="490"/>
      <c r="M1480" s="491"/>
      <c r="N1480" s="491"/>
      <c r="O1480" s="491"/>
      <c r="P1480" s="492"/>
      <c r="Q1480" s="536"/>
      <c r="R1480" s="536"/>
      <c r="S1480" s="536"/>
      <c r="T1480" s="536"/>
      <c r="U1480" s="536"/>
      <c r="V1480" s="69"/>
      <c r="W1480" s="69"/>
      <c r="X1480" s="507"/>
      <c r="Y1480" s="508"/>
      <c r="Z1480" s="179" t="str">
        <f>IFERROR(VLOOKUP(X1480, 【参考】数式用!$A$2:$B$46, 2, FALSE), "")</f>
        <v/>
      </c>
      <c r="AA1480" s="195"/>
      <c r="AB1480" s="196"/>
      <c r="AC1480" s="197">
        <f t="shared" si="48"/>
        <v>0</v>
      </c>
      <c r="AD1480" s="263" t="str">
        <f>IF(B1480="", "", IF(COUNTIF(X1480,"*独自*"),"数式を削除して手入力",IFERROR(INDEX(【参考】数式用!$O$3:'【参考】数式用'!$Q$452,MATCH(Q1480&amp;V1480,【参考】数式用!$N$3:'【参考】数式用'!$N$452,0),MATCH(VLOOKUP(X1480,【参考】数式用!$R$2:$S$46,2,FALSE),【参考】数式用!$O$2:$Q$2,0)),10)))</f>
        <v/>
      </c>
      <c r="AE1480" s="191"/>
    </row>
    <row r="1481" spans="1:31" ht="49.95" customHeight="1">
      <c r="A1481" s="158">
        <f t="shared" si="47"/>
        <v>1442</v>
      </c>
      <c r="B1481" s="496"/>
      <c r="C1481" s="497"/>
      <c r="D1481" s="497"/>
      <c r="E1481" s="497"/>
      <c r="F1481" s="497"/>
      <c r="G1481" s="497"/>
      <c r="H1481" s="497"/>
      <c r="I1481" s="497"/>
      <c r="J1481" s="497"/>
      <c r="K1481" s="497"/>
      <c r="L1481" s="490"/>
      <c r="M1481" s="491"/>
      <c r="N1481" s="491"/>
      <c r="O1481" s="491"/>
      <c r="P1481" s="492"/>
      <c r="Q1481" s="536"/>
      <c r="R1481" s="536"/>
      <c r="S1481" s="536"/>
      <c r="T1481" s="536"/>
      <c r="U1481" s="536"/>
      <c r="V1481" s="69"/>
      <c r="W1481" s="69"/>
      <c r="X1481" s="507"/>
      <c r="Y1481" s="508"/>
      <c r="Z1481" s="179" t="str">
        <f>IFERROR(VLOOKUP(X1481, 【参考】数式用!$A$2:$B$46, 2, FALSE), "")</f>
        <v/>
      </c>
      <c r="AA1481" s="195"/>
      <c r="AB1481" s="196"/>
      <c r="AC1481" s="197">
        <f t="shared" si="48"/>
        <v>0</v>
      </c>
      <c r="AD1481" s="263" t="str">
        <f>IF(B1481="", "", IF(COUNTIF(X1481,"*独自*"),"数式を削除して手入力",IFERROR(INDEX(【参考】数式用!$O$3:'【参考】数式用'!$Q$452,MATCH(Q1481&amp;V1481,【参考】数式用!$N$3:'【参考】数式用'!$N$452,0),MATCH(VLOOKUP(X1481,【参考】数式用!$R$2:$S$46,2,FALSE),【参考】数式用!$O$2:$Q$2,0)),10)))</f>
        <v/>
      </c>
      <c r="AE1481" s="191"/>
    </row>
    <row r="1482" spans="1:31" ht="49.95" customHeight="1">
      <c r="A1482" s="158">
        <f t="shared" si="47"/>
        <v>1443</v>
      </c>
      <c r="B1482" s="496"/>
      <c r="C1482" s="497"/>
      <c r="D1482" s="497"/>
      <c r="E1482" s="497"/>
      <c r="F1482" s="497"/>
      <c r="G1482" s="497"/>
      <c r="H1482" s="497"/>
      <c r="I1482" s="497"/>
      <c r="J1482" s="497"/>
      <c r="K1482" s="497"/>
      <c r="L1482" s="490"/>
      <c r="M1482" s="491"/>
      <c r="N1482" s="491"/>
      <c r="O1482" s="491"/>
      <c r="P1482" s="492"/>
      <c r="Q1482" s="536"/>
      <c r="R1482" s="536"/>
      <c r="S1482" s="536"/>
      <c r="T1482" s="536"/>
      <c r="U1482" s="536"/>
      <c r="V1482" s="69"/>
      <c r="W1482" s="69"/>
      <c r="X1482" s="507"/>
      <c r="Y1482" s="508"/>
      <c r="Z1482" s="179" t="str">
        <f>IFERROR(VLOOKUP(X1482, 【参考】数式用!$A$2:$B$46, 2, FALSE), "")</f>
        <v/>
      </c>
      <c r="AA1482" s="195"/>
      <c r="AB1482" s="196"/>
      <c r="AC1482" s="197">
        <f t="shared" si="48"/>
        <v>0</v>
      </c>
      <c r="AD1482" s="263" t="str">
        <f>IF(B1482="", "", IF(COUNTIF(X1482,"*独自*"),"数式を削除して手入力",IFERROR(INDEX(【参考】数式用!$O$3:'【参考】数式用'!$Q$452,MATCH(Q1482&amp;V1482,【参考】数式用!$N$3:'【参考】数式用'!$N$452,0),MATCH(VLOOKUP(X1482,【参考】数式用!$R$2:$S$46,2,FALSE),【参考】数式用!$O$2:$Q$2,0)),10)))</f>
        <v/>
      </c>
      <c r="AE1482" s="191"/>
    </row>
    <row r="1483" spans="1:31" ht="49.95" customHeight="1">
      <c r="A1483" s="158">
        <f t="shared" si="47"/>
        <v>1444</v>
      </c>
      <c r="B1483" s="496"/>
      <c r="C1483" s="497"/>
      <c r="D1483" s="497"/>
      <c r="E1483" s="497"/>
      <c r="F1483" s="497"/>
      <c r="G1483" s="497"/>
      <c r="H1483" s="497"/>
      <c r="I1483" s="497"/>
      <c r="J1483" s="497"/>
      <c r="K1483" s="497"/>
      <c r="L1483" s="490"/>
      <c r="M1483" s="491"/>
      <c r="N1483" s="491"/>
      <c r="O1483" s="491"/>
      <c r="P1483" s="492"/>
      <c r="Q1483" s="536"/>
      <c r="R1483" s="536"/>
      <c r="S1483" s="536"/>
      <c r="T1483" s="536"/>
      <c r="U1483" s="536"/>
      <c r="V1483" s="69"/>
      <c r="W1483" s="69"/>
      <c r="X1483" s="507"/>
      <c r="Y1483" s="508"/>
      <c r="Z1483" s="179" t="str">
        <f>IFERROR(VLOOKUP(X1483, 【参考】数式用!$A$2:$B$46, 2, FALSE), "")</f>
        <v/>
      </c>
      <c r="AA1483" s="195"/>
      <c r="AB1483" s="196"/>
      <c r="AC1483" s="197">
        <f t="shared" si="48"/>
        <v>0</v>
      </c>
      <c r="AD1483" s="263" t="str">
        <f>IF(B1483="", "", IF(COUNTIF(X1483,"*独自*"),"数式を削除して手入力",IFERROR(INDEX(【参考】数式用!$O$3:'【参考】数式用'!$Q$452,MATCH(Q1483&amp;V1483,【参考】数式用!$N$3:'【参考】数式用'!$N$452,0),MATCH(VLOOKUP(X1483,【参考】数式用!$R$2:$S$46,2,FALSE),【参考】数式用!$O$2:$Q$2,0)),10)))</f>
        <v/>
      </c>
      <c r="AE1483" s="191"/>
    </row>
    <row r="1484" spans="1:31" ht="49.95" customHeight="1">
      <c r="A1484" s="158">
        <f t="shared" ref="A1484:A1547" si="49">A1483+1</f>
        <v>1445</v>
      </c>
      <c r="B1484" s="496"/>
      <c r="C1484" s="497"/>
      <c r="D1484" s="497"/>
      <c r="E1484" s="497"/>
      <c r="F1484" s="497"/>
      <c r="G1484" s="497"/>
      <c r="H1484" s="497"/>
      <c r="I1484" s="497"/>
      <c r="J1484" s="497"/>
      <c r="K1484" s="497"/>
      <c r="L1484" s="490"/>
      <c r="M1484" s="491"/>
      <c r="N1484" s="491"/>
      <c r="O1484" s="491"/>
      <c r="P1484" s="492"/>
      <c r="Q1484" s="536"/>
      <c r="R1484" s="536"/>
      <c r="S1484" s="536"/>
      <c r="T1484" s="536"/>
      <c r="U1484" s="536"/>
      <c r="V1484" s="69"/>
      <c r="W1484" s="69"/>
      <c r="X1484" s="507"/>
      <c r="Y1484" s="508"/>
      <c r="Z1484" s="179" t="str">
        <f>IFERROR(VLOOKUP(X1484, 【参考】数式用!$A$2:$B$46, 2, FALSE), "")</f>
        <v/>
      </c>
      <c r="AA1484" s="195"/>
      <c r="AB1484" s="196"/>
      <c r="AC1484" s="197">
        <f t="shared" ref="AC1484:AC1547" si="50">AA1484-AB1484</f>
        <v>0</v>
      </c>
      <c r="AD1484" s="263" t="str">
        <f>IF(B1484="", "", IF(COUNTIF(X1484,"*独自*"),"数式を削除して手入力",IFERROR(INDEX(【参考】数式用!$O$3:'【参考】数式用'!$Q$452,MATCH(Q1484&amp;V1484,【参考】数式用!$N$3:'【参考】数式用'!$N$452,0),MATCH(VLOOKUP(X1484,【参考】数式用!$R$2:$S$46,2,FALSE),【参考】数式用!$O$2:$Q$2,0)),10)))</f>
        <v/>
      </c>
      <c r="AE1484" s="191"/>
    </row>
    <row r="1485" spans="1:31" ht="49.95" customHeight="1">
      <c r="A1485" s="158">
        <f t="shared" si="49"/>
        <v>1446</v>
      </c>
      <c r="B1485" s="496"/>
      <c r="C1485" s="497"/>
      <c r="D1485" s="497"/>
      <c r="E1485" s="497"/>
      <c r="F1485" s="497"/>
      <c r="G1485" s="497"/>
      <c r="H1485" s="497"/>
      <c r="I1485" s="497"/>
      <c r="J1485" s="497"/>
      <c r="K1485" s="497"/>
      <c r="L1485" s="490"/>
      <c r="M1485" s="491"/>
      <c r="N1485" s="491"/>
      <c r="O1485" s="491"/>
      <c r="P1485" s="492"/>
      <c r="Q1485" s="536"/>
      <c r="R1485" s="536"/>
      <c r="S1485" s="536"/>
      <c r="T1485" s="536"/>
      <c r="U1485" s="536"/>
      <c r="V1485" s="69"/>
      <c r="W1485" s="69"/>
      <c r="X1485" s="507"/>
      <c r="Y1485" s="508"/>
      <c r="Z1485" s="179" t="str">
        <f>IFERROR(VLOOKUP(X1485, 【参考】数式用!$A$2:$B$46, 2, FALSE), "")</f>
        <v/>
      </c>
      <c r="AA1485" s="195"/>
      <c r="AB1485" s="196"/>
      <c r="AC1485" s="197">
        <f t="shared" si="50"/>
        <v>0</v>
      </c>
      <c r="AD1485" s="263" t="str">
        <f>IF(B1485="", "", IF(COUNTIF(X1485,"*独自*"),"数式を削除して手入力",IFERROR(INDEX(【参考】数式用!$O$3:'【参考】数式用'!$Q$452,MATCH(Q1485&amp;V1485,【参考】数式用!$N$3:'【参考】数式用'!$N$452,0),MATCH(VLOOKUP(X1485,【参考】数式用!$R$2:$S$46,2,FALSE),【参考】数式用!$O$2:$Q$2,0)),10)))</f>
        <v/>
      </c>
      <c r="AE1485" s="191"/>
    </row>
    <row r="1486" spans="1:31" ht="49.95" customHeight="1">
      <c r="A1486" s="158">
        <f t="shared" si="49"/>
        <v>1447</v>
      </c>
      <c r="B1486" s="496"/>
      <c r="C1486" s="497"/>
      <c r="D1486" s="497"/>
      <c r="E1486" s="497"/>
      <c r="F1486" s="497"/>
      <c r="G1486" s="497"/>
      <c r="H1486" s="497"/>
      <c r="I1486" s="497"/>
      <c r="J1486" s="497"/>
      <c r="K1486" s="497"/>
      <c r="L1486" s="490"/>
      <c r="M1486" s="491"/>
      <c r="N1486" s="491"/>
      <c r="O1486" s="491"/>
      <c r="P1486" s="492"/>
      <c r="Q1486" s="536"/>
      <c r="R1486" s="536"/>
      <c r="S1486" s="536"/>
      <c r="T1486" s="536"/>
      <c r="U1486" s="536"/>
      <c r="V1486" s="69"/>
      <c r="W1486" s="69"/>
      <c r="X1486" s="507"/>
      <c r="Y1486" s="508"/>
      <c r="Z1486" s="179" t="str">
        <f>IFERROR(VLOOKUP(X1486, 【参考】数式用!$A$2:$B$46, 2, FALSE), "")</f>
        <v/>
      </c>
      <c r="AA1486" s="195"/>
      <c r="AB1486" s="196"/>
      <c r="AC1486" s="197">
        <f t="shared" si="50"/>
        <v>0</v>
      </c>
      <c r="AD1486" s="263" t="str">
        <f>IF(B1486="", "", IF(COUNTIF(X1486,"*独自*"),"数式を削除して手入力",IFERROR(INDEX(【参考】数式用!$O$3:'【参考】数式用'!$Q$452,MATCH(Q1486&amp;V1486,【参考】数式用!$N$3:'【参考】数式用'!$N$452,0),MATCH(VLOOKUP(X1486,【参考】数式用!$R$2:$S$46,2,FALSE),【参考】数式用!$O$2:$Q$2,0)),10)))</f>
        <v/>
      </c>
      <c r="AE1486" s="191"/>
    </row>
    <row r="1487" spans="1:31" ht="49.95" customHeight="1">
      <c r="A1487" s="158">
        <f t="shared" si="49"/>
        <v>1448</v>
      </c>
      <c r="B1487" s="496"/>
      <c r="C1487" s="497"/>
      <c r="D1487" s="497"/>
      <c r="E1487" s="497"/>
      <c r="F1487" s="497"/>
      <c r="G1487" s="497"/>
      <c r="H1487" s="497"/>
      <c r="I1487" s="497"/>
      <c r="J1487" s="497"/>
      <c r="K1487" s="497"/>
      <c r="L1487" s="490"/>
      <c r="M1487" s="491"/>
      <c r="N1487" s="491"/>
      <c r="O1487" s="491"/>
      <c r="P1487" s="492"/>
      <c r="Q1487" s="536"/>
      <c r="R1487" s="536"/>
      <c r="S1487" s="536"/>
      <c r="T1487" s="536"/>
      <c r="U1487" s="536"/>
      <c r="V1487" s="69"/>
      <c r="W1487" s="69"/>
      <c r="X1487" s="507"/>
      <c r="Y1487" s="508"/>
      <c r="Z1487" s="179" t="str">
        <f>IFERROR(VLOOKUP(X1487, 【参考】数式用!$A$2:$B$46, 2, FALSE), "")</f>
        <v/>
      </c>
      <c r="AA1487" s="195"/>
      <c r="AB1487" s="196"/>
      <c r="AC1487" s="197">
        <f t="shared" si="50"/>
        <v>0</v>
      </c>
      <c r="AD1487" s="263" t="str">
        <f>IF(B1487="", "", IF(COUNTIF(X1487,"*独自*"),"数式を削除して手入力",IFERROR(INDEX(【参考】数式用!$O$3:'【参考】数式用'!$Q$452,MATCH(Q1487&amp;V1487,【参考】数式用!$N$3:'【参考】数式用'!$N$452,0),MATCH(VLOOKUP(X1487,【参考】数式用!$R$2:$S$46,2,FALSE),【参考】数式用!$O$2:$Q$2,0)),10)))</f>
        <v/>
      </c>
      <c r="AE1487" s="191"/>
    </row>
    <row r="1488" spans="1:31" ht="49.95" customHeight="1">
      <c r="A1488" s="158">
        <f t="shared" si="49"/>
        <v>1449</v>
      </c>
      <c r="B1488" s="496"/>
      <c r="C1488" s="497"/>
      <c r="D1488" s="497"/>
      <c r="E1488" s="497"/>
      <c r="F1488" s="497"/>
      <c r="G1488" s="497"/>
      <c r="H1488" s="497"/>
      <c r="I1488" s="497"/>
      <c r="J1488" s="497"/>
      <c r="K1488" s="497"/>
      <c r="L1488" s="490"/>
      <c r="M1488" s="491"/>
      <c r="N1488" s="491"/>
      <c r="O1488" s="491"/>
      <c r="P1488" s="492"/>
      <c r="Q1488" s="536"/>
      <c r="R1488" s="536"/>
      <c r="S1488" s="536"/>
      <c r="T1488" s="536"/>
      <c r="U1488" s="536"/>
      <c r="V1488" s="69"/>
      <c r="W1488" s="69"/>
      <c r="X1488" s="507"/>
      <c r="Y1488" s="508"/>
      <c r="Z1488" s="179" t="str">
        <f>IFERROR(VLOOKUP(X1488, 【参考】数式用!$A$2:$B$46, 2, FALSE), "")</f>
        <v/>
      </c>
      <c r="AA1488" s="195"/>
      <c r="AB1488" s="196"/>
      <c r="AC1488" s="197">
        <f t="shared" si="50"/>
        <v>0</v>
      </c>
      <c r="AD1488" s="263" t="str">
        <f>IF(B1488="", "", IF(COUNTIF(X1488,"*独自*"),"数式を削除して手入力",IFERROR(INDEX(【参考】数式用!$O$3:'【参考】数式用'!$Q$452,MATCH(Q1488&amp;V1488,【参考】数式用!$N$3:'【参考】数式用'!$N$452,0),MATCH(VLOOKUP(X1488,【参考】数式用!$R$2:$S$46,2,FALSE),【参考】数式用!$O$2:$Q$2,0)),10)))</f>
        <v/>
      </c>
      <c r="AE1488" s="191"/>
    </row>
    <row r="1489" spans="1:31" ht="49.95" customHeight="1">
      <c r="A1489" s="158">
        <f t="shared" si="49"/>
        <v>1450</v>
      </c>
      <c r="B1489" s="496"/>
      <c r="C1489" s="497"/>
      <c r="D1489" s="497"/>
      <c r="E1489" s="497"/>
      <c r="F1489" s="497"/>
      <c r="G1489" s="497"/>
      <c r="H1489" s="497"/>
      <c r="I1489" s="497"/>
      <c r="J1489" s="497"/>
      <c r="K1489" s="497"/>
      <c r="L1489" s="490"/>
      <c r="M1489" s="491"/>
      <c r="N1489" s="491"/>
      <c r="O1489" s="491"/>
      <c r="P1489" s="492"/>
      <c r="Q1489" s="536"/>
      <c r="R1489" s="536"/>
      <c r="S1489" s="536"/>
      <c r="T1489" s="536"/>
      <c r="U1489" s="536"/>
      <c r="V1489" s="69"/>
      <c r="W1489" s="69"/>
      <c r="X1489" s="507"/>
      <c r="Y1489" s="508"/>
      <c r="Z1489" s="179" t="str">
        <f>IFERROR(VLOOKUP(X1489, 【参考】数式用!$A$2:$B$46, 2, FALSE), "")</f>
        <v/>
      </c>
      <c r="AA1489" s="195"/>
      <c r="AB1489" s="196"/>
      <c r="AC1489" s="197">
        <f t="shared" si="50"/>
        <v>0</v>
      </c>
      <c r="AD1489" s="263" t="str">
        <f>IF(B1489="", "", IF(COUNTIF(X1489,"*独自*"),"数式を削除して手入力",IFERROR(INDEX(【参考】数式用!$O$3:'【参考】数式用'!$Q$452,MATCH(Q1489&amp;V1489,【参考】数式用!$N$3:'【参考】数式用'!$N$452,0),MATCH(VLOOKUP(X1489,【参考】数式用!$R$2:$S$46,2,FALSE),【参考】数式用!$O$2:$Q$2,0)),10)))</f>
        <v/>
      </c>
      <c r="AE1489" s="191"/>
    </row>
    <row r="1490" spans="1:31" ht="49.95" customHeight="1">
      <c r="A1490" s="158">
        <f t="shared" si="49"/>
        <v>1451</v>
      </c>
      <c r="B1490" s="496"/>
      <c r="C1490" s="497"/>
      <c r="D1490" s="497"/>
      <c r="E1490" s="497"/>
      <c r="F1490" s="497"/>
      <c r="G1490" s="497"/>
      <c r="H1490" s="497"/>
      <c r="I1490" s="497"/>
      <c r="J1490" s="497"/>
      <c r="K1490" s="497"/>
      <c r="L1490" s="490"/>
      <c r="M1490" s="491"/>
      <c r="N1490" s="491"/>
      <c r="O1490" s="491"/>
      <c r="P1490" s="492"/>
      <c r="Q1490" s="536"/>
      <c r="R1490" s="536"/>
      <c r="S1490" s="536"/>
      <c r="T1490" s="536"/>
      <c r="U1490" s="536"/>
      <c r="V1490" s="69"/>
      <c r="W1490" s="69"/>
      <c r="X1490" s="507"/>
      <c r="Y1490" s="508"/>
      <c r="Z1490" s="179" t="str">
        <f>IFERROR(VLOOKUP(X1490, 【参考】数式用!$A$2:$B$46, 2, FALSE), "")</f>
        <v/>
      </c>
      <c r="AA1490" s="195"/>
      <c r="AB1490" s="196"/>
      <c r="AC1490" s="197">
        <f t="shared" si="50"/>
        <v>0</v>
      </c>
      <c r="AD1490" s="263" t="str">
        <f>IF(B1490="", "", IF(COUNTIF(X1490,"*独自*"),"数式を削除して手入力",IFERROR(INDEX(【参考】数式用!$O$3:'【参考】数式用'!$Q$452,MATCH(Q1490&amp;V1490,【参考】数式用!$N$3:'【参考】数式用'!$N$452,0),MATCH(VLOOKUP(X1490,【参考】数式用!$R$2:$S$46,2,FALSE),【参考】数式用!$O$2:$Q$2,0)),10)))</f>
        <v/>
      </c>
      <c r="AE1490" s="191"/>
    </row>
    <row r="1491" spans="1:31" ht="49.95" customHeight="1">
      <c r="A1491" s="158">
        <f t="shared" si="49"/>
        <v>1452</v>
      </c>
      <c r="B1491" s="496"/>
      <c r="C1491" s="497"/>
      <c r="D1491" s="497"/>
      <c r="E1491" s="497"/>
      <c r="F1491" s="497"/>
      <c r="G1491" s="497"/>
      <c r="H1491" s="497"/>
      <c r="I1491" s="497"/>
      <c r="J1491" s="497"/>
      <c r="K1491" s="497"/>
      <c r="L1491" s="490"/>
      <c r="M1491" s="491"/>
      <c r="N1491" s="491"/>
      <c r="O1491" s="491"/>
      <c r="P1491" s="492"/>
      <c r="Q1491" s="536"/>
      <c r="R1491" s="536"/>
      <c r="S1491" s="536"/>
      <c r="T1491" s="536"/>
      <c r="U1491" s="536"/>
      <c r="V1491" s="69"/>
      <c r="W1491" s="69"/>
      <c r="X1491" s="507"/>
      <c r="Y1491" s="508"/>
      <c r="Z1491" s="179" t="str">
        <f>IFERROR(VLOOKUP(X1491, 【参考】数式用!$A$2:$B$46, 2, FALSE), "")</f>
        <v/>
      </c>
      <c r="AA1491" s="195"/>
      <c r="AB1491" s="196"/>
      <c r="AC1491" s="197">
        <f t="shared" si="50"/>
        <v>0</v>
      </c>
      <c r="AD1491" s="263" t="str">
        <f>IF(B1491="", "", IF(COUNTIF(X1491,"*独自*"),"数式を削除して手入力",IFERROR(INDEX(【参考】数式用!$O$3:'【参考】数式用'!$Q$452,MATCH(Q1491&amp;V1491,【参考】数式用!$N$3:'【参考】数式用'!$N$452,0),MATCH(VLOOKUP(X1491,【参考】数式用!$R$2:$S$46,2,FALSE),【参考】数式用!$O$2:$Q$2,0)),10)))</f>
        <v/>
      </c>
      <c r="AE1491" s="191"/>
    </row>
    <row r="1492" spans="1:31" ht="49.95" customHeight="1">
      <c r="A1492" s="158">
        <f t="shared" si="49"/>
        <v>1453</v>
      </c>
      <c r="B1492" s="496"/>
      <c r="C1492" s="497"/>
      <c r="D1492" s="497"/>
      <c r="E1492" s="497"/>
      <c r="F1492" s="497"/>
      <c r="G1492" s="497"/>
      <c r="H1492" s="497"/>
      <c r="I1492" s="497"/>
      <c r="J1492" s="497"/>
      <c r="K1492" s="497"/>
      <c r="L1492" s="490"/>
      <c r="M1492" s="491"/>
      <c r="N1492" s="491"/>
      <c r="O1492" s="491"/>
      <c r="P1492" s="492"/>
      <c r="Q1492" s="536"/>
      <c r="R1492" s="536"/>
      <c r="S1492" s="536"/>
      <c r="T1492" s="536"/>
      <c r="U1492" s="536"/>
      <c r="V1492" s="69"/>
      <c r="W1492" s="69"/>
      <c r="X1492" s="507"/>
      <c r="Y1492" s="508"/>
      <c r="Z1492" s="179" t="str">
        <f>IFERROR(VLOOKUP(X1492, 【参考】数式用!$A$2:$B$46, 2, FALSE), "")</f>
        <v/>
      </c>
      <c r="AA1492" s="195"/>
      <c r="AB1492" s="196"/>
      <c r="AC1492" s="197">
        <f t="shared" si="50"/>
        <v>0</v>
      </c>
      <c r="AD1492" s="263" t="str">
        <f>IF(B1492="", "", IF(COUNTIF(X1492,"*独自*"),"数式を削除して手入力",IFERROR(INDEX(【参考】数式用!$O$3:'【参考】数式用'!$Q$452,MATCH(Q1492&amp;V1492,【参考】数式用!$N$3:'【参考】数式用'!$N$452,0),MATCH(VLOOKUP(X1492,【参考】数式用!$R$2:$S$46,2,FALSE),【参考】数式用!$O$2:$Q$2,0)),10)))</f>
        <v/>
      </c>
      <c r="AE1492" s="191"/>
    </row>
    <row r="1493" spans="1:31" ht="49.95" customHeight="1">
      <c r="A1493" s="158">
        <f t="shared" si="49"/>
        <v>1454</v>
      </c>
      <c r="B1493" s="496"/>
      <c r="C1493" s="497"/>
      <c r="D1493" s="497"/>
      <c r="E1493" s="497"/>
      <c r="F1493" s="497"/>
      <c r="G1493" s="497"/>
      <c r="H1493" s="497"/>
      <c r="I1493" s="497"/>
      <c r="J1493" s="497"/>
      <c r="K1493" s="497"/>
      <c r="L1493" s="490"/>
      <c r="M1493" s="491"/>
      <c r="N1493" s="491"/>
      <c r="O1493" s="491"/>
      <c r="P1493" s="492"/>
      <c r="Q1493" s="536"/>
      <c r="R1493" s="536"/>
      <c r="S1493" s="536"/>
      <c r="T1493" s="536"/>
      <c r="U1493" s="536"/>
      <c r="V1493" s="69"/>
      <c r="W1493" s="69"/>
      <c r="X1493" s="507"/>
      <c r="Y1493" s="508"/>
      <c r="Z1493" s="179" t="str">
        <f>IFERROR(VLOOKUP(X1493, 【参考】数式用!$A$2:$B$46, 2, FALSE), "")</f>
        <v/>
      </c>
      <c r="AA1493" s="195"/>
      <c r="AB1493" s="196"/>
      <c r="AC1493" s="197">
        <f t="shared" si="50"/>
        <v>0</v>
      </c>
      <c r="AD1493" s="263" t="str">
        <f>IF(B1493="", "", IF(COUNTIF(X1493,"*独自*"),"数式を削除して手入力",IFERROR(INDEX(【参考】数式用!$O$3:'【参考】数式用'!$Q$452,MATCH(Q1493&amp;V1493,【参考】数式用!$N$3:'【参考】数式用'!$N$452,0),MATCH(VLOOKUP(X1493,【参考】数式用!$R$2:$S$46,2,FALSE),【参考】数式用!$O$2:$Q$2,0)),10)))</f>
        <v/>
      </c>
      <c r="AE1493" s="191"/>
    </row>
    <row r="1494" spans="1:31" ht="49.95" customHeight="1">
      <c r="A1494" s="158">
        <f t="shared" si="49"/>
        <v>1455</v>
      </c>
      <c r="B1494" s="496"/>
      <c r="C1494" s="497"/>
      <c r="D1494" s="497"/>
      <c r="E1494" s="497"/>
      <c r="F1494" s="497"/>
      <c r="G1494" s="497"/>
      <c r="H1494" s="497"/>
      <c r="I1494" s="497"/>
      <c r="J1494" s="497"/>
      <c r="K1494" s="497"/>
      <c r="L1494" s="490"/>
      <c r="M1494" s="491"/>
      <c r="N1494" s="491"/>
      <c r="O1494" s="491"/>
      <c r="P1494" s="492"/>
      <c r="Q1494" s="536"/>
      <c r="R1494" s="536"/>
      <c r="S1494" s="536"/>
      <c r="T1494" s="536"/>
      <c r="U1494" s="536"/>
      <c r="V1494" s="69"/>
      <c r="W1494" s="69"/>
      <c r="X1494" s="507"/>
      <c r="Y1494" s="508"/>
      <c r="Z1494" s="179" t="str">
        <f>IFERROR(VLOOKUP(X1494, 【参考】数式用!$A$2:$B$46, 2, FALSE), "")</f>
        <v/>
      </c>
      <c r="AA1494" s="195"/>
      <c r="AB1494" s="196"/>
      <c r="AC1494" s="197">
        <f t="shared" si="50"/>
        <v>0</v>
      </c>
      <c r="AD1494" s="263" t="str">
        <f>IF(B1494="", "", IF(COUNTIF(X1494,"*独自*"),"数式を削除して手入力",IFERROR(INDEX(【参考】数式用!$O$3:'【参考】数式用'!$Q$452,MATCH(Q1494&amp;V1494,【参考】数式用!$N$3:'【参考】数式用'!$N$452,0),MATCH(VLOOKUP(X1494,【参考】数式用!$R$2:$S$46,2,FALSE),【参考】数式用!$O$2:$Q$2,0)),10)))</f>
        <v/>
      </c>
      <c r="AE1494" s="191"/>
    </row>
    <row r="1495" spans="1:31" ht="49.95" customHeight="1">
      <c r="A1495" s="158">
        <f t="shared" si="49"/>
        <v>1456</v>
      </c>
      <c r="B1495" s="496"/>
      <c r="C1495" s="497"/>
      <c r="D1495" s="497"/>
      <c r="E1495" s="497"/>
      <c r="F1495" s="497"/>
      <c r="G1495" s="497"/>
      <c r="H1495" s="497"/>
      <c r="I1495" s="497"/>
      <c r="J1495" s="497"/>
      <c r="K1495" s="497"/>
      <c r="L1495" s="490"/>
      <c r="M1495" s="491"/>
      <c r="N1495" s="491"/>
      <c r="O1495" s="491"/>
      <c r="P1495" s="492"/>
      <c r="Q1495" s="536"/>
      <c r="R1495" s="536"/>
      <c r="S1495" s="536"/>
      <c r="T1495" s="536"/>
      <c r="U1495" s="536"/>
      <c r="V1495" s="69"/>
      <c r="W1495" s="69"/>
      <c r="X1495" s="507"/>
      <c r="Y1495" s="508"/>
      <c r="Z1495" s="179" t="str">
        <f>IFERROR(VLOOKUP(X1495, 【参考】数式用!$A$2:$B$46, 2, FALSE), "")</f>
        <v/>
      </c>
      <c r="AA1495" s="195"/>
      <c r="AB1495" s="196"/>
      <c r="AC1495" s="197">
        <f t="shared" si="50"/>
        <v>0</v>
      </c>
      <c r="AD1495" s="263" t="str">
        <f>IF(B1495="", "", IF(COUNTIF(X1495,"*独自*"),"数式を削除して手入力",IFERROR(INDEX(【参考】数式用!$O$3:'【参考】数式用'!$Q$452,MATCH(Q1495&amp;V1495,【参考】数式用!$N$3:'【参考】数式用'!$N$452,0),MATCH(VLOOKUP(X1495,【参考】数式用!$R$2:$S$46,2,FALSE),【参考】数式用!$O$2:$Q$2,0)),10)))</f>
        <v/>
      </c>
      <c r="AE1495" s="191"/>
    </row>
    <row r="1496" spans="1:31" ht="49.95" customHeight="1">
      <c r="A1496" s="158">
        <f t="shared" si="49"/>
        <v>1457</v>
      </c>
      <c r="B1496" s="496"/>
      <c r="C1496" s="497"/>
      <c r="D1496" s="497"/>
      <c r="E1496" s="497"/>
      <c r="F1496" s="497"/>
      <c r="G1496" s="497"/>
      <c r="H1496" s="497"/>
      <c r="I1496" s="497"/>
      <c r="J1496" s="497"/>
      <c r="K1496" s="497"/>
      <c r="L1496" s="490"/>
      <c r="M1496" s="491"/>
      <c r="N1496" s="491"/>
      <c r="O1496" s="491"/>
      <c r="P1496" s="492"/>
      <c r="Q1496" s="536"/>
      <c r="R1496" s="536"/>
      <c r="S1496" s="536"/>
      <c r="T1496" s="536"/>
      <c r="U1496" s="536"/>
      <c r="V1496" s="69"/>
      <c r="W1496" s="69"/>
      <c r="X1496" s="507"/>
      <c r="Y1496" s="508"/>
      <c r="Z1496" s="179" t="str">
        <f>IFERROR(VLOOKUP(X1496, 【参考】数式用!$A$2:$B$46, 2, FALSE), "")</f>
        <v/>
      </c>
      <c r="AA1496" s="195"/>
      <c r="AB1496" s="196"/>
      <c r="AC1496" s="197">
        <f t="shared" si="50"/>
        <v>0</v>
      </c>
      <c r="AD1496" s="263" t="str">
        <f>IF(B1496="", "", IF(COUNTIF(X1496,"*独自*"),"数式を削除して手入力",IFERROR(INDEX(【参考】数式用!$O$3:'【参考】数式用'!$Q$452,MATCH(Q1496&amp;V1496,【参考】数式用!$N$3:'【参考】数式用'!$N$452,0),MATCH(VLOOKUP(X1496,【参考】数式用!$R$2:$S$46,2,FALSE),【参考】数式用!$O$2:$Q$2,0)),10)))</f>
        <v/>
      </c>
      <c r="AE1496" s="191"/>
    </row>
    <row r="1497" spans="1:31" ht="49.95" customHeight="1">
      <c r="A1497" s="158">
        <f t="shared" si="49"/>
        <v>1458</v>
      </c>
      <c r="B1497" s="496"/>
      <c r="C1497" s="497"/>
      <c r="D1497" s="497"/>
      <c r="E1497" s="497"/>
      <c r="F1497" s="497"/>
      <c r="G1497" s="497"/>
      <c r="H1497" s="497"/>
      <c r="I1497" s="497"/>
      <c r="J1497" s="497"/>
      <c r="K1497" s="497"/>
      <c r="L1497" s="490"/>
      <c r="M1497" s="491"/>
      <c r="N1497" s="491"/>
      <c r="O1497" s="491"/>
      <c r="P1497" s="492"/>
      <c r="Q1497" s="536"/>
      <c r="R1497" s="536"/>
      <c r="S1497" s="536"/>
      <c r="T1497" s="536"/>
      <c r="U1497" s="536"/>
      <c r="V1497" s="69"/>
      <c r="W1497" s="69"/>
      <c r="X1497" s="507"/>
      <c r="Y1497" s="508"/>
      <c r="Z1497" s="179" t="str">
        <f>IFERROR(VLOOKUP(X1497, 【参考】数式用!$A$2:$B$46, 2, FALSE), "")</f>
        <v/>
      </c>
      <c r="AA1497" s="195"/>
      <c r="AB1497" s="196"/>
      <c r="AC1497" s="197">
        <f t="shared" si="50"/>
        <v>0</v>
      </c>
      <c r="AD1497" s="263" t="str">
        <f>IF(B1497="", "", IF(COUNTIF(X1497,"*独自*"),"数式を削除して手入力",IFERROR(INDEX(【参考】数式用!$O$3:'【参考】数式用'!$Q$452,MATCH(Q1497&amp;V1497,【参考】数式用!$N$3:'【参考】数式用'!$N$452,0),MATCH(VLOOKUP(X1497,【参考】数式用!$R$2:$S$46,2,FALSE),【参考】数式用!$O$2:$Q$2,0)),10)))</f>
        <v/>
      </c>
      <c r="AE1497" s="191"/>
    </row>
    <row r="1498" spans="1:31" ht="49.95" customHeight="1">
      <c r="A1498" s="158">
        <f t="shared" si="49"/>
        <v>1459</v>
      </c>
      <c r="B1498" s="496"/>
      <c r="C1498" s="497"/>
      <c r="D1498" s="497"/>
      <c r="E1498" s="497"/>
      <c r="F1498" s="497"/>
      <c r="G1498" s="497"/>
      <c r="H1498" s="497"/>
      <c r="I1498" s="497"/>
      <c r="J1498" s="497"/>
      <c r="K1498" s="497"/>
      <c r="L1498" s="490"/>
      <c r="M1498" s="491"/>
      <c r="N1498" s="491"/>
      <c r="O1498" s="491"/>
      <c r="P1498" s="492"/>
      <c r="Q1498" s="536"/>
      <c r="R1498" s="536"/>
      <c r="S1498" s="536"/>
      <c r="T1498" s="536"/>
      <c r="U1498" s="536"/>
      <c r="V1498" s="69"/>
      <c r="W1498" s="69"/>
      <c r="X1498" s="507"/>
      <c r="Y1498" s="508"/>
      <c r="Z1498" s="179" t="str">
        <f>IFERROR(VLOOKUP(X1498, 【参考】数式用!$A$2:$B$46, 2, FALSE), "")</f>
        <v/>
      </c>
      <c r="AA1498" s="195"/>
      <c r="AB1498" s="196"/>
      <c r="AC1498" s="197">
        <f t="shared" si="50"/>
        <v>0</v>
      </c>
      <c r="AD1498" s="263" t="str">
        <f>IF(B1498="", "", IF(COUNTIF(X1498,"*独自*"),"数式を削除して手入力",IFERROR(INDEX(【参考】数式用!$O$3:'【参考】数式用'!$Q$452,MATCH(Q1498&amp;V1498,【参考】数式用!$N$3:'【参考】数式用'!$N$452,0),MATCH(VLOOKUP(X1498,【参考】数式用!$R$2:$S$46,2,FALSE),【参考】数式用!$O$2:$Q$2,0)),10)))</f>
        <v/>
      </c>
      <c r="AE1498" s="191"/>
    </row>
    <row r="1499" spans="1:31" ht="49.95" customHeight="1">
      <c r="A1499" s="158">
        <f t="shared" si="49"/>
        <v>1460</v>
      </c>
      <c r="B1499" s="496"/>
      <c r="C1499" s="497"/>
      <c r="D1499" s="497"/>
      <c r="E1499" s="497"/>
      <c r="F1499" s="497"/>
      <c r="G1499" s="497"/>
      <c r="H1499" s="497"/>
      <c r="I1499" s="497"/>
      <c r="J1499" s="497"/>
      <c r="K1499" s="497"/>
      <c r="L1499" s="490"/>
      <c r="M1499" s="491"/>
      <c r="N1499" s="491"/>
      <c r="O1499" s="491"/>
      <c r="P1499" s="492"/>
      <c r="Q1499" s="536"/>
      <c r="R1499" s="536"/>
      <c r="S1499" s="536"/>
      <c r="T1499" s="536"/>
      <c r="U1499" s="536"/>
      <c r="V1499" s="69"/>
      <c r="W1499" s="69"/>
      <c r="X1499" s="507"/>
      <c r="Y1499" s="508"/>
      <c r="Z1499" s="179" t="str">
        <f>IFERROR(VLOOKUP(X1499, 【参考】数式用!$A$2:$B$46, 2, FALSE), "")</f>
        <v/>
      </c>
      <c r="AA1499" s="195"/>
      <c r="AB1499" s="196"/>
      <c r="AC1499" s="197">
        <f t="shared" si="50"/>
        <v>0</v>
      </c>
      <c r="AD1499" s="263" t="str">
        <f>IF(B1499="", "", IF(COUNTIF(X1499,"*独自*"),"数式を削除して手入力",IFERROR(INDEX(【参考】数式用!$O$3:'【参考】数式用'!$Q$452,MATCH(Q1499&amp;V1499,【参考】数式用!$N$3:'【参考】数式用'!$N$452,0),MATCH(VLOOKUP(X1499,【参考】数式用!$R$2:$S$46,2,FALSE),【参考】数式用!$O$2:$Q$2,0)),10)))</f>
        <v/>
      </c>
      <c r="AE1499" s="191"/>
    </row>
    <row r="1500" spans="1:31" ht="49.95" customHeight="1">
      <c r="A1500" s="158">
        <f t="shared" si="49"/>
        <v>1461</v>
      </c>
      <c r="B1500" s="496"/>
      <c r="C1500" s="497"/>
      <c r="D1500" s="497"/>
      <c r="E1500" s="497"/>
      <c r="F1500" s="497"/>
      <c r="G1500" s="497"/>
      <c r="H1500" s="497"/>
      <c r="I1500" s="497"/>
      <c r="J1500" s="497"/>
      <c r="K1500" s="497"/>
      <c r="L1500" s="490"/>
      <c r="M1500" s="491"/>
      <c r="N1500" s="491"/>
      <c r="O1500" s="491"/>
      <c r="P1500" s="492"/>
      <c r="Q1500" s="536"/>
      <c r="R1500" s="536"/>
      <c r="S1500" s="536"/>
      <c r="T1500" s="536"/>
      <c r="U1500" s="536"/>
      <c r="V1500" s="69"/>
      <c r="W1500" s="69"/>
      <c r="X1500" s="507"/>
      <c r="Y1500" s="508"/>
      <c r="Z1500" s="179" t="str">
        <f>IFERROR(VLOOKUP(X1500, 【参考】数式用!$A$2:$B$46, 2, FALSE), "")</f>
        <v/>
      </c>
      <c r="AA1500" s="195"/>
      <c r="AB1500" s="196"/>
      <c r="AC1500" s="197">
        <f t="shared" si="50"/>
        <v>0</v>
      </c>
      <c r="AD1500" s="263" t="str">
        <f>IF(B1500="", "", IF(COUNTIF(X1500,"*独自*"),"数式を削除して手入力",IFERROR(INDEX(【参考】数式用!$O$3:'【参考】数式用'!$Q$452,MATCH(Q1500&amp;V1500,【参考】数式用!$N$3:'【参考】数式用'!$N$452,0),MATCH(VLOOKUP(X1500,【参考】数式用!$R$2:$S$46,2,FALSE),【参考】数式用!$O$2:$Q$2,0)),10)))</f>
        <v/>
      </c>
      <c r="AE1500" s="191"/>
    </row>
    <row r="1501" spans="1:31" ht="49.95" customHeight="1">
      <c r="A1501" s="158">
        <f t="shared" si="49"/>
        <v>1462</v>
      </c>
      <c r="B1501" s="496"/>
      <c r="C1501" s="497"/>
      <c r="D1501" s="497"/>
      <c r="E1501" s="497"/>
      <c r="F1501" s="497"/>
      <c r="G1501" s="497"/>
      <c r="H1501" s="497"/>
      <c r="I1501" s="497"/>
      <c r="J1501" s="497"/>
      <c r="K1501" s="497"/>
      <c r="L1501" s="490"/>
      <c r="M1501" s="491"/>
      <c r="N1501" s="491"/>
      <c r="O1501" s="491"/>
      <c r="P1501" s="492"/>
      <c r="Q1501" s="536"/>
      <c r="R1501" s="536"/>
      <c r="S1501" s="536"/>
      <c r="T1501" s="536"/>
      <c r="U1501" s="536"/>
      <c r="V1501" s="69"/>
      <c r="W1501" s="69"/>
      <c r="X1501" s="507"/>
      <c r="Y1501" s="508"/>
      <c r="Z1501" s="179" t="str">
        <f>IFERROR(VLOOKUP(X1501, 【参考】数式用!$A$2:$B$46, 2, FALSE), "")</f>
        <v/>
      </c>
      <c r="AA1501" s="195"/>
      <c r="AB1501" s="196"/>
      <c r="AC1501" s="197">
        <f t="shared" si="50"/>
        <v>0</v>
      </c>
      <c r="AD1501" s="263" t="str">
        <f>IF(B1501="", "", IF(COUNTIF(X1501,"*独自*"),"数式を削除して手入力",IFERROR(INDEX(【参考】数式用!$O$3:'【参考】数式用'!$Q$452,MATCH(Q1501&amp;V1501,【参考】数式用!$N$3:'【参考】数式用'!$N$452,0),MATCH(VLOOKUP(X1501,【参考】数式用!$R$2:$S$46,2,FALSE),【参考】数式用!$O$2:$Q$2,0)),10)))</f>
        <v/>
      </c>
      <c r="AE1501" s="191"/>
    </row>
    <row r="1502" spans="1:31" ht="49.95" customHeight="1">
      <c r="A1502" s="158">
        <f t="shared" si="49"/>
        <v>1463</v>
      </c>
      <c r="B1502" s="496"/>
      <c r="C1502" s="497"/>
      <c r="D1502" s="497"/>
      <c r="E1502" s="497"/>
      <c r="F1502" s="497"/>
      <c r="G1502" s="497"/>
      <c r="H1502" s="497"/>
      <c r="I1502" s="497"/>
      <c r="J1502" s="497"/>
      <c r="K1502" s="497"/>
      <c r="L1502" s="490"/>
      <c r="M1502" s="491"/>
      <c r="N1502" s="491"/>
      <c r="O1502" s="491"/>
      <c r="P1502" s="492"/>
      <c r="Q1502" s="536"/>
      <c r="R1502" s="536"/>
      <c r="S1502" s="536"/>
      <c r="T1502" s="536"/>
      <c r="U1502" s="536"/>
      <c r="V1502" s="69"/>
      <c r="W1502" s="69"/>
      <c r="X1502" s="507"/>
      <c r="Y1502" s="508"/>
      <c r="Z1502" s="179" t="str">
        <f>IFERROR(VLOOKUP(X1502, 【参考】数式用!$A$2:$B$46, 2, FALSE), "")</f>
        <v/>
      </c>
      <c r="AA1502" s="195"/>
      <c r="AB1502" s="196"/>
      <c r="AC1502" s="197">
        <f t="shared" si="50"/>
        <v>0</v>
      </c>
      <c r="AD1502" s="263" t="str">
        <f>IF(B1502="", "", IF(COUNTIF(X1502,"*独自*"),"数式を削除して手入力",IFERROR(INDEX(【参考】数式用!$O$3:'【参考】数式用'!$Q$452,MATCH(Q1502&amp;V1502,【参考】数式用!$N$3:'【参考】数式用'!$N$452,0),MATCH(VLOOKUP(X1502,【参考】数式用!$R$2:$S$46,2,FALSE),【参考】数式用!$O$2:$Q$2,0)),10)))</f>
        <v/>
      </c>
      <c r="AE1502" s="191"/>
    </row>
    <row r="1503" spans="1:31" ht="49.95" customHeight="1">
      <c r="A1503" s="158">
        <f t="shared" si="49"/>
        <v>1464</v>
      </c>
      <c r="B1503" s="496"/>
      <c r="C1503" s="497"/>
      <c r="D1503" s="497"/>
      <c r="E1503" s="497"/>
      <c r="F1503" s="497"/>
      <c r="G1503" s="497"/>
      <c r="H1503" s="497"/>
      <c r="I1503" s="497"/>
      <c r="J1503" s="497"/>
      <c r="K1503" s="497"/>
      <c r="L1503" s="490"/>
      <c r="M1503" s="491"/>
      <c r="N1503" s="491"/>
      <c r="O1503" s="491"/>
      <c r="P1503" s="492"/>
      <c r="Q1503" s="536"/>
      <c r="R1503" s="536"/>
      <c r="S1503" s="536"/>
      <c r="T1503" s="536"/>
      <c r="U1503" s="536"/>
      <c r="V1503" s="69"/>
      <c r="W1503" s="69"/>
      <c r="X1503" s="507"/>
      <c r="Y1503" s="508"/>
      <c r="Z1503" s="179" t="str">
        <f>IFERROR(VLOOKUP(X1503, 【参考】数式用!$A$2:$B$46, 2, FALSE), "")</f>
        <v/>
      </c>
      <c r="AA1503" s="195"/>
      <c r="AB1503" s="196"/>
      <c r="AC1503" s="197">
        <f t="shared" si="50"/>
        <v>0</v>
      </c>
      <c r="AD1503" s="263" t="str">
        <f>IF(B1503="", "", IF(COUNTIF(X1503,"*独自*"),"数式を削除して手入力",IFERROR(INDEX(【参考】数式用!$O$3:'【参考】数式用'!$Q$452,MATCH(Q1503&amp;V1503,【参考】数式用!$N$3:'【参考】数式用'!$N$452,0),MATCH(VLOOKUP(X1503,【参考】数式用!$R$2:$S$46,2,FALSE),【参考】数式用!$O$2:$Q$2,0)),10)))</f>
        <v/>
      </c>
      <c r="AE1503" s="191"/>
    </row>
    <row r="1504" spans="1:31" ht="49.95" customHeight="1">
      <c r="A1504" s="158">
        <f t="shared" si="49"/>
        <v>1465</v>
      </c>
      <c r="B1504" s="496"/>
      <c r="C1504" s="497"/>
      <c r="D1504" s="497"/>
      <c r="E1504" s="497"/>
      <c r="F1504" s="497"/>
      <c r="G1504" s="497"/>
      <c r="H1504" s="497"/>
      <c r="I1504" s="497"/>
      <c r="J1504" s="497"/>
      <c r="K1504" s="497"/>
      <c r="L1504" s="490"/>
      <c r="M1504" s="491"/>
      <c r="N1504" s="491"/>
      <c r="O1504" s="491"/>
      <c r="P1504" s="492"/>
      <c r="Q1504" s="536"/>
      <c r="R1504" s="536"/>
      <c r="S1504" s="536"/>
      <c r="T1504" s="536"/>
      <c r="U1504" s="536"/>
      <c r="V1504" s="69"/>
      <c r="W1504" s="69"/>
      <c r="X1504" s="507"/>
      <c r="Y1504" s="508"/>
      <c r="Z1504" s="179" t="str">
        <f>IFERROR(VLOOKUP(X1504, 【参考】数式用!$A$2:$B$46, 2, FALSE), "")</f>
        <v/>
      </c>
      <c r="AA1504" s="195"/>
      <c r="AB1504" s="196"/>
      <c r="AC1504" s="197">
        <f t="shared" si="50"/>
        <v>0</v>
      </c>
      <c r="AD1504" s="263" t="str">
        <f>IF(B1504="", "", IF(COUNTIF(X1504,"*独自*"),"数式を削除して手入力",IFERROR(INDEX(【参考】数式用!$O$3:'【参考】数式用'!$Q$452,MATCH(Q1504&amp;V1504,【参考】数式用!$N$3:'【参考】数式用'!$N$452,0),MATCH(VLOOKUP(X1504,【参考】数式用!$R$2:$S$46,2,FALSE),【参考】数式用!$O$2:$Q$2,0)),10)))</f>
        <v/>
      </c>
      <c r="AE1504" s="191"/>
    </row>
    <row r="1505" spans="1:31" ht="49.95" customHeight="1">
      <c r="A1505" s="158">
        <f t="shared" si="49"/>
        <v>1466</v>
      </c>
      <c r="B1505" s="496"/>
      <c r="C1505" s="497"/>
      <c r="D1505" s="497"/>
      <c r="E1505" s="497"/>
      <c r="F1505" s="497"/>
      <c r="G1505" s="497"/>
      <c r="H1505" s="497"/>
      <c r="I1505" s="497"/>
      <c r="J1505" s="497"/>
      <c r="K1505" s="497"/>
      <c r="L1505" s="490"/>
      <c r="M1505" s="491"/>
      <c r="N1505" s="491"/>
      <c r="O1505" s="491"/>
      <c r="P1505" s="492"/>
      <c r="Q1505" s="536"/>
      <c r="R1505" s="536"/>
      <c r="S1505" s="536"/>
      <c r="T1505" s="536"/>
      <c r="U1505" s="536"/>
      <c r="V1505" s="69"/>
      <c r="W1505" s="69"/>
      <c r="X1505" s="507"/>
      <c r="Y1505" s="508"/>
      <c r="Z1505" s="179" t="str">
        <f>IFERROR(VLOOKUP(X1505, 【参考】数式用!$A$2:$B$46, 2, FALSE), "")</f>
        <v/>
      </c>
      <c r="AA1505" s="195"/>
      <c r="AB1505" s="196"/>
      <c r="AC1505" s="197">
        <f t="shared" si="50"/>
        <v>0</v>
      </c>
      <c r="AD1505" s="263" t="str">
        <f>IF(B1505="", "", IF(COUNTIF(X1505,"*独自*"),"数式を削除して手入力",IFERROR(INDEX(【参考】数式用!$O$3:'【参考】数式用'!$Q$452,MATCH(Q1505&amp;V1505,【参考】数式用!$N$3:'【参考】数式用'!$N$452,0),MATCH(VLOOKUP(X1505,【参考】数式用!$R$2:$S$46,2,FALSE),【参考】数式用!$O$2:$Q$2,0)),10)))</f>
        <v/>
      </c>
      <c r="AE1505" s="191"/>
    </row>
    <row r="1506" spans="1:31" ht="49.95" customHeight="1">
      <c r="A1506" s="158">
        <f t="shared" si="49"/>
        <v>1467</v>
      </c>
      <c r="B1506" s="496"/>
      <c r="C1506" s="497"/>
      <c r="D1506" s="497"/>
      <c r="E1506" s="497"/>
      <c r="F1506" s="497"/>
      <c r="G1506" s="497"/>
      <c r="H1506" s="497"/>
      <c r="I1506" s="497"/>
      <c r="J1506" s="497"/>
      <c r="K1506" s="497"/>
      <c r="L1506" s="490"/>
      <c r="M1506" s="491"/>
      <c r="N1506" s="491"/>
      <c r="O1506" s="491"/>
      <c r="P1506" s="492"/>
      <c r="Q1506" s="536"/>
      <c r="R1506" s="536"/>
      <c r="S1506" s="536"/>
      <c r="T1506" s="536"/>
      <c r="U1506" s="536"/>
      <c r="V1506" s="69"/>
      <c r="W1506" s="69"/>
      <c r="X1506" s="507"/>
      <c r="Y1506" s="508"/>
      <c r="Z1506" s="179" t="str">
        <f>IFERROR(VLOOKUP(X1506, 【参考】数式用!$A$2:$B$46, 2, FALSE), "")</f>
        <v/>
      </c>
      <c r="AA1506" s="195"/>
      <c r="AB1506" s="196"/>
      <c r="AC1506" s="197">
        <f t="shared" si="50"/>
        <v>0</v>
      </c>
      <c r="AD1506" s="263" t="str">
        <f>IF(B1506="", "", IF(COUNTIF(X1506,"*独自*"),"数式を削除して手入力",IFERROR(INDEX(【参考】数式用!$O$3:'【参考】数式用'!$Q$452,MATCH(Q1506&amp;V1506,【参考】数式用!$N$3:'【参考】数式用'!$N$452,0),MATCH(VLOOKUP(X1506,【参考】数式用!$R$2:$S$46,2,FALSE),【参考】数式用!$O$2:$Q$2,0)),10)))</f>
        <v/>
      </c>
      <c r="AE1506" s="191"/>
    </row>
    <row r="1507" spans="1:31" ht="49.95" customHeight="1">
      <c r="A1507" s="158">
        <f t="shared" si="49"/>
        <v>1468</v>
      </c>
      <c r="B1507" s="496"/>
      <c r="C1507" s="497"/>
      <c r="D1507" s="497"/>
      <c r="E1507" s="497"/>
      <c r="F1507" s="497"/>
      <c r="G1507" s="497"/>
      <c r="H1507" s="497"/>
      <c r="I1507" s="497"/>
      <c r="J1507" s="497"/>
      <c r="K1507" s="497"/>
      <c r="L1507" s="490"/>
      <c r="M1507" s="491"/>
      <c r="N1507" s="491"/>
      <c r="O1507" s="491"/>
      <c r="P1507" s="492"/>
      <c r="Q1507" s="536"/>
      <c r="R1507" s="536"/>
      <c r="S1507" s="536"/>
      <c r="T1507" s="536"/>
      <c r="U1507" s="536"/>
      <c r="V1507" s="69"/>
      <c r="W1507" s="69"/>
      <c r="X1507" s="507"/>
      <c r="Y1507" s="508"/>
      <c r="Z1507" s="179" t="str">
        <f>IFERROR(VLOOKUP(X1507, 【参考】数式用!$A$2:$B$46, 2, FALSE), "")</f>
        <v/>
      </c>
      <c r="AA1507" s="195"/>
      <c r="AB1507" s="196"/>
      <c r="AC1507" s="197">
        <f t="shared" si="50"/>
        <v>0</v>
      </c>
      <c r="AD1507" s="263" t="str">
        <f>IF(B1507="", "", IF(COUNTIF(X1507,"*独自*"),"数式を削除して手入力",IFERROR(INDEX(【参考】数式用!$O$3:'【参考】数式用'!$Q$452,MATCH(Q1507&amp;V1507,【参考】数式用!$N$3:'【参考】数式用'!$N$452,0),MATCH(VLOOKUP(X1507,【参考】数式用!$R$2:$S$46,2,FALSE),【参考】数式用!$O$2:$Q$2,0)),10)))</f>
        <v/>
      </c>
      <c r="AE1507" s="191"/>
    </row>
    <row r="1508" spans="1:31" ht="49.95" customHeight="1">
      <c r="A1508" s="158">
        <f t="shared" si="49"/>
        <v>1469</v>
      </c>
      <c r="B1508" s="496"/>
      <c r="C1508" s="497"/>
      <c r="D1508" s="497"/>
      <c r="E1508" s="497"/>
      <c r="F1508" s="497"/>
      <c r="G1508" s="497"/>
      <c r="H1508" s="497"/>
      <c r="I1508" s="497"/>
      <c r="J1508" s="497"/>
      <c r="K1508" s="497"/>
      <c r="L1508" s="490"/>
      <c r="M1508" s="491"/>
      <c r="N1508" s="491"/>
      <c r="O1508" s="491"/>
      <c r="P1508" s="492"/>
      <c r="Q1508" s="536"/>
      <c r="R1508" s="536"/>
      <c r="S1508" s="536"/>
      <c r="T1508" s="536"/>
      <c r="U1508" s="536"/>
      <c r="V1508" s="69"/>
      <c r="W1508" s="69"/>
      <c r="X1508" s="507"/>
      <c r="Y1508" s="508"/>
      <c r="Z1508" s="179" t="str">
        <f>IFERROR(VLOOKUP(X1508, 【参考】数式用!$A$2:$B$46, 2, FALSE), "")</f>
        <v/>
      </c>
      <c r="AA1508" s="195"/>
      <c r="AB1508" s="196"/>
      <c r="AC1508" s="197">
        <f t="shared" si="50"/>
        <v>0</v>
      </c>
      <c r="AD1508" s="263" t="str">
        <f>IF(B1508="", "", IF(COUNTIF(X1508,"*独自*"),"数式を削除して手入力",IFERROR(INDEX(【参考】数式用!$O$3:'【参考】数式用'!$Q$452,MATCH(Q1508&amp;V1508,【参考】数式用!$N$3:'【参考】数式用'!$N$452,0),MATCH(VLOOKUP(X1508,【参考】数式用!$R$2:$S$46,2,FALSE),【参考】数式用!$O$2:$Q$2,0)),10)))</f>
        <v/>
      </c>
      <c r="AE1508" s="191"/>
    </row>
    <row r="1509" spans="1:31" ht="49.95" customHeight="1">
      <c r="A1509" s="158">
        <f t="shared" si="49"/>
        <v>1470</v>
      </c>
      <c r="B1509" s="496"/>
      <c r="C1509" s="497"/>
      <c r="D1509" s="497"/>
      <c r="E1509" s="497"/>
      <c r="F1509" s="497"/>
      <c r="G1509" s="497"/>
      <c r="H1509" s="497"/>
      <c r="I1509" s="497"/>
      <c r="J1509" s="497"/>
      <c r="K1509" s="497"/>
      <c r="L1509" s="490"/>
      <c r="M1509" s="491"/>
      <c r="N1509" s="491"/>
      <c r="O1509" s="491"/>
      <c r="P1509" s="492"/>
      <c r="Q1509" s="536"/>
      <c r="R1509" s="536"/>
      <c r="S1509" s="536"/>
      <c r="T1509" s="536"/>
      <c r="U1509" s="536"/>
      <c r="V1509" s="69"/>
      <c r="W1509" s="69"/>
      <c r="X1509" s="507"/>
      <c r="Y1509" s="508"/>
      <c r="Z1509" s="179" t="str">
        <f>IFERROR(VLOOKUP(X1509, 【参考】数式用!$A$2:$B$46, 2, FALSE), "")</f>
        <v/>
      </c>
      <c r="AA1509" s="195"/>
      <c r="AB1509" s="196"/>
      <c r="AC1509" s="197">
        <f t="shared" si="50"/>
        <v>0</v>
      </c>
      <c r="AD1509" s="263" t="str">
        <f>IF(B1509="", "", IF(COUNTIF(X1509,"*独自*"),"数式を削除して手入力",IFERROR(INDEX(【参考】数式用!$O$3:'【参考】数式用'!$Q$452,MATCH(Q1509&amp;V1509,【参考】数式用!$N$3:'【参考】数式用'!$N$452,0),MATCH(VLOOKUP(X1509,【参考】数式用!$R$2:$S$46,2,FALSE),【参考】数式用!$O$2:$Q$2,0)),10)))</f>
        <v/>
      </c>
      <c r="AE1509" s="191"/>
    </row>
    <row r="1510" spans="1:31" ht="49.95" customHeight="1">
      <c r="A1510" s="158">
        <f t="shared" si="49"/>
        <v>1471</v>
      </c>
      <c r="B1510" s="496"/>
      <c r="C1510" s="497"/>
      <c r="D1510" s="497"/>
      <c r="E1510" s="497"/>
      <c r="F1510" s="497"/>
      <c r="G1510" s="497"/>
      <c r="H1510" s="497"/>
      <c r="I1510" s="497"/>
      <c r="J1510" s="497"/>
      <c r="K1510" s="497"/>
      <c r="L1510" s="490"/>
      <c r="M1510" s="491"/>
      <c r="N1510" s="491"/>
      <c r="O1510" s="491"/>
      <c r="P1510" s="492"/>
      <c r="Q1510" s="536"/>
      <c r="R1510" s="536"/>
      <c r="S1510" s="536"/>
      <c r="T1510" s="536"/>
      <c r="U1510" s="536"/>
      <c r="V1510" s="69"/>
      <c r="W1510" s="69"/>
      <c r="X1510" s="507"/>
      <c r="Y1510" s="508"/>
      <c r="Z1510" s="179" t="str">
        <f>IFERROR(VLOOKUP(X1510, 【参考】数式用!$A$2:$B$46, 2, FALSE), "")</f>
        <v/>
      </c>
      <c r="AA1510" s="195"/>
      <c r="AB1510" s="196"/>
      <c r="AC1510" s="197">
        <f t="shared" si="50"/>
        <v>0</v>
      </c>
      <c r="AD1510" s="263" t="str">
        <f>IF(B1510="", "", IF(COUNTIF(X1510,"*独自*"),"数式を削除して手入力",IFERROR(INDEX(【参考】数式用!$O$3:'【参考】数式用'!$Q$452,MATCH(Q1510&amp;V1510,【参考】数式用!$N$3:'【参考】数式用'!$N$452,0),MATCH(VLOOKUP(X1510,【参考】数式用!$R$2:$S$46,2,FALSE),【参考】数式用!$O$2:$Q$2,0)),10)))</f>
        <v/>
      </c>
      <c r="AE1510" s="191"/>
    </row>
    <row r="1511" spans="1:31" ht="49.95" customHeight="1">
      <c r="A1511" s="158">
        <f t="shared" si="49"/>
        <v>1472</v>
      </c>
      <c r="B1511" s="496"/>
      <c r="C1511" s="497"/>
      <c r="D1511" s="497"/>
      <c r="E1511" s="497"/>
      <c r="F1511" s="497"/>
      <c r="G1511" s="497"/>
      <c r="H1511" s="497"/>
      <c r="I1511" s="497"/>
      <c r="J1511" s="497"/>
      <c r="K1511" s="497"/>
      <c r="L1511" s="490"/>
      <c r="M1511" s="491"/>
      <c r="N1511" s="491"/>
      <c r="O1511" s="491"/>
      <c r="P1511" s="492"/>
      <c r="Q1511" s="536"/>
      <c r="R1511" s="536"/>
      <c r="S1511" s="536"/>
      <c r="T1511" s="536"/>
      <c r="U1511" s="536"/>
      <c r="V1511" s="69"/>
      <c r="W1511" s="69"/>
      <c r="X1511" s="507"/>
      <c r="Y1511" s="508"/>
      <c r="Z1511" s="179" t="str">
        <f>IFERROR(VLOOKUP(X1511, 【参考】数式用!$A$2:$B$46, 2, FALSE), "")</f>
        <v/>
      </c>
      <c r="AA1511" s="195"/>
      <c r="AB1511" s="196"/>
      <c r="AC1511" s="197">
        <f t="shared" si="50"/>
        <v>0</v>
      </c>
      <c r="AD1511" s="263" t="str">
        <f>IF(B1511="", "", IF(COUNTIF(X1511,"*独自*"),"数式を削除して手入力",IFERROR(INDEX(【参考】数式用!$O$3:'【参考】数式用'!$Q$452,MATCH(Q1511&amp;V1511,【参考】数式用!$N$3:'【参考】数式用'!$N$452,0),MATCH(VLOOKUP(X1511,【参考】数式用!$R$2:$S$46,2,FALSE),【参考】数式用!$O$2:$Q$2,0)),10)))</f>
        <v/>
      </c>
      <c r="AE1511" s="191"/>
    </row>
    <row r="1512" spans="1:31" ht="49.95" customHeight="1">
      <c r="A1512" s="158">
        <f t="shared" si="49"/>
        <v>1473</v>
      </c>
      <c r="B1512" s="496"/>
      <c r="C1512" s="497"/>
      <c r="D1512" s="497"/>
      <c r="E1512" s="497"/>
      <c r="F1512" s="497"/>
      <c r="G1512" s="497"/>
      <c r="H1512" s="497"/>
      <c r="I1512" s="497"/>
      <c r="J1512" s="497"/>
      <c r="K1512" s="497"/>
      <c r="L1512" s="490"/>
      <c r="M1512" s="491"/>
      <c r="N1512" s="491"/>
      <c r="O1512" s="491"/>
      <c r="P1512" s="492"/>
      <c r="Q1512" s="536"/>
      <c r="R1512" s="536"/>
      <c r="S1512" s="536"/>
      <c r="T1512" s="536"/>
      <c r="U1512" s="536"/>
      <c r="V1512" s="69"/>
      <c r="W1512" s="69"/>
      <c r="X1512" s="507"/>
      <c r="Y1512" s="508"/>
      <c r="Z1512" s="179" t="str">
        <f>IFERROR(VLOOKUP(X1512, 【参考】数式用!$A$2:$B$46, 2, FALSE), "")</f>
        <v/>
      </c>
      <c r="AA1512" s="195"/>
      <c r="AB1512" s="196"/>
      <c r="AC1512" s="197">
        <f t="shared" si="50"/>
        <v>0</v>
      </c>
      <c r="AD1512" s="263" t="str">
        <f>IF(B1512="", "", IF(COUNTIF(X1512,"*独自*"),"数式を削除して手入力",IFERROR(INDEX(【参考】数式用!$O$3:'【参考】数式用'!$Q$452,MATCH(Q1512&amp;V1512,【参考】数式用!$N$3:'【参考】数式用'!$N$452,0),MATCH(VLOOKUP(X1512,【参考】数式用!$R$2:$S$46,2,FALSE),【参考】数式用!$O$2:$Q$2,0)),10)))</f>
        <v/>
      </c>
      <c r="AE1512" s="191"/>
    </row>
    <row r="1513" spans="1:31" ht="49.95" customHeight="1">
      <c r="A1513" s="158">
        <f t="shared" si="49"/>
        <v>1474</v>
      </c>
      <c r="B1513" s="496"/>
      <c r="C1513" s="497"/>
      <c r="D1513" s="497"/>
      <c r="E1513" s="497"/>
      <c r="F1513" s="497"/>
      <c r="G1513" s="497"/>
      <c r="H1513" s="497"/>
      <c r="I1513" s="497"/>
      <c r="J1513" s="497"/>
      <c r="K1513" s="497"/>
      <c r="L1513" s="490"/>
      <c r="M1513" s="491"/>
      <c r="N1513" s="491"/>
      <c r="O1513" s="491"/>
      <c r="P1513" s="492"/>
      <c r="Q1513" s="536"/>
      <c r="R1513" s="536"/>
      <c r="S1513" s="536"/>
      <c r="T1513" s="536"/>
      <c r="U1513" s="536"/>
      <c r="V1513" s="69"/>
      <c r="W1513" s="69"/>
      <c r="X1513" s="507"/>
      <c r="Y1513" s="508"/>
      <c r="Z1513" s="179" t="str">
        <f>IFERROR(VLOOKUP(X1513, 【参考】数式用!$A$2:$B$46, 2, FALSE), "")</f>
        <v/>
      </c>
      <c r="AA1513" s="195"/>
      <c r="AB1513" s="196"/>
      <c r="AC1513" s="197">
        <f t="shared" si="50"/>
        <v>0</v>
      </c>
      <c r="AD1513" s="263" t="str">
        <f>IF(B1513="", "", IF(COUNTIF(X1513,"*独自*"),"数式を削除して手入力",IFERROR(INDEX(【参考】数式用!$O$3:'【参考】数式用'!$Q$452,MATCH(Q1513&amp;V1513,【参考】数式用!$N$3:'【参考】数式用'!$N$452,0),MATCH(VLOOKUP(X1513,【参考】数式用!$R$2:$S$46,2,FALSE),【参考】数式用!$O$2:$Q$2,0)),10)))</f>
        <v/>
      </c>
      <c r="AE1513" s="191"/>
    </row>
    <row r="1514" spans="1:31" ht="49.95" customHeight="1">
      <c r="A1514" s="158">
        <f t="shared" si="49"/>
        <v>1475</v>
      </c>
      <c r="B1514" s="496"/>
      <c r="C1514" s="497"/>
      <c r="D1514" s="497"/>
      <c r="E1514" s="497"/>
      <c r="F1514" s="497"/>
      <c r="G1514" s="497"/>
      <c r="H1514" s="497"/>
      <c r="I1514" s="497"/>
      <c r="J1514" s="497"/>
      <c r="K1514" s="497"/>
      <c r="L1514" s="490"/>
      <c r="M1514" s="491"/>
      <c r="N1514" s="491"/>
      <c r="O1514" s="491"/>
      <c r="P1514" s="492"/>
      <c r="Q1514" s="536"/>
      <c r="R1514" s="536"/>
      <c r="S1514" s="536"/>
      <c r="T1514" s="536"/>
      <c r="U1514" s="536"/>
      <c r="V1514" s="69"/>
      <c r="W1514" s="69"/>
      <c r="X1514" s="507"/>
      <c r="Y1514" s="508"/>
      <c r="Z1514" s="179" t="str">
        <f>IFERROR(VLOOKUP(X1514, 【参考】数式用!$A$2:$B$46, 2, FALSE), "")</f>
        <v/>
      </c>
      <c r="AA1514" s="195"/>
      <c r="AB1514" s="196"/>
      <c r="AC1514" s="197">
        <f t="shared" si="50"/>
        <v>0</v>
      </c>
      <c r="AD1514" s="263" t="str">
        <f>IF(B1514="", "", IF(COUNTIF(X1514,"*独自*"),"数式を削除して手入力",IFERROR(INDEX(【参考】数式用!$O$3:'【参考】数式用'!$Q$452,MATCH(Q1514&amp;V1514,【参考】数式用!$N$3:'【参考】数式用'!$N$452,0),MATCH(VLOOKUP(X1514,【参考】数式用!$R$2:$S$46,2,FALSE),【参考】数式用!$O$2:$Q$2,0)),10)))</f>
        <v/>
      </c>
      <c r="AE1514" s="191"/>
    </row>
    <row r="1515" spans="1:31" ht="49.95" customHeight="1">
      <c r="A1515" s="158">
        <f t="shared" si="49"/>
        <v>1476</v>
      </c>
      <c r="B1515" s="496"/>
      <c r="C1515" s="497"/>
      <c r="D1515" s="497"/>
      <c r="E1515" s="497"/>
      <c r="F1515" s="497"/>
      <c r="G1515" s="497"/>
      <c r="H1515" s="497"/>
      <c r="I1515" s="497"/>
      <c r="J1515" s="497"/>
      <c r="K1515" s="497"/>
      <c r="L1515" s="490"/>
      <c r="M1515" s="491"/>
      <c r="N1515" s="491"/>
      <c r="O1515" s="491"/>
      <c r="P1515" s="492"/>
      <c r="Q1515" s="536"/>
      <c r="R1515" s="536"/>
      <c r="S1515" s="536"/>
      <c r="T1515" s="536"/>
      <c r="U1515" s="536"/>
      <c r="V1515" s="69"/>
      <c r="W1515" s="69"/>
      <c r="X1515" s="507"/>
      <c r="Y1515" s="508"/>
      <c r="Z1515" s="179" t="str">
        <f>IFERROR(VLOOKUP(X1515, 【参考】数式用!$A$2:$B$46, 2, FALSE), "")</f>
        <v/>
      </c>
      <c r="AA1515" s="195"/>
      <c r="AB1515" s="196"/>
      <c r="AC1515" s="197">
        <f t="shared" si="50"/>
        <v>0</v>
      </c>
      <c r="AD1515" s="263" t="str">
        <f>IF(B1515="", "", IF(COUNTIF(X1515,"*独自*"),"数式を削除して手入力",IFERROR(INDEX(【参考】数式用!$O$3:'【参考】数式用'!$Q$452,MATCH(Q1515&amp;V1515,【参考】数式用!$N$3:'【参考】数式用'!$N$452,0),MATCH(VLOOKUP(X1515,【参考】数式用!$R$2:$S$46,2,FALSE),【参考】数式用!$O$2:$Q$2,0)),10)))</f>
        <v/>
      </c>
      <c r="AE1515" s="191"/>
    </row>
    <row r="1516" spans="1:31" ht="49.95" customHeight="1">
      <c r="A1516" s="158">
        <f t="shared" si="49"/>
        <v>1477</v>
      </c>
      <c r="B1516" s="496"/>
      <c r="C1516" s="497"/>
      <c r="D1516" s="497"/>
      <c r="E1516" s="497"/>
      <c r="F1516" s="497"/>
      <c r="G1516" s="497"/>
      <c r="H1516" s="497"/>
      <c r="I1516" s="497"/>
      <c r="J1516" s="497"/>
      <c r="K1516" s="497"/>
      <c r="L1516" s="490"/>
      <c r="M1516" s="491"/>
      <c r="N1516" s="491"/>
      <c r="O1516" s="491"/>
      <c r="P1516" s="492"/>
      <c r="Q1516" s="536"/>
      <c r="R1516" s="536"/>
      <c r="S1516" s="536"/>
      <c r="T1516" s="536"/>
      <c r="U1516" s="536"/>
      <c r="V1516" s="69"/>
      <c r="W1516" s="69"/>
      <c r="X1516" s="507"/>
      <c r="Y1516" s="508"/>
      <c r="Z1516" s="179" t="str">
        <f>IFERROR(VLOOKUP(X1516, 【参考】数式用!$A$2:$B$46, 2, FALSE), "")</f>
        <v/>
      </c>
      <c r="AA1516" s="195"/>
      <c r="AB1516" s="196"/>
      <c r="AC1516" s="197">
        <f t="shared" si="50"/>
        <v>0</v>
      </c>
      <c r="AD1516" s="263" t="str">
        <f>IF(B1516="", "", IF(COUNTIF(X1516,"*独自*"),"数式を削除して手入力",IFERROR(INDEX(【参考】数式用!$O$3:'【参考】数式用'!$Q$452,MATCH(Q1516&amp;V1516,【参考】数式用!$N$3:'【参考】数式用'!$N$452,0),MATCH(VLOOKUP(X1516,【参考】数式用!$R$2:$S$46,2,FALSE),【参考】数式用!$O$2:$Q$2,0)),10)))</f>
        <v/>
      </c>
      <c r="AE1516" s="191"/>
    </row>
    <row r="1517" spans="1:31" ht="49.95" customHeight="1">
      <c r="A1517" s="158">
        <f t="shared" si="49"/>
        <v>1478</v>
      </c>
      <c r="B1517" s="496"/>
      <c r="C1517" s="497"/>
      <c r="D1517" s="497"/>
      <c r="E1517" s="497"/>
      <c r="F1517" s="497"/>
      <c r="G1517" s="497"/>
      <c r="H1517" s="497"/>
      <c r="I1517" s="497"/>
      <c r="J1517" s="497"/>
      <c r="K1517" s="497"/>
      <c r="L1517" s="490"/>
      <c r="M1517" s="491"/>
      <c r="N1517" s="491"/>
      <c r="O1517" s="491"/>
      <c r="P1517" s="492"/>
      <c r="Q1517" s="536"/>
      <c r="R1517" s="536"/>
      <c r="S1517" s="536"/>
      <c r="T1517" s="536"/>
      <c r="U1517" s="536"/>
      <c r="V1517" s="69"/>
      <c r="W1517" s="69"/>
      <c r="X1517" s="507"/>
      <c r="Y1517" s="508"/>
      <c r="Z1517" s="179" t="str">
        <f>IFERROR(VLOOKUP(X1517, 【参考】数式用!$A$2:$B$46, 2, FALSE), "")</f>
        <v/>
      </c>
      <c r="AA1517" s="195"/>
      <c r="AB1517" s="196"/>
      <c r="AC1517" s="197">
        <f t="shared" si="50"/>
        <v>0</v>
      </c>
      <c r="AD1517" s="263" t="str">
        <f>IF(B1517="", "", IF(COUNTIF(X1517,"*独自*"),"数式を削除して手入力",IFERROR(INDEX(【参考】数式用!$O$3:'【参考】数式用'!$Q$452,MATCH(Q1517&amp;V1517,【参考】数式用!$N$3:'【参考】数式用'!$N$452,0),MATCH(VLOOKUP(X1517,【参考】数式用!$R$2:$S$46,2,FALSE),【参考】数式用!$O$2:$Q$2,0)),10)))</f>
        <v/>
      </c>
      <c r="AE1517" s="191"/>
    </row>
    <row r="1518" spans="1:31" ht="49.95" customHeight="1">
      <c r="A1518" s="158">
        <f t="shared" si="49"/>
        <v>1479</v>
      </c>
      <c r="B1518" s="496"/>
      <c r="C1518" s="497"/>
      <c r="D1518" s="497"/>
      <c r="E1518" s="497"/>
      <c r="F1518" s="497"/>
      <c r="G1518" s="497"/>
      <c r="H1518" s="497"/>
      <c r="I1518" s="497"/>
      <c r="J1518" s="497"/>
      <c r="K1518" s="497"/>
      <c r="L1518" s="490"/>
      <c r="M1518" s="491"/>
      <c r="N1518" s="491"/>
      <c r="O1518" s="491"/>
      <c r="P1518" s="492"/>
      <c r="Q1518" s="536"/>
      <c r="R1518" s="536"/>
      <c r="S1518" s="536"/>
      <c r="T1518" s="536"/>
      <c r="U1518" s="536"/>
      <c r="V1518" s="69"/>
      <c r="W1518" s="69"/>
      <c r="X1518" s="507"/>
      <c r="Y1518" s="508"/>
      <c r="Z1518" s="179" t="str">
        <f>IFERROR(VLOOKUP(X1518, 【参考】数式用!$A$2:$B$46, 2, FALSE), "")</f>
        <v/>
      </c>
      <c r="AA1518" s="195"/>
      <c r="AB1518" s="196"/>
      <c r="AC1518" s="197">
        <f t="shared" si="50"/>
        <v>0</v>
      </c>
      <c r="AD1518" s="263" t="str">
        <f>IF(B1518="", "", IF(COUNTIF(X1518,"*独自*"),"数式を削除して手入力",IFERROR(INDEX(【参考】数式用!$O$3:'【参考】数式用'!$Q$452,MATCH(Q1518&amp;V1518,【参考】数式用!$N$3:'【参考】数式用'!$N$452,0),MATCH(VLOOKUP(X1518,【参考】数式用!$R$2:$S$46,2,FALSE),【参考】数式用!$O$2:$Q$2,0)),10)))</f>
        <v/>
      </c>
      <c r="AE1518" s="191"/>
    </row>
    <row r="1519" spans="1:31" ht="49.95" customHeight="1">
      <c r="A1519" s="158">
        <f t="shared" si="49"/>
        <v>1480</v>
      </c>
      <c r="B1519" s="496"/>
      <c r="C1519" s="497"/>
      <c r="D1519" s="497"/>
      <c r="E1519" s="497"/>
      <c r="F1519" s="497"/>
      <c r="G1519" s="497"/>
      <c r="H1519" s="497"/>
      <c r="I1519" s="497"/>
      <c r="J1519" s="497"/>
      <c r="K1519" s="497"/>
      <c r="L1519" s="490"/>
      <c r="M1519" s="491"/>
      <c r="N1519" s="491"/>
      <c r="O1519" s="491"/>
      <c r="P1519" s="492"/>
      <c r="Q1519" s="536"/>
      <c r="R1519" s="536"/>
      <c r="S1519" s="536"/>
      <c r="T1519" s="536"/>
      <c r="U1519" s="536"/>
      <c r="V1519" s="69"/>
      <c r="W1519" s="69"/>
      <c r="X1519" s="507"/>
      <c r="Y1519" s="508"/>
      <c r="Z1519" s="179" t="str">
        <f>IFERROR(VLOOKUP(X1519, 【参考】数式用!$A$2:$B$46, 2, FALSE), "")</f>
        <v/>
      </c>
      <c r="AA1519" s="195"/>
      <c r="AB1519" s="196"/>
      <c r="AC1519" s="197">
        <f t="shared" si="50"/>
        <v>0</v>
      </c>
      <c r="AD1519" s="263" t="str">
        <f>IF(B1519="", "", IF(COUNTIF(X1519,"*独自*"),"数式を削除して手入力",IFERROR(INDEX(【参考】数式用!$O$3:'【参考】数式用'!$Q$452,MATCH(Q1519&amp;V1519,【参考】数式用!$N$3:'【参考】数式用'!$N$452,0),MATCH(VLOOKUP(X1519,【参考】数式用!$R$2:$S$46,2,FALSE),【参考】数式用!$O$2:$Q$2,0)),10)))</f>
        <v/>
      </c>
      <c r="AE1519" s="191"/>
    </row>
    <row r="1520" spans="1:31" ht="49.95" customHeight="1">
      <c r="A1520" s="158">
        <f t="shared" si="49"/>
        <v>1481</v>
      </c>
      <c r="B1520" s="496"/>
      <c r="C1520" s="497"/>
      <c r="D1520" s="497"/>
      <c r="E1520" s="497"/>
      <c r="F1520" s="497"/>
      <c r="G1520" s="497"/>
      <c r="H1520" s="497"/>
      <c r="I1520" s="497"/>
      <c r="J1520" s="497"/>
      <c r="K1520" s="497"/>
      <c r="L1520" s="490"/>
      <c r="M1520" s="491"/>
      <c r="N1520" s="491"/>
      <c r="O1520" s="491"/>
      <c r="P1520" s="492"/>
      <c r="Q1520" s="536"/>
      <c r="R1520" s="536"/>
      <c r="S1520" s="536"/>
      <c r="T1520" s="536"/>
      <c r="U1520" s="536"/>
      <c r="V1520" s="69"/>
      <c r="W1520" s="69"/>
      <c r="X1520" s="507"/>
      <c r="Y1520" s="508"/>
      <c r="Z1520" s="179" t="str">
        <f>IFERROR(VLOOKUP(X1520, 【参考】数式用!$A$2:$B$46, 2, FALSE), "")</f>
        <v/>
      </c>
      <c r="AA1520" s="195"/>
      <c r="AB1520" s="196"/>
      <c r="AC1520" s="197">
        <f t="shared" si="50"/>
        <v>0</v>
      </c>
      <c r="AD1520" s="263" t="str">
        <f>IF(B1520="", "", IF(COUNTIF(X1520,"*独自*"),"数式を削除して手入力",IFERROR(INDEX(【参考】数式用!$O$3:'【参考】数式用'!$Q$452,MATCH(Q1520&amp;V1520,【参考】数式用!$N$3:'【参考】数式用'!$N$452,0),MATCH(VLOOKUP(X1520,【参考】数式用!$R$2:$S$46,2,FALSE),【参考】数式用!$O$2:$Q$2,0)),10)))</f>
        <v/>
      </c>
      <c r="AE1520" s="191"/>
    </row>
    <row r="1521" spans="1:31" ht="49.95" customHeight="1">
      <c r="A1521" s="158">
        <f t="shared" si="49"/>
        <v>1482</v>
      </c>
      <c r="B1521" s="496"/>
      <c r="C1521" s="497"/>
      <c r="D1521" s="497"/>
      <c r="E1521" s="497"/>
      <c r="F1521" s="497"/>
      <c r="G1521" s="497"/>
      <c r="H1521" s="497"/>
      <c r="I1521" s="497"/>
      <c r="J1521" s="497"/>
      <c r="K1521" s="497"/>
      <c r="L1521" s="490"/>
      <c r="M1521" s="491"/>
      <c r="N1521" s="491"/>
      <c r="O1521" s="491"/>
      <c r="P1521" s="492"/>
      <c r="Q1521" s="536"/>
      <c r="R1521" s="536"/>
      <c r="S1521" s="536"/>
      <c r="T1521" s="536"/>
      <c r="U1521" s="536"/>
      <c r="V1521" s="69"/>
      <c r="W1521" s="69"/>
      <c r="X1521" s="507"/>
      <c r="Y1521" s="508"/>
      <c r="Z1521" s="179" t="str">
        <f>IFERROR(VLOOKUP(X1521, 【参考】数式用!$A$2:$B$46, 2, FALSE), "")</f>
        <v/>
      </c>
      <c r="AA1521" s="195"/>
      <c r="AB1521" s="196"/>
      <c r="AC1521" s="197">
        <f t="shared" si="50"/>
        <v>0</v>
      </c>
      <c r="AD1521" s="263" t="str">
        <f>IF(B1521="", "", IF(COUNTIF(X1521,"*独自*"),"数式を削除して手入力",IFERROR(INDEX(【参考】数式用!$O$3:'【参考】数式用'!$Q$452,MATCH(Q1521&amp;V1521,【参考】数式用!$N$3:'【参考】数式用'!$N$452,0),MATCH(VLOOKUP(X1521,【参考】数式用!$R$2:$S$46,2,FALSE),【参考】数式用!$O$2:$Q$2,0)),10)))</f>
        <v/>
      </c>
      <c r="AE1521" s="191"/>
    </row>
    <row r="1522" spans="1:31" ht="49.95" customHeight="1">
      <c r="A1522" s="158">
        <f t="shared" si="49"/>
        <v>1483</v>
      </c>
      <c r="B1522" s="496"/>
      <c r="C1522" s="497"/>
      <c r="D1522" s="497"/>
      <c r="E1522" s="497"/>
      <c r="F1522" s="497"/>
      <c r="G1522" s="497"/>
      <c r="H1522" s="497"/>
      <c r="I1522" s="497"/>
      <c r="J1522" s="497"/>
      <c r="K1522" s="497"/>
      <c r="L1522" s="490"/>
      <c r="M1522" s="491"/>
      <c r="N1522" s="491"/>
      <c r="O1522" s="491"/>
      <c r="P1522" s="492"/>
      <c r="Q1522" s="536"/>
      <c r="R1522" s="536"/>
      <c r="S1522" s="536"/>
      <c r="T1522" s="536"/>
      <c r="U1522" s="536"/>
      <c r="V1522" s="69"/>
      <c r="W1522" s="69"/>
      <c r="X1522" s="507"/>
      <c r="Y1522" s="508"/>
      <c r="Z1522" s="179" t="str">
        <f>IFERROR(VLOOKUP(X1522, 【参考】数式用!$A$2:$B$46, 2, FALSE), "")</f>
        <v/>
      </c>
      <c r="AA1522" s="195"/>
      <c r="AB1522" s="196"/>
      <c r="AC1522" s="197">
        <f t="shared" si="50"/>
        <v>0</v>
      </c>
      <c r="AD1522" s="263" t="str">
        <f>IF(B1522="", "", IF(COUNTIF(X1522,"*独自*"),"数式を削除して手入力",IFERROR(INDEX(【参考】数式用!$O$3:'【参考】数式用'!$Q$452,MATCH(Q1522&amp;V1522,【参考】数式用!$N$3:'【参考】数式用'!$N$452,0),MATCH(VLOOKUP(X1522,【参考】数式用!$R$2:$S$46,2,FALSE),【参考】数式用!$O$2:$Q$2,0)),10)))</f>
        <v/>
      </c>
      <c r="AE1522" s="191"/>
    </row>
    <row r="1523" spans="1:31" ht="49.95" customHeight="1">
      <c r="A1523" s="158">
        <f t="shared" si="49"/>
        <v>1484</v>
      </c>
      <c r="B1523" s="496"/>
      <c r="C1523" s="497"/>
      <c r="D1523" s="497"/>
      <c r="E1523" s="497"/>
      <c r="F1523" s="497"/>
      <c r="G1523" s="497"/>
      <c r="H1523" s="497"/>
      <c r="I1523" s="497"/>
      <c r="J1523" s="497"/>
      <c r="K1523" s="497"/>
      <c r="L1523" s="490"/>
      <c r="M1523" s="491"/>
      <c r="N1523" s="491"/>
      <c r="O1523" s="491"/>
      <c r="P1523" s="492"/>
      <c r="Q1523" s="536"/>
      <c r="R1523" s="536"/>
      <c r="S1523" s="536"/>
      <c r="T1523" s="536"/>
      <c r="U1523" s="536"/>
      <c r="V1523" s="69"/>
      <c r="W1523" s="69"/>
      <c r="X1523" s="507"/>
      <c r="Y1523" s="508"/>
      <c r="Z1523" s="179" t="str">
        <f>IFERROR(VLOOKUP(X1523, 【参考】数式用!$A$2:$B$46, 2, FALSE), "")</f>
        <v/>
      </c>
      <c r="AA1523" s="195"/>
      <c r="AB1523" s="196"/>
      <c r="AC1523" s="197">
        <f t="shared" si="50"/>
        <v>0</v>
      </c>
      <c r="AD1523" s="263" t="str">
        <f>IF(B1523="", "", IF(COUNTIF(X1523,"*独自*"),"数式を削除して手入力",IFERROR(INDEX(【参考】数式用!$O$3:'【参考】数式用'!$Q$452,MATCH(Q1523&amp;V1523,【参考】数式用!$N$3:'【参考】数式用'!$N$452,0),MATCH(VLOOKUP(X1523,【参考】数式用!$R$2:$S$46,2,FALSE),【参考】数式用!$O$2:$Q$2,0)),10)))</f>
        <v/>
      </c>
      <c r="AE1523" s="191"/>
    </row>
    <row r="1524" spans="1:31" ht="49.95" customHeight="1">
      <c r="A1524" s="158">
        <f t="shared" si="49"/>
        <v>1485</v>
      </c>
      <c r="B1524" s="496"/>
      <c r="C1524" s="497"/>
      <c r="D1524" s="497"/>
      <c r="E1524" s="497"/>
      <c r="F1524" s="497"/>
      <c r="G1524" s="497"/>
      <c r="H1524" s="497"/>
      <c r="I1524" s="497"/>
      <c r="J1524" s="497"/>
      <c r="K1524" s="497"/>
      <c r="L1524" s="490"/>
      <c r="M1524" s="491"/>
      <c r="N1524" s="491"/>
      <c r="O1524" s="491"/>
      <c r="P1524" s="492"/>
      <c r="Q1524" s="536"/>
      <c r="R1524" s="536"/>
      <c r="S1524" s="536"/>
      <c r="T1524" s="536"/>
      <c r="U1524" s="536"/>
      <c r="V1524" s="69"/>
      <c r="W1524" s="69"/>
      <c r="X1524" s="507"/>
      <c r="Y1524" s="508"/>
      <c r="Z1524" s="179" t="str">
        <f>IFERROR(VLOOKUP(X1524, 【参考】数式用!$A$2:$B$46, 2, FALSE), "")</f>
        <v/>
      </c>
      <c r="AA1524" s="195"/>
      <c r="AB1524" s="196"/>
      <c r="AC1524" s="197">
        <f t="shared" si="50"/>
        <v>0</v>
      </c>
      <c r="AD1524" s="263" t="str">
        <f>IF(B1524="", "", IF(COUNTIF(X1524,"*独自*"),"数式を削除して手入力",IFERROR(INDEX(【参考】数式用!$O$3:'【参考】数式用'!$Q$452,MATCH(Q1524&amp;V1524,【参考】数式用!$N$3:'【参考】数式用'!$N$452,0),MATCH(VLOOKUP(X1524,【参考】数式用!$R$2:$S$46,2,FALSE),【参考】数式用!$O$2:$Q$2,0)),10)))</f>
        <v/>
      </c>
      <c r="AE1524" s="191"/>
    </row>
    <row r="1525" spans="1:31" ht="49.95" customHeight="1">
      <c r="A1525" s="158">
        <f t="shared" si="49"/>
        <v>1486</v>
      </c>
      <c r="B1525" s="496"/>
      <c r="C1525" s="497"/>
      <c r="D1525" s="497"/>
      <c r="E1525" s="497"/>
      <c r="F1525" s="497"/>
      <c r="G1525" s="497"/>
      <c r="H1525" s="497"/>
      <c r="I1525" s="497"/>
      <c r="J1525" s="497"/>
      <c r="K1525" s="497"/>
      <c r="L1525" s="490"/>
      <c r="M1525" s="491"/>
      <c r="N1525" s="491"/>
      <c r="O1525" s="491"/>
      <c r="P1525" s="492"/>
      <c r="Q1525" s="536"/>
      <c r="R1525" s="536"/>
      <c r="S1525" s="536"/>
      <c r="T1525" s="536"/>
      <c r="U1525" s="536"/>
      <c r="V1525" s="69"/>
      <c r="W1525" s="69"/>
      <c r="X1525" s="507"/>
      <c r="Y1525" s="508"/>
      <c r="Z1525" s="179" t="str">
        <f>IFERROR(VLOOKUP(X1525, 【参考】数式用!$A$2:$B$46, 2, FALSE), "")</f>
        <v/>
      </c>
      <c r="AA1525" s="195"/>
      <c r="AB1525" s="196"/>
      <c r="AC1525" s="197">
        <f t="shared" si="50"/>
        <v>0</v>
      </c>
      <c r="AD1525" s="263" t="str">
        <f>IF(B1525="", "", IF(COUNTIF(X1525,"*独自*"),"数式を削除して手入力",IFERROR(INDEX(【参考】数式用!$O$3:'【参考】数式用'!$Q$452,MATCH(Q1525&amp;V1525,【参考】数式用!$N$3:'【参考】数式用'!$N$452,0),MATCH(VLOOKUP(X1525,【参考】数式用!$R$2:$S$46,2,FALSE),【参考】数式用!$O$2:$Q$2,0)),10)))</f>
        <v/>
      </c>
      <c r="AE1525" s="191"/>
    </row>
    <row r="1526" spans="1:31" ht="49.95" customHeight="1">
      <c r="A1526" s="158">
        <f t="shared" si="49"/>
        <v>1487</v>
      </c>
      <c r="B1526" s="496"/>
      <c r="C1526" s="497"/>
      <c r="D1526" s="497"/>
      <c r="E1526" s="497"/>
      <c r="F1526" s="497"/>
      <c r="G1526" s="497"/>
      <c r="H1526" s="497"/>
      <c r="I1526" s="497"/>
      <c r="J1526" s="497"/>
      <c r="K1526" s="497"/>
      <c r="L1526" s="490"/>
      <c r="M1526" s="491"/>
      <c r="N1526" s="491"/>
      <c r="O1526" s="491"/>
      <c r="P1526" s="492"/>
      <c r="Q1526" s="536"/>
      <c r="R1526" s="536"/>
      <c r="S1526" s="536"/>
      <c r="T1526" s="536"/>
      <c r="U1526" s="536"/>
      <c r="V1526" s="69"/>
      <c r="W1526" s="69"/>
      <c r="X1526" s="507"/>
      <c r="Y1526" s="508"/>
      <c r="Z1526" s="179" t="str">
        <f>IFERROR(VLOOKUP(X1526, 【参考】数式用!$A$2:$B$46, 2, FALSE), "")</f>
        <v/>
      </c>
      <c r="AA1526" s="195"/>
      <c r="AB1526" s="196"/>
      <c r="AC1526" s="197">
        <f t="shared" si="50"/>
        <v>0</v>
      </c>
      <c r="AD1526" s="263" t="str">
        <f>IF(B1526="", "", IF(COUNTIF(X1526,"*独自*"),"数式を削除して手入力",IFERROR(INDEX(【参考】数式用!$O$3:'【参考】数式用'!$Q$452,MATCH(Q1526&amp;V1526,【参考】数式用!$N$3:'【参考】数式用'!$N$452,0),MATCH(VLOOKUP(X1526,【参考】数式用!$R$2:$S$46,2,FALSE),【参考】数式用!$O$2:$Q$2,0)),10)))</f>
        <v/>
      </c>
      <c r="AE1526" s="191"/>
    </row>
    <row r="1527" spans="1:31" ht="49.95" customHeight="1">
      <c r="A1527" s="158">
        <f t="shared" si="49"/>
        <v>1488</v>
      </c>
      <c r="B1527" s="496"/>
      <c r="C1527" s="497"/>
      <c r="D1527" s="497"/>
      <c r="E1527" s="497"/>
      <c r="F1527" s="497"/>
      <c r="G1527" s="497"/>
      <c r="H1527" s="497"/>
      <c r="I1527" s="497"/>
      <c r="J1527" s="497"/>
      <c r="K1527" s="497"/>
      <c r="L1527" s="490"/>
      <c r="M1527" s="491"/>
      <c r="N1527" s="491"/>
      <c r="O1527" s="491"/>
      <c r="P1527" s="492"/>
      <c r="Q1527" s="536"/>
      <c r="R1527" s="536"/>
      <c r="S1527" s="536"/>
      <c r="T1527" s="536"/>
      <c r="U1527" s="536"/>
      <c r="V1527" s="69"/>
      <c r="W1527" s="69"/>
      <c r="X1527" s="507"/>
      <c r="Y1527" s="508"/>
      <c r="Z1527" s="179" t="str">
        <f>IFERROR(VLOOKUP(X1527, 【参考】数式用!$A$2:$B$46, 2, FALSE), "")</f>
        <v/>
      </c>
      <c r="AA1527" s="195"/>
      <c r="AB1527" s="196"/>
      <c r="AC1527" s="197">
        <f t="shared" si="50"/>
        <v>0</v>
      </c>
      <c r="AD1527" s="263" t="str">
        <f>IF(B1527="", "", IF(COUNTIF(X1527,"*独自*"),"数式を削除して手入力",IFERROR(INDEX(【参考】数式用!$O$3:'【参考】数式用'!$Q$452,MATCH(Q1527&amp;V1527,【参考】数式用!$N$3:'【参考】数式用'!$N$452,0),MATCH(VLOOKUP(X1527,【参考】数式用!$R$2:$S$46,2,FALSE),【参考】数式用!$O$2:$Q$2,0)),10)))</f>
        <v/>
      </c>
      <c r="AE1527" s="191"/>
    </row>
    <row r="1528" spans="1:31" ht="49.95" customHeight="1">
      <c r="A1528" s="158">
        <f t="shared" si="49"/>
        <v>1489</v>
      </c>
      <c r="B1528" s="496"/>
      <c r="C1528" s="497"/>
      <c r="D1528" s="497"/>
      <c r="E1528" s="497"/>
      <c r="F1528" s="497"/>
      <c r="G1528" s="497"/>
      <c r="H1528" s="497"/>
      <c r="I1528" s="497"/>
      <c r="J1528" s="497"/>
      <c r="K1528" s="497"/>
      <c r="L1528" s="490"/>
      <c r="M1528" s="491"/>
      <c r="N1528" s="491"/>
      <c r="O1528" s="491"/>
      <c r="P1528" s="492"/>
      <c r="Q1528" s="536"/>
      <c r="R1528" s="536"/>
      <c r="S1528" s="536"/>
      <c r="T1528" s="536"/>
      <c r="U1528" s="536"/>
      <c r="V1528" s="69"/>
      <c r="W1528" s="69"/>
      <c r="X1528" s="507"/>
      <c r="Y1528" s="508"/>
      <c r="Z1528" s="179" t="str">
        <f>IFERROR(VLOOKUP(X1528, 【参考】数式用!$A$2:$B$46, 2, FALSE), "")</f>
        <v/>
      </c>
      <c r="AA1528" s="195"/>
      <c r="AB1528" s="196"/>
      <c r="AC1528" s="197">
        <f t="shared" si="50"/>
        <v>0</v>
      </c>
      <c r="AD1528" s="263" t="str">
        <f>IF(B1528="", "", IF(COUNTIF(X1528,"*独自*"),"数式を削除して手入力",IFERROR(INDEX(【参考】数式用!$O$3:'【参考】数式用'!$Q$452,MATCH(Q1528&amp;V1528,【参考】数式用!$N$3:'【参考】数式用'!$N$452,0),MATCH(VLOOKUP(X1528,【参考】数式用!$R$2:$S$46,2,FALSE),【参考】数式用!$O$2:$Q$2,0)),10)))</f>
        <v/>
      </c>
      <c r="AE1528" s="191"/>
    </row>
    <row r="1529" spans="1:31" ht="49.95" customHeight="1">
      <c r="A1529" s="158">
        <f t="shared" si="49"/>
        <v>1490</v>
      </c>
      <c r="B1529" s="496"/>
      <c r="C1529" s="497"/>
      <c r="D1529" s="497"/>
      <c r="E1529" s="497"/>
      <c r="F1529" s="497"/>
      <c r="G1529" s="497"/>
      <c r="H1529" s="497"/>
      <c r="I1529" s="497"/>
      <c r="J1529" s="497"/>
      <c r="K1529" s="497"/>
      <c r="L1529" s="490"/>
      <c r="M1529" s="491"/>
      <c r="N1529" s="491"/>
      <c r="O1529" s="491"/>
      <c r="P1529" s="492"/>
      <c r="Q1529" s="536"/>
      <c r="R1529" s="536"/>
      <c r="S1529" s="536"/>
      <c r="T1529" s="536"/>
      <c r="U1529" s="536"/>
      <c r="V1529" s="69"/>
      <c r="W1529" s="69"/>
      <c r="X1529" s="507"/>
      <c r="Y1529" s="508"/>
      <c r="Z1529" s="179" t="str">
        <f>IFERROR(VLOOKUP(X1529, 【参考】数式用!$A$2:$B$46, 2, FALSE), "")</f>
        <v/>
      </c>
      <c r="AA1529" s="195"/>
      <c r="AB1529" s="196"/>
      <c r="AC1529" s="197">
        <f t="shared" si="50"/>
        <v>0</v>
      </c>
      <c r="AD1529" s="263" t="str">
        <f>IF(B1529="", "", IF(COUNTIF(X1529,"*独自*"),"数式を削除して手入力",IFERROR(INDEX(【参考】数式用!$O$3:'【参考】数式用'!$Q$452,MATCH(Q1529&amp;V1529,【参考】数式用!$N$3:'【参考】数式用'!$N$452,0),MATCH(VLOOKUP(X1529,【参考】数式用!$R$2:$S$46,2,FALSE),【参考】数式用!$O$2:$Q$2,0)),10)))</f>
        <v/>
      </c>
      <c r="AE1529" s="191"/>
    </row>
    <row r="1530" spans="1:31" ht="49.95" customHeight="1">
      <c r="A1530" s="158">
        <f t="shared" si="49"/>
        <v>1491</v>
      </c>
      <c r="B1530" s="496"/>
      <c r="C1530" s="497"/>
      <c r="D1530" s="497"/>
      <c r="E1530" s="497"/>
      <c r="F1530" s="497"/>
      <c r="G1530" s="497"/>
      <c r="H1530" s="497"/>
      <c r="I1530" s="497"/>
      <c r="J1530" s="497"/>
      <c r="K1530" s="497"/>
      <c r="L1530" s="490"/>
      <c r="M1530" s="491"/>
      <c r="N1530" s="491"/>
      <c r="O1530" s="491"/>
      <c r="P1530" s="492"/>
      <c r="Q1530" s="536"/>
      <c r="R1530" s="536"/>
      <c r="S1530" s="536"/>
      <c r="T1530" s="536"/>
      <c r="U1530" s="536"/>
      <c r="V1530" s="69"/>
      <c r="W1530" s="69"/>
      <c r="X1530" s="507"/>
      <c r="Y1530" s="508"/>
      <c r="Z1530" s="179" t="str">
        <f>IFERROR(VLOOKUP(X1530, 【参考】数式用!$A$2:$B$46, 2, FALSE), "")</f>
        <v/>
      </c>
      <c r="AA1530" s="195"/>
      <c r="AB1530" s="196"/>
      <c r="AC1530" s="197">
        <f t="shared" si="50"/>
        <v>0</v>
      </c>
      <c r="AD1530" s="263" t="str">
        <f>IF(B1530="", "", IF(COUNTIF(X1530,"*独自*"),"数式を削除して手入力",IFERROR(INDEX(【参考】数式用!$O$3:'【参考】数式用'!$Q$452,MATCH(Q1530&amp;V1530,【参考】数式用!$N$3:'【参考】数式用'!$N$452,0),MATCH(VLOOKUP(X1530,【参考】数式用!$R$2:$S$46,2,FALSE),【参考】数式用!$O$2:$Q$2,0)),10)))</f>
        <v/>
      </c>
      <c r="AE1530" s="191"/>
    </row>
    <row r="1531" spans="1:31" ht="49.95" customHeight="1">
      <c r="A1531" s="158">
        <f t="shared" si="49"/>
        <v>1492</v>
      </c>
      <c r="B1531" s="496"/>
      <c r="C1531" s="497"/>
      <c r="D1531" s="497"/>
      <c r="E1531" s="497"/>
      <c r="F1531" s="497"/>
      <c r="G1531" s="497"/>
      <c r="H1531" s="497"/>
      <c r="I1531" s="497"/>
      <c r="J1531" s="497"/>
      <c r="K1531" s="497"/>
      <c r="L1531" s="490"/>
      <c r="M1531" s="491"/>
      <c r="N1531" s="491"/>
      <c r="O1531" s="491"/>
      <c r="P1531" s="492"/>
      <c r="Q1531" s="536"/>
      <c r="R1531" s="536"/>
      <c r="S1531" s="536"/>
      <c r="T1531" s="536"/>
      <c r="U1531" s="536"/>
      <c r="V1531" s="69"/>
      <c r="W1531" s="69"/>
      <c r="X1531" s="507"/>
      <c r="Y1531" s="508"/>
      <c r="Z1531" s="179" t="str">
        <f>IFERROR(VLOOKUP(X1531, 【参考】数式用!$A$2:$B$46, 2, FALSE), "")</f>
        <v/>
      </c>
      <c r="AA1531" s="195"/>
      <c r="AB1531" s="196"/>
      <c r="AC1531" s="197">
        <f t="shared" si="50"/>
        <v>0</v>
      </c>
      <c r="AD1531" s="263" t="str">
        <f>IF(B1531="", "", IF(COUNTIF(X1531,"*独自*"),"数式を削除して手入力",IFERROR(INDEX(【参考】数式用!$O$3:'【参考】数式用'!$Q$452,MATCH(Q1531&amp;V1531,【参考】数式用!$N$3:'【参考】数式用'!$N$452,0),MATCH(VLOOKUP(X1531,【参考】数式用!$R$2:$S$46,2,FALSE),【参考】数式用!$O$2:$Q$2,0)),10)))</f>
        <v/>
      </c>
      <c r="AE1531" s="191"/>
    </row>
    <row r="1532" spans="1:31" ht="49.95" customHeight="1">
      <c r="A1532" s="158">
        <f t="shared" si="49"/>
        <v>1493</v>
      </c>
      <c r="B1532" s="496"/>
      <c r="C1532" s="497"/>
      <c r="D1532" s="497"/>
      <c r="E1532" s="497"/>
      <c r="F1532" s="497"/>
      <c r="G1532" s="497"/>
      <c r="H1532" s="497"/>
      <c r="I1532" s="497"/>
      <c r="J1532" s="497"/>
      <c r="K1532" s="497"/>
      <c r="L1532" s="490"/>
      <c r="M1532" s="491"/>
      <c r="N1532" s="491"/>
      <c r="O1532" s="491"/>
      <c r="P1532" s="492"/>
      <c r="Q1532" s="536"/>
      <c r="R1532" s="536"/>
      <c r="S1532" s="536"/>
      <c r="T1532" s="536"/>
      <c r="U1532" s="536"/>
      <c r="V1532" s="69"/>
      <c r="W1532" s="69"/>
      <c r="X1532" s="507"/>
      <c r="Y1532" s="508"/>
      <c r="Z1532" s="179" t="str">
        <f>IFERROR(VLOOKUP(X1532, 【参考】数式用!$A$2:$B$46, 2, FALSE), "")</f>
        <v/>
      </c>
      <c r="AA1532" s="195"/>
      <c r="AB1532" s="196"/>
      <c r="AC1532" s="197">
        <f t="shared" si="50"/>
        <v>0</v>
      </c>
      <c r="AD1532" s="263" t="str">
        <f>IF(B1532="", "", IF(COUNTIF(X1532,"*独自*"),"数式を削除して手入力",IFERROR(INDEX(【参考】数式用!$O$3:'【参考】数式用'!$Q$452,MATCH(Q1532&amp;V1532,【参考】数式用!$N$3:'【参考】数式用'!$N$452,0),MATCH(VLOOKUP(X1532,【参考】数式用!$R$2:$S$46,2,FALSE),【参考】数式用!$O$2:$Q$2,0)),10)))</f>
        <v/>
      </c>
      <c r="AE1532" s="191"/>
    </row>
    <row r="1533" spans="1:31" ht="49.95" customHeight="1">
      <c r="A1533" s="158">
        <f t="shared" si="49"/>
        <v>1494</v>
      </c>
      <c r="B1533" s="496"/>
      <c r="C1533" s="497"/>
      <c r="D1533" s="497"/>
      <c r="E1533" s="497"/>
      <c r="F1533" s="497"/>
      <c r="G1533" s="497"/>
      <c r="H1533" s="497"/>
      <c r="I1533" s="497"/>
      <c r="J1533" s="497"/>
      <c r="K1533" s="497"/>
      <c r="L1533" s="490"/>
      <c r="M1533" s="491"/>
      <c r="N1533" s="491"/>
      <c r="O1533" s="491"/>
      <c r="P1533" s="492"/>
      <c r="Q1533" s="536"/>
      <c r="R1533" s="536"/>
      <c r="S1533" s="536"/>
      <c r="T1533" s="536"/>
      <c r="U1533" s="536"/>
      <c r="V1533" s="69"/>
      <c r="W1533" s="69"/>
      <c r="X1533" s="507"/>
      <c r="Y1533" s="508"/>
      <c r="Z1533" s="179" t="str">
        <f>IFERROR(VLOOKUP(X1533, 【参考】数式用!$A$2:$B$46, 2, FALSE), "")</f>
        <v/>
      </c>
      <c r="AA1533" s="195"/>
      <c r="AB1533" s="196"/>
      <c r="AC1533" s="197">
        <f t="shared" si="50"/>
        <v>0</v>
      </c>
      <c r="AD1533" s="263" t="str">
        <f>IF(B1533="", "", IF(COUNTIF(X1533,"*独自*"),"数式を削除して手入力",IFERROR(INDEX(【参考】数式用!$O$3:'【参考】数式用'!$Q$452,MATCH(Q1533&amp;V1533,【参考】数式用!$N$3:'【参考】数式用'!$N$452,0),MATCH(VLOOKUP(X1533,【参考】数式用!$R$2:$S$46,2,FALSE),【参考】数式用!$O$2:$Q$2,0)),10)))</f>
        <v/>
      </c>
      <c r="AE1533" s="191"/>
    </row>
    <row r="1534" spans="1:31" ht="49.95" customHeight="1">
      <c r="A1534" s="158">
        <f t="shared" si="49"/>
        <v>1495</v>
      </c>
      <c r="B1534" s="496"/>
      <c r="C1534" s="497"/>
      <c r="D1534" s="497"/>
      <c r="E1534" s="497"/>
      <c r="F1534" s="497"/>
      <c r="G1534" s="497"/>
      <c r="H1534" s="497"/>
      <c r="I1534" s="497"/>
      <c r="J1534" s="497"/>
      <c r="K1534" s="497"/>
      <c r="L1534" s="490"/>
      <c r="M1534" s="491"/>
      <c r="N1534" s="491"/>
      <c r="O1534" s="491"/>
      <c r="P1534" s="492"/>
      <c r="Q1534" s="536"/>
      <c r="R1534" s="536"/>
      <c r="S1534" s="536"/>
      <c r="T1534" s="536"/>
      <c r="U1534" s="536"/>
      <c r="V1534" s="69"/>
      <c r="W1534" s="69"/>
      <c r="X1534" s="507"/>
      <c r="Y1534" s="508"/>
      <c r="Z1534" s="179" t="str">
        <f>IFERROR(VLOOKUP(X1534, 【参考】数式用!$A$2:$B$46, 2, FALSE), "")</f>
        <v/>
      </c>
      <c r="AA1534" s="195"/>
      <c r="AB1534" s="196"/>
      <c r="AC1534" s="197">
        <f t="shared" si="50"/>
        <v>0</v>
      </c>
      <c r="AD1534" s="263" t="str">
        <f>IF(B1534="", "", IF(COUNTIF(X1534,"*独自*"),"数式を削除して手入力",IFERROR(INDEX(【参考】数式用!$O$3:'【参考】数式用'!$Q$452,MATCH(Q1534&amp;V1534,【参考】数式用!$N$3:'【参考】数式用'!$N$452,0),MATCH(VLOOKUP(X1534,【参考】数式用!$R$2:$S$46,2,FALSE),【参考】数式用!$O$2:$Q$2,0)),10)))</f>
        <v/>
      </c>
      <c r="AE1534" s="191"/>
    </row>
    <row r="1535" spans="1:31" ht="49.95" customHeight="1">
      <c r="A1535" s="158">
        <f t="shared" si="49"/>
        <v>1496</v>
      </c>
      <c r="B1535" s="496"/>
      <c r="C1535" s="497"/>
      <c r="D1535" s="497"/>
      <c r="E1535" s="497"/>
      <c r="F1535" s="497"/>
      <c r="G1535" s="497"/>
      <c r="H1535" s="497"/>
      <c r="I1535" s="497"/>
      <c r="J1535" s="497"/>
      <c r="K1535" s="497"/>
      <c r="L1535" s="490"/>
      <c r="M1535" s="491"/>
      <c r="N1535" s="491"/>
      <c r="O1535" s="491"/>
      <c r="P1535" s="492"/>
      <c r="Q1535" s="536"/>
      <c r="R1535" s="536"/>
      <c r="S1535" s="536"/>
      <c r="T1535" s="536"/>
      <c r="U1535" s="536"/>
      <c r="V1535" s="69"/>
      <c r="W1535" s="69"/>
      <c r="X1535" s="507"/>
      <c r="Y1535" s="508"/>
      <c r="Z1535" s="179" t="str">
        <f>IFERROR(VLOOKUP(X1535, 【参考】数式用!$A$2:$B$46, 2, FALSE), "")</f>
        <v/>
      </c>
      <c r="AA1535" s="195"/>
      <c r="AB1535" s="196"/>
      <c r="AC1535" s="197">
        <f t="shared" si="50"/>
        <v>0</v>
      </c>
      <c r="AD1535" s="263" t="str">
        <f>IF(B1535="", "", IF(COUNTIF(X1535,"*独自*"),"数式を削除して手入力",IFERROR(INDEX(【参考】数式用!$O$3:'【参考】数式用'!$Q$452,MATCH(Q1535&amp;V1535,【参考】数式用!$N$3:'【参考】数式用'!$N$452,0),MATCH(VLOOKUP(X1535,【参考】数式用!$R$2:$S$46,2,FALSE),【参考】数式用!$O$2:$Q$2,0)),10)))</f>
        <v/>
      </c>
      <c r="AE1535" s="191"/>
    </row>
    <row r="1536" spans="1:31" ht="49.95" customHeight="1">
      <c r="A1536" s="158">
        <f t="shared" si="49"/>
        <v>1497</v>
      </c>
      <c r="B1536" s="496"/>
      <c r="C1536" s="497"/>
      <c r="D1536" s="497"/>
      <c r="E1536" s="497"/>
      <c r="F1536" s="497"/>
      <c r="G1536" s="497"/>
      <c r="H1536" s="497"/>
      <c r="I1536" s="497"/>
      <c r="J1536" s="497"/>
      <c r="K1536" s="497"/>
      <c r="L1536" s="490"/>
      <c r="M1536" s="491"/>
      <c r="N1536" s="491"/>
      <c r="O1536" s="491"/>
      <c r="P1536" s="492"/>
      <c r="Q1536" s="536"/>
      <c r="R1536" s="536"/>
      <c r="S1536" s="536"/>
      <c r="T1536" s="536"/>
      <c r="U1536" s="536"/>
      <c r="V1536" s="69"/>
      <c r="W1536" s="69"/>
      <c r="X1536" s="507"/>
      <c r="Y1536" s="508"/>
      <c r="Z1536" s="179" t="str">
        <f>IFERROR(VLOOKUP(X1536, 【参考】数式用!$A$2:$B$46, 2, FALSE), "")</f>
        <v/>
      </c>
      <c r="AA1536" s="195"/>
      <c r="AB1536" s="196"/>
      <c r="AC1536" s="197">
        <f t="shared" si="50"/>
        <v>0</v>
      </c>
      <c r="AD1536" s="263" t="str">
        <f>IF(B1536="", "", IF(COUNTIF(X1536,"*独自*"),"数式を削除して手入力",IFERROR(INDEX(【参考】数式用!$O$3:'【参考】数式用'!$Q$452,MATCH(Q1536&amp;V1536,【参考】数式用!$N$3:'【参考】数式用'!$N$452,0),MATCH(VLOOKUP(X1536,【参考】数式用!$R$2:$S$46,2,FALSE),【参考】数式用!$O$2:$Q$2,0)),10)))</f>
        <v/>
      </c>
      <c r="AE1536" s="191"/>
    </row>
    <row r="1537" spans="1:31" ht="49.95" customHeight="1">
      <c r="A1537" s="158">
        <f t="shared" si="49"/>
        <v>1498</v>
      </c>
      <c r="B1537" s="496"/>
      <c r="C1537" s="497"/>
      <c r="D1537" s="497"/>
      <c r="E1537" s="497"/>
      <c r="F1537" s="497"/>
      <c r="G1537" s="497"/>
      <c r="H1537" s="497"/>
      <c r="I1537" s="497"/>
      <c r="J1537" s="497"/>
      <c r="K1537" s="497"/>
      <c r="L1537" s="490"/>
      <c r="M1537" s="491"/>
      <c r="N1537" s="491"/>
      <c r="O1537" s="491"/>
      <c r="P1537" s="492"/>
      <c r="Q1537" s="536"/>
      <c r="R1537" s="536"/>
      <c r="S1537" s="536"/>
      <c r="T1537" s="536"/>
      <c r="U1537" s="536"/>
      <c r="V1537" s="69"/>
      <c r="W1537" s="69"/>
      <c r="X1537" s="507"/>
      <c r="Y1537" s="508"/>
      <c r="Z1537" s="179" t="str">
        <f>IFERROR(VLOOKUP(X1537, 【参考】数式用!$A$2:$B$46, 2, FALSE), "")</f>
        <v/>
      </c>
      <c r="AA1537" s="195"/>
      <c r="AB1537" s="196"/>
      <c r="AC1537" s="197">
        <f t="shared" si="50"/>
        <v>0</v>
      </c>
      <c r="AD1537" s="263" t="str">
        <f>IF(B1537="", "", IF(COUNTIF(X1537,"*独自*"),"数式を削除して手入力",IFERROR(INDEX(【参考】数式用!$O$3:'【参考】数式用'!$Q$452,MATCH(Q1537&amp;V1537,【参考】数式用!$N$3:'【参考】数式用'!$N$452,0),MATCH(VLOOKUP(X1537,【参考】数式用!$R$2:$S$46,2,FALSE),【参考】数式用!$O$2:$Q$2,0)),10)))</f>
        <v/>
      </c>
      <c r="AE1537" s="191"/>
    </row>
    <row r="1538" spans="1:31" ht="49.95" customHeight="1">
      <c r="A1538" s="158">
        <f t="shared" si="49"/>
        <v>1499</v>
      </c>
      <c r="B1538" s="496"/>
      <c r="C1538" s="497"/>
      <c r="D1538" s="497"/>
      <c r="E1538" s="497"/>
      <c r="F1538" s="497"/>
      <c r="G1538" s="497"/>
      <c r="H1538" s="497"/>
      <c r="I1538" s="497"/>
      <c r="J1538" s="497"/>
      <c r="K1538" s="497"/>
      <c r="L1538" s="490"/>
      <c r="M1538" s="491"/>
      <c r="N1538" s="491"/>
      <c r="O1538" s="491"/>
      <c r="P1538" s="492"/>
      <c r="Q1538" s="536"/>
      <c r="R1538" s="536"/>
      <c r="S1538" s="536"/>
      <c r="T1538" s="536"/>
      <c r="U1538" s="536"/>
      <c r="V1538" s="69"/>
      <c r="W1538" s="69"/>
      <c r="X1538" s="507"/>
      <c r="Y1538" s="508"/>
      <c r="Z1538" s="179" t="str">
        <f>IFERROR(VLOOKUP(X1538, 【参考】数式用!$A$2:$B$46, 2, FALSE), "")</f>
        <v/>
      </c>
      <c r="AA1538" s="195"/>
      <c r="AB1538" s="196"/>
      <c r="AC1538" s="197">
        <f t="shared" si="50"/>
        <v>0</v>
      </c>
      <c r="AD1538" s="263" t="str">
        <f>IF(B1538="", "", IF(COUNTIF(X1538,"*独自*"),"数式を削除して手入力",IFERROR(INDEX(【参考】数式用!$O$3:'【参考】数式用'!$Q$452,MATCH(Q1538&amp;V1538,【参考】数式用!$N$3:'【参考】数式用'!$N$452,0),MATCH(VLOOKUP(X1538,【参考】数式用!$R$2:$S$46,2,FALSE),【参考】数式用!$O$2:$Q$2,0)),10)))</f>
        <v/>
      </c>
      <c r="AE1538" s="191"/>
    </row>
    <row r="1539" spans="1:31" ht="49.95" customHeight="1">
      <c r="A1539" s="158">
        <f t="shared" si="49"/>
        <v>1500</v>
      </c>
      <c r="B1539" s="496"/>
      <c r="C1539" s="497"/>
      <c r="D1539" s="497"/>
      <c r="E1539" s="497"/>
      <c r="F1539" s="497"/>
      <c r="G1539" s="497"/>
      <c r="H1539" s="497"/>
      <c r="I1539" s="497"/>
      <c r="J1539" s="497"/>
      <c r="K1539" s="497"/>
      <c r="L1539" s="490"/>
      <c r="M1539" s="491"/>
      <c r="N1539" s="491"/>
      <c r="O1539" s="491"/>
      <c r="P1539" s="492"/>
      <c r="Q1539" s="536"/>
      <c r="R1539" s="536"/>
      <c r="S1539" s="536"/>
      <c r="T1539" s="536"/>
      <c r="U1539" s="536"/>
      <c r="V1539" s="69"/>
      <c r="W1539" s="69"/>
      <c r="X1539" s="507"/>
      <c r="Y1539" s="508"/>
      <c r="Z1539" s="179" t="str">
        <f>IFERROR(VLOOKUP(X1539, 【参考】数式用!$A$2:$B$46, 2, FALSE), "")</f>
        <v/>
      </c>
      <c r="AA1539" s="195"/>
      <c r="AB1539" s="196"/>
      <c r="AC1539" s="197">
        <f t="shared" si="50"/>
        <v>0</v>
      </c>
      <c r="AD1539" s="263" t="str">
        <f>IF(B1539="", "", IF(COUNTIF(X1539,"*独自*"),"数式を削除して手入力",IFERROR(INDEX(【参考】数式用!$O$3:'【参考】数式用'!$Q$452,MATCH(Q1539&amp;V1539,【参考】数式用!$N$3:'【参考】数式用'!$N$452,0),MATCH(VLOOKUP(X1539,【参考】数式用!$R$2:$S$46,2,FALSE),【参考】数式用!$O$2:$Q$2,0)),10)))</f>
        <v/>
      </c>
      <c r="AE1539" s="191"/>
    </row>
    <row r="1540" spans="1:31" ht="49.95" customHeight="1">
      <c r="A1540" s="158">
        <f t="shared" si="49"/>
        <v>1501</v>
      </c>
      <c r="B1540" s="496"/>
      <c r="C1540" s="497"/>
      <c r="D1540" s="497"/>
      <c r="E1540" s="497"/>
      <c r="F1540" s="497"/>
      <c r="G1540" s="497"/>
      <c r="H1540" s="497"/>
      <c r="I1540" s="497"/>
      <c r="J1540" s="497"/>
      <c r="K1540" s="497"/>
      <c r="L1540" s="490"/>
      <c r="M1540" s="491"/>
      <c r="N1540" s="491"/>
      <c r="O1540" s="491"/>
      <c r="P1540" s="492"/>
      <c r="Q1540" s="536"/>
      <c r="R1540" s="536"/>
      <c r="S1540" s="536"/>
      <c r="T1540" s="536"/>
      <c r="U1540" s="536"/>
      <c r="V1540" s="69"/>
      <c r="W1540" s="69"/>
      <c r="X1540" s="507"/>
      <c r="Y1540" s="508"/>
      <c r="Z1540" s="179" t="str">
        <f>IFERROR(VLOOKUP(X1540, 【参考】数式用!$A$2:$B$46, 2, FALSE), "")</f>
        <v/>
      </c>
      <c r="AA1540" s="195"/>
      <c r="AB1540" s="196"/>
      <c r="AC1540" s="197">
        <f t="shared" si="50"/>
        <v>0</v>
      </c>
      <c r="AD1540" s="263" t="str">
        <f>IF(B1540="", "", IF(COUNTIF(X1540,"*独自*"),"数式を削除して手入力",IFERROR(INDEX(【参考】数式用!$O$3:'【参考】数式用'!$Q$452,MATCH(Q1540&amp;V1540,【参考】数式用!$N$3:'【参考】数式用'!$N$452,0),MATCH(VLOOKUP(X1540,【参考】数式用!$R$2:$S$46,2,FALSE),【参考】数式用!$O$2:$Q$2,0)),10)))</f>
        <v/>
      </c>
      <c r="AE1540" s="191"/>
    </row>
    <row r="1541" spans="1:31" ht="49.95" customHeight="1">
      <c r="A1541" s="158">
        <f t="shared" si="49"/>
        <v>1502</v>
      </c>
      <c r="B1541" s="496"/>
      <c r="C1541" s="497"/>
      <c r="D1541" s="497"/>
      <c r="E1541" s="497"/>
      <c r="F1541" s="497"/>
      <c r="G1541" s="497"/>
      <c r="H1541" s="497"/>
      <c r="I1541" s="497"/>
      <c r="J1541" s="497"/>
      <c r="K1541" s="497"/>
      <c r="L1541" s="490"/>
      <c r="M1541" s="491"/>
      <c r="N1541" s="491"/>
      <c r="O1541" s="491"/>
      <c r="P1541" s="492"/>
      <c r="Q1541" s="536"/>
      <c r="R1541" s="536"/>
      <c r="S1541" s="536"/>
      <c r="T1541" s="536"/>
      <c r="U1541" s="536"/>
      <c r="V1541" s="69"/>
      <c r="W1541" s="69"/>
      <c r="X1541" s="507"/>
      <c r="Y1541" s="508"/>
      <c r="Z1541" s="179" t="str">
        <f>IFERROR(VLOOKUP(X1541, 【参考】数式用!$A$2:$B$46, 2, FALSE), "")</f>
        <v/>
      </c>
      <c r="AA1541" s="195"/>
      <c r="AB1541" s="196"/>
      <c r="AC1541" s="197">
        <f t="shared" si="50"/>
        <v>0</v>
      </c>
      <c r="AD1541" s="263" t="str">
        <f>IF(B1541="", "", IF(COUNTIF(X1541,"*独自*"),"数式を削除して手入力",IFERROR(INDEX(【参考】数式用!$O$3:'【参考】数式用'!$Q$452,MATCH(Q1541&amp;V1541,【参考】数式用!$N$3:'【参考】数式用'!$N$452,0),MATCH(VLOOKUP(X1541,【参考】数式用!$R$2:$S$46,2,FALSE),【参考】数式用!$O$2:$Q$2,0)),10)))</f>
        <v/>
      </c>
      <c r="AE1541" s="191"/>
    </row>
    <row r="1542" spans="1:31" ht="49.95" customHeight="1">
      <c r="A1542" s="158">
        <f t="shared" si="49"/>
        <v>1503</v>
      </c>
      <c r="B1542" s="496"/>
      <c r="C1542" s="497"/>
      <c r="D1542" s="497"/>
      <c r="E1542" s="497"/>
      <c r="F1542" s="497"/>
      <c r="G1542" s="497"/>
      <c r="H1542" s="497"/>
      <c r="I1542" s="497"/>
      <c r="J1542" s="497"/>
      <c r="K1542" s="497"/>
      <c r="L1542" s="490"/>
      <c r="M1542" s="491"/>
      <c r="N1542" s="491"/>
      <c r="O1542" s="491"/>
      <c r="P1542" s="492"/>
      <c r="Q1542" s="536"/>
      <c r="R1542" s="536"/>
      <c r="S1542" s="536"/>
      <c r="T1542" s="536"/>
      <c r="U1542" s="536"/>
      <c r="V1542" s="69"/>
      <c r="W1542" s="69"/>
      <c r="X1542" s="507"/>
      <c r="Y1542" s="508"/>
      <c r="Z1542" s="179" t="str">
        <f>IFERROR(VLOOKUP(X1542, 【参考】数式用!$A$2:$B$46, 2, FALSE), "")</f>
        <v/>
      </c>
      <c r="AA1542" s="195"/>
      <c r="AB1542" s="196"/>
      <c r="AC1542" s="197">
        <f t="shared" si="50"/>
        <v>0</v>
      </c>
      <c r="AD1542" s="263" t="str">
        <f>IF(B1542="", "", IF(COUNTIF(X1542,"*独自*"),"数式を削除して手入力",IFERROR(INDEX(【参考】数式用!$O$3:'【参考】数式用'!$Q$452,MATCH(Q1542&amp;V1542,【参考】数式用!$N$3:'【参考】数式用'!$N$452,0),MATCH(VLOOKUP(X1542,【参考】数式用!$R$2:$S$46,2,FALSE),【参考】数式用!$O$2:$Q$2,0)),10)))</f>
        <v/>
      </c>
      <c r="AE1542" s="191"/>
    </row>
    <row r="1543" spans="1:31" ht="49.95" customHeight="1">
      <c r="A1543" s="158">
        <f t="shared" si="49"/>
        <v>1504</v>
      </c>
      <c r="B1543" s="496"/>
      <c r="C1543" s="497"/>
      <c r="D1543" s="497"/>
      <c r="E1543" s="497"/>
      <c r="F1543" s="497"/>
      <c r="G1543" s="497"/>
      <c r="H1543" s="497"/>
      <c r="I1543" s="497"/>
      <c r="J1543" s="497"/>
      <c r="K1543" s="497"/>
      <c r="L1543" s="490"/>
      <c r="M1543" s="491"/>
      <c r="N1543" s="491"/>
      <c r="O1543" s="491"/>
      <c r="P1543" s="492"/>
      <c r="Q1543" s="536"/>
      <c r="R1543" s="536"/>
      <c r="S1543" s="536"/>
      <c r="T1543" s="536"/>
      <c r="U1543" s="536"/>
      <c r="V1543" s="69"/>
      <c r="W1543" s="69"/>
      <c r="X1543" s="507"/>
      <c r="Y1543" s="508"/>
      <c r="Z1543" s="179" t="str">
        <f>IFERROR(VLOOKUP(X1543, 【参考】数式用!$A$2:$B$46, 2, FALSE), "")</f>
        <v/>
      </c>
      <c r="AA1543" s="195"/>
      <c r="AB1543" s="196"/>
      <c r="AC1543" s="197">
        <f t="shared" si="50"/>
        <v>0</v>
      </c>
      <c r="AD1543" s="263" t="str">
        <f>IF(B1543="", "", IF(COUNTIF(X1543,"*独自*"),"数式を削除して手入力",IFERROR(INDEX(【参考】数式用!$O$3:'【参考】数式用'!$Q$452,MATCH(Q1543&amp;V1543,【参考】数式用!$N$3:'【参考】数式用'!$N$452,0),MATCH(VLOOKUP(X1543,【参考】数式用!$R$2:$S$46,2,FALSE),【参考】数式用!$O$2:$Q$2,0)),10)))</f>
        <v/>
      </c>
      <c r="AE1543" s="191"/>
    </row>
    <row r="1544" spans="1:31" ht="49.95" customHeight="1">
      <c r="A1544" s="158">
        <f t="shared" si="49"/>
        <v>1505</v>
      </c>
      <c r="B1544" s="496"/>
      <c r="C1544" s="497"/>
      <c r="D1544" s="497"/>
      <c r="E1544" s="497"/>
      <c r="F1544" s="497"/>
      <c r="G1544" s="497"/>
      <c r="H1544" s="497"/>
      <c r="I1544" s="497"/>
      <c r="J1544" s="497"/>
      <c r="K1544" s="497"/>
      <c r="L1544" s="490"/>
      <c r="M1544" s="491"/>
      <c r="N1544" s="491"/>
      <c r="O1544" s="491"/>
      <c r="P1544" s="492"/>
      <c r="Q1544" s="536"/>
      <c r="R1544" s="536"/>
      <c r="S1544" s="536"/>
      <c r="T1544" s="536"/>
      <c r="U1544" s="536"/>
      <c r="V1544" s="69"/>
      <c r="W1544" s="69"/>
      <c r="X1544" s="507"/>
      <c r="Y1544" s="508"/>
      <c r="Z1544" s="179" t="str">
        <f>IFERROR(VLOOKUP(X1544, 【参考】数式用!$A$2:$B$46, 2, FALSE), "")</f>
        <v/>
      </c>
      <c r="AA1544" s="195"/>
      <c r="AB1544" s="196"/>
      <c r="AC1544" s="197">
        <f t="shared" si="50"/>
        <v>0</v>
      </c>
      <c r="AD1544" s="263" t="str">
        <f>IF(B1544="", "", IF(COUNTIF(X1544,"*独自*"),"数式を削除して手入力",IFERROR(INDEX(【参考】数式用!$O$3:'【参考】数式用'!$Q$452,MATCH(Q1544&amp;V1544,【参考】数式用!$N$3:'【参考】数式用'!$N$452,0),MATCH(VLOOKUP(X1544,【参考】数式用!$R$2:$S$46,2,FALSE),【参考】数式用!$O$2:$Q$2,0)),10)))</f>
        <v/>
      </c>
      <c r="AE1544" s="191"/>
    </row>
    <row r="1545" spans="1:31" ht="49.95" customHeight="1">
      <c r="A1545" s="158">
        <f t="shared" si="49"/>
        <v>1506</v>
      </c>
      <c r="B1545" s="496"/>
      <c r="C1545" s="497"/>
      <c r="D1545" s="497"/>
      <c r="E1545" s="497"/>
      <c r="F1545" s="497"/>
      <c r="G1545" s="497"/>
      <c r="H1545" s="497"/>
      <c r="I1545" s="497"/>
      <c r="J1545" s="497"/>
      <c r="K1545" s="497"/>
      <c r="L1545" s="490"/>
      <c r="M1545" s="491"/>
      <c r="N1545" s="491"/>
      <c r="O1545" s="491"/>
      <c r="P1545" s="492"/>
      <c r="Q1545" s="536"/>
      <c r="R1545" s="536"/>
      <c r="S1545" s="536"/>
      <c r="T1545" s="536"/>
      <c r="U1545" s="536"/>
      <c r="V1545" s="69"/>
      <c r="W1545" s="69"/>
      <c r="X1545" s="507"/>
      <c r="Y1545" s="508"/>
      <c r="Z1545" s="179" t="str">
        <f>IFERROR(VLOOKUP(X1545, 【参考】数式用!$A$2:$B$46, 2, FALSE), "")</f>
        <v/>
      </c>
      <c r="AA1545" s="195"/>
      <c r="AB1545" s="196"/>
      <c r="AC1545" s="197">
        <f t="shared" si="50"/>
        <v>0</v>
      </c>
      <c r="AD1545" s="263" t="str">
        <f>IF(B1545="", "", IF(COUNTIF(X1545,"*独自*"),"数式を削除して手入力",IFERROR(INDEX(【参考】数式用!$O$3:'【参考】数式用'!$Q$452,MATCH(Q1545&amp;V1545,【参考】数式用!$N$3:'【参考】数式用'!$N$452,0),MATCH(VLOOKUP(X1545,【参考】数式用!$R$2:$S$46,2,FALSE),【参考】数式用!$O$2:$Q$2,0)),10)))</f>
        <v/>
      </c>
      <c r="AE1545" s="191"/>
    </row>
    <row r="1546" spans="1:31" ht="49.95" customHeight="1">
      <c r="A1546" s="158">
        <f t="shared" si="49"/>
        <v>1507</v>
      </c>
      <c r="B1546" s="496"/>
      <c r="C1546" s="497"/>
      <c r="D1546" s="497"/>
      <c r="E1546" s="497"/>
      <c r="F1546" s="497"/>
      <c r="G1546" s="497"/>
      <c r="H1546" s="497"/>
      <c r="I1546" s="497"/>
      <c r="J1546" s="497"/>
      <c r="K1546" s="497"/>
      <c r="L1546" s="490"/>
      <c r="M1546" s="491"/>
      <c r="N1546" s="491"/>
      <c r="O1546" s="491"/>
      <c r="P1546" s="492"/>
      <c r="Q1546" s="536"/>
      <c r="R1546" s="536"/>
      <c r="S1546" s="536"/>
      <c r="T1546" s="536"/>
      <c r="U1546" s="536"/>
      <c r="V1546" s="69"/>
      <c r="W1546" s="69"/>
      <c r="X1546" s="507"/>
      <c r="Y1546" s="508"/>
      <c r="Z1546" s="179" t="str">
        <f>IFERROR(VLOOKUP(X1546, 【参考】数式用!$A$2:$B$46, 2, FALSE), "")</f>
        <v/>
      </c>
      <c r="AA1546" s="195"/>
      <c r="AB1546" s="196"/>
      <c r="AC1546" s="197">
        <f t="shared" si="50"/>
        <v>0</v>
      </c>
      <c r="AD1546" s="263" t="str">
        <f>IF(B1546="", "", IF(COUNTIF(X1546,"*独自*"),"数式を削除して手入力",IFERROR(INDEX(【参考】数式用!$O$3:'【参考】数式用'!$Q$452,MATCH(Q1546&amp;V1546,【参考】数式用!$N$3:'【参考】数式用'!$N$452,0),MATCH(VLOOKUP(X1546,【参考】数式用!$R$2:$S$46,2,FALSE),【参考】数式用!$O$2:$Q$2,0)),10)))</f>
        <v/>
      </c>
      <c r="AE1546" s="191"/>
    </row>
    <row r="1547" spans="1:31" ht="49.95" customHeight="1">
      <c r="A1547" s="158">
        <f t="shared" si="49"/>
        <v>1508</v>
      </c>
      <c r="B1547" s="496"/>
      <c r="C1547" s="497"/>
      <c r="D1547" s="497"/>
      <c r="E1547" s="497"/>
      <c r="F1547" s="497"/>
      <c r="G1547" s="497"/>
      <c r="H1547" s="497"/>
      <c r="I1547" s="497"/>
      <c r="J1547" s="497"/>
      <c r="K1547" s="497"/>
      <c r="L1547" s="490"/>
      <c r="M1547" s="491"/>
      <c r="N1547" s="491"/>
      <c r="O1547" s="491"/>
      <c r="P1547" s="492"/>
      <c r="Q1547" s="536"/>
      <c r="R1547" s="536"/>
      <c r="S1547" s="536"/>
      <c r="T1547" s="536"/>
      <c r="U1547" s="536"/>
      <c r="V1547" s="69"/>
      <c r="W1547" s="69"/>
      <c r="X1547" s="507"/>
      <c r="Y1547" s="508"/>
      <c r="Z1547" s="179" t="str">
        <f>IFERROR(VLOOKUP(X1547, 【参考】数式用!$A$2:$B$46, 2, FALSE), "")</f>
        <v/>
      </c>
      <c r="AA1547" s="195"/>
      <c r="AB1547" s="196"/>
      <c r="AC1547" s="197">
        <f t="shared" si="50"/>
        <v>0</v>
      </c>
      <c r="AD1547" s="263" t="str">
        <f>IF(B1547="", "", IF(COUNTIF(X1547,"*独自*"),"数式を削除して手入力",IFERROR(INDEX(【参考】数式用!$O$3:'【参考】数式用'!$Q$452,MATCH(Q1547&amp;V1547,【参考】数式用!$N$3:'【参考】数式用'!$N$452,0),MATCH(VLOOKUP(X1547,【参考】数式用!$R$2:$S$46,2,FALSE),【参考】数式用!$O$2:$Q$2,0)),10)))</f>
        <v/>
      </c>
      <c r="AE1547" s="191"/>
    </row>
    <row r="1548" spans="1:31" ht="49.95" customHeight="1">
      <c r="A1548" s="158">
        <f t="shared" ref="A1548:A1611" si="51">A1547+1</f>
        <v>1509</v>
      </c>
      <c r="B1548" s="496"/>
      <c r="C1548" s="497"/>
      <c r="D1548" s="497"/>
      <c r="E1548" s="497"/>
      <c r="F1548" s="497"/>
      <c r="G1548" s="497"/>
      <c r="H1548" s="497"/>
      <c r="I1548" s="497"/>
      <c r="J1548" s="497"/>
      <c r="K1548" s="497"/>
      <c r="L1548" s="490"/>
      <c r="M1548" s="491"/>
      <c r="N1548" s="491"/>
      <c r="O1548" s="491"/>
      <c r="P1548" s="492"/>
      <c r="Q1548" s="536"/>
      <c r="R1548" s="536"/>
      <c r="S1548" s="536"/>
      <c r="T1548" s="536"/>
      <c r="U1548" s="536"/>
      <c r="V1548" s="69"/>
      <c r="W1548" s="69"/>
      <c r="X1548" s="507"/>
      <c r="Y1548" s="508"/>
      <c r="Z1548" s="179" t="str">
        <f>IFERROR(VLOOKUP(X1548, 【参考】数式用!$A$2:$B$46, 2, FALSE), "")</f>
        <v/>
      </c>
      <c r="AA1548" s="195"/>
      <c r="AB1548" s="196"/>
      <c r="AC1548" s="197">
        <f t="shared" ref="AC1548:AC1611" si="52">AA1548-AB1548</f>
        <v>0</v>
      </c>
      <c r="AD1548" s="263" t="str">
        <f>IF(B1548="", "", IF(COUNTIF(X1548,"*独自*"),"数式を削除して手入力",IFERROR(INDEX(【参考】数式用!$O$3:'【参考】数式用'!$Q$452,MATCH(Q1548&amp;V1548,【参考】数式用!$N$3:'【参考】数式用'!$N$452,0),MATCH(VLOOKUP(X1548,【参考】数式用!$R$2:$S$46,2,FALSE),【参考】数式用!$O$2:$Q$2,0)),10)))</f>
        <v/>
      </c>
      <c r="AE1548" s="191"/>
    </row>
    <row r="1549" spans="1:31" ht="49.95" customHeight="1">
      <c r="A1549" s="158">
        <f t="shared" si="51"/>
        <v>1510</v>
      </c>
      <c r="B1549" s="496"/>
      <c r="C1549" s="497"/>
      <c r="D1549" s="497"/>
      <c r="E1549" s="497"/>
      <c r="F1549" s="497"/>
      <c r="G1549" s="497"/>
      <c r="H1549" s="497"/>
      <c r="I1549" s="497"/>
      <c r="J1549" s="497"/>
      <c r="K1549" s="497"/>
      <c r="L1549" s="490"/>
      <c r="M1549" s="491"/>
      <c r="N1549" s="491"/>
      <c r="O1549" s="491"/>
      <c r="P1549" s="492"/>
      <c r="Q1549" s="536"/>
      <c r="R1549" s="536"/>
      <c r="S1549" s="536"/>
      <c r="T1549" s="536"/>
      <c r="U1549" s="536"/>
      <c r="V1549" s="69"/>
      <c r="W1549" s="69"/>
      <c r="X1549" s="507"/>
      <c r="Y1549" s="508"/>
      <c r="Z1549" s="179" t="str">
        <f>IFERROR(VLOOKUP(X1549, 【参考】数式用!$A$2:$B$46, 2, FALSE), "")</f>
        <v/>
      </c>
      <c r="AA1549" s="195"/>
      <c r="AB1549" s="196"/>
      <c r="AC1549" s="197">
        <f t="shared" si="52"/>
        <v>0</v>
      </c>
      <c r="AD1549" s="263" t="str">
        <f>IF(B1549="", "", IF(COUNTIF(X1549,"*独自*"),"数式を削除して手入力",IFERROR(INDEX(【参考】数式用!$O$3:'【参考】数式用'!$Q$452,MATCH(Q1549&amp;V1549,【参考】数式用!$N$3:'【参考】数式用'!$N$452,0),MATCH(VLOOKUP(X1549,【参考】数式用!$R$2:$S$46,2,FALSE),【参考】数式用!$O$2:$Q$2,0)),10)))</f>
        <v/>
      </c>
      <c r="AE1549" s="191"/>
    </row>
    <row r="1550" spans="1:31" ht="49.95" customHeight="1">
      <c r="A1550" s="158">
        <f t="shared" si="51"/>
        <v>1511</v>
      </c>
      <c r="B1550" s="496"/>
      <c r="C1550" s="497"/>
      <c r="D1550" s="497"/>
      <c r="E1550" s="497"/>
      <c r="F1550" s="497"/>
      <c r="G1550" s="497"/>
      <c r="H1550" s="497"/>
      <c r="I1550" s="497"/>
      <c r="J1550" s="497"/>
      <c r="K1550" s="497"/>
      <c r="L1550" s="490"/>
      <c r="M1550" s="491"/>
      <c r="N1550" s="491"/>
      <c r="O1550" s="491"/>
      <c r="P1550" s="492"/>
      <c r="Q1550" s="536"/>
      <c r="R1550" s="536"/>
      <c r="S1550" s="536"/>
      <c r="T1550" s="536"/>
      <c r="U1550" s="536"/>
      <c r="V1550" s="69"/>
      <c r="W1550" s="69"/>
      <c r="X1550" s="507"/>
      <c r="Y1550" s="508"/>
      <c r="Z1550" s="179" t="str">
        <f>IFERROR(VLOOKUP(X1550, 【参考】数式用!$A$2:$B$46, 2, FALSE), "")</f>
        <v/>
      </c>
      <c r="AA1550" s="195"/>
      <c r="AB1550" s="196"/>
      <c r="AC1550" s="197">
        <f t="shared" si="52"/>
        <v>0</v>
      </c>
      <c r="AD1550" s="263" t="str">
        <f>IF(B1550="", "", IF(COUNTIF(X1550,"*独自*"),"数式を削除して手入力",IFERROR(INDEX(【参考】数式用!$O$3:'【参考】数式用'!$Q$452,MATCH(Q1550&amp;V1550,【参考】数式用!$N$3:'【参考】数式用'!$N$452,0),MATCH(VLOOKUP(X1550,【参考】数式用!$R$2:$S$46,2,FALSE),【参考】数式用!$O$2:$Q$2,0)),10)))</f>
        <v/>
      </c>
      <c r="AE1550" s="191"/>
    </row>
    <row r="1551" spans="1:31" ht="49.95" customHeight="1">
      <c r="A1551" s="158">
        <f t="shared" si="51"/>
        <v>1512</v>
      </c>
      <c r="B1551" s="496"/>
      <c r="C1551" s="497"/>
      <c r="D1551" s="497"/>
      <c r="E1551" s="497"/>
      <c r="F1551" s="497"/>
      <c r="G1551" s="497"/>
      <c r="H1551" s="497"/>
      <c r="I1551" s="497"/>
      <c r="J1551" s="497"/>
      <c r="K1551" s="497"/>
      <c r="L1551" s="490"/>
      <c r="M1551" s="491"/>
      <c r="N1551" s="491"/>
      <c r="O1551" s="491"/>
      <c r="P1551" s="492"/>
      <c r="Q1551" s="536"/>
      <c r="R1551" s="536"/>
      <c r="S1551" s="536"/>
      <c r="T1551" s="536"/>
      <c r="U1551" s="536"/>
      <c r="V1551" s="69"/>
      <c r="W1551" s="69"/>
      <c r="X1551" s="507"/>
      <c r="Y1551" s="508"/>
      <c r="Z1551" s="179" t="str">
        <f>IFERROR(VLOOKUP(X1551, 【参考】数式用!$A$2:$B$46, 2, FALSE), "")</f>
        <v/>
      </c>
      <c r="AA1551" s="195"/>
      <c r="AB1551" s="196"/>
      <c r="AC1551" s="197">
        <f t="shared" si="52"/>
        <v>0</v>
      </c>
      <c r="AD1551" s="263" t="str">
        <f>IF(B1551="", "", IF(COUNTIF(X1551,"*独自*"),"数式を削除して手入力",IFERROR(INDEX(【参考】数式用!$O$3:'【参考】数式用'!$Q$452,MATCH(Q1551&amp;V1551,【参考】数式用!$N$3:'【参考】数式用'!$N$452,0),MATCH(VLOOKUP(X1551,【参考】数式用!$R$2:$S$46,2,FALSE),【参考】数式用!$O$2:$Q$2,0)),10)))</f>
        <v/>
      </c>
      <c r="AE1551" s="191"/>
    </row>
    <row r="1552" spans="1:31" ht="49.95" customHeight="1">
      <c r="A1552" s="158">
        <f t="shared" si="51"/>
        <v>1513</v>
      </c>
      <c r="B1552" s="496"/>
      <c r="C1552" s="497"/>
      <c r="D1552" s="497"/>
      <c r="E1552" s="497"/>
      <c r="F1552" s="497"/>
      <c r="G1552" s="497"/>
      <c r="H1552" s="497"/>
      <c r="I1552" s="497"/>
      <c r="J1552" s="497"/>
      <c r="K1552" s="497"/>
      <c r="L1552" s="490"/>
      <c r="M1552" s="491"/>
      <c r="N1552" s="491"/>
      <c r="O1552" s="491"/>
      <c r="P1552" s="492"/>
      <c r="Q1552" s="536"/>
      <c r="R1552" s="536"/>
      <c r="S1552" s="536"/>
      <c r="T1552" s="536"/>
      <c r="U1552" s="536"/>
      <c r="V1552" s="69"/>
      <c r="W1552" s="69"/>
      <c r="X1552" s="507"/>
      <c r="Y1552" s="508"/>
      <c r="Z1552" s="179" t="str">
        <f>IFERROR(VLOOKUP(X1552, 【参考】数式用!$A$2:$B$46, 2, FALSE), "")</f>
        <v/>
      </c>
      <c r="AA1552" s="195"/>
      <c r="AB1552" s="196"/>
      <c r="AC1552" s="197">
        <f t="shared" si="52"/>
        <v>0</v>
      </c>
      <c r="AD1552" s="263" t="str">
        <f>IF(B1552="", "", IF(COUNTIF(X1552,"*独自*"),"数式を削除して手入力",IFERROR(INDEX(【参考】数式用!$O$3:'【参考】数式用'!$Q$452,MATCH(Q1552&amp;V1552,【参考】数式用!$N$3:'【参考】数式用'!$N$452,0),MATCH(VLOOKUP(X1552,【参考】数式用!$R$2:$S$46,2,FALSE),【参考】数式用!$O$2:$Q$2,0)),10)))</f>
        <v/>
      </c>
      <c r="AE1552" s="191"/>
    </row>
    <row r="1553" spans="1:31" ht="49.95" customHeight="1">
      <c r="A1553" s="158">
        <f t="shared" si="51"/>
        <v>1514</v>
      </c>
      <c r="B1553" s="496"/>
      <c r="C1553" s="497"/>
      <c r="D1553" s="497"/>
      <c r="E1553" s="497"/>
      <c r="F1553" s="497"/>
      <c r="G1553" s="497"/>
      <c r="H1553" s="497"/>
      <c r="I1553" s="497"/>
      <c r="J1553" s="497"/>
      <c r="K1553" s="497"/>
      <c r="L1553" s="490"/>
      <c r="M1553" s="491"/>
      <c r="N1553" s="491"/>
      <c r="O1553" s="491"/>
      <c r="P1553" s="492"/>
      <c r="Q1553" s="536"/>
      <c r="R1553" s="536"/>
      <c r="S1553" s="536"/>
      <c r="T1553" s="536"/>
      <c r="U1553" s="536"/>
      <c r="V1553" s="69"/>
      <c r="W1553" s="69"/>
      <c r="X1553" s="507"/>
      <c r="Y1553" s="508"/>
      <c r="Z1553" s="179" t="str">
        <f>IFERROR(VLOOKUP(X1553, 【参考】数式用!$A$2:$B$46, 2, FALSE), "")</f>
        <v/>
      </c>
      <c r="AA1553" s="195"/>
      <c r="AB1553" s="196"/>
      <c r="AC1553" s="197">
        <f t="shared" si="52"/>
        <v>0</v>
      </c>
      <c r="AD1553" s="263" t="str">
        <f>IF(B1553="", "", IF(COUNTIF(X1553,"*独自*"),"数式を削除して手入力",IFERROR(INDEX(【参考】数式用!$O$3:'【参考】数式用'!$Q$452,MATCH(Q1553&amp;V1553,【参考】数式用!$N$3:'【参考】数式用'!$N$452,0),MATCH(VLOOKUP(X1553,【参考】数式用!$R$2:$S$46,2,FALSE),【参考】数式用!$O$2:$Q$2,0)),10)))</f>
        <v/>
      </c>
      <c r="AE1553" s="191"/>
    </row>
    <row r="1554" spans="1:31" ht="49.95" customHeight="1">
      <c r="A1554" s="158">
        <f t="shared" si="51"/>
        <v>1515</v>
      </c>
      <c r="B1554" s="496"/>
      <c r="C1554" s="497"/>
      <c r="D1554" s="497"/>
      <c r="E1554" s="497"/>
      <c r="F1554" s="497"/>
      <c r="G1554" s="497"/>
      <c r="H1554" s="497"/>
      <c r="I1554" s="497"/>
      <c r="J1554" s="497"/>
      <c r="K1554" s="497"/>
      <c r="L1554" s="490"/>
      <c r="M1554" s="491"/>
      <c r="N1554" s="491"/>
      <c r="O1554" s="491"/>
      <c r="P1554" s="492"/>
      <c r="Q1554" s="536"/>
      <c r="R1554" s="536"/>
      <c r="S1554" s="536"/>
      <c r="T1554" s="536"/>
      <c r="U1554" s="536"/>
      <c r="V1554" s="69"/>
      <c r="W1554" s="69"/>
      <c r="X1554" s="507"/>
      <c r="Y1554" s="508"/>
      <c r="Z1554" s="179" t="str">
        <f>IFERROR(VLOOKUP(X1554, 【参考】数式用!$A$2:$B$46, 2, FALSE), "")</f>
        <v/>
      </c>
      <c r="AA1554" s="195"/>
      <c r="AB1554" s="196"/>
      <c r="AC1554" s="197">
        <f t="shared" si="52"/>
        <v>0</v>
      </c>
      <c r="AD1554" s="263" t="str">
        <f>IF(B1554="", "", IF(COUNTIF(X1554,"*独自*"),"数式を削除して手入力",IFERROR(INDEX(【参考】数式用!$O$3:'【参考】数式用'!$Q$452,MATCH(Q1554&amp;V1554,【参考】数式用!$N$3:'【参考】数式用'!$N$452,0),MATCH(VLOOKUP(X1554,【参考】数式用!$R$2:$S$46,2,FALSE),【参考】数式用!$O$2:$Q$2,0)),10)))</f>
        <v/>
      </c>
      <c r="AE1554" s="191"/>
    </row>
    <row r="1555" spans="1:31" ht="49.95" customHeight="1">
      <c r="A1555" s="158">
        <f t="shared" si="51"/>
        <v>1516</v>
      </c>
      <c r="B1555" s="496"/>
      <c r="C1555" s="497"/>
      <c r="D1555" s="497"/>
      <c r="E1555" s="497"/>
      <c r="F1555" s="497"/>
      <c r="G1555" s="497"/>
      <c r="H1555" s="497"/>
      <c r="I1555" s="497"/>
      <c r="J1555" s="497"/>
      <c r="K1555" s="497"/>
      <c r="L1555" s="490"/>
      <c r="M1555" s="491"/>
      <c r="N1555" s="491"/>
      <c r="O1555" s="491"/>
      <c r="P1555" s="492"/>
      <c r="Q1555" s="536"/>
      <c r="R1555" s="536"/>
      <c r="S1555" s="536"/>
      <c r="T1555" s="536"/>
      <c r="U1555" s="536"/>
      <c r="V1555" s="69"/>
      <c r="W1555" s="69"/>
      <c r="X1555" s="507"/>
      <c r="Y1555" s="508"/>
      <c r="Z1555" s="179" t="str">
        <f>IFERROR(VLOOKUP(X1555, 【参考】数式用!$A$2:$B$46, 2, FALSE), "")</f>
        <v/>
      </c>
      <c r="AA1555" s="195"/>
      <c r="AB1555" s="196"/>
      <c r="AC1555" s="197">
        <f t="shared" si="52"/>
        <v>0</v>
      </c>
      <c r="AD1555" s="263" t="str">
        <f>IF(B1555="", "", IF(COUNTIF(X1555,"*独自*"),"数式を削除して手入力",IFERROR(INDEX(【参考】数式用!$O$3:'【参考】数式用'!$Q$452,MATCH(Q1555&amp;V1555,【参考】数式用!$N$3:'【参考】数式用'!$N$452,0),MATCH(VLOOKUP(X1555,【参考】数式用!$R$2:$S$46,2,FALSE),【参考】数式用!$O$2:$Q$2,0)),10)))</f>
        <v/>
      </c>
      <c r="AE1555" s="191"/>
    </row>
    <row r="1556" spans="1:31" ht="49.95" customHeight="1">
      <c r="A1556" s="158">
        <f t="shared" si="51"/>
        <v>1517</v>
      </c>
      <c r="B1556" s="496"/>
      <c r="C1556" s="497"/>
      <c r="D1556" s="497"/>
      <c r="E1556" s="497"/>
      <c r="F1556" s="497"/>
      <c r="G1556" s="497"/>
      <c r="H1556" s="497"/>
      <c r="I1556" s="497"/>
      <c r="J1556" s="497"/>
      <c r="K1556" s="497"/>
      <c r="L1556" s="490"/>
      <c r="M1556" s="491"/>
      <c r="N1556" s="491"/>
      <c r="O1556" s="491"/>
      <c r="P1556" s="492"/>
      <c r="Q1556" s="536"/>
      <c r="R1556" s="536"/>
      <c r="S1556" s="536"/>
      <c r="T1556" s="536"/>
      <c r="U1556" s="536"/>
      <c r="V1556" s="69"/>
      <c r="W1556" s="69"/>
      <c r="X1556" s="507"/>
      <c r="Y1556" s="508"/>
      <c r="Z1556" s="179" t="str">
        <f>IFERROR(VLOOKUP(X1556, 【参考】数式用!$A$2:$B$46, 2, FALSE), "")</f>
        <v/>
      </c>
      <c r="AA1556" s="195"/>
      <c r="AB1556" s="196"/>
      <c r="AC1556" s="197">
        <f t="shared" si="52"/>
        <v>0</v>
      </c>
      <c r="AD1556" s="263" t="str">
        <f>IF(B1556="", "", IF(COUNTIF(X1556,"*独自*"),"数式を削除して手入力",IFERROR(INDEX(【参考】数式用!$O$3:'【参考】数式用'!$Q$452,MATCH(Q1556&amp;V1556,【参考】数式用!$N$3:'【参考】数式用'!$N$452,0),MATCH(VLOOKUP(X1556,【参考】数式用!$R$2:$S$46,2,FALSE),【参考】数式用!$O$2:$Q$2,0)),10)))</f>
        <v/>
      </c>
      <c r="AE1556" s="191"/>
    </row>
    <row r="1557" spans="1:31" ht="49.95" customHeight="1">
      <c r="A1557" s="158">
        <f t="shared" si="51"/>
        <v>1518</v>
      </c>
      <c r="B1557" s="496"/>
      <c r="C1557" s="497"/>
      <c r="D1557" s="497"/>
      <c r="E1557" s="497"/>
      <c r="F1557" s="497"/>
      <c r="G1557" s="497"/>
      <c r="H1557" s="497"/>
      <c r="I1557" s="497"/>
      <c r="J1557" s="497"/>
      <c r="K1557" s="497"/>
      <c r="L1557" s="490"/>
      <c r="M1557" s="491"/>
      <c r="N1557" s="491"/>
      <c r="O1557" s="491"/>
      <c r="P1557" s="492"/>
      <c r="Q1557" s="536"/>
      <c r="R1557" s="536"/>
      <c r="S1557" s="536"/>
      <c r="T1557" s="536"/>
      <c r="U1557" s="536"/>
      <c r="V1557" s="69"/>
      <c r="W1557" s="69"/>
      <c r="X1557" s="507"/>
      <c r="Y1557" s="508"/>
      <c r="Z1557" s="179" t="str">
        <f>IFERROR(VLOOKUP(X1557, 【参考】数式用!$A$2:$B$46, 2, FALSE), "")</f>
        <v/>
      </c>
      <c r="AA1557" s="195"/>
      <c r="AB1557" s="196"/>
      <c r="AC1557" s="197">
        <f t="shared" si="52"/>
        <v>0</v>
      </c>
      <c r="AD1557" s="263" t="str">
        <f>IF(B1557="", "", IF(COUNTIF(X1557,"*独自*"),"数式を削除して手入力",IFERROR(INDEX(【参考】数式用!$O$3:'【参考】数式用'!$Q$452,MATCH(Q1557&amp;V1557,【参考】数式用!$N$3:'【参考】数式用'!$N$452,0),MATCH(VLOOKUP(X1557,【参考】数式用!$R$2:$S$46,2,FALSE),【参考】数式用!$O$2:$Q$2,0)),10)))</f>
        <v/>
      </c>
      <c r="AE1557" s="191"/>
    </row>
    <row r="1558" spans="1:31" ht="49.95" customHeight="1">
      <c r="A1558" s="158">
        <f t="shared" si="51"/>
        <v>1519</v>
      </c>
      <c r="B1558" s="496"/>
      <c r="C1558" s="497"/>
      <c r="D1558" s="497"/>
      <c r="E1558" s="497"/>
      <c r="F1558" s="497"/>
      <c r="G1558" s="497"/>
      <c r="H1558" s="497"/>
      <c r="I1558" s="497"/>
      <c r="J1558" s="497"/>
      <c r="K1558" s="497"/>
      <c r="L1558" s="490"/>
      <c r="M1558" s="491"/>
      <c r="N1558" s="491"/>
      <c r="O1558" s="491"/>
      <c r="P1558" s="492"/>
      <c r="Q1558" s="536"/>
      <c r="R1558" s="536"/>
      <c r="S1558" s="536"/>
      <c r="T1558" s="536"/>
      <c r="U1558" s="536"/>
      <c r="V1558" s="69"/>
      <c r="W1558" s="69"/>
      <c r="X1558" s="507"/>
      <c r="Y1558" s="508"/>
      <c r="Z1558" s="179" t="str">
        <f>IFERROR(VLOOKUP(X1558, 【参考】数式用!$A$2:$B$46, 2, FALSE), "")</f>
        <v/>
      </c>
      <c r="AA1558" s="195"/>
      <c r="AB1558" s="196"/>
      <c r="AC1558" s="197">
        <f t="shared" si="52"/>
        <v>0</v>
      </c>
      <c r="AD1558" s="263" t="str">
        <f>IF(B1558="", "", IF(COUNTIF(X1558,"*独自*"),"数式を削除して手入力",IFERROR(INDEX(【参考】数式用!$O$3:'【参考】数式用'!$Q$452,MATCH(Q1558&amp;V1558,【参考】数式用!$N$3:'【参考】数式用'!$N$452,0),MATCH(VLOOKUP(X1558,【参考】数式用!$R$2:$S$46,2,FALSE),【参考】数式用!$O$2:$Q$2,0)),10)))</f>
        <v/>
      </c>
      <c r="AE1558" s="191"/>
    </row>
    <row r="1559" spans="1:31" ht="49.95" customHeight="1">
      <c r="A1559" s="158">
        <f t="shared" si="51"/>
        <v>1520</v>
      </c>
      <c r="B1559" s="496"/>
      <c r="C1559" s="497"/>
      <c r="D1559" s="497"/>
      <c r="E1559" s="497"/>
      <c r="F1559" s="497"/>
      <c r="G1559" s="497"/>
      <c r="H1559" s="497"/>
      <c r="I1559" s="497"/>
      <c r="J1559" s="497"/>
      <c r="K1559" s="497"/>
      <c r="L1559" s="490"/>
      <c r="M1559" s="491"/>
      <c r="N1559" s="491"/>
      <c r="O1559" s="491"/>
      <c r="P1559" s="492"/>
      <c r="Q1559" s="536"/>
      <c r="R1559" s="536"/>
      <c r="S1559" s="536"/>
      <c r="T1559" s="536"/>
      <c r="U1559" s="536"/>
      <c r="V1559" s="69"/>
      <c r="W1559" s="69"/>
      <c r="X1559" s="507"/>
      <c r="Y1559" s="508"/>
      <c r="Z1559" s="179" t="str">
        <f>IFERROR(VLOOKUP(X1559, 【参考】数式用!$A$2:$B$46, 2, FALSE), "")</f>
        <v/>
      </c>
      <c r="AA1559" s="195"/>
      <c r="AB1559" s="196"/>
      <c r="AC1559" s="197">
        <f t="shared" si="52"/>
        <v>0</v>
      </c>
      <c r="AD1559" s="263" t="str">
        <f>IF(B1559="", "", IF(COUNTIF(X1559,"*独自*"),"数式を削除して手入力",IFERROR(INDEX(【参考】数式用!$O$3:'【参考】数式用'!$Q$452,MATCH(Q1559&amp;V1559,【参考】数式用!$N$3:'【参考】数式用'!$N$452,0),MATCH(VLOOKUP(X1559,【参考】数式用!$R$2:$S$46,2,FALSE),【参考】数式用!$O$2:$Q$2,0)),10)))</f>
        <v/>
      </c>
      <c r="AE1559" s="191"/>
    </row>
    <row r="1560" spans="1:31" ht="49.95" customHeight="1">
      <c r="A1560" s="158">
        <f t="shared" si="51"/>
        <v>1521</v>
      </c>
      <c r="B1560" s="496"/>
      <c r="C1560" s="497"/>
      <c r="D1560" s="497"/>
      <c r="E1560" s="497"/>
      <c r="F1560" s="497"/>
      <c r="G1560" s="497"/>
      <c r="H1560" s="497"/>
      <c r="I1560" s="497"/>
      <c r="J1560" s="497"/>
      <c r="K1560" s="497"/>
      <c r="L1560" s="490"/>
      <c r="M1560" s="491"/>
      <c r="N1560" s="491"/>
      <c r="O1560" s="491"/>
      <c r="P1560" s="492"/>
      <c r="Q1560" s="536"/>
      <c r="R1560" s="536"/>
      <c r="S1560" s="536"/>
      <c r="T1560" s="536"/>
      <c r="U1560" s="536"/>
      <c r="V1560" s="69"/>
      <c r="W1560" s="69"/>
      <c r="X1560" s="507"/>
      <c r="Y1560" s="508"/>
      <c r="Z1560" s="179" t="str">
        <f>IFERROR(VLOOKUP(X1560, 【参考】数式用!$A$2:$B$46, 2, FALSE), "")</f>
        <v/>
      </c>
      <c r="AA1560" s="195"/>
      <c r="AB1560" s="196"/>
      <c r="AC1560" s="197">
        <f t="shared" si="52"/>
        <v>0</v>
      </c>
      <c r="AD1560" s="263" t="str">
        <f>IF(B1560="", "", IF(COUNTIF(X1560,"*独自*"),"数式を削除して手入力",IFERROR(INDEX(【参考】数式用!$O$3:'【参考】数式用'!$Q$452,MATCH(Q1560&amp;V1560,【参考】数式用!$N$3:'【参考】数式用'!$N$452,0),MATCH(VLOOKUP(X1560,【参考】数式用!$R$2:$S$46,2,FALSE),【参考】数式用!$O$2:$Q$2,0)),10)))</f>
        <v/>
      </c>
      <c r="AE1560" s="191"/>
    </row>
    <row r="1561" spans="1:31" ht="49.95" customHeight="1">
      <c r="A1561" s="158">
        <f t="shared" si="51"/>
        <v>1522</v>
      </c>
      <c r="B1561" s="496"/>
      <c r="C1561" s="497"/>
      <c r="D1561" s="497"/>
      <c r="E1561" s="497"/>
      <c r="F1561" s="497"/>
      <c r="G1561" s="497"/>
      <c r="H1561" s="497"/>
      <c r="I1561" s="497"/>
      <c r="J1561" s="497"/>
      <c r="K1561" s="497"/>
      <c r="L1561" s="490"/>
      <c r="M1561" s="491"/>
      <c r="N1561" s="491"/>
      <c r="O1561" s="491"/>
      <c r="P1561" s="492"/>
      <c r="Q1561" s="536"/>
      <c r="R1561" s="536"/>
      <c r="S1561" s="536"/>
      <c r="T1561" s="536"/>
      <c r="U1561" s="536"/>
      <c r="V1561" s="69"/>
      <c r="W1561" s="69"/>
      <c r="X1561" s="507"/>
      <c r="Y1561" s="508"/>
      <c r="Z1561" s="179" t="str">
        <f>IFERROR(VLOOKUP(X1561, 【参考】数式用!$A$2:$B$46, 2, FALSE), "")</f>
        <v/>
      </c>
      <c r="AA1561" s="195"/>
      <c r="AB1561" s="196"/>
      <c r="AC1561" s="197">
        <f t="shared" si="52"/>
        <v>0</v>
      </c>
      <c r="AD1561" s="263" t="str">
        <f>IF(B1561="", "", IF(COUNTIF(X1561,"*独自*"),"数式を削除して手入力",IFERROR(INDEX(【参考】数式用!$O$3:'【参考】数式用'!$Q$452,MATCH(Q1561&amp;V1561,【参考】数式用!$N$3:'【参考】数式用'!$N$452,0),MATCH(VLOOKUP(X1561,【参考】数式用!$R$2:$S$46,2,FALSE),【参考】数式用!$O$2:$Q$2,0)),10)))</f>
        <v/>
      </c>
      <c r="AE1561" s="191"/>
    </row>
    <row r="1562" spans="1:31" ht="49.95" customHeight="1">
      <c r="A1562" s="158">
        <f t="shared" si="51"/>
        <v>1523</v>
      </c>
      <c r="B1562" s="496"/>
      <c r="C1562" s="497"/>
      <c r="D1562" s="497"/>
      <c r="E1562" s="497"/>
      <c r="F1562" s="497"/>
      <c r="G1562" s="497"/>
      <c r="H1562" s="497"/>
      <c r="I1562" s="497"/>
      <c r="J1562" s="497"/>
      <c r="K1562" s="497"/>
      <c r="L1562" s="490"/>
      <c r="M1562" s="491"/>
      <c r="N1562" s="491"/>
      <c r="O1562" s="491"/>
      <c r="P1562" s="492"/>
      <c r="Q1562" s="536"/>
      <c r="R1562" s="536"/>
      <c r="S1562" s="536"/>
      <c r="T1562" s="536"/>
      <c r="U1562" s="536"/>
      <c r="V1562" s="69"/>
      <c r="W1562" s="69"/>
      <c r="X1562" s="507"/>
      <c r="Y1562" s="508"/>
      <c r="Z1562" s="179" t="str">
        <f>IFERROR(VLOOKUP(X1562, 【参考】数式用!$A$2:$B$46, 2, FALSE), "")</f>
        <v/>
      </c>
      <c r="AA1562" s="195"/>
      <c r="AB1562" s="196"/>
      <c r="AC1562" s="197">
        <f t="shared" si="52"/>
        <v>0</v>
      </c>
      <c r="AD1562" s="263" t="str">
        <f>IF(B1562="", "", IF(COUNTIF(X1562,"*独自*"),"数式を削除して手入力",IFERROR(INDEX(【参考】数式用!$O$3:'【参考】数式用'!$Q$452,MATCH(Q1562&amp;V1562,【参考】数式用!$N$3:'【参考】数式用'!$N$452,0),MATCH(VLOOKUP(X1562,【参考】数式用!$R$2:$S$46,2,FALSE),【参考】数式用!$O$2:$Q$2,0)),10)))</f>
        <v/>
      </c>
      <c r="AE1562" s="191"/>
    </row>
    <row r="1563" spans="1:31" ht="49.95" customHeight="1">
      <c r="A1563" s="158">
        <f t="shared" si="51"/>
        <v>1524</v>
      </c>
      <c r="B1563" s="496"/>
      <c r="C1563" s="497"/>
      <c r="D1563" s="497"/>
      <c r="E1563" s="497"/>
      <c r="F1563" s="497"/>
      <c r="G1563" s="497"/>
      <c r="H1563" s="497"/>
      <c r="I1563" s="497"/>
      <c r="J1563" s="497"/>
      <c r="K1563" s="497"/>
      <c r="L1563" s="490"/>
      <c r="M1563" s="491"/>
      <c r="N1563" s="491"/>
      <c r="O1563" s="491"/>
      <c r="P1563" s="492"/>
      <c r="Q1563" s="536"/>
      <c r="R1563" s="536"/>
      <c r="S1563" s="536"/>
      <c r="T1563" s="536"/>
      <c r="U1563" s="536"/>
      <c r="V1563" s="69"/>
      <c r="W1563" s="69"/>
      <c r="X1563" s="507"/>
      <c r="Y1563" s="508"/>
      <c r="Z1563" s="179" t="str">
        <f>IFERROR(VLOOKUP(X1563, 【参考】数式用!$A$2:$B$46, 2, FALSE), "")</f>
        <v/>
      </c>
      <c r="AA1563" s="195"/>
      <c r="AB1563" s="196"/>
      <c r="AC1563" s="197">
        <f t="shared" si="52"/>
        <v>0</v>
      </c>
      <c r="AD1563" s="263" t="str">
        <f>IF(B1563="", "", IF(COUNTIF(X1563,"*独自*"),"数式を削除して手入力",IFERROR(INDEX(【参考】数式用!$O$3:'【参考】数式用'!$Q$452,MATCH(Q1563&amp;V1563,【参考】数式用!$N$3:'【参考】数式用'!$N$452,0),MATCH(VLOOKUP(X1563,【参考】数式用!$R$2:$S$46,2,FALSE),【参考】数式用!$O$2:$Q$2,0)),10)))</f>
        <v/>
      </c>
      <c r="AE1563" s="191"/>
    </row>
    <row r="1564" spans="1:31" ht="49.95" customHeight="1">
      <c r="A1564" s="158">
        <f t="shared" si="51"/>
        <v>1525</v>
      </c>
      <c r="B1564" s="496"/>
      <c r="C1564" s="497"/>
      <c r="D1564" s="497"/>
      <c r="E1564" s="497"/>
      <c r="F1564" s="497"/>
      <c r="G1564" s="497"/>
      <c r="H1564" s="497"/>
      <c r="I1564" s="497"/>
      <c r="J1564" s="497"/>
      <c r="K1564" s="497"/>
      <c r="L1564" s="490"/>
      <c r="M1564" s="491"/>
      <c r="N1564" s="491"/>
      <c r="O1564" s="491"/>
      <c r="P1564" s="492"/>
      <c r="Q1564" s="536"/>
      <c r="R1564" s="536"/>
      <c r="S1564" s="536"/>
      <c r="T1564" s="536"/>
      <c r="U1564" s="536"/>
      <c r="V1564" s="69"/>
      <c r="W1564" s="69"/>
      <c r="X1564" s="507"/>
      <c r="Y1564" s="508"/>
      <c r="Z1564" s="179" t="str">
        <f>IFERROR(VLOOKUP(X1564, 【参考】数式用!$A$2:$B$46, 2, FALSE), "")</f>
        <v/>
      </c>
      <c r="AA1564" s="195"/>
      <c r="AB1564" s="196"/>
      <c r="AC1564" s="197">
        <f t="shared" si="52"/>
        <v>0</v>
      </c>
      <c r="AD1564" s="263" t="str">
        <f>IF(B1564="", "", IF(COUNTIF(X1564,"*独自*"),"数式を削除して手入力",IFERROR(INDEX(【参考】数式用!$O$3:'【参考】数式用'!$Q$452,MATCH(Q1564&amp;V1564,【参考】数式用!$N$3:'【参考】数式用'!$N$452,0),MATCH(VLOOKUP(X1564,【参考】数式用!$R$2:$S$46,2,FALSE),【参考】数式用!$O$2:$Q$2,0)),10)))</f>
        <v/>
      </c>
      <c r="AE1564" s="191"/>
    </row>
    <row r="1565" spans="1:31" ht="49.95" customHeight="1">
      <c r="A1565" s="158">
        <f t="shared" si="51"/>
        <v>1526</v>
      </c>
      <c r="B1565" s="496"/>
      <c r="C1565" s="497"/>
      <c r="D1565" s="497"/>
      <c r="E1565" s="497"/>
      <c r="F1565" s="497"/>
      <c r="G1565" s="497"/>
      <c r="H1565" s="497"/>
      <c r="I1565" s="497"/>
      <c r="J1565" s="497"/>
      <c r="K1565" s="497"/>
      <c r="L1565" s="490"/>
      <c r="M1565" s="491"/>
      <c r="N1565" s="491"/>
      <c r="O1565" s="491"/>
      <c r="P1565" s="492"/>
      <c r="Q1565" s="536"/>
      <c r="R1565" s="536"/>
      <c r="S1565" s="536"/>
      <c r="T1565" s="536"/>
      <c r="U1565" s="536"/>
      <c r="V1565" s="69"/>
      <c r="W1565" s="69"/>
      <c r="X1565" s="507"/>
      <c r="Y1565" s="508"/>
      <c r="Z1565" s="179" t="str">
        <f>IFERROR(VLOOKUP(X1565, 【参考】数式用!$A$2:$B$46, 2, FALSE), "")</f>
        <v/>
      </c>
      <c r="AA1565" s="195"/>
      <c r="AB1565" s="196"/>
      <c r="AC1565" s="197">
        <f t="shared" si="52"/>
        <v>0</v>
      </c>
      <c r="AD1565" s="263" t="str">
        <f>IF(B1565="", "", IF(COUNTIF(X1565,"*独自*"),"数式を削除して手入力",IFERROR(INDEX(【参考】数式用!$O$3:'【参考】数式用'!$Q$452,MATCH(Q1565&amp;V1565,【参考】数式用!$N$3:'【参考】数式用'!$N$452,0),MATCH(VLOOKUP(X1565,【参考】数式用!$R$2:$S$46,2,FALSE),【参考】数式用!$O$2:$Q$2,0)),10)))</f>
        <v/>
      </c>
      <c r="AE1565" s="191"/>
    </row>
    <row r="1566" spans="1:31" ht="49.95" customHeight="1">
      <c r="A1566" s="158">
        <f t="shared" si="51"/>
        <v>1527</v>
      </c>
      <c r="B1566" s="496"/>
      <c r="C1566" s="497"/>
      <c r="D1566" s="497"/>
      <c r="E1566" s="497"/>
      <c r="F1566" s="497"/>
      <c r="G1566" s="497"/>
      <c r="H1566" s="497"/>
      <c r="I1566" s="497"/>
      <c r="J1566" s="497"/>
      <c r="K1566" s="497"/>
      <c r="L1566" s="490"/>
      <c r="M1566" s="491"/>
      <c r="N1566" s="491"/>
      <c r="O1566" s="491"/>
      <c r="P1566" s="492"/>
      <c r="Q1566" s="536"/>
      <c r="R1566" s="536"/>
      <c r="S1566" s="536"/>
      <c r="T1566" s="536"/>
      <c r="U1566" s="536"/>
      <c r="V1566" s="69"/>
      <c r="W1566" s="69"/>
      <c r="X1566" s="507"/>
      <c r="Y1566" s="508"/>
      <c r="Z1566" s="179" t="str">
        <f>IFERROR(VLOOKUP(X1566, 【参考】数式用!$A$2:$B$46, 2, FALSE), "")</f>
        <v/>
      </c>
      <c r="AA1566" s="195"/>
      <c r="AB1566" s="196"/>
      <c r="AC1566" s="197">
        <f t="shared" si="52"/>
        <v>0</v>
      </c>
      <c r="AD1566" s="263" t="str">
        <f>IF(B1566="", "", IF(COUNTIF(X1566,"*独自*"),"数式を削除して手入力",IFERROR(INDEX(【参考】数式用!$O$3:'【参考】数式用'!$Q$452,MATCH(Q1566&amp;V1566,【参考】数式用!$N$3:'【参考】数式用'!$N$452,0),MATCH(VLOOKUP(X1566,【参考】数式用!$R$2:$S$46,2,FALSE),【参考】数式用!$O$2:$Q$2,0)),10)))</f>
        <v/>
      </c>
      <c r="AE1566" s="191"/>
    </row>
    <row r="1567" spans="1:31" ht="49.95" customHeight="1">
      <c r="A1567" s="158">
        <f t="shared" si="51"/>
        <v>1528</v>
      </c>
      <c r="B1567" s="496"/>
      <c r="C1567" s="497"/>
      <c r="D1567" s="497"/>
      <c r="E1567" s="497"/>
      <c r="F1567" s="497"/>
      <c r="G1567" s="497"/>
      <c r="H1567" s="497"/>
      <c r="I1567" s="497"/>
      <c r="J1567" s="497"/>
      <c r="K1567" s="497"/>
      <c r="L1567" s="490"/>
      <c r="M1567" s="491"/>
      <c r="N1567" s="491"/>
      <c r="O1567" s="491"/>
      <c r="P1567" s="492"/>
      <c r="Q1567" s="536"/>
      <c r="R1567" s="536"/>
      <c r="S1567" s="536"/>
      <c r="T1567" s="536"/>
      <c r="U1567" s="536"/>
      <c r="V1567" s="69"/>
      <c r="W1567" s="69"/>
      <c r="X1567" s="507"/>
      <c r="Y1567" s="508"/>
      <c r="Z1567" s="179" t="str">
        <f>IFERROR(VLOOKUP(X1567, 【参考】数式用!$A$2:$B$46, 2, FALSE), "")</f>
        <v/>
      </c>
      <c r="AA1567" s="195"/>
      <c r="AB1567" s="196"/>
      <c r="AC1567" s="197">
        <f t="shared" si="52"/>
        <v>0</v>
      </c>
      <c r="AD1567" s="263" t="str">
        <f>IF(B1567="", "", IF(COUNTIF(X1567,"*独自*"),"数式を削除して手入力",IFERROR(INDEX(【参考】数式用!$O$3:'【参考】数式用'!$Q$452,MATCH(Q1567&amp;V1567,【参考】数式用!$N$3:'【参考】数式用'!$N$452,0),MATCH(VLOOKUP(X1567,【参考】数式用!$R$2:$S$46,2,FALSE),【参考】数式用!$O$2:$Q$2,0)),10)))</f>
        <v/>
      </c>
      <c r="AE1567" s="191"/>
    </row>
    <row r="1568" spans="1:31" ht="49.95" customHeight="1">
      <c r="A1568" s="158">
        <f t="shared" si="51"/>
        <v>1529</v>
      </c>
      <c r="B1568" s="496"/>
      <c r="C1568" s="497"/>
      <c r="D1568" s="497"/>
      <c r="E1568" s="497"/>
      <c r="F1568" s="497"/>
      <c r="G1568" s="497"/>
      <c r="H1568" s="497"/>
      <c r="I1568" s="497"/>
      <c r="J1568" s="497"/>
      <c r="K1568" s="497"/>
      <c r="L1568" s="490"/>
      <c r="M1568" s="491"/>
      <c r="N1568" s="491"/>
      <c r="O1568" s="491"/>
      <c r="P1568" s="492"/>
      <c r="Q1568" s="536"/>
      <c r="R1568" s="536"/>
      <c r="S1568" s="536"/>
      <c r="T1568" s="536"/>
      <c r="U1568" s="536"/>
      <c r="V1568" s="69"/>
      <c r="W1568" s="69"/>
      <c r="X1568" s="507"/>
      <c r="Y1568" s="508"/>
      <c r="Z1568" s="179" t="str">
        <f>IFERROR(VLOOKUP(X1568, 【参考】数式用!$A$2:$B$46, 2, FALSE), "")</f>
        <v/>
      </c>
      <c r="AA1568" s="195"/>
      <c r="AB1568" s="196"/>
      <c r="AC1568" s="197">
        <f t="shared" si="52"/>
        <v>0</v>
      </c>
      <c r="AD1568" s="263" t="str">
        <f>IF(B1568="", "", IF(COUNTIF(X1568,"*独自*"),"数式を削除して手入力",IFERROR(INDEX(【参考】数式用!$O$3:'【参考】数式用'!$Q$452,MATCH(Q1568&amp;V1568,【参考】数式用!$N$3:'【参考】数式用'!$N$452,0),MATCH(VLOOKUP(X1568,【参考】数式用!$R$2:$S$46,2,FALSE),【参考】数式用!$O$2:$Q$2,0)),10)))</f>
        <v/>
      </c>
      <c r="AE1568" s="191"/>
    </row>
    <row r="1569" spans="1:31" ht="49.95" customHeight="1">
      <c r="A1569" s="158">
        <f t="shared" si="51"/>
        <v>1530</v>
      </c>
      <c r="B1569" s="496"/>
      <c r="C1569" s="497"/>
      <c r="D1569" s="497"/>
      <c r="E1569" s="497"/>
      <c r="F1569" s="497"/>
      <c r="G1569" s="497"/>
      <c r="H1569" s="497"/>
      <c r="I1569" s="497"/>
      <c r="J1569" s="497"/>
      <c r="K1569" s="497"/>
      <c r="L1569" s="490"/>
      <c r="M1569" s="491"/>
      <c r="N1569" s="491"/>
      <c r="O1569" s="491"/>
      <c r="P1569" s="492"/>
      <c r="Q1569" s="536"/>
      <c r="R1569" s="536"/>
      <c r="S1569" s="536"/>
      <c r="T1569" s="536"/>
      <c r="U1569" s="536"/>
      <c r="V1569" s="69"/>
      <c r="W1569" s="69"/>
      <c r="X1569" s="507"/>
      <c r="Y1569" s="508"/>
      <c r="Z1569" s="179" t="str">
        <f>IFERROR(VLOOKUP(X1569, 【参考】数式用!$A$2:$B$46, 2, FALSE), "")</f>
        <v/>
      </c>
      <c r="AA1569" s="195"/>
      <c r="AB1569" s="196"/>
      <c r="AC1569" s="197">
        <f t="shared" si="52"/>
        <v>0</v>
      </c>
      <c r="AD1569" s="263" t="str">
        <f>IF(B1569="", "", IF(COUNTIF(X1569,"*独自*"),"数式を削除して手入力",IFERROR(INDEX(【参考】数式用!$O$3:'【参考】数式用'!$Q$452,MATCH(Q1569&amp;V1569,【参考】数式用!$N$3:'【参考】数式用'!$N$452,0),MATCH(VLOOKUP(X1569,【参考】数式用!$R$2:$S$46,2,FALSE),【参考】数式用!$O$2:$Q$2,0)),10)))</f>
        <v/>
      </c>
      <c r="AE1569" s="191"/>
    </row>
    <row r="1570" spans="1:31" ht="49.95" customHeight="1">
      <c r="A1570" s="158">
        <f t="shared" si="51"/>
        <v>1531</v>
      </c>
      <c r="B1570" s="496"/>
      <c r="C1570" s="497"/>
      <c r="D1570" s="497"/>
      <c r="E1570" s="497"/>
      <c r="F1570" s="497"/>
      <c r="G1570" s="497"/>
      <c r="H1570" s="497"/>
      <c r="I1570" s="497"/>
      <c r="J1570" s="497"/>
      <c r="K1570" s="497"/>
      <c r="L1570" s="490"/>
      <c r="M1570" s="491"/>
      <c r="N1570" s="491"/>
      <c r="O1570" s="491"/>
      <c r="P1570" s="492"/>
      <c r="Q1570" s="536"/>
      <c r="R1570" s="536"/>
      <c r="S1570" s="536"/>
      <c r="T1570" s="536"/>
      <c r="U1570" s="536"/>
      <c r="V1570" s="69"/>
      <c r="W1570" s="69"/>
      <c r="X1570" s="507"/>
      <c r="Y1570" s="508"/>
      <c r="Z1570" s="179" t="str">
        <f>IFERROR(VLOOKUP(X1570, 【参考】数式用!$A$2:$B$46, 2, FALSE), "")</f>
        <v/>
      </c>
      <c r="AA1570" s="195"/>
      <c r="AB1570" s="196"/>
      <c r="AC1570" s="197">
        <f t="shared" si="52"/>
        <v>0</v>
      </c>
      <c r="AD1570" s="263" t="str">
        <f>IF(B1570="", "", IF(COUNTIF(X1570,"*独自*"),"数式を削除して手入力",IFERROR(INDEX(【参考】数式用!$O$3:'【参考】数式用'!$Q$452,MATCH(Q1570&amp;V1570,【参考】数式用!$N$3:'【参考】数式用'!$N$452,0),MATCH(VLOOKUP(X1570,【参考】数式用!$R$2:$S$46,2,FALSE),【参考】数式用!$O$2:$Q$2,0)),10)))</f>
        <v/>
      </c>
      <c r="AE1570" s="191"/>
    </row>
    <row r="1571" spans="1:31" ht="49.95" customHeight="1">
      <c r="A1571" s="158">
        <f t="shared" si="51"/>
        <v>1532</v>
      </c>
      <c r="B1571" s="496"/>
      <c r="C1571" s="497"/>
      <c r="D1571" s="497"/>
      <c r="E1571" s="497"/>
      <c r="F1571" s="497"/>
      <c r="G1571" s="497"/>
      <c r="H1571" s="497"/>
      <c r="I1571" s="497"/>
      <c r="J1571" s="497"/>
      <c r="K1571" s="497"/>
      <c r="L1571" s="490"/>
      <c r="M1571" s="491"/>
      <c r="N1571" s="491"/>
      <c r="O1571" s="491"/>
      <c r="P1571" s="492"/>
      <c r="Q1571" s="536"/>
      <c r="R1571" s="536"/>
      <c r="S1571" s="536"/>
      <c r="T1571" s="536"/>
      <c r="U1571" s="536"/>
      <c r="V1571" s="69"/>
      <c r="W1571" s="69"/>
      <c r="X1571" s="507"/>
      <c r="Y1571" s="508"/>
      <c r="Z1571" s="179" t="str">
        <f>IFERROR(VLOOKUP(X1571, 【参考】数式用!$A$2:$B$46, 2, FALSE), "")</f>
        <v/>
      </c>
      <c r="AA1571" s="195"/>
      <c r="AB1571" s="196"/>
      <c r="AC1571" s="197">
        <f t="shared" si="52"/>
        <v>0</v>
      </c>
      <c r="AD1571" s="263" t="str">
        <f>IF(B1571="", "", IF(COUNTIF(X1571,"*独自*"),"数式を削除して手入力",IFERROR(INDEX(【参考】数式用!$O$3:'【参考】数式用'!$Q$452,MATCH(Q1571&amp;V1571,【参考】数式用!$N$3:'【参考】数式用'!$N$452,0),MATCH(VLOOKUP(X1571,【参考】数式用!$R$2:$S$46,2,FALSE),【参考】数式用!$O$2:$Q$2,0)),10)))</f>
        <v/>
      </c>
      <c r="AE1571" s="191"/>
    </row>
    <row r="1572" spans="1:31" ht="49.95" customHeight="1">
      <c r="A1572" s="158">
        <f t="shared" si="51"/>
        <v>1533</v>
      </c>
      <c r="B1572" s="496"/>
      <c r="C1572" s="497"/>
      <c r="D1572" s="497"/>
      <c r="E1572" s="497"/>
      <c r="F1572" s="497"/>
      <c r="G1572" s="497"/>
      <c r="H1572" s="497"/>
      <c r="I1572" s="497"/>
      <c r="J1572" s="497"/>
      <c r="K1572" s="497"/>
      <c r="L1572" s="490"/>
      <c r="M1572" s="491"/>
      <c r="N1572" s="491"/>
      <c r="O1572" s="491"/>
      <c r="P1572" s="492"/>
      <c r="Q1572" s="536"/>
      <c r="R1572" s="536"/>
      <c r="S1572" s="536"/>
      <c r="T1572" s="536"/>
      <c r="U1572" s="536"/>
      <c r="V1572" s="69"/>
      <c r="W1572" s="69"/>
      <c r="X1572" s="507"/>
      <c r="Y1572" s="508"/>
      <c r="Z1572" s="179" t="str">
        <f>IFERROR(VLOOKUP(X1572, 【参考】数式用!$A$2:$B$46, 2, FALSE), "")</f>
        <v/>
      </c>
      <c r="AA1572" s="195"/>
      <c r="AB1572" s="196"/>
      <c r="AC1572" s="197">
        <f t="shared" si="52"/>
        <v>0</v>
      </c>
      <c r="AD1572" s="263" t="str">
        <f>IF(B1572="", "", IF(COUNTIF(X1572,"*独自*"),"数式を削除して手入力",IFERROR(INDEX(【参考】数式用!$O$3:'【参考】数式用'!$Q$452,MATCH(Q1572&amp;V1572,【参考】数式用!$N$3:'【参考】数式用'!$N$452,0),MATCH(VLOOKUP(X1572,【参考】数式用!$R$2:$S$46,2,FALSE),【参考】数式用!$O$2:$Q$2,0)),10)))</f>
        <v/>
      </c>
      <c r="AE1572" s="191"/>
    </row>
    <row r="1573" spans="1:31" ht="49.95" customHeight="1">
      <c r="A1573" s="158">
        <f t="shared" si="51"/>
        <v>1534</v>
      </c>
      <c r="B1573" s="496"/>
      <c r="C1573" s="497"/>
      <c r="D1573" s="497"/>
      <c r="E1573" s="497"/>
      <c r="F1573" s="497"/>
      <c r="G1573" s="497"/>
      <c r="H1573" s="497"/>
      <c r="I1573" s="497"/>
      <c r="J1573" s="497"/>
      <c r="K1573" s="497"/>
      <c r="L1573" s="490"/>
      <c r="M1573" s="491"/>
      <c r="N1573" s="491"/>
      <c r="O1573" s="491"/>
      <c r="P1573" s="492"/>
      <c r="Q1573" s="536"/>
      <c r="R1573" s="536"/>
      <c r="S1573" s="536"/>
      <c r="T1573" s="536"/>
      <c r="U1573" s="536"/>
      <c r="V1573" s="69"/>
      <c r="W1573" s="69"/>
      <c r="X1573" s="507"/>
      <c r="Y1573" s="508"/>
      <c r="Z1573" s="179" t="str">
        <f>IFERROR(VLOOKUP(X1573, 【参考】数式用!$A$2:$B$46, 2, FALSE), "")</f>
        <v/>
      </c>
      <c r="AA1573" s="195"/>
      <c r="AB1573" s="196"/>
      <c r="AC1573" s="197">
        <f t="shared" si="52"/>
        <v>0</v>
      </c>
      <c r="AD1573" s="263" t="str">
        <f>IF(B1573="", "", IF(COUNTIF(X1573,"*独自*"),"数式を削除して手入力",IFERROR(INDEX(【参考】数式用!$O$3:'【参考】数式用'!$Q$452,MATCH(Q1573&amp;V1573,【参考】数式用!$N$3:'【参考】数式用'!$N$452,0),MATCH(VLOOKUP(X1573,【参考】数式用!$R$2:$S$46,2,FALSE),【参考】数式用!$O$2:$Q$2,0)),10)))</f>
        <v/>
      </c>
      <c r="AE1573" s="191"/>
    </row>
    <row r="1574" spans="1:31" ht="49.95" customHeight="1">
      <c r="A1574" s="158">
        <f t="shared" si="51"/>
        <v>1535</v>
      </c>
      <c r="B1574" s="496"/>
      <c r="C1574" s="497"/>
      <c r="D1574" s="497"/>
      <c r="E1574" s="497"/>
      <c r="F1574" s="497"/>
      <c r="G1574" s="497"/>
      <c r="H1574" s="497"/>
      <c r="I1574" s="497"/>
      <c r="J1574" s="497"/>
      <c r="K1574" s="497"/>
      <c r="L1574" s="490"/>
      <c r="M1574" s="491"/>
      <c r="N1574" s="491"/>
      <c r="O1574" s="491"/>
      <c r="P1574" s="492"/>
      <c r="Q1574" s="536"/>
      <c r="R1574" s="536"/>
      <c r="S1574" s="536"/>
      <c r="T1574" s="536"/>
      <c r="U1574" s="536"/>
      <c r="V1574" s="69"/>
      <c r="W1574" s="69"/>
      <c r="X1574" s="507"/>
      <c r="Y1574" s="508"/>
      <c r="Z1574" s="179" t="str">
        <f>IFERROR(VLOOKUP(X1574, 【参考】数式用!$A$2:$B$46, 2, FALSE), "")</f>
        <v/>
      </c>
      <c r="AA1574" s="195"/>
      <c r="AB1574" s="196"/>
      <c r="AC1574" s="197">
        <f t="shared" si="52"/>
        <v>0</v>
      </c>
      <c r="AD1574" s="263" t="str">
        <f>IF(B1574="", "", IF(COUNTIF(X1574,"*独自*"),"数式を削除して手入力",IFERROR(INDEX(【参考】数式用!$O$3:'【参考】数式用'!$Q$452,MATCH(Q1574&amp;V1574,【参考】数式用!$N$3:'【参考】数式用'!$N$452,0),MATCH(VLOOKUP(X1574,【参考】数式用!$R$2:$S$46,2,FALSE),【参考】数式用!$O$2:$Q$2,0)),10)))</f>
        <v/>
      </c>
      <c r="AE1574" s="191"/>
    </row>
    <row r="1575" spans="1:31" ht="49.95" customHeight="1">
      <c r="A1575" s="158">
        <f t="shared" si="51"/>
        <v>1536</v>
      </c>
      <c r="B1575" s="496"/>
      <c r="C1575" s="497"/>
      <c r="D1575" s="497"/>
      <c r="E1575" s="497"/>
      <c r="F1575" s="497"/>
      <c r="G1575" s="497"/>
      <c r="H1575" s="497"/>
      <c r="I1575" s="497"/>
      <c r="J1575" s="497"/>
      <c r="K1575" s="497"/>
      <c r="L1575" s="490"/>
      <c r="M1575" s="491"/>
      <c r="N1575" s="491"/>
      <c r="O1575" s="491"/>
      <c r="P1575" s="492"/>
      <c r="Q1575" s="536"/>
      <c r="R1575" s="536"/>
      <c r="S1575" s="536"/>
      <c r="T1575" s="536"/>
      <c r="U1575" s="536"/>
      <c r="V1575" s="69"/>
      <c r="W1575" s="69"/>
      <c r="X1575" s="507"/>
      <c r="Y1575" s="508"/>
      <c r="Z1575" s="179" t="str">
        <f>IFERROR(VLOOKUP(X1575, 【参考】数式用!$A$2:$B$46, 2, FALSE), "")</f>
        <v/>
      </c>
      <c r="AA1575" s="195"/>
      <c r="AB1575" s="196"/>
      <c r="AC1575" s="197">
        <f t="shared" si="52"/>
        <v>0</v>
      </c>
      <c r="AD1575" s="263" t="str">
        <f>IF(B1575="", "", IF(COUNTIF(X1575,"*独自*"),"数式を削除して手入力",IFERROR(INDEX(【参考】数式用!$O$3:'【参考】数式用'!$Q$452,MATCH(Q1575&amp;V1575,【参考】数式用!$N$3:'【参考】数式用'!$N$452,0),MATCH(VLOOKUP(X1575,【参考】数式用!$R$2:$S$46,2,FALSE),【参考】数式用!$O$2:$Q$2,0)),10)))</f>
        <v/>
      </c>
      <c r="AE1575" s="191"/>
    </row>
    <row r="1576" spans="1:31" ht="49.95" customHeight="1">
      <c r="A1576" s="158">
        <f t="shared" si="51"/>
        <v>1537</v>
      </c>
      <c r="B1576" s="496"/>
      <c r="C1576" s="497"/>
      <c r="D1576" s="497"/>
      <c r="E1576" s="497"/>
      <c r="F1576" s="497"/>
      <c r="G1576" s="497"/>
      <c r="H1576" s="497"/>
      <c r="I1576" s="497"/>
      <c r="J1576" s="497"/>
      <c r="K1576" s="497"/>
      <c r="L1576" s="490"/>
      <c r="M1576" s="491"/>
      <c r="N1576" s="491"/>
      <c r="O1576" s="491"/>
      <c r="P1576" s="492"/>
      <c r="Q1576" s="536"/>
      <c r="R1576" s="536"/>
      <c r="S1576" s="536"/>
      <c r="T1576" s="536"/>
      <c r="U1576" s="536"/>
      <c r="V1576" s="69"/>
      <c r="W1576" s="69"/>
      <c r="X1576" s="507"/>
      <c r="Y1576" s="508"/>
      <c r="Z1576" s="179" t="str">
        <f>IFERROR(VLOOKUP(X1576, 【参考】数式用!$A$2:$B$46, 2, FALSE), "")</f>
        <v/>
      </c>
      <c r="AA1576" s="195"/>
      <c r="AB1576" s="196"/>
      <c r="AC1576" s="197">
        <f t="shared" si="52"/>
        <v>0</v>
      </c>
      <c r="AD1576" s="263" t="str">
        <f>IF(B1576="", "", IF(COUNTIF(X1576,"*独自*"),"数式を削除して手入力",IFERROR(INDEX(【参考】数式用!$O$3:'【参考】数式用'!$Q$452,MATCH(Q1576&amp;V1576,【参考】数式用!$N$3:'【参考】数式用'!$N$452,0),MATCH(VLOOKUP(X1576,【参考】数式用!$R$2:$S$46,2,FALSE),【参考】数式用!$O$2:$Q$2,0)),10)))</f>
        <v/>
      </c>
      <c r="AE1576" s="191"/>
    </row>
    <row r="1577" spans="1:31" ht="49.95" customHeight="1">
      <c r="A1577" s="158">
        <f t="shared" si="51"/>
        <v>1538</v>
      </c>
      <c r="B1577" s="496"/>
      <c r="C1577" s="497"/>
      <c r="D1577" s="497"/>
      <c r="E1577" s="497"/>
      <c r="F1577" s="497"/>
      <c r="G1577" s="497"/>
      <c r="H1577" s="497"/>
      <c r="I1577" s="497"/>
      <c r="J1577" s="497"/>
      <c r="K1577" s="497"/>
      <c r="L1577" s="490"/>
      <c r="M1577" s="491"/>
      <c r="N1577" s="491"/>
      <c r="O1577" s="491"/>
      <c r="P1577" s="492"/>
      <c r="Q1577" s="536"/>
      <c r="R1577" s="536"/>
      <c r="S1577" s="536"/>
      <c r="T1577" s="536"/>
      <c r="U1577" s="536"/>
      <c r="V1577" s="69"/>
      <c r="W1577" s="69"/>
      <c r="X1577" s="507"/>
      <c r="Y1577" s="508"/>
      <c r="Z1577" s="179" t="str">
        <f>IFERROR(VLOOKUP(X1577, 【参考】数式用!$A$2:$B$46, 2, FALSE), "")</f>
        <v/>
      </c>
      <c r="AA1577" s="195"/>
      <c r="AB1577" s="196"/>
      <c r="AC1577" s="197">
        <f t="shared" si="52"/>
        <v>0</v>
      </c>
      <c r="AD1577" s="263" t="str">
        <f>IF(B1577="", "", IF(COUNTIF(X1577,"*独自*"),"数式を削除して手入力",IFERROR(INDEX(【参考】数式用!$O$3:'【参考】数式用'!$Q$452,MATCH(Q1577&amp;V1577,【参考】数式用!$N$3:'【参考】数式用'!$N$452,0),MATCH(VLOOKUP(X1577,【参考】数式用!$R$2:$S$46,2,FALSE),【参考】数式用!$O$2:$Q$2,0)),10)))</f>
        <v/>
      </c>
      <c r="AE1577" s="191"/>
    </row>
    <row r="1578" spans="1:31" ht="49.95" customHeight="1">
      <c r="A1578" s="158">
        <f t="shared" si="51"/>
        <v>1539</v>
      </c>
      <c r="B1578" s="496"/>
      <c r="C1578" s="497"/>
      <c r="D1578" s="497"/>
      <c r="E1578" s="497"/>
      <c r="F1578" s="497"/>
      <c r="G1578" s="497"/>
      <c r="H1578" s="497"/>
      <c r="I1578" s="497"/>
      <c r="J1578" s="497"/>
      <c r="K1578" s="497"/>
      <c r="L1578" s="490"/>
      <c r="M1578" s="491"/>
      <c r="N1578" s="491"/>
      <c r="O1578" s="491"/>
      <c r="P1578" s="492"/>
      <c r="Q1578" s="536"/>
      <c r="R1578" s="536"/>
      <c r="S1578" s="536"/>
      <c r="T1578" s="536"/>
      <c r="U1578" s="536"/>
      <c r="V1578" s="69"/>
      <c r="W1578" s="69"/>
      <c r="X1578" s="507"/>
      <c r="Y1578" s="508"/>
      <c r="Z1578" s="179" t="str">
        <f>IFERROR(VLOOKUP(X1578, 【参考】数式用!$A$2:$B$46, 2, FALSE), "")</f>
        <v/>
      </c>
      <c r="AA1578" s="195"/>
      <c r="AB1578" s="196"/>
      <c r="AC1578" s="197">
        <f t="shared" si="52"/>
        <v>0</v>
      </c>
      <c r="AD1578" s="263" t="str">
        <f>IF(B1578="", "", IF(COUNTIF(X1578,"*独自*"),"数式を削除して手入力",IFERROR(INDEX(【参考】数式用!$O$3:'【参考】数式用'!$Q$452,MATCH(Q1578&amp;V1578,【参考】数式用!$N$3:'【参考】数式用'!$N$452,0),MATCH(VLOOKUP(X1578,【参考】数式用!$R$2:$S$46,2,FALSE),【参考】数式用!$O$2:$Q$2,0)),10)))</f>
        <v/>
      </c>
      <c r="AE1578" s="191"/>
    </row>
    <row r="1579" spans="1:31" ht="49.95" customHeight="1">
      <c r="A1579" s="158">
        <f t="shared" si="51"/>
        <v>1540</v>
      </c>
      <c r="B1579" s="496"/>
      <c r="C1579" s="497"/>
      <c r="D1579" s="497"/>
      <c r="E1579" s="497"/>
      <c r="F1579" s="497"/>
      <c r="G1579" s="497"/>
      <c r="H1579" s="497"/>
      <c r="I1579" s="497"/>
      <c r="J1579" s="497"/>
      <c r="K1579" s="497"/>
      <c r="L1579" s="490"/>
      <c r="M1579" s="491"/>
      <c r="N1579" s="491"/>
      <c r="O1579" s="491"/>
      <c r="P1579" s="492"/>
      <c r="Q1579" s="536"/>
      <c r="R1579" s="536"/>
      <c r="S1579" s="536"/>
      <c r="T1579" s="536"/>
      <c r="U1579" s="536"/>
      <c r="V1579" s="69"/>
      <c r="W1579" s="69"/>
      <c r="X1579" s="507"/>
      <c r="Y1579" s="508"/>
      <c r="Z1579" s="179" t="str">
        <f>IFERROR(VLOOKUP(X1579, 【参考】数式用!$A$2:$B$46, 2, FALSE), "")</f>
        <v/>
      </c>
      <c r="AA1579" s="195"/>
      <c r="AB1579" s="196"/>
      <c r="AC1579" s="197">
        <f t="shared" si="52"/>
        <v>0</v>
      </c>
      <c r="AD1579" s="263" t="str">
        <f>IF(B1579="", "", IF(COUNTIF(X1579,"*独自*"),"数式を削除して手入力",IFERROR(INDEX(【参考】数式用!$O$3:'【参考】数式用'!$Q$452,MATCH(Q1579&amp;V1579,【参考】数式用!$N$3:'【参考】数式用'!$N$452,0),MATCH(VLOOKUP(X1579,【参考】数式用!$R$2:$S$46,2,FALSE),【参考】数式用!$O$2:$Q$2,0)),10)))</f>
        <v/>
      </c>
      <c r="AE1579" s="191"/>
    </row>
    <row r="1580" spans="1:31" ht="49.95" customHeight="1">
      <c r="A1580" s="158">
        <f t="shared" si="51"/>
        <v>1541</v>
      </c>
      <c r="B1580" s="496"/>
      <c r="C1580" s="497"/>
      <c r="D1580" s="497"/>
      <c r="E1580" s="497"/>
      <c r="F1580" s="497"/>
      <c r="G1580" s="497"/>
      <c r="H1580" s="497"/>
      <c r="I1580" s="497"/>
      <c r="J1580" s="497"/>
      <c r="K1580" s="497"/>
      <c r="L1580" s="490"/>
      <c r="M1580" s="491"/>
      <c r="N1580" s="491"/>
      <c r="O1580" s="491"/>
      <c r="P1580" s="492"/>
      <c r="Q1580" s="536"/>
      <c r="R1580" s="536"/>
      <c r="S1580" s="536"/>
      <c r="T1580" s="536"/>
      <c r="U1580" s="536"/>
      <c r="V1580" s="69"/>
      <c r="W1580" s="69"/>
      <c r="X1580" s="507"/>
      <c r="Y1580" s="508"/>
      <c r="Z1580" s="179" t="str">
        <f>IFERROR(VLOOKUP(X1580, 【参考】数式用!$A$2:$B$46, 2, FALSE), "")</f>
        <v/>
      </c>
      <c r="AA1580" s="195"/>
      <c r="AB1580" s="196"/>
      <c r="AC1580" s="197">
        <f t="shared" si="52"/>
        <v>0</v>
      </c>
      <c r="AD1580" s="263" t="str">
        <f>IF(B1580="", "", IF(COUNTIF(X1580,"*独自*"),"数式を削除して手入力",IFERROR(INDEX(【参考】数式用!$O$3:'【参考】数式用'!$Q$452,MATCH(Q1580&amp;V1580,【参考】数式用!$N$3:'【参考】数式用'!$N$452,0),MATCH(VLOOKUP(X1580,【参考】数式用!$R$2:$S$46,2,FALSE),【参考】数式用!$O$2:$Q$2,0)),10)))</f>
        <v/>
      </c>
      <c r="AE1580" s="191"/>
    </row>
    <row r="1581" spans="1:31" ht="49.95" customHeight="1">
      <c r="A1581" s="158">
        <f t="shared" si="51"/>
        <v>1542</v>
      </c>
      <c r="B1581" s="496"/>
      <c r="C1581" s="497"/>
      <c r="D1581" s="497"/>
      <c r="E1581" s="497"/>
      <c r="F1581" s="497"/>
      <c r="G1581" s="497"/>
      <c r="H1581" s="497"/>
      <c r="I1581" s="497"/>
      <c r="J1581" s="497"/>
      <c r="K1581" s="497"/>
      <c r="L1581" s="490"/>
      <c r="M1581" s="491"/>
      <c r="N1581" s="491"/>
      <c r="O1581" s="491"/>
      <c r="P1581" s="492"/>
      <c r="Q1581" s="536"/>
      <c r="R1581" s="536"/>
      <c r="S1581" s="536"/>
      <c r="T1581" s="536"/>
      <c r="U1581" s="536"/>
      <c r="V1581" s="69"/>
      <c r="W1581" s="69"/>
      <c r="X1581" s="507"/>
      <c r="Y1581" s="508"/>
      <c r="Z1581" s="179" t="str">
        <f>IFERROR(VLOOKUP(X1581, 【参考】数式用!$A$2:$B$46, 2, FALSE), "")</f>
        <v/>
      </c>
      <c r="AA1581" s="195"/>
      <c r="AB1581" s="196"/>
      <c r="AC1581" s="197">
        <f t="shared" si="52"/>
        <v>0</v>
      </c>
      <c r="AD1581" s="263" t="str">
        <f>IF(B1581="", "", IF(COUNTIF(X1581,"*独自*"),"数式を削除して手入力",IFERROR(INDEX(【参考】数式用!$O$3:'【参考】数式用'!$Q$452,MATCH(Q1581&amp;V1581,【参考】数式用!$N$3:'【参考】数式用'!$N$452,0),MATCH(VLOOKUP(X1581,【参考】数式用!$R$2:$S$46,2,FALSE),【参考】数式用!$O$2:$Q$2,0)),10)))</f>
        <v/>
      </c>
      <c r="AE1581" s="191"/>
    </row>
    <row r="1582" spans="1:31" ht="49.95" customHeight="1">
      <c r="A1582" s="158">
        <f t="shared" si="51"/>
        <v>1543</v>
      </c>
      <c r="B1582" s="496"/>
      <c r="C1582" s="497"/>
      <c r="D1582" s="497"/>
      <c r="E1582" s="497"/>
      <c r="F1582" s="497"/>
      <c r="G1582" s="497"/>
      <c r="H1582" s="497"/>
      <c r="I1582" s="497"/>
      <c r="J1582" s="497"/>
      <c r="K1582" s="497"/>
      <c r="L1582" s="490"/>
      <c r="M1582" s="491"/>
      <c r="N1582" s="491"/>
      <c r="O1582" s="491"/>
      <c r="P1582" s="492"/>
      <c r="Q1582" s="536"/>
      <c r="R1582" s="536"/>
      <c r="S1582" s="536"/>
      <c r="T1582" s="536"/>
      <c r="U1582" s="536"/>
      <c r="V1582" s="69"/>
      <c r="W1582" s="69"/>
      <c r="X1582" s="507"/>
      <c r="Y1582" s="508"/>
      <c r="Z1582" s="179" t="str">
        <f>IFERROR(VLOOKUP(X1582, 【参考】数式用!$A$2:$B$46, 2, FALSE), "")</f>
        <v/>
      </c>
      <c r="AA1582" s="195"/>
      <c r="AB1582" s="196"/>
      <c r="AC1582" s="197">
        <f t="shared" si="52"/>
        <v>0</v>
      </c>
      <c r="AD1582" s="263" t="str">
        <f>IF(B1582="", "", IF(COUNTIF(X1582,"*独自*"),"数式を削除して手入力",IFERROR(INDEX(【参考】数式用!$O$3:'【参考】数式用'!$Q$452,MATCH(Q1582&amp;V1582,【参考】数式用!$N$3:'【参考】数式用'!$N$452,0),MATCH(VLOOKUP(X1582,【参考】数式用!$R$2:$S$46,2,FALSE),【参考】数式用!$O$2:$Q$2,0)),10)))</f>
        <v/>
      </c>
      <c r="AE1582" s="191"/>
    </row>
    <row r="1583" spans="1:31" ht="49.95" customHeight="1">
      <c r="A1583" s="158">
        <f t="shared" si="51"/>
        <v>1544</v>
      </c>
      <c r="B1583" s="496"/>
      <c r="C1583" s="497"/>
      <c r="D1583" s="497"/>
      <c r="E1583" s="497"/>
      <c r="F1583" s="497"/>
      <c r="G1583" s="497"/>
      <c r="H1583" s="497"/>
      <c r="I1583" s="497"/>
      <c r="J1583" s="497"/>
      <c r="K1583" s="497"/>
      <c r="L1583" s="490"/>
      <c r="M1583" s="491"/>
      <c r="N1583" s="491"/>
      <c r="O1583" s="491"/>
      <c r="P1583" s="492"/>
      <c r="Q1583" s="536"/>
      <c r="R1583" s="536"/>
      <c r="S1583" s="536"/>
      <c r="T1583" s="536"/>
      <c r="U1583" s="536"/>
      <c r="V1583" s="69"/>
      <c r="W1583" s="69"/>
      <c r="X1583" s="507"/>
      <c r="Y1583" s="508"/>
      <c r="Z1583" s="179" t="str">
        <f>IFERROR(VLOOKUP(X1583, 【参考】数式用!$A$2:$B$46, 2, FALSE), "")</f>
        <v/>
      </c>
      <c r="AA1583" s="195"/>
      <c r="AB1583" s="196"/>
      <c r="AC1583" s="197">
        <f t="shared" si="52"/>
        <v>0</v>
      </c>
      <c r="AD1583" s="263" t="str">
        <f>IF(B1583="", "", IF(COUNTIF(X1583,"*独自*"),"数式を削除して手入力",IFERROR(INDEX(【参考】数式用!$O$3:'【参考】数式用'!$Q$452,MATCH(Q1583&amp;V1583,【参考】数式用!$N$3:'【参考】数式用'!$N$452,0),MATCH(VLOOKUP(X1583,【参考】数式用!$R$2:$S$46,2,FALSE),【参考】数式用!$O$2:$Q$2,0)),10)))</f>
        <v/>
      </c>
      <c r="AE1583" s="191"/>
    </row>
    <row r="1584" spans="1:31" ht="49.95" customHeight="1">
      <c r="A1584" s="158">
        <f t="shared" si="51"/>
        <v>1545</v>
      </c>
      <c r="B1584" s="496"/>
      <c r="C1584" s="497"/>
      <c r="D1584" s="497"/>
      <c r="E1584" s="497"/>
      <c r="F1584" s="497"/>
      <c r="G1584" s="497"/>
      <c r="H1584" s="497"/>
      <c r="I1584" s="497"/>
      <c r="J1584" s="497"/>
      <c r="K1584" s="497"/>
      <c r="L1584" s="490"/>
      <c r="M1584" s="491"/>
      <c r="N1584" s="491"/>
      <c r="O1584" s="491"/>
      <c r="P1584" s="492"/>
      <c r="Q1584" s="536"/>
      <c r="R1584" s="536"/>
      <c r="S1584" s="536"/>
      <c r="T1584" s="536"/>
      <c r="U1584" s="536"/>
      <c r="V1584" s="69"/>
      <c r="W1584" s="69"/>
      <c r="X1584" s="507"/>
      <c r="Y1584" s="508"/>
      <c r="Z1584" s="179" t="str">
        <f>IFERROR(VLOOKUP(X1584, 【参考】数式用!$A$2:$B$46, 2, FALSE), "")</f>
        <v/>
      </c>
      <c r="AA1584" s="195"/>
      <c r="AB1584" s="196"/>
      <c r="AC1584" s="197">
        <f t="shared" si="52"/>
        <v>0</v>
      </c>
      <c r="AD1584" s="263" t="str">
        <f>IF(B1584="", "", IF(COUNTIF(X1584,"*独自*"),"数式を削除して手入力",IFERROR(INDEX(【参考】数式用!$O$3:'【参考】数式用'!$Q$452,MATCH(Q1584&amp;V1584,【参考】数式用!$N$3:'【参考】数式用'!$N$452,0),MATCH(VLOOKUP(X1584,【参考】数式用!$R$2:$S$46,2,FALSE),【参考】数式用!$O$2:$Q$2,0)),10)))</f>
        <v/>
      </c>
      <c r="AE1584" s="191"/>
    </row>
    <row r="1585" spans="1:31" ht="49.95" customHeight="1">
      <c r="A1585" s="158">
        <f t="shared" si="51"/>
        <v>1546</v>
      </c>
      <c r="B1585" s="496"/>
      <c r="C1585" s="497"/>
      <c r="D1585" s="497"/>
      <c r="E1585" s="497"/>
      <c r="F1585" s="497"/>
      <c r="G1585" s="497"/>
      <c r="H1585" s="497"/>
      <c r="I1585" s="497"/>
      <c r="J1585" s="497"/>
      <c r="K1585" s="497"/>
      <c r="L1585" s="490"/>
      <c r="M1585" s="491"/>
      <c r="N1585" s="491"/>
      <c r="O1585" s="491"/>
      <c r="P1585" s="492"/>
      <c r="Q1585" s="536"/>
      <c r="R1585" s="536"/>
      <c r="S1585" s="536"/>
      <c r="T1585" s="536"/>
      <c r="U1585" s="536"/>
      <c r="V1585" s="69"/>
      <c r="W1585" s="69"/>
      <c r="X1585" s="507"/>
      <c r="Y1585" s="508"/>
      <c r="Z1585" s="179" t="str">
        <f>IFERROR(VLOOKUP(X1585, 【参考】数式用!$A$2:$B$46, 2, FALSE), "")</f>
        <v/>
      </c>
      <c r="AA1585" s="195"/>
      <c r="AB1585" s="196"/>
      <c r="AC1585" s="197">
        <f t="shared" si="52"/>
        <v>0</v>
      </c>
      <c r="AD1585" s="263" t="str">
        <f>IF(B1585="", "", IF(COUNTIF(X1585,"*独自*"),"数式を削除して手入力",IFERROR(INDEX(【参考】数式用!$O$3:'【参考】数式用'!$Q$452,MATCH(Q1585&amp;V1585,【参考】数式用!$N$3:'【参考】数式用'!$N$452,0),MATCH(VLOOKUP(X1585,【参考】数式用!$R$2:$S$46,2,FALSE),【参考】数式用!$O$2:$Q$2,0)),10)))</f>
        <v/>
      </c>
      <c r="AE1585" s="191"/>
    </row>
    <row r="1586" spans="1:31" ht="49.95" customHeight="1">
      <c r="A1586" s="158">
        <f t="shared" si="51"/>
        <v>1547</v>
      </c>
      <c r="B1586" s="496"/>
      <c r="C1586" s="497"/>
      <c r="D1586" s="497"/>
      <c r="E1586" s="497"/>
      <c r="F1586" s="497"/>
      <c r="G1586" s="497"/>
      <c r="H1586" s="497"/>
      <c r="I1586" s="497"/>
      <c r="J1586" s="497"/>
      <c r="K1586" s="497"/>
      <c r="L1586" s="490"/>
      <c r="M1586" s="491"/>
      <c r="N1586" s="491"/>
      <c r="O1586" s="491"/>
      <c r="P1586" s="492"/>
      <c r="Q1586" s="536"/>
      <c r="R1586" s="536"/>
      <c r="S1586" s="536"/>
      <c r="T1586" s="536"/>
      <c r="U1586" s="536"/>
      <c r="V1586" s="69"/>
      <c r="W1586" s="69"/>
      <c r="X1586" s="507"/>
      <c r="Y1586" s="508"/>
      <c r="Z1586" s="179" t="str">
        <f>IFERROR(VLOOKUP(X1586, 【参考】数式用!$A$2:$B$46, 2, FALSE), "")</f>
        <v/>
      </c>
      <c r="AA1586" s="195"/>
      <c r="AB1586" s="196"/>
      <c r="AC1586" s="197">
        <f t="shared" si="52"/>
        <v>0</v>
      </c>
      <c r="AD1586" s="263" t="str">
        <f>IF(B1586="", "", IF(COUNTIF(X1586,"*独自*"),"数式を削除して手入力",IFERROR(INDEX(【参考】数式用!$O$3:'【参考】数式用'!$Q$452,MATCH(Q1586&amp;V1586,【参考】数式用!$N$3:'【参考】数式用'!$N$452,0),MATCH(VLOOKUP(X1586,【参考】数式用!$R$2:$S$46,2,FALSE),【参考】数式用!$O$2:$Q$2,0)),10)))</f>
        <v/>
      </c>
      <c r="AE1586" s="191"/>
    </row>
    <row r="1587" spans="1:31" ht="49.95" customHeight="1">
      <c r="A1587" s="158">
        <f t="shared" si="51"/>
        <v>1548</v>
      </c>
      <c r="B1587" s="496"/>
      <c r="C1587" s="497"/>
      <c r="D1587" s="497"/>
      <c r="E1587" s="497"/>
      <c r="F1587" s="497"/>
      <c r="G1587" s="497"/>
      <c r="H1587" s="497"/>
      <c r="I1587" s="497"/>
      <c r="J1587" s="497"/>
      <c r="K1587" s="497"/>
      <c r="L1587" s="490"/>
      <c r="M1587" s="491"/>
      <c r="N1587" s="491"/>
      <c r="O1587" s="491"/>
      <c r="P1587" s="492"/>
      <c r="Q1587" s="536"/>
      <c r="R1587" s="536"/>
      <c r="S1587" s="536"/>
      <c r="T1587" s="536"/>
      <c r="U1587" s="536"/>
      <c r="V1587" s="69"/>
      <c r="W1587" s="69"/>
      <c r="X1587" s="507"/>
      <c r="Y1587" s="508"/>
      <c r="Z1587" s="179" t="str">
        <f>IFERROR(VLOOKUP(X1587, 【参考】数式用!$A$2:$B$46, 2, FALSE), "")</f>
        <v/>
      </c>
      <c r="AA1587" s="195"/>
      <c r="AB1587" s="196"/>
      <c r="AC1587" s="197">
        <f t="shared" si="52"/>
        <v>0</v>
      </c>
      <c r="AD1587" s="263" t="str">
        <f>IF(B1587="", "", IF(COUNTIF(X1587,"*独自*"),"数式を削除して手入力",IFERROR(INDEX(【参考】数式用!$O$3:'【参考】数式用'!$Q$452,MATCH(Q1587&amp;V1587,【参考】数式用!$N$3:'【参考】数式用'!$N$452,0),MATCH(VLOOKUP(X1587,【参考】数式用!$R$2:$S$46,2,FALSE),【参考】数式用!$O$2:$Q$2,0)),10)))</f>
        <v/>
      </c>
      <c r="AE1587" s="191"/>
    </row>
    <row r="1588" spans="1:31" ht="49.95" customHeight="1">
      <c r="A1588" s="158">
        <f t="shared" si="51"/>
        <v>1549</v>
      </c>
      <c r="B1588" s="496"/>
      <c r="C1588" s="497"/>
      <c r="D1588" s="497"/>
      <c r="E1588" s="497"/>
      <c r="F1588" s="497"/>
      <c r="G1588" s="497"/>
      <c r="H1588" s="497"/>
      <c r="I1588" s="497"/>
      <c r="J1588" s="497"/>
      <c r="K1588" s="497"/>
      <c r="L1588" s="490"/>
      <c r="M1588" s="491"/>
      <c r="N1588" s="491"/>
      <c r="O1588" s="491"/>
      <c r="P1588" s="492"/>
      <c r="Q1588" s="536"/>
      <c r="R1588" s="536"/>
      <c r="S1588" s="536"/>
      <c r="T1588" s="536"/>
      <c r="U1588" s="536"/>
      <c r="V1588" s="69"/>
      <c r="W1588" s="69"/>
      <c r="X1588" s="507"/>
      <c r="Y1588" s="508"/>
      <c r="Z1588" s="179" t="str">
        <f>IFERROR(VLOOKUP(X1588, 【参考】数式用!$A$2:$B$46, 2, FALSE), "")</f>
        <v/>
      </c>
      <c r="AA1588" s="195"/>
      <c r="AB1588" s="196"/>
      <c r="AC1588" s="197">
        <f t="shared" si="52"/>
        <v>0</v>
      </c>
      <c r="AD1588" s="263" t="str">
        <f>IF(B1588="", "", IF(COUNTIF(X1588,"*独自*"),"数式を削除して手入力",IFERROR(INDEX(【参考】数式用!$O$3:'【参考】数式用'!$Q$452,MATCH(Q1588&amp;V1588,【参考】数式用!$N$3:'【参考】数式用'!$N$452,0),MATCH(VLOOKUP(X1588,【参考】数式用!$R$2:$S$46,2,FALSE),【参考】数式用!$O$2:$Q$2,0)),10)))</f>
        <v/>
      </c>
      <c r="AE1588" s="191"/>
    </row>
    <row r="1589" spans="1:31" ht="49.95" customHeight="1">
      <c r="A1589" s="158">
        <f t="shared" si="51"/>
        <v>1550</v>
      </c>
      <c r="B1589" s="496"/>
      <c r="C1589" s="497"/>
      <c r="D1589" s="497"/>
      <c r="E1589" s="497"/>
      <c r="F1589" s="497"/>
      <c r="G1589" s="497"/>
      <c r="H1589" s="497"/>
      <c r="I1589" s="497"/>
      <c r="J1589" s="497"/>
      <c r="K1589" s="497"/>
      <c r="L1589" s="490"/>
      <c r="M1589" s="491"/>
      <c r="N1589" s="491"/>
      <c r="O1589" s="491"/>
      <c r="P1589" s="492"/>
      <c r="Q1589" s="536"/>
      <c r="R1589" s="536"/>
      <c r="S1589" s="536"/>
      <c r="T1589" s="536"/>
      <c r="U1589" s="536"/>
      <c r="V1589" s="69"/>
      <c r="W1589" s="69"/>
      <c r="X1589" s="507"/>
      <c r="Y1589" s="508"/>
      <c r="Z1589" s="179" t="str">
        <f>IFERROR(VLOOKUP(X1589, 【参考】数式用!$A$2:$B$46, 2, FALSE), "")</f>
        <v/>
      </c>
      <c r="AA1589" s="195"/>
      <c r="AB1589" s="196"/>
      <c r="AC1589" s="197">
        <f t="shared" si="52"/>
        <v>0</v>
      </c>
      <c r="AD1589" s="263" t="str">
        <f>IF(B1589="", "", IF(COUNTIF(X1589,"*独自*"),"数式を削除して手入力",IFERROR(INDEX(【参考】数式用!$O$3:'【参考】数式用'!$Q$452,MATCH(Q1589&amp;V1589,【参考】数式用!$N$3:'【参考】数式用'!$N$452,0),MATCH(VLOOKUP(X1589,【参考】数式用!$R$2:$S$46,2,FALSE),【参考】数式用!$O$2:$Q$2,0)),10)))</f>
        <v/>
      </c>
      <c r="AE1589" s="191"/>
    </row>
    <row r="1590" spans="1:31" ht="49.95" customHeight="1">
      <c r="A1590" s="158">
        <f t="shared" si="51"/>
        <v>1551</v>
      </c>
      <c r="B1590" s="496"/>
      <c r="C1590" s="497"/>
      <c r="D1590" s="497"/>
      <c r="E1590" s="497"/>
      <c r="F1590" s="497"/>
      <c r="G1590" s="497"/>
      <c r="H1590" s="497"/>
      <c r="I1590" s="497"/>
      <c r="J1590" s="497"/>
      <c r="K1590" s="497"/>
      <c r="L1590" s="490"/>
      <c r="M1590" s="491"/>
      <c r="N1590" s="491"/>
      <c r="O1590" s="491"/>
      <c r="P1590" s="492"/>
      <c r="Q1590" s="536"/>
      <c r="R1590" s="536"/>
      <c r="S1590" s="536"/>
      <c r="T1590" s="536"/>
      <c r="U1590" s="536"/>
      <c r="V1590" s="69"/>
      <c r="W1590" s="69"/>
      <c r="X1590" s="507"/>
      <c r="Y1590" s="508"/>
      <c r="Z1590" s="179" t="str">
        <f>IFERROR(VLOOKUP(X1590, 【参考】数式用!$A$2:$B$46, 2, FALSE), "")</f>
        <v/>
      </c>
      <c r="AA1590" s="195"/>
      <c r="AB1590" s="196"/>
      <c r="AC1590" s="197">
        <f t="shared" si="52"/>
        <v>0</v>
      </c>
      <c r="AD1590" s="263" t="str">
        <f>IF(B1590="", "", IF(COUNTIF(X1590,"*独自*"),"数式を削除して手入力",IFERROR(INDEX(【参考】数式用!$O$3:'【参考】数式用'!$Q$452,MATCH(Q1590&amp;V1590,【参考】数式用!$N$3:'【参考】数式用'!$N$452,0),MATCH(VLOOKUP(X1590,【参考】数式用!$R$2:$S$46,2,FALSE),【参考】数式用!$O$2:$Q$2,0)),10)))</f>
        <v/>
      </c>
      <c r="AE1590" s="191"/>
    </row>
    <row r="1591" spans="1:31" ht="49.95" customHeight="1">
      <c r="A1591" s="158">
        <f t="shared" si="51"/>
        <v>1552</v>
      </c>
      <c r="B1591" s="496"/>
      <c r="C1591" s="497"/>
      <c r="D1591" s="497"/>
      <c r="E1591" s="497"/>
      <c r="F1591" s="497"/>
      <c r="G1591" s="497"/>
      <c r="H1591" s="497"/>
      <c r="I1591" s="497"/>
      <c r="J1591" s="497"/>
      <c r="K1591" s="497"/>
      <c r="L1591" s="490"/>
      <c r="M1591" s="491"/>
      <c r="N1591" s="491"/>
      <c r="O1591" s="491"/>
      <c r="P1591" s="492"/>
      <c r="Q1591" s="536"/>
      <c r="R1591" s="536"/>
      <c r="S1591" s="536"/>
      <c r="T1591" s="536"/>
      <c r="U1591" s="536"/>
      <c r="V1591" s="69"/>
      <c r="W1591" s="69"/>
      <c r="X1591" s="507"/>
      <c r="Y1591" s="508"/>
      <c r="Z1591" s="179" t="str">
        <f>IFERROR(VLOOKUP(X1591, 【参考】数式用!$A$2:$B$46, 2, FALSE), "")</f>
        <v/>
      </c>
      <c r="AA1591" s="195"/>
      <c r="AB1591" s="196"/>
      <c r="AC1591" s="197">
        <f t="shared" si="52"/>
        <v>0</v>
      </c>
      <c r="AD1591" s="263" t="str">
        <f>IF(B1591="", "", IF(COUNTIF(X1591,"*独自*"),"数式を削除して手入力",IFERROR(INDEX(【参考】数式用!$O$3:'【参考】数式用'!$Q$452,MATCH(Q1591&amp;V1591,【参考】数式用!$N$3:'【参考】数式用'!$N$452,0),MATCH(VLOOKUP(X1591,【参考】数式用!$R$2:$S$46,2,FALSE),【参考】数式用!$O$2:$Q$2,0)),10)))</f>
        <v/>
      </c>
      <c r="AE1591" s="191"/>
    </row>
    <row r="1592" spans="1:31" ht="49.95" customHeight="1">
      <c r="A1592" s="158">
        <f t="shared" si="51"/>
        <v>1553</v>
      </c>
      <c r="B1592" s="496"/>
      <c r="C1592" s="497"/>
      <c r="D1592" s="497"/>
      <c r="E1592" s="497"/>
      <c r="F1592" s="497"/>
      <c r="G1592" s="497"/>
      <c r="H1592" s="497"/>
      <c r="I1592" s="497"/>
      <c r="J1592" s="497"/>
      <c r="K1592" s="497"/>
      <c r="L1592" s="490"/>
      <c r="M1592" s="491"/>
      <c r="N1592" s="491"/>
      <c r="O1592" s="491"/>
      <c r="P1592" s="492"/>
      <c r="Q1592" s="536"/>
      <c r="R1592" s="536"/>
      <c r="S1592" s="536"/>
      <c r="T1592" s="536"/>
      <c r="U1592" s="536"/>
      <c r="V1592" s="69"/>
      <c r="W1592" s="69"/>
      <c r="X1592" s="507"/>
      <c r="Y1592" s="508"/>
      <c r="Z1592" s="179" t="str">
        <f>IFERROR(VLOOKUP(X1592, 【参考】数式用!$A$2:$B$46, 2, FALSE), "")</f>
        <v/>
      </c>
      <c r="AA1592" s="195"/>
      <c r="AB1592" s="196"/>
      <c r="AC1592" s="197">
        <f t="shared" si="52"/>
        <v>0</v>
      </c>
      <c r="AD1592" s="263" t="str">
        <f>IF(B1592="", "", IF(COUNTIF(X1592,"*独自*"),"数式を削除して手入力",IFERROR(INDEX(【参考】数式用!$O$3:'【参考】数式用'!$Q$452,MATCH(Q1592&amp;V1592,【参考】数式用!$N$3:'【参考】数式用'!$N$452,0),MATCH(VLOOKUP(X1592,【参考】数式用!$R$2:$S$46,2,FALSE),【参考】数式用!$O$2:$Q$2,0)),10)))</f>
        <v/>
      </c>
      <c r="AE1592" s="191"/>
    </row>
    <row r="1593" spans="1:31" ht="49.95" customHeight="1">
      <c r="A1593" s="158">
        <f t="shared" si="51"/>
        <v>1554</v>
      </c>
      <c r="B1593" s="496"/>
      <c r="C1593" s="497"/>
      <c r="D1593" s="497"/>
      <c r="E1593" s="497"/>
      <c r="F1593" s="497"/>
      <c r="G1593" s="497"/>
      <c r="H1593" s="497"/>
      <c r="I1593" s="497"/>
      <c r="J1593" s="497"/>
      <c r="K1593" s="497"/>
      <c r="L1593" s="490"/>
      <c r="M1593" s="491"/>
      <c r="N1593" s="491"/>
      <c r="O1593" s="491"/>
      <c r="P1593" s="492"/>
      <c r="Q1593" s="536"/>
      <c r="R1593" s="536"/>
      <c r="S1593" s="536"/>
      <c r="T1593" s="536"/>
      <c r="U1593" s="536"/>
      <c r="V1593" s="69"/>
      <c r="W1593" s="69"/>
      <c r="X1593" s="507"/>
      <c r="Y1593" s="508"/>
      <c r="Z1593" s="179" t="str">
        <f>IFERROR(VLOOKUP(X1593, 【参考】数式用!$A$2:$B$46, 2, FALSE), "")</f>
        <v/>
      </c>
      <c r="AA1593" s="195"/>
      <c r="AB1593" s="196"/>
      <c r="AC1593" s="197">
        <f t="shared" si="52"/>
        <v>0</v>
      </c>
      <c r="AD1593" s="263" t="str">
        <f>IF(B1593="", "", IF(COUNTIF(X1593,"*独自*"),"数式を削除して手入力",IFERROR(INDEX(【参考】数式用!$O$3:'【参考】数式用'!$Q$452,MATCH(Q1593&amp;V1593,【参考】数式用!$N$3:'【参考】数式用'!$N$452,0),MATCH(VLOOKUP(X1593,【参考】数式用!$R$2:$S$46,2,FALSE),【参考】数式用!$O$2:$Q$2,0)),10)))</f>
        <v/>
      </c>
      <c r="AE1593" s="191"/>
    </row>
    <row r="1594" spans="1:31" ht="49.95" customHeight="1">
      <c r="A1594" s="158">
        <f t="shared" si="51"/>
        <v>1555</v>
      </c>
      <c r="B1594" s="496"/>
      <c r="C1594" s="497"/>
      <c r="D1594" s="497"/>
      <c r="E1594" s="497"/>
      <c r="F1594" s="497"/>
      <c r="G1594" s="497"/>
      <c r="H1594" s="497"/>
      <c r="I1594" s="497"/>
      <c r="J1594" s="497"/>
      <c r="K1594" s="497"/>
      <c r="L1594" s="490"/>
      <c r="M1594" s="491"/>
      <c r="N1594" s="491"/>
      <c r="O1594" s="491"/>
      <c r="P1594" s="492"/>
      <c r="Q1594" s="536"/>
      <c r="R1594" s="536"/>
      <c r="S1594" s="536"/>
      <c r="T1594" s="536"/>
      <c r="U1594" s="536"/>
      <c r="V1594" s="69"/>
      <c r="W1594" s="69"/>
      <c r="X1594" s="507"/>
      <c r="Y1594" s="508"/>
      <c r="Z1594" s="179" t="str">
        <f>IFERROR(VLOOKUP(X1594, 【参考】数式用!$A$2:$B$46, 2, FALSE), "")</f>
        <v/>
      </c>
      <c r="AA1594" s="195"/>
      <c r="AB1594" s="196"/>
      <c r="AC1594" s="197">
        <f t="shared" si="52"/>
        <v>0</v>
      </c>
      <c r="AD1594" s="263" t="str">
        <f>IF(B1594="", "", IF(COUNTIF(X1594,"*独自*"),"数式を削除して手入力",IFERROR(INDEX(【参考】数式用!$O$3:'【参考】数式用'!$Q$452,MATCH(Q1594&amp;V1594,【参考】数式用!$N$3:'【参考】数式用'!$N$452,0),MATCH(VLOOKUP(X1594,【参考】数式用!$R$2:$S$46,2,FALSE),【参考】数式用!$O$2:$Q$2,0)),10)))</f>
        <v/>
      </c>
      <c r="AE1594" s="191"/>
    </row>
    <row r="1595" spans="1:31" ht="49.95" customHeight="1">
      <c r="A1595" s="158">
        <f t="shared" si="51"/>
        <v>1556</v>
      </c>
      <c r="B1595" s="496"/>
      <c r="C1595" s="497"/>
      <c r="D1595" s="497"/>
      <c r="E1595" s="497"/>
      <c r="F1595" s="497"/>
      <c r="G1595" s="497"/>
      <c r="H1595" s="497"/>
      <c r="I1595" s="497"/>
      <c r="J1595" s="497"/>
      <c r="K1595" s="497"/>
      <c r="L1595" s="490"/>
      <c r="M1595" s="491"/>
      <c r="N1595" s="491"/>
      <c r="O1595" s="491"/>
      <c r="P1595" s="492"/>
      <c r="Q1595" s="536"/>
      <c r="R1595" s="536"/>
      <c r="S1595" s="536"/>
      <c r="T1595" s="536"/>
      <c r="U1595" s="536"/>
      <c r="V1595" s="69"/>
      <c r="W1595" s="69"/>
      <c r="X1595" s="507"/>
      <c r="Y1595" s="508"/>
      <c r="Z1595" s="179" t="str">
        <f>IFERROR(VLOOKUP(X1595, 【参考】数式用!$A$2:$B$46, 2, FALSE), "")</f>
        <v/>
      </c>
      <c r="AA1595" s="195"/>
      <c r="AB1595" s="196"/>
      <c r="AC1595" s="197">
        <f t="shared" si="52"/>
        <v>0</v>
      </c>
      <c r="AD1595" s="263" t="str">
        <f>IF(B1595="", "", IF(COUNTIF(X1595,"*独自*"),"数式を削除して手入力",IFERROR(INDEX(【参考】数式用!$O$3:'【参考】数式用'!$Q$452,MATCH(Q1595&amp;V1595,【参考】数式用!$N$3:'【参考】数式用'!$N$452,0),MATCH(VLOOKUP(X1595,【参考】数式用!$R$2:$S$46,2,FALSE),【参考】数式用!$O$2:$Q$2,0)),10)))</f>
        <v/>
      </c>
      <c r="AE1595" s="191"/>
    </row>
    <row r="1596" spans="1:31" ht="49.95" customHeight="1">
      <c r="A1596" s="158">
        <f t="shared" si="51"/>
        <v>1557</v>
      </c>
      <c r="B1596" s="496"/>
      <c r="C1596" s="497"/>
      <c r="D1596" s="497"/>
      <c r="E1596" s="497"/>
      <c r="F1596" s="497"/>
      <c r="G1596" s="497"/>
      <c r="H1596" s="497"/>
      <c r="I1596" s="497"/>
      <c r="J1596" s="497"/>
      <c r="K1596" s="497"/>
      <c r="L1596" s="490"/>
      <c r="M1596" s="491"/>
      <c r="N1596" s="491"/>
      <c r="O1596" s="491"/>
      <c r="P1596" s="492"/>
      <c r="Q1596" s="536"/>
      <c r="R1596" s="536"/>
      <c r="S1596" s="536"/>
      <c r="T1596" s="536"/>
      <c r="U1596" s="536"/>
      <c r="V1596" s="69"/>
      <c r="W1596" s="69"/>
      <c r="X1596" s="507"/>
      <c r="Y1596" s="508"/>
      <c r="Z1596" s="179" t="str">
        <f>IFERROR(VLOOKUP(X1596, 【参考】数式用!$A$2:$B$46, 2, FALSE), "")</f>
        <v/>
      </c>
      <c r="AA1596" s="195"/>
      <c r="AB1596" s="196"/>
      <c r="AC1596" s="197">
        <f t="shared" si="52"/>
        <v>0</v>
      </c>
      <c r="AD1596" s="263" t="str">
        <f>IF(B1596="", "", IF(COUNTIF(X1596,"*独自*"),"数式を削除して手入力",IFERROR(INDEX(【参考】数式用!$O$3:'【参考】数式用'!$Q$452,MATCH(Q1596&amp;V1596,【参考】数式用!$N$3:'【参考】数式用'!$N$452,0),MATCH(VLOOKUP(X1596,【参考】数式用!$R$2:$S$46,2,FALSE),【参考】数式用!$O$2:$Q$2,0)),10)))</f>
        <v/>
      </c>
      <c r="AE1596" s="191"/>
    </row>
    <row r="1597" spans="1:31" ht="49.95" customHeight="1">
      <c r="A1597" s="158">
        <f t="shared" si="51"/>
        <v>1558</v>
      </c>
      <c r="B1597" s="496"/>
      <c r="C1597" s="497"/>
      <c r="D1597" s="497"/>
      <c r="E1597" s="497"/>
      <c r="F1597" s="497"/>
      <c r="G1597" s="497"/>
      <c r="H1597" s="497"/>
      <c r="I1597" s="497"/>
      <c r="J1597" s="497"/>
      <c r="K1597" s="497"/>
      <c r="L1597" s="490"/>
      <c r="M1597" s="491"/>
      <c r="N1597" s="491"/>
      <c r="O1597" s="491"/>
      <c r="P1597" s="492"/>
      <c r="Q1597" s="536"/>
      <c r="R1597" s="536"/>
      <c r="S1597" s="536"/>
      <c r="T1597" s="536"/>
      <c r="U1597" s="536"/>
      <c r="V1597" s="69"/>
      <c r="W1597" s="69"/>
      <c r="X1597" s="507"/>
      <c r="Y1597" s="508"/>
      <c r="Z1597" s="179" t="str">
        <f>IFERROR(VLOOKUP(X1597, 【参考】数式用!$A$2:$B$46, 2, FALSE), "")</f>
        <v/>
      </c>
      <c r="AA1597" s="195"/>
      <c r="AB1597" s="196"/>
      <c r="AC1597" s="197">
        <f t="shared" si="52"/>
        <v>0</v>
      </c>
      <c r="AD1597" s="263" t="str">
        <f>IF(B1597="", "", IF(COUNTIF(X1597,"*独自*"),"数式を削除して手入力",IFERROR(INDEX(【参考】数式用!$O$3:'【参考】数式用'!$Q$452,MATCH(Q1597&amp;V1597,【参考】数式用!$N$3:'【参考】数式用'!$N$452,0),MATCH(VLOOKUP(X1597,【参考】数式用!$R$2:$S$46,2,FALSE),【参考】数式用!$O$2:$Q$2,0)),10)))</f>
        <v/>
      </c>
      <c r="AE1597" s="191"/>
    </row>
    <row r="1598" spans="1:31" ht="49.95" customHeight="1">
      <c r="A1598" s="158">
        <f t="shared" si="51"/>
        <v>1559</v>
      </c>
      <c r="B1598" s="496"/>
      <c r="C1598" s="497"/>
      <c r="D1598" s="497"/>
      <c r="E1598" s="497"/>
      <c r="F1598" s="497"/>
      <c r="G1598" s="497"/>
      <c r="H1598" s="497"/>
      <c r="I1598" s="497"/>
      <c r="J1598" s="497"/>
      <c r="K1598" s="497"/>
      <c r="L1598" s="490"/>
      <c r="M1598" s="491"/>
      <c r="N1598" s="491"/>
      <c r="O1598" s="491"/>
      <c r="P1598" s="492"/>
      <c r="Q1598" s="536"/>
      <c r="R1598" s="536"/>
      <c r="S1598" s="536"/>
      <c r="T1598" s="536"/>
      <c r="U1598" s="536"/>
      <c r="V1598" s="69"/>
      <c r="W1598" s="69"/>
      <c r="X1598" s="507"/>
      <c r="Y1598" s="508"/>
      <c r="Z1598" s="179" t="str">
        <f>IFERROR(VLOOKUP(X1598, 【参考】数式用!$A$2:$B$46, 2, FALSE), "")</f>
        <v/>
      </c>
      <c r="AA1598" s="195"/>
      <c r="AB1598" s="196"/>
      <c r="AC1598" s="197">
        <f t="shared" si="52"/>
        <v>0</v>
      </c>
      <c r="AD1598" s="263" t="str">
        <f>IF(B1598="", "", IF(COUNTIF(X1598,"*独自*"),"数式を削除して手入力",IFERROR(INDEX(【参考】数式用!$O$3:'【参考】数式用'!$Q$452,MATCH(Q1598&amp;V1598,【参考】数式用!$N$3:'【参考】数式用'!$N$452,0),MATCH(VLOOKUP(X1598,【参考】数式用!$R$2:$S$46,2,FALSE),【参考】数式用!$O$2:$Q$2,0)),10)))</f>
        <v/>
      </c>
      <c r="AE1598" s="191"/>
    </row>
    <row r="1599" spans="1:31" ht="49.95" customHeight="1">
      <c r="A1599" s="158">
        <f t="shared" si="51"/>
        <v>1560</v>
      </c>
      <c r="B1599" s="496"/>
      <c r="C1599" s="497"/>
      <c r="D1599" s="497"/>
      <c r="E1599" s="497"/>
      <c r="F1599" s="497"/>
      <c r="G1599" s="497"/>
      <c r="H1599" s="497"/>
      <c r="I1599" s="497"/>
      <c r="J1599" s="497"/>
      <c r="K1599" s="497"/>
      <c r="L1599" s="490"/>
      <c r="M1599" s="491"/>
      <c r="N1599" s="491"/>
      <c r="O1599" s="491"/>
      <c r="P1599" s="492"/>
      <c r="Q1599" s="536"/>
      <c r="R1599" s="536"/>
      <c r="S1599" s="536"/>
      <c r="T1599" s="536"/>
      <c r="U1599" s="536"/>
      <c r="V1599" s="69"/>
      <c r="W1599" s="69"/>
      <c r="X1599" s="507"/>
      <c r="Y1599" s="508"/>
      <c r="Z1599" s="179" t="str">
        <f>IFERROR(VLOOKUP(X1599, 【参考】数式用!$A$2:$B$46, 2, FALSE), "")</f>
        <v/>
      </c>
      <c r="AA1599" s="195"/>
      <c r="AB1599" s="196"/>
      <c r="AC1599" s="197">
        <f t="shared" si="52"/>
        <v>0</v>
      </c>
      <c r="AD1599" s="263" t="str">
        <f>IF(B1599="", "", IF(COUNTIF(X1599,"*独自*"),"数式を削除して手入力",IFERROR(INDEX(【参考】数式用!$O$3:'【参考】数式用'!$Q$452,MATCH(Q1599&amp;V1599,【参考】数式用!$N$3:'【参考】数式用'!$N$452,0),MATCH(VLOOKUP(X1599,【参考】数式用!$R$2:$S$46,2,FALSE),【参考】数式用!$O$2:$Q$2,0)),10)))</f>
        <v/>
      </c>
      <c r="AE1599" s="191"/>
    </row>
    <row r="1600" spans="1:31" ht="49.95" customHeight="1">
      <c r="A1600" s="158">
        <f t="shared" si="51"/>
        <v>1561</v>
      </c>
      <c r="B1600" s="496"/>
      <c r="C1600" s="497"/>
      <c r="D1600" s="497"/>
      <c r="E1600" s="497"/>
      <c r="F1600" s="497"/>
      <c r="G1600" s="497"/>
      <c r="H1600" s="497"/>
      <c r="I1600" s="497"/>
      <c r="J1600" s="497"/>
      <c r="K1600" s="497"/>
      <c r="L1600" s="490"/>
      <c r="M1600" s="491"/>
      <c r="N1600" s="491"/>
      <c r="O1600" s="491"/>
      <c r="P1600" s="492"/>
      <c r="Q1600" s="536"/>
      <c r="R1600" s="536"/>
      <c r="S1600" s="536"/>
      <c r="T1600" s="536"/>
      <c r="U1600" s="536"/>
      <c r="V1600" s="69"/>
      <c r="W1600" s="69"/>
      <c r="X1600" s="507"/>
      <c r="Y1600" s="508"/>
      <c r="Z1600" s="179" t="str">
        <f>IFERROR(VLOOKUP(X1600, 【参考】数式用!$A$2:$B$46, 2, FALSE), "")</f>
        <v/>
      </c>
      <c r="AA1600" s="195"/>
      <c r="AB1600" s="196"/>
      <c r="AC1600" s="197">
        <f t="shared" si="52"/>
        <v>0</v>
      </c>
      <c r="AD1600" s="263" t="str">
        <f>IF(B1600="", "", IF(COUNTIF(X1600,"*独自*"),"数式を削除して手入力",IFERROR(INDEX(【参考】数式用!$O$3:'【参考】数式用'!$Q$452,MATCH(Q1600&amp;V1600,【参考】数式用!$N$3:'【参考】数式用'!$N$452,0),MATCH(VLOOKUP(X1600,【参考】数式用!$R$2:$S$46,2,FALSE),【参考】数式用!$O$2:$Q$2,0)),10)))</f>
        <v/>
      </c>
      <c r="AE1600" s="191"/>
    </row>
    <row r="1601" spans="1:31" ht="49.95" customHeight="1">
      <c r="A1601" s="158">
        <f t="shared" si="51"/>
        <v>1562</v>
      </c>
      <c r="B1601" s="496"/>
      <c r="C1601" s="497"/>
      <c r="D1601" s="497"/>
      <c r="E1601" s="497"/>
      <c r="F1601" s="497"/>
      <c r="G1601" s="497"/>
      <c r="H1601" s="497"/>
      <c r="I1601" s="497"/>
      <c r="J1601" s="497"/>
      <c r="K1601" s="497"/>
      <c r="L1601" s="490"/>
      <c r="M1601" s="491"/>
      <c r="N1601" s="491"/>
      <c r="O1601" s="491"/>
      <c r="P1601" s="492"/>
      <c r="Q1601" s="536"/>
      <c r="R1601" s="536"/>
      <c r="S1601" s="536"/>
      <c r="T1601" s="536"/>
      <c r="U1601" s="536"/>
      <c r="V1601" s="69"/>
      <c r="W1601" s="69"/>
      <c r="X1601" s="507"/>
      <c r="Y1601" s="508"/>
      <c r="Z1601" s="179" t="str">
        <f>IFERROR(VLOOKUP(X1601, 【参考】数式用!$A$2:$B$46, 2, FALSE), "")</f>
        <v/>
      </c>
      <c r="AA1601" s="195"/>
      <c r="AB1601" s="196"/>
      <c r="AC1601" s="197">
        <f t="shared" si="52"/>
        <v>0</v>
      </c>
      <c r="AD1601" s="263" t="str">
        <f>IF(B1601="", "", IF(COUNTIF(X1601,"*独自*"),"数式を削除して手入力",IFERROR(INDEX(【参考】数式用!$O$3:'【参考】数式用'!$Q$452,MATCH(Q1601&amp;V1601,【参考】数式用!$N$3:'【参考】数式用'!$N$452,0),MATCH(VLOOKUP(X1601,【参考】数式用!$R$2:$S$46,2,FALSE),【参考】数式用!$O$2:$Q$2,0)),10)))</f>
        <v/>
      </c>
      <c r="AE1601" s="191"/>
    </row>
    <row r="1602" spans="1:31" ht="49.95" customHeight="1">
      <c r="A1602" s="158">
        <f t="shared" si="51"/>
        <v>1563</v>
      </c>
      <c r="B1602" s="496"/>
      <c r="C1602" s="497"/>
      <c r="D1602" s="497"/>
      <c r="E1602" s="497"/>
      <c r="F1602" s="497"/>
      <c r="G1602" s="497"/>
      <c r="H1602" s="497"/>
      <c r="I1602" s="497"/>
      <c r="J1602" s="497"/>
      <c r="K1602" s="497"/>
      <c r="L1602" s="490"/>
      <c r="M1602" s="491"/>
      <c r="N1602" s="491"/>
      <c r="O1602" s="491"/>
      <c r="P1602" s="492"/>
      <c r="Q1602" s="536"/>
      <c r="R1602" s="536"/>
      <c r="S1602" s="536"/>
      <c r="T1602" s="536"/>
      <c r="U1602" s="536"/>
      <c r="V1602" s="69"/>
      <c r="W1602" s="69"/>
      <c r="X1602" s="507"/>
      <c r="Y1602" s="508"/>
      <c r="Z1602" s="179" t="str">
        <f>IFERROR(VLOOKUP(X1602, 【参考】数式用!$A$2:$B$46, 2, FALSE), "")</f>
        <v/>
      </c>
      <c r="AA1602" s="195"/>
      <c r="AB1602" s="196"/>
      <c r="AC1602" s="197">
        <f t="shared" si="52"/>
        <v>0</v>
      </c>
      <c r="AD1602" s="263" t="str">
        <f>IF(B1602="", "", IF(COUNTIF(X1602,"*独自*"),"数式を削除して手入力",IFERROR(INDEX(【参考】数式用!$O$3:'【参考】数式用'!$Q$452,MATCH(Q1602&amp;V1602,【参考】数式用!$N$3:'【参考】数式用'!$N$452,0),MATCH(VLOOKUP(X1602,【参考】数式用!$R$2:$S$46,2,FALSE),【参考】数式用!$O$2:$Q$2,0)),10)))</f>
        <v/>
      </c>
      <c r="AE1602" s="191"/>
    </row>
    <row r="1603" spans="1:31" ht="49.95" customHeight="1">
      <c r="A1603" s="158">
        <f t="shared" si="51"/>
        <v>1564</v>
      </c>
      <c r="B1603" s="496"/>
      <c r="C1603" s="497"/>
      <c r="D1603" s="497"/>
      <c r="E1603" s="497"/>
      <c r="F1603" s="497"/>
      <c r="G1603" s="497"/>
      <c r="H1603" s="497"/>
      <c r="I1603" s="497"/>
      <c r="J1603" s="497"/>
      <c r="K1603" s="497"/>
      <c r="L1603" s="490"/>
      <c r="M1603" s="491"/>
      <c r="N1603" s="491"/>
      <c r="O1603" s="491"/>
      <c r="P1603" s="492"/>
      <c r="Q1603" s="536"/>
      <c r="R1603" s="536"/>
      <c r="S1603" s="536"/>
      <c r="T1603" s="536"/>
      <c r="U1603" s="536"/>
      <c r="V1603" s="69"/>
      <c r="W1603" s="69"/>
      <c r="X1603" s="507"/>
      <c r="Y1603" s="508"/>
      <c r="Z1603" s="179" t="str">
        <f>IFERROR(VLOOKUP(X1603, 【参考】数式用!$A$2:$B$46, 2, FALSE), "")</f>
        <v/>
      </c>
      <c r="AA1603" s="195"/>
      <c r="AB1603" s="196"/>
      <c r="AC1603" s="197">
        <f t="shared" si="52"/>
        <v>0</v>
      </c>
      <c r="AD1603" s="263" t="str">
        <f>IF(B1603="", "", IF(COUNTIF(X1603,"*独自*"),"数式を削除して手入力",IFERROR(INDEX(【参考】数式用!$O$3:'【参考】数式用'!$Q$452,MATCH(Q1603&amp;V1603,【参考】数式用!$N$3:'【参考】数式用'!$N$452,0),MATCH(VLOOKUP(X1603,【参考】数式用!$R$2:$S$46,2,FALSE),【参考】数式用!$O$2:$Q$2,0)),10)))</f>
        <v/>
      </c>
      <c r="AE1603" s="191"/>
    </row>
    <row r="1604" spans="1:31" ht="49.95" customHeight="1">
      <c r="A1604" s="158">
        <f t="shared" si="51"/>
        <v>1565</v>
      </c>
      <c r="B1604" s="496"/>
      <c r="C1604" s="497"/>
      <c r="D1604" s="497"/>
      <c r="E1604" s="497"/>
      <c r="F1604" s="497"/>
      <c r="G1604" s="497"/>
      <c r="H1604" s="497"/>
      <c r="I1604" s="497"/>
      <c r="J1604" s="497"/>
      <c r="K1604" s="497"/>
      <c r="L1604" s="490"/>
      <c r="M1604" s="491"/>
      <c r="N1604" s="491"/>
      <c r="O1604" s="491"/>
      <c r="P1604" s="492"/>
      <c r="Q1604" s="536"/>
      <c r="R1604" s="536"/>
      <c r="S1604" s="536"/>
      <c r="T1604" s="536"/>
      <c r="U1604" s="536"/>
      <c r="V1604" s="69"/>
      <c r="W1604" s="69"/>
      <c r="X1604" s="507"/>
      <c r="Y1604" s="508"/>
      <c r="Z1604" s="179" t="str">
        <f>IFERROR(VLOOKUP(X1604, 【参考】数式用!$A$2:$B$46, 2, FALSE), "")</f>
        <v/>
      </c>
      <c r="AA1604" s="195"/>
      <c r="AB1604" s="196"/>
      <c r="AC1604" s="197">
        <f t="shared" si="52"/>
        <v>0</v>
      </c>
      <c r="AD1604" s="263" t="str">
        <f>IF(B1604="", "", IF(COUNTIF(X1604,"*独自*"),"数式を削除して手入力",IFERROR(INDEX(【参考】数式用!$O$3:'【参考】数式用'!$Q$452,MATCH(Q1604&amp;V1604,【参考】数式用!$N$3:'【参考】数式用'!$N$452,0),MATCH(VLOOKUP(X1604,【参考】数式用!$R$2:$S$46,2,FALSE),【参考】数式用!$O$2:$Q$2,0)),10)))</f>
        <v/>
      </c>
      <c r="AE1604" s="191"/>
    </row>
    <row r="1605" spans="1:31" ht="49.95" customHeight="1">
      <c r="A1605" s="158">
        <f t="shared" si="51"/>
        <v>1566</v>
      </c>
      <c r="B1605" s="496"/>
      <c r="C1605" s="497"/>
      <c r="D1605" s="497"/>
      <c r="E1605" s="497"/>
      <c r="F1605" s="497"/>
      <c r="G1605" s="497"/>
      <c r="H1605" s="497"/>
      <c r="I1605" s="497"/>
      <c r="J1605" s="497"/>
      <c r="K1605" s="497"/>
      <c r="L1605" s="490"/>
      <c r="M1605" s="491"/>
      <c r="N1605" s="491"/>
      <c r="O1605" s="491"/>
      <c r="P1605" s="492"/>
      <c r="Q1605" s="536"/>
      <c r="R1605" s="536"/>
      <c r="S1605" s="536"/>
      <c r="T1605" s="536"/>
      <c r="U1605" s="536"/>
      <c r="V1605" s="69"/>
      <c r="W1605" s="69"/>
      <c r="X1605" s="507"/>
      <c r="Y1605" s="508"/>
      <c r="Z1605" s="179" t="str">
        <f>IFERROR(VLOOKUP(X1605, 【参考】数式用!$A$2:$B$46, 2, FALSE), "")</f>
        <v/>
      </c>
      <c r="AA1605" s="195"/>
      <c r="AB1605" s="196"/>
      <c r="AC1605" s="197">
        <f t="shared" si="52"/>
        <v>0</v>
      </c>
      <c r="AD1605" s="263" t="str">
        <f>IF(B1605="", "", IF(COUNTIF(X1605,"*独自*"),"数式を削除して手入力",IFERROR(INDEX(【参考】数式用!$O$3:'【参考】数式用'!$Q$452,MATCH(Q1605&amp;V1605,【参考】数式用!$N$3:'【参考】数式用'!$N$452,0),MATCH(VLOOKUP(X1605,【参考】数式用!$R$2:$S$46,2,FALSE),【参考】数式用!$O$2:$Q$2,0)),10)))</f>
        <v/>
      </c>
      <c r="AE1605" s="191"/>
    </row>
    <row r="1606" spans="1:31" ht="49.95" customHeight="1">
      <c r="A1606" s="158">
        <f t="shared" si="51"/>
        <v>1567</v>
      </c>
      <c r="B1606" s="496"/>
      <c r="C1606" s="497"/>
      <c r="D1606" s="497"/>
      <c r="E1606" s="497"/>
      <c r="F1606" s="497"/>
      <c r="G1606" s="497"/>
      <c r="H1606" s="497"/>
      <c r="I1606" s="497"/>
      <c r="J1606" s="497"/>
      <c r="K1606" s="497"/>
      <c r="L1606" s="490"/>
      <c r="M1606" s="491"/>
      <c r="N1606" s="491"/>
      <c r="O1606" s="491"/>
      <c r="P1606" s="492"/>
      <c r="Q1606" s="536"/>
      <c r="R1606" s="536"/>
      <c r="S1606" s="536"/>
      <c r="T1606" s="536"/>
      <c r="U1606" s="536"/>
      <c r="V1606" s="69"/>
      <c r="W1606" s="69"/>
      <c r="X1606" s="507"/>
      <c r="Y1606" s="508"/>
      <c r="Z1606" s="179" t="str">
        <f>IFERROR(VLOOKUP(X1606, 【参考】数式用!$A$2:$B$46, 2, FALSE), "")</f>
        <v/>
      </c>
      <c r="AA1606" s="195"/>
      <c r="AB1606" s="196"/>
      <c r="AC1606" s="197">
        <f t="shared" si="52"/>
        <v>0</v>
      </c>
      <c r="AD1606" s="263" t="str">
        <f>IF(B1606="", "", IF(COUNTIF(X1606,"*独自*"),"数式を削除して手入力",IFERROR(INDEX(【参考】数式用!$O$3:'【参考】数式用'!$Q$452,MATCH(Q1606&amp;V1606,【参考】数式用!$N$3:'【参考】数式用'!$N$452,0),MATCH(VLOOKUP(X1606,【参考】数式用!$R$2:$S$46,2,FALSE),【参考】数式用!$O$2:$Q$2,0)),10)))</f>
        <v/>
      </c>
      <c r="AE1606" s="191"/>
    </row>
    <row r="1607" spans="1:31" ht="49.95" customHeight="1">
      <c r="A1607" s="158">
        <f t="shared" si="51"/>
        <v>1568</v>
      </c>
      <c r="B1607" s="496"/>
      <c r="C1607" s="497"/>
      <c r="D1607" s="497"/>
      <c r="E1607" s="497"/>
      <c r="F1607" s="497"/>
      <c r="G1607" s="497"/>
      <c r="H1607" s="497"/>
      <c r="I1607" s="497"/>
      <c r="J1607" s="497"/>
      <c r="K1607" s="497"/>
      <c r="L1607" s="490"/>
      <c r="M1607" s="491"/>
      <c r="N1607" s="491"/>
      <c r="O1607" s="491"/>
      <c r="P1607" s="492"/>
      <c r="Q1607" s="536"/>
      <c r="R1607" s="536"/>
      <c r="S1607" s="536"/>
      <c r="T1607" s="536"/>
      <c r="U1607" s="536"/>
      <c r="V1607" s="69"/>
      <c r="W1607" s="69"/>
      <c r="X1607" s="507"/>
      <c r="Y1607" s="508"/>
      <c r="Z1607" s="179" t="str">
        <f>IFERROR(VLOOKUP(X1607, 【参考】数式用!$A$2:$B$46, 2, FALSE), "")</f>
        <v/>
      </c>
      <c r="AA1607" s="195"/>
      <c r="AB1607" s="196"/>
      <c r="AC1607" s="197">
        <f t="shared" si="52"/>
        <v>0</v>
      </c>
      <c r="AD1607" s="263" t="str">
        <f>IF(B1607="", "", IF(COUNTIF(X1607,"*独自*"),"数式を削除して手入力",IFERROR(INDEX(【参考】数式用!$O$3:'【参考】数式用'!$Q$452,MATCH(Q1607&amp;V1607,【参考】数式用!$N$3:'【参考】数式用'!$N$452,0),MATCH(VLOOKUP(X1607,【参考】数式用!$R$2:$S$46,2,FALSE),【参考】数式用!$O$2:$Q$2,0)),10)))</f>
        <v/>
      </c>
      <c r="AE1607" s="191"/>
    </row>
    <row r="1608" spans="1:31" ht="49.95" customHeight="1">
      <c r="A1608" s="158">
        <f t="shared" si="51"/>
        <v>1569</v>
      </c>
      <c r="B1608" s="496"/>
      <c r="C1608" s="497"/>
      <c r="D1608" s="497"/>
      <c r="E1608" s="497"/>
      <c r="F1608" s="497"/>
      <c r="G1608" s="497"/>
      <c r="H1608" s="497"/>
      <c r="I1608" s="497"/>
      <c r="J1608" s="497"/>
      <c r="K1608" s="497"/>
      <c r="L1608" s="490"/>
      <c r="M1608" s="491"/>
      <c r="N1608" s="491"/>
      <c r="O1608" s="491"/>
      <c r="P1608" s="492"/>
      <c r="Q1608" s="536"/>
      <c r="R1608" s="536"/>
      <c r="S1608" s="536"/>
      <c r="T1608" s="536"/>
      <c r="U1608" s="536"/>
      <c r="V1608" s="69"/>
      <c r="W1608" s="69"/>
      <c r="X1608" s="507"/>
      <c r="Y1608" s="508"/>
      <c r="Z1608" s="179" t="str">
        <f>IFERROR(VLOOKUP(X1608, 【参考】数式用!$A$2:$B$46, 2, FALSE), "")</f>
        <v/>
      </c>
      <c r="AA1608" s="195"/>
      <c r="AB1608" s="196"/>
      <c r="AC1608" s="197">
        <f t="shared" si="52"/>
        <v>0</v>
      </c>
      <c r="AD1608" s="263" t="str">
        <f>IF(B1608="", "", IF(COUNTIF(X1608,"*独自*"),"数式を削除して手入力",IFERROR(INDEX(【参考】数式用!$O$3:'【参考】数式用'!$Q$452,MATCH(Q1608&amp;V1608,【参考】数式用!$N$3:'【参考】数式用'!$N$452,0),MATCH(VLOOKUP(X1608,【参考】数式用!$R$2:$S$46,2,FALSE),【参考】数式用!$O$2:$Q$2,0)),10)))</f>
        <v/>
      </c>
      <c r="AE1608" s="191"/>
    </row>
    <row r="1609" spans="1:31" ht="49.95" customHeight="1">
      <c r="A1609" s="158">
        <f t="shared" si="51"/>
        <v>1570</v>
      </c>
      <c r="B1609" s="496"/>
      <c r="C1609" s="497"/>
      <c r="D1609" s="497"/>
      <c r="E1609" s="497"/>
      <c r="F1609" s="497"/>
      <c r="G1609" s="497"/>
      <c r="H1609" s="497"/>
      <c r="I1609" s="497"/>
      <c r="J1609" s="497"/>
      <c r="K1609" s="497"/>
      <c r="L1609" s="490"/>
      <c r="M1609" s="491"/>
      <c r="N1609" s="491"/>
      <c r="O1609" s="491"/>
      <c r="P1609" s="492"/>
      <c r="Q1609" s="536"/>
      <c r="R1609" s="536"/>
      <c r="S1609" s="536"/>
      <c r="T1609" s="536"/>
      <c r="U1609" s="536"/>
      <c r="V1609" s="69"/>
      <c r="W1609" s="69"/>
      <c r="X1609" s="507"/>
      <c r="Y1609" s="508"/>
      <c r="Z1609" s="179" t="str">
        <f>IFERROR(VLOOKUP(X1609, 【参考】数式用!$A$2:$B$46, 2, FALSE), "")</f>
        <v/>
      </c>
      <c r="AA1609" s="195"/>
      <c r="AB1609" s="196"/>
      <c r="AC1609" s="197">
        <f t="shared" si="52"/>
        <v>0</v>
      </c>
      <c r="AD1609" s="263" t="str">
        <f>IF(B1609="", "", IF(COUNTIF(X1609,"*独自*"),"数式を削除して手入力",IFERROR(INDEX(【参考】数式用!$O$3:'【参考】数式用'!$Q$452,MATCH(Q1609&amp;V1609,【参考】数式用!$N$3:'【参考】数式用'!$N$452,0),MATCH(VLOOKUP(X1609,【参考】数式用!$R$2:$S$46,2,FALSE),【参考】数式用!$O$2:$Q$2,0)),10)))</f>
        <v/>
      </c>
      <c r="AE1609" s="191"/>
    </row>
    <row r="1610" spans="1:31" ht="49.95" customHeight="1">
      <c r="A1610" s="158">
        <f t="shared" si="51"/>
        <v>1571</v>
      </c>
      <c r="B1610" s="496"/>
      <c r="C1610" s="497"/>
      <c r="D1610" s="497"/>
      <c r="E1610" s="497"/>
      <c r="F1610" s="497"/>
      <c r="G1610" s="497"/>
      <c r="H1610" s="497"/>
      <c r="I1610" s="497"/>
      <c r="J1610" s="497"/>
      <c r="K1610" s="497"/>
      <c r="L1610" s="490"/>
      <c r="M1610" s="491"/>
      <c r="N1610" s="491"/>
      <c r="O1610" s="491"/>
      <c r="P1610" s="492"/>
      <c r="Q1610" s="536"/>
      <c r="R1610" s="536"/>
      <c r="S1610" s="536"/>
      <c r="T1610" s="536"/>
      <c r="U1610" s="536"/>
      <c r="V1610" s="69"/>
      <c r="W1610" s="69"/>
      <c r="X1610" s="507"/>
      <c r="Y1610" s="508"/>
      <c r="Z1610" s="179" t="str">
        <f>IFERROR(VLOOKUP(X1610, 【参考】数式用!$A$2:$B$46, 2, FALSE), "")</f>
        <v/>
      </c>
      <c r="AA1610" s="195"/>
      <c r="AB1610" s="196"/>
      <c r="AC1610" s="197">
        <f t="shared" si="52"/>
        <v>0</v>
      </c>
      <c r="AD1610" s="263" t="str">
        <f>IF(B1610="", "", IF(COUNTIF(X1610,"*独自*"),"数式を削除して手入力",IFERROR(INDEX(【参考】数式用!$O$3:'【参考】数式用'!$Q$452,MATCH(Q1610&amp;V1610,【参考】数式用!$N$3:'【参考】数式用'!$N$452,0),MATCH(VLOOKUP(X1610,【参考】数式用!$R$2:$S$46,2,FALSE),【参考】数式用!$O$2:$Q$2,0)),10)))</f>
        <v/>
      </c>
      <c r="AE1610" s="191"/>
    </row>
    <row r="1611" spans="1:31" ht="49.95" customHeight="1">
      <c r="A1611" s="158">
        <f t="shared" si="51"/>
        <v>1572</v>
      </c>
      <c r="B1611" s="496"/>
      <c r="C1611" s="497"/>
      <c r="D1611" s="497"/>
      <c r="E1611" s="497"/>
      <c r="F1611" s="497"/>
      <c r="G1611" s="497"/>
      <c r="H1611" s="497"/>
      <c r="I1611" s="497"/>
      <c r="J1611" s="497"/>
      <c r="K1611" s="497"/>
      <c r="L1611" s="490"/>
      <c r="M1611" s="491"/>
      <c r="N1611" s="491"/>
      <c r="O1611" s="491"/>
      <c r="P1611" s="492"/>
      <c r="Q1611" s="536"/>
      <c r="R1611" s="536"/>
      <c r="S1611" s="536"/>
      <c r="T1611" s="536"/>
      <c r="U1611" s="536"/>
      <c r="V1611" s="69"/>
      <c r="W1611" s="69"/>
      <c r="X1611" s="507"/>
      <c r="Y1611" s="508"/>
      <c r="Z1611" s="179" t="str">
        <f>IFERROR(VLOOKUP(X1611, 【参考】数式用!$A$2:$B$46, 2, FALSE), "")</f>
        <v/>
      </c>
      <c r="AA1611" s="195"/>
      <c r="AB1611" s="196"/>
      <c r="AC1611" s="197">
        <f t="shared" si="52"/>
        <v>0</v>
      </c>
      <c r="AD1611" s="263" t="str">
        <f>IF(B1611="", "", IF(COUNTIF(X1611,"*独自*"),"数式を削除して手入力",IFERROR(INDEX(【参考】数式用!$O$3:'【参考】数式用'!$Q$452,MATCH(Q1611&amp;V1611,【参考】数式用!$N$3:'【参考】数式用'!$N$452,0),MATCH(VLOOKUP(X1611,【参考】数式用!$R$2:$S$46,2,FALSE),【参考】数式用!$O$2:$Q$2,0)),10)))</f>
        <v/>
      </c>
      <c r="AE1611" s="191"/>
    </row>
    <row r="1612" spans="1:31" ht="49.95" customHeight="1">
      <c r="A1612" s="158">
        <f t="shared" ref="A1612:A1675" si="53">A1611+1</f>
        <v>1573</v>
      </c>
      <c r="B1612" s="496"/>
      <c r="C1612" s="497"/>
      <c r="D1612" s="497"/>
      <c r="E1612" s="497"/>
      <c r="F1612" s="497"/>
      <c r="G1612" s="497"/>
      <c r="H1612" s="497"/>
      <c r="I1612" s="497"/>
      <c r="J1612" s="497"/>
      <c r="K1612" s="497"/>
      <c r="L1612" s="490"/>
      <c r="M1612" s="491"/>
      <c r="N1612" s="491"/>
      <c r="O1612" s="491"/>
      <c r="P1612" s="492"/>
      <c r="Q1612" s="536"/>
      <c r="R1612" s="536"/>
      <c r="S1612" s="536"/>
      <c r="T1612" s="536"/>
      <c r="U1612" s="536"/>
      <c r="V1612" s="69"/>
      <c r="W1612" s="69"/>
      <c r="X1612" s="507"/>
      <c r="Y1612" s="508"/>
      <c r="Z1612" s="179" t="str">
        <f>IFERROR(VLOOKUP(X1612, 【参考】数式用!$A$2:$B$46, 2, FALSE), "")</f>
        <v/>
      </c>
      <c r="AA1612" s="195"/>
      <c r="AB1612" s="196"/>
      <c r="AC1612" s="197">
        <f t="shared" ref="AC1612:AC1675" si="54">AA1612-AB1612</f>
        <v>0</v>
      </c>
      <c r="AD1612" s="263" t="str">
        <f>IF(B1612="", "", IF(COUNTIF(X1612,"*独自*"),"数式を削除して手入力",IFERROR(INDEX(【参考】数式用!$O$3:'【参考】数式用'!$Q$452,MATCH(Q1612&amp;V1612,【参考】数式用!$N$3:'【参考】数式用'!$N$452,0),MATCH(VLOOKUP(X1612,【参考】数式用!$R$2:$S$46,2,FALSE),【参考】数式用!$O$2:$Q$2,0)),10)))</f>
        <v/>
      </c>
      <c r="AE1612" s="191"/>
    </row>
    <row r="1613" spans="1:31" ht="49.95" customHeight="1">
      <c r="A1613" s="158">
        <f t="shared" si="53"/>
        <v>1574</v>
      </c>
      <c r="B1613" s="496"/>
      <c r="C1613" s="497"/>
      <c r="D1613" s="497"/>
      <c r="E1613" s="497"/>
      <c r="F1613" s="497"/>
      <c r="G1613" s="497"/>
      <c r="H1613" s="497"/>
      <c r="I1613" s="497"/>
      <c r="J1613" s="497"/>
      <c r="K1613" s="497"/>
      <c r="L1613" s="490"/>
      <c r="M1613" s="491"/>
      <c r="N1613" s="491"/>
      <c r="O1613" s="491"/>
      <c r="P1613" s="492"/>
      <c r="Q1613" s="536"/>
      <c r="R1613" s="536"/>
      <c r="S1613" s="536"/>
      <c r="T1613" s="536"/>
      <c r="U1613" s="536"/>
      <c r="V1613" s="69"/>
      <c r="W1613" s="69"/>
      <c r="X1613" s="507"/>
      <c r="Y1613" s="508"/>
      <c r="Z1613" s="179" t="str">
        <f>IFERROR(VLOOKUP(X1613, 【参考】数式用!$A$2:$B$46, 2, FALSE), "")</f>
        <v/>
      </c>
      <c r="AA1613" s="195"/>
      <c r="AB1613" s="196"/>
      <c r="AC1613" s="197">
        <f t="shared" si="54"/>
        <v>0</v>
      </c>
      <c r="AD1613" s="263" t="str">
        <f>IF(B1613="", "", IF(COUNTIF(X1613,"*独自*"),"数式を削除して手入力",IFERROR(INDEX(【参考】数式用!$O$3:'【参考】数式用'!$Q$452,MATCH(Q1613&amp;V1613,【参考】数式用!$N$3:'【参考】数式用'!$N$452,0),MATCH(VLOOKUP(X1613,【参考】数式用!$R$2:$S$46,2,FALSE),【参考】数式用!$O$2:$Q$2,0)),10)))</f>
        <v/>
      </c>
      <c r="AE1613" s="191"/>
    </row>
    <row r="1614" spans="1:31" ht="49.95" customHeight="1">
      <c r="A1614" s="158">
        <f t="shared" si="53"/>
        <v>1575</v>
      </c>
      <c r="B1614" s="496"/>
      <c r="C1614" s="497"/>
      <c r="D1614" s="497"/>
      <c r="E1614" s="497"/>
      <c r="F1614" s="497"/>
      <c r="G1614" s="497"/>
      <c r="H1614" s="497"/>
      <c r="I1614" s="497"/>
      <c r="J1614" s="497"/>
      <c r="K1614" s="497"/>
      <c r="L1614" s="490"/>
      <c r="M1614" s="491"/>
      <c r="N1614" s="491"/>
      <c r="O1614" s="491"/>
      <c r="P1614" s="492"/>
      <c r="Q1614" s="536"/>
      <c r="R1614" s="536"/>
      <c r="S1614" s="536"/>
      <c r="T1614" s="536"/>
      <c r="U1614" s="536"/>
      <c r="V1614" s="69"/>
      <c r="W1614" s="69"/>
      <c r="X1614" s="507"/>
      <c r="Y1614" s="508"/>
      <c r="Z1614" s="179" t="str">
        <f>IFERROR(VLOOKUP(X1614, 【参考】数式用!$A$2:$B$46, 2, FALSE), "")</f>
        <v/>
      </c>
      <c r="AA1614" s="195"/>
      <c r="AB1614" s="196"/>
      <c r="AC1614" s="197">
        <f t="shared" si="54"/>
        <v>0</v>
      </c>
      <c r="AD1614" s="263" t="str">
        <f>IF(B1614="", "", IF(COUNTIF(X1614,"*独自*"),"数式を削除して手入力",IFERROR(INDEX(【参考】数式用!$O$3:'【参考】数式用'!$Q$452,MATCH(Q1614&amp;V1614,【参考】数式用!$N$3:'【参考】数式用'!$N$452,0),MATCH(VLOOKUP(X1614,【参考】数式用!$R$2:$S$46,2,FALSE),【参考】数式用!$O$2:$Q$2,0)),10)))</f>
        <v/>
      </c>
      <c r="AE1614" s="191"/>
    </row>
    <row r="1615" spans="1:31" ht="49.95" customHeight="1">
      <c r="A1615" s="158">
        <f t="shared" si="53"/>
        <v>1576</v>
      </c>
      <c r="B1615" s="496"/>
      <c r="C1615" s="497"/>
      <c r="D1615" s="497"/>
      <c r="E1615" s="497"/>
      <c r="F1615" s="497"/>
      <c r="G1615" s="497"/>
      <c r="H1615" s="497"/>
      <c r="I1615" s="497"/>
      <c r="J1615" s="497"/>
      <c r="K1615" s="497"/>
      <c r="L1615" s="490"/>
      <c r="M1615" s="491"/>
      <c r="N1615" s="491"/>
      <c r="O1615" s="491"/>
      <c r="P1615" s="492"/>
      <c r="Q1615" s="536"/>
      <c r="R1615" s="536"/>
      <c r="S1615" s="536"/>
      <c r="T1615" s="536"/>
      <c r="U1615" s="536"/>
      <c r="V1615" s="69"/>
      <c r="W1615" s="69"/>
      <c r="X1615" s="507"/>
      <c r="Y1615" s="508"/>
      <c r="Z1615" s="179" t="str">
        <f>IFERROR(VLOOKUP(X1615, 【参考】数式用!$A$2:$B$46, 2, FALSE), "")</f>
        <v/>
      </c>
      <c r="AA1615" s="195"/>
      <c r="AB1615" s="196"/>
      <c r="AC1615" s="197">
        <f t="shared" si="54"/>
        <v>0</v>
      </c>
      <c r="AD1615" s="263" t="str">
        <f>IF(B1615="", "", IF(COUNTIF(X1615,"*独自*"),"数式を削除して手入力",IFERROR(INDEX(【参考】数式用!$O$3:'【参考】数式用'!$Q$452,MATCH(Q1615&amp;V1615,【参考】数式用!$N$3:'【参考】数式用'!$N$452,0),MATCH(VLOOKUP(X1615,【参考】数式用!$R$2:$S$46,2,FALSE),【参考】数式用!$O$2:$Q$2,0)),10)))</f>
        <v/>
      </c>
      <c r="AE1615" s="191"/>
    </row>
    <row r="1616" spans="1:31" ht="49.95" customHeight="1">
      <c r="A1616" s="158">
        <f t="shared" si="53"/>
        <v>1577</v>
      </c>
      <c r="B1616" s="496"/>
      <c r="C1616" s="497"/>
      <c r="D1616" s="497"/>
      <c r="E1616" s="497"/>
      <c r="F1616" s="497"/>
      <c r="G1616" s="497"/>
      <c r="H1616" s="497"/>
      <c r="I1616" s="497"/>
      <c r="J1616" s="497"/>
      <c r="K1616" s="497"/>
      <c r="L1616" s="490"/>
      <c r="M1616" s="491"/>
      <c r="N1616" s="491"/>
      <c r="O1616" s="491"/>
      <c r="P1616" s="492"/>
      <c r="Q1616" s="536"/>
      <c r="R1616" s="536"/>
      <c r="S1616" s="536"/>
      <c r="T1616" s="536"/>
      <c r="U1616" s="536"/>
      <c r="V1616" s="69"/>
      <c r="W1616" s="69"/>
      <c r="X1616" s="507"/>
      <c r="Y1616" s="508"/>
      <c r="Z1616" s="179" t="str">
        <f>IFERROR(VLOOKUP(X1616, 【参考】数式用!$A$2:$B$46, 2, FALSE), "")</f>
        <v/>
      </c>
      <c r="AA1616" s="195"/>
      <c r="AB1616" s="196"/>
      <c r="AC1616" s="197">
        <f t="shared" si="54"/>
        <v>0</v>
      </c>
      <c r="AD1616" s="263" t="str">
        <f>IF(B1616="", "", IF(COUNTIF(X1616,"*独自*"),"数式を削除して手入力",IFERROR(INDEX(【参考】数式用!$O$3:'【参考】数式用'!$Q$452,MATCH(Q1616&amp;V1616,【参考】数式用!$N$3:'【参考】数式用'!$N$452,0),MATCH(VLOOKUP(X1616,【参考】数式用!$R$2:$S$46,2,FALSE),【参考】数式用!$O$2:$Q$2,0)),10)))</f>
        <v/>
      </c>
      <c r="AE1616" s="191"/>
    </row>
    <row r="1617" spans="1:31" ht="49.95" customHeight="1">
      <c r="A1617" s="158">
        <f t="shared" si="53"/>
        <v>1578</v>
      </c>
      <c r="B1617" s="496"/>
      <c r="C1617" s="497"/>
      <c r="D1617" s="497"/>
      <c r="E1617" s="497"/>
      <c r="F1617" s="497"/>
      <c r="G1617" s="497"/>
      <c r="H1617" s="497"/>
      <c r="I1617" s="497"/>
      <c r="J1617" s="497"/>
      <c r="K1617" s="497"/>
      <c r="L1617" s="490"/>
      <c r="M1617" s="491"/>
      <c r="N1617" s="491"/>
      <c r="O1617" s="491"/>
      <c r="P1617" s="492"/>
      <c r="Q1617" s="536"/>
      <c r="R1617" s="536"/>
      <c r="S1617" s="536"/>
      <c r="T1617" s="536"/>
      <c r="U1617" s="536"/>
      <c r="V1617" s="69"/>
      <c r="W1617" s="69"/>
      <c r="X1617" s="507"/>
      <c r="Y1617" s="508"/>
      <c r="Z1617" s="179" t="str">
        <f>IFERROR(VLOOKUP(X1617, 【参考】数式用!$A$2:$B$46, 2, FALSE), "")</f>
        <v/>
      </c>
      <c r="AA1617" s="195"/>
      <c r="AB1617" s="196"/>
      <c r="AC1617" s="197">
        <f t="shared" si="54"/>
        <v>0</v>
      </c>
      <c r="AD1617" s="263" t="str">
        <f>IF(B1617="", "", IF(COUNTIF(X1617,"*独自*"),"数式を削除して手入力",IFERROR(INDEX(【参考】数式用!$O$3:'【参考】数式用'!$Q$452,MATCH(Q1617&amp;V1617,【参考】数式用!$N$3:'【参考】数式用'!$N$452,0),MATCH(VLOOKUP(X1617,【参考】数式用!$R$2:$S$46,2,FALSE),【参考】数式用!$O$2:$Q$2,0)),10)))</f>
        <v/>
      </c>
      <c r="AE1617" s="191"/>
    </row>
    <row r="1618" spans="1:31" ht="49.95" customHeight="1">
      <c r="A1618" s="158">
        <f t="shared" si="53"/>
        <v>1579</v>
      </c>
      <c r="B1618" s="496"/>
      <c r="C1618" s="497"/>
      <c r="D1618" s="497"/>
      <c r="E1618" s="497"/>
      <c r="F1618" s="497"/>
      <c r="G1618" s="497"/>
      <c r="H1618" s="497"/>
      <c r="I1618" s="497"/>
      <c r="J1618" s="497"/>
      <c r="K1618" s="497"/>
      <c r="L1618" s="490"/>
      <c r="M1618" s="491"/>
      <c r="N1618" s="491"/>
      <c r="O1618" s="491"/>
      <c r="P1618" s="492"/>
      <c r="Q1618" s="536"/>
      <c r="R1618" s="536"/>
      <c r="S1618" s="536"/>
      <c r="T1618" s="536"/>
      <c r="U1618" s="536"/>
      <c r="V1618" s="69"/>
      <c r="W1618" s="69"/>
      <c r="X1618" s="507"/>
      <c r="Y1618" s="508"/>
      <c r="Z1618" s="179" t="str">
        <f>IFERROR(VLOOKUP(X1618, 【参考】数式用!$A$2:$B$46, 2, FALSE), "")</f>
        <v/>
      </c>
      <c r="AA1618" s="195"/>
      <c r="AB1618" s="196"/>
      <c r="AC1618" s="197">
        <f t="shared" si="54"/>
        <v>0</v>
      </c>
      <c r="AD1618" s="263" t="str">
        <f>IF(B1618="", "", IF(COUNTIF(X1618,"*独自*"),"数式を削除して手入力",IFERROR(INDEX(【参考】数式用!$O$3:'【参考】数式用'!$Q$452,MATCH(Q1618&amp;V1618,【参考】数式用!$N$3:'【参考】数式用'!$N$452,0),MATCH(VLOOKUP(X1618,【参考】数式用!$R$2:$S$46,2,FALSE),【参考】数式用!$O$2:$Q$2,0)),10)))</f>
        <v/>
      </c>
      <c r="AE1618" s="191"/>
    </row>
    <row r="1619" spans="1:31" ht="49.95" customHeight="1">
      <c r="A1619" s="158">
        <f t="shared" si="53"/>
        <v>1580</v>
      </c>
      <c r="B1619" s="496"/>
      <c r="C1619" s="497"/>
      <c r="D1619" s="497"/>
      <c r="E1619" s="497"/>
      <c r="F1619" s="497"/>
      <c r="G1619" s="497"/>
      <c r="H1619" s="497"/>
      <c r="I1619" s="497"/>
      <c r="J1619" s="497"/>
      <c r="K1619" s="497"/>
      <c r="L1619" s="490"/>
      <c r="M1619" s="491"/>
      <c r="N1619" s="491"/>
      <c r="O1619" s="491"/>
      <c r="P1619" s="492"/>
      <c r="Q1619" s="536"/>
      <c r="R1619" s="536"/>
      <c r="S1619" s="536"/>
      <c r="T1619" s="536"/>
      <c r="U1619" s="536"/>
      <c r="V1619" s="69"/>
      <c r="W1619" s="69"/>
      <c r="X1619" s="507"/>
      <c r="Y1619" s="508"/>
      <c r="Z1619" s="179" t="str">
        <f>IFERROR(VLOOKUP(X1619, 【参考】数式用!$A$2:$B$46, 2, FALSE), "")</f>
        <v/>
      </c>
      <c r="AA1619" s="195"/>
      <c r="AB1619" s="196"/>
      <c r="AC1619" s="197">
        <f t="shared" si="54"/>
        <v>0</v>
      </c>
      <c r="AD1619" s="263" t="str">
        <f>IF(B1619="", "", IF(COUNTIF(X1619,"*独自*"),"数式を削除して手入力",IFERROR(INDEX(【参考】数式用!$O$3:'【参考】数式用'!$Q$452,MATCH(Q1619&amp;V1619,【参考】数式用!$N$3:'【参考】数式用'!$N$452,0),MATCH(VLOOKUP(X1619,【参考】数式用!$R$2:$S$46,2,FALSE),【参考】数式用!$O$2:$Q$2,0)),10)))</f>
        <v/>
      </c>
      <c r="AE1619" s="191"/>
    </row>
    <row r="1620" spans="1:31" ht="49.95" customHeight="1">
      <c r="A1620" s="158">
        <f t="shared" si="53"/>
        <v>1581</v>
      </c>
      <c r="B1620" s="496"/>
      <c r="C1620" s="497"/>
      <c r="D1620" s="497"/>
      <c r="E1620" s="497"/>
      <c r="F1620" s="497"/>
      <c r="G1620" s="497"/>
      <c r="H1620" s="497"/>
      <c r="I1620" s="497"/>
      <c r="J1620" s="497"/>
      <c r="K1620" s="497"/>
      <c r="L1620" s="490"/>
      <c r="M1620" s="491"/>
      <c r="N1620" s="491"/>
      <c r="O1620" s="491"/>
      <c r="P1620" s="492"/>
      <c r="Q1620" s="536"/>
      <c r="R1620" s="536"/>
      <c r="S1620" s="536"/>
      <c r="T1620" s="536"/>
      <c r="U1620" s="536"/>
      <c r="V1620" s="69"/>
      <c r="W1620" s="69"/>
      <c r="X1620" s="507"/>
      <c r="Y1620" s="508"/>
      <c r="Z1620" s="179" t="str">
        <f>IFERROR(VLOOKUP(X1620, 【参考】数式用!$A$2:$B$46, 2, FALSE), "")</f>
        <v/>
      </c>
      <c r="AA1620" s="195"/>
      <c r="AB1620" s="196"/>
      <c r="AC1620" s="197">
        <f t="shared" si="54"/>
        <v>0</v>
      </c>
      <c r="AD1620" s="263" t="str">
        <f>IF(B1620="", "", IF(COUNTIF(X1620,"*独自*"),"数式を削除して手入力",IFERROR(INDEX(【参考】数式用!$O$3:'【参考】数式用'!$Q$452,MATCH(Q1620&amp;V1620,【参考】数式用!$N$3:'【参考】数式用'!$N$452,0),MATCH(VLOOKUP(X1620,【参考】数式用!$R$2:$S$46,2,FALSE),【参考】数式用!$O$2:$Q$2,0)),10)))</f>
        <v/>
      </c>
      <c r="AE1620" s="191"/>
    </row>
    <row r="1621" spans="1:31" ht="49.95" customHeight="1">
      <c r="A1621" s="158">
        <f t="shared" si="53"/>
        <v>1582</v>
      </c>
      <c r="B1621" s="496"/>
      <c r="C1621" s="497"/>
      <c r="D1621" s="497"/>
      <c r="E1621" s="497"/>
      <c r="F1621" s="497"/>
      <c r="G1621" s="497"/>
      <c r="H1621" s="497"/>
      <c r="I1621" s="497"/>
      <c r="J1621" s="497"/>
      <c r="K1621" s="497"/>
      <c r="L1621" s="490"/>
      <c r="M1621" s="491"/>
      <c r="N1621" s="491"/>
      <c r="O1621" s="491"/>
      <c r="P1621" s="492"/>
      <c r="Q1621" s="536"/>
      <c r="R1621" s="536"/>
      <c r="S1621" s="536"/>
      <c r="T1621" s="536"/>
      <c r="U1621" s="536"/>
      <c r="V1621" s="69"/>
      <c r="W1621" s="69"/>
      <c r="X1621" s="507"/>
      <c r="Y1621" s="508"/>
      <c r="Z1621" s="179" t="str">
        <f>IFERROR(VLOOKUP(X1621, 【参考】数式用!$A$2:$B$46, 2, FALSE), "")</f>
        <v/>
      </c>
      <c r="AA1621" s="195"/>
      <c r="AB1621" s="196"/>
      <c r="AC1621" s="197">
        <f t="shared" si="54"/>
        <v>0</v>
      </c>
      <c r="AD1621" s="263" t="str">
        <f>IF(B1621="", "", IF(COUNTIF(X1621,"*独自*"),"数式を削除して手入力",IFERROR(INDEX(【参考】数式用!$O$3:'【参考】数式用'!$Q$452,MATCH(Q1621&amp;V1621,【参考】数式用!$N$3:'【参考】数式用'!$N$452,0),MATCH(VLOOKUP(X1621,【参考】数式用!$R$2:$S$46,2,FALSE),【参考】数式用!$O$2:$Q$2,0)),10)))</f>
        <v/>
      </c>
      <c r="AE1621" s="191"/>
    </row>
    <row r="1622" spans="1:31" ht="49.95" customHeight="1">
      <c r="A1622" s="158">
        <f t="shared" si="53"/>
        <v>1583</v>
      </c>
      <c r="B1622" s="496"/>
      <c r="C1622" s="497"/>
      <c r="D1622" s="497"/>
      <c r="E1622" s="497"/>
      <c r="F1622" s="497"/>
      <c r="G1622" s="497"/>
      <c r="H1622" s="497"/>
      <c r="I1622" s="497"/>
      <c r="J1622" s="497"/>
      <c r="K1622" s="497"/>
      <c r="L1622" s="490"/>
      <c r="M1622" s="491"/>
      <c r="N1622" s="491"/>
      <c r="O1622" s="491"/>
      <c r="P1622" s="492"/>
      <c r="Q1622" s="536"/>
      <c r="R1622" s="536"/>
      <c r="S1622" s="536"/>
      <c r="T1622" s="536"/>
      <c r="U1622" s="536"/>
      <c r="V1622" s="69"/>
      <c r="W1622" s="69"/>
      <c r="X1622" s="507"/>
      <c r="Y1622" s="508"/>
      <c r="Z1622" s="179" t="str">
        <f>IFERROR(VLOOKUP(X1622, 【参考】数式用!$A$2:$B$46, 2, FALSE), "")</f>
        <v/>
      </c>
      <c r="AA1622" s="195"/>
      <c r="AB1622" s="196"/>
      <c r="AC1622" s="197">
        <f t="shared" si="54"/>
        <v>0</v>
      </c>
      <c r="AD1622" s="263" t="str">
        <f>IF(B1622="", "", IF(COUNTIF(X1622,"*独自*"),"数式を削除して手入力",IFERROR(INDEX(【参考】数式用!$O$3:'【参考】数式用'!$Q$452,MATCH(Q1622&amp;V1622,【参考】数式用!$N$3:'【参考】数式用'!$N$452,0),MATCH(VLOOKUP(X1622,【参考】数式用!$R$2:$S$46,2,FALSE),【参考】数式用!$O$2:$Q$2,0)),10)))</f>
        <v/>
      </c>
      <c r="AE1622" s="191"/>
    </row>
    <row r="1623" spans="1:31" ht="49.95" customHeight="1">
      <c r="A1623" s="158">
        <f t="shared" si="53"/>
        <v>1584</v>
      </c>
      <c r="B1623" s="496"/>
      <c r="C1623" s="497"/>
      <c r="D1623" s="497"/>
      <c r="E1623" s="497"/>
      <c r="F1623" s="497"/>
      <c r="G1623" s="497"/>
      <c r="H1623" s="497"/>
      <c r="I1623" s="497"/>
      <c r="J1623" s="497"/>
      <c r="K1623" s="497"/>
      <c r="L1623" s="490"/>
      <c r="M1623" s="491"/>
      <c r="N1623" s="491"/>
      <c r="O1623" s="491"/>
      <c r="P1623" s="492"/>
      <c r="Q1623" s="536"/>
      <c r="R1623" s="536"/>
      <c r="S1623" s="536"/>
      <c r="T1623" s="536"/>
      <c r="U1623" s="536"/>
      <c r="V1623" s="69"/>
      <c r="W1623" s="69"/>
      <c r="X1623" s="507"/>
      <c r="Y1623" s="508"/>
      <c r="Z1623" s="179" t="str">
        <f>IFERROR(VLOOKUP(X1623, 【参考】数式用!$A$2:$B$46, 2, FALSE), "")</f>
        <v/>
      </c>
      <c r="AA1623" s="195"/>
      <c r="AB1623" s="196"/>
      <c r="AC1623" s="197">
        <f t="shared" si="54"/>
        <v>0</v>
      </c>
      <c r="AD1623" s="263" t="str">
        <f>IF(B1623="", "", IF(COUNTIF(X1623,"*独自*"),"数式を削除して手入力",IFERROR(INDEX(【参考】数式用!$O$3:'【参考】数式用'!$Q$452,MATCH(Q1623&amp;V1623,【参考】数式用!$N$3:'【参考】数式用'!$N$452,0),MATCH(VLOOKUP(X1623,【参考】数式用!$R$2:$S$46,2,FALSE),【参考】数式用!$O$2:$Q$2,0)),10)))</f>
        <v/>
      </c>
      <c r="AE1623" s="191"/>
    </row>
    <row r="1624" spans="1:31" ht="49.95" customHeight="1">
      <c r="A1624" s="158">
        <f t="shared" si="53"/>
        <v>1585</v>
      </c>
      <c r="B1624" s="496"/>
      <c r="C1624" s="497"/>
      <c r="D1624" s="497"/>
      <c r="E1624" s="497"/>
      <c r="F1624" s="497"/>
      <c r="G1624" s="497"/>
      <c r="H1624" s="497"/>
      <c r="I1624" s="497"/>
      <c r="J1624" s="497"/>
      <c r="K1624" s="497"/>
      <c r="L1624" s="490"/>
      <c r="M1624" s="491"/>
      <c r="N1624" s="491"/>
      <c r="O1624" s="491"/>
      <c r="P1624" s="492"/>
      <c r="Q1624" s="536"/>
      <c r="R1624" s="536"/>
      <c r="S1624" s="536"/>
      <c r="T1624" s="536"/>
      <c r="U1624" s="536"/>
      <c r="V1624" s="69"/>
      <c r="W1624" s="69"/>
      <c r="X1624" s="507"/>
      <c r="Y1624" s="508"/>
      <c r="Z1624" s="179" t="str">
        <f>IFERROR(VLOOKUP(X1624, 【参考】数式用!$A$2:$B$46, 2, FALSE), "")</f>
        <v/>
      </c>
      <c r="AA1624" s="195"/>
      <c r="AB1624" s="196"/>
      <c r="AC1624" s="197">
        <f t="shared" si="54"/>
        <v>0</v>
      </c>
      <c r="AD1624" s="263" t="str">
        <f>IF(B1624="", "", IF(COUNTIF(X1624,"*独自*"),"数式を削除して手入力",IFERROR(INDEX(【参考】数式用!$O$3:'【参考】数式用'!$Q$452,MATCH(Q1624&amp;V1624,【参考】数式用!$N$3:'【参考】数式用'!$N$452,0),MATCH(VLOOKUP(X1624,【参考】数式用!$R$2:$S$46,2,FALSE),【参考】数式用!$O$2:$Q$2,0)),10)))</f>
        <v/>
      </c>
      <c r="AE1624" s="191"/>
    </row>
    <row r="1625" spans="1:31" ht="49.95" customHeight="1">
      <c r="A1625" s="158">
        <f t="shared" si="53"/>
        <v>1586</v>
      </c>
      <c r="B1625" s="496"/>
      <c r="C1625" s="497"/>
      <c r="D1625" s="497"/>
      <c r="E1625" s="497"/>
      <c r="F1625" s="497"/>
      <c r="G1625" s="497"/>
      <c r="H1625" s="497"/>
      <c r="I1625" s="497"/>
      <c r="J1625" s="497"/>
      <c r="K1625" s="497"/>
      <c r="L1625" s="490"/>
      <c r="M1625" s="491"/>
      <c r="N1625" s="491"/>
      <c r="O1625" s="491"/>
      <c r="P1625" s="492"/>
      <c r="Q1625" s="536"/>
      <c r="R1625" s="536"/>
      <c r="S1625" s="536"/>
      <c r="T1625" s="536"/>
      <c r="U1625" s="536"/>
      <c r="V1625" s="69"/>
      <c r="W1625" s="69"/>
      <c r="X1625" s="507"/>
      <c r="Y1625" s="508"/>
      <c r="Z1625" s="179" t="str">
        <f>IFERROR(VLOOKUP(X1625, 【参考】数式用!$A$2:$B$46, 2, FALSE), "")</f>
        <v/>
      </c>
      <c r="AA1625" s="195"/>
      <c r="AB1625" s="196"/>
      <c r="AC1625" s="197">
        <f t="shared" si="54"/>
        <v>0</v>
      </c>
      <c r="AD1625" s="263" t="str">
        <f>IF(B1625="", "", IF(COUNTIF(X1625,"*独自*"),"数式を削除して手入力",IFERROR(INDEX(【参考】数式用!$O$3:'【参考】数式用'!$Q$452,MATCH(Q1625&amp;V1625,【参考】数式用!$N$3:'【参考】数式用'!$N$452,0),MATCH(VLOOKUP(X1625,【参考】数式用!$R$2:$S$46,2,FALSE),【参考】数式用!$O$2:$Q$2,0)),10)))</f>
        <v/>
      </c>
      <c r="AE1625" s="191"/>
    </row>
    <row r="1626" spans="1:31" ht="49.95" customHeight="1">
      <c r="A1626" s="158">
        <f t="shared" si="53"/>
        <v>1587</v>
      </c>
      <c r="B1626" s="496"/>
      <c r="C1626" s="497"/>
      <c r="D1626" s="497"/>
      <c r="E1626" s="497"/>
      <c r="F1626" s="497"/>
      <c r="G1626" s="497"/>
      <c r="H1626" s="497"/>
      <c r="I1626" s="497"/>
      <c r="J1626" s="497"/>
      <c r="K1626" s="497"/>
      <c r="L1626" s="490"/>
      <c r="M1626" s="491"/>
      <c r="N1626" s="491"/>
      <c r="O1626" s="491"/>
      <c r="P1626" s="492"/>
      <c r="Q1626" s="536"/>
      <c r="R1626" s="536"/>
      <c r="S1626" s="536"/>
      <c r="T1626" s="536"/>
      <c r="U1626" s="536"/>
      <c r="V1626" s="69"/>
      <c r="W1626" s="69"/>
      <c r="X1626" s="507"/>
      <c r="Y1626" s="508"/>
      <c r="Z1626" s="179" t="str">
        <f>IFERROR(VLOOKUP(X1626, 【参考】数式用!$A$2:$B$46, 2, FALSE), "")</f>
        <v/>
      </c>
      <c r="AA1626" s="195"/>
      <c r="AB1626" s="196"/>
      <c r="AC1626" s="197">
        <f t="shared" si="54"/>
        <v>0</v>
      </c>
      <c r="AD1626" s="263" t="str">
        <f>IF(B1626="", "", IF(COUNTIF(X1626,"*独自*"),"数式を削除して手入力",IFERROR(INDEX(【参考】数式用!$O$3:'【参考】数式用'!$Q$452,MATCH(Q1626&amp;V1626,【参考】数式用!$N$3:'【参考】数式用'!$N$452,0),MATCH(VLOOKUP(X1626,【参考】数式用!$R$2:$S$46,2,FALSE),【参考】数式用!$O$2:$Q$2,0)),10)))</f>
        <v/>
      </c>
      <c r="AE1626" s="191"/>
    </row>
    <row r="1627" spans="1:31" ht="49.95" customHeight="1">
      <c r="A1627" s="158">
        <f t="shared" si="53"/>
        <v>1588</v>
      </c>
      <c r="B1627" s="496"/>
      <c r="C1627" s="497"/>
      <c r="D1627" s="497"/>
      <c r="E1627" s="497"/>
      <c r="F1627" s="497"/>
      <c r="G1627" s="497"/>
      <c r="H1627" s="497"/>
      <c r="I1627" s="497"/>
      <c r="J1627" s="497"/>
      <c r="K1627" s="497"/>
      <c r="L1627" s="490"/>
      <c r="M1627" s="491"/>
      <c r="N1627" s="491"/>
      <c r="O1627" s="491"/>
      <c r="P1627" s="492"/>
      <c r="Q1627" s="536"/>
      <c r="R1627" s="536"/>
      <c r="S1627" s="536"/>
      <c r="T1627" s="536"/>
      <c r="U1627" s="536"/>
      <c r="V1627" s="69"/>
      <c r="W1627" s="69"/>
      <c r="X1627" s="507"/>
      <c r="Y1627" s="508"/>
      <c r="Z1627" s="179" t="str">
        <f>IFERROR(VLOOKUP(X1627, 【参考】数式用!$A$2:$B$46, 2, FALSE), "")</f>
        <v/>
      </c>
      <c r="AA1627" s="195"/>
      <c r="AB1627" s="196"/>
      <c r="AC1627" s="197">
        <f t="shared" si="54"/>
        <v>0</v>
      </c>
      <c r="AD1627" s="263" t="str">
        <f>IF(B1627="", "", IF(COUNTIF(X1627,"*独自*"),"数式を削除して手入力",IFERROR(INDEX(【参考】数式用!$O$3:'【参考】数式用'!$Q$452,MATCH(Q1627&amp;V1627,【参考】数式用!$N$3:'【参考】数式用'!$N$452,0),MATCH(VLOOKUP(X1627,【参考】数式用!$R$2:$S$46,2,FALSE),【参考】数式用!$O$2:$Q$2,0)),10)))</f>
        <v/>
      </c>
      <c r="AE1627" s="191"/>
    </row>
    <row r="1628" spans="1:31" ht="49.95" customHeight="1">
      <c r="A1628" s="158">
        <f t="shared" si="53"/>
        <v>1589</v>
      </c>
      <c r="B1628" s="496"/>
      <c r="C1628" s="497"/>
      <c r="D1628" s="497"/>
      <c r="E1628" s="497"/>
      <c r="F1628" s="497"/>
      <c r="G1628" s="497"/>
      <c r="H1628" s="497"/>
      <c r="I1628" s="497"/>
      <c r="J1628" s="497"/>
      <c r="K1628" s="497"/>
      <c r="L1628" s="490"/>
      <c r="M1628" s="491"/>
      <c r="N1628" s="491"/>
      <c r="O1628" s="491"/>
      <c r="P1628" s="492"/>
      <c r="Q1628" s="536"/>
      <c r="R1628" s="536"/>
      <c r="S1628" s="536"/>
      <c r="T1628" s="536"/>
      <c r="U1628" s="536"/>
      <c r="V1628" s="69"/>
      <c r="W1628" s="69"/>
      <c r="X1628" s="507"/>
      <c r="Y1628" s="508"/>
      <c r="Z1628" s="179" t="str">
        <f>IFERROR(VLOOKUP(X1628, 【参考】数式用!$A$2:$B$46, 2, FALSE), "")</f>
        <v/>
      </c>
      <c r="AA1628" s="195"/>
      <c r="AB1628" s="196"/>
      <c r="AC1628" s="197">
        <f t="shared" si="54"/>
        <v>0</v>
      </c>
      <c r="AD1628" s="263" t="str">
        <f>IF(B1628="", "", IF(COUNTIF(X1628,"*独自*"),"数式を削除して手入力",IFERROR(INDEX(【参考】数式用!$O$3:'【参考】数式用'!$Q$452,MATCH(Q1628&amp;V1628,【参考】数式用!$N$3:'【参考】数式用'!$N$452,0),MATCH(VLOOKUP(X1628,【参考】数式用!$R$2:$S$46,2,FALSE),【参考】数式用!$O$2:$Q$2,0)),10)))</f>
        <v/>
      </c>
      <c r="AE1628" s="191"/>
    </row>
    <row r="1629" spans="1:31" ht="49.95" customHeight="1">
      <c r="A1629" s="158">
        <f t="shared" si="53"/>
        <v>1590</v>
      </c>
      <c r="B1629" s="496"/>
      <c r="C1629" s="497"/>
      <c r="D1629" s="497"/>
      <c r="E1629" s="497"/>
      <c r="F1629" s="497"/>
      <c r="G1629" s="497"/>
      <c r="H1629" s="497"/>
      <c r="I1629" s="497"/>
      <c r="J1629" s="497"/>
      <c r="K1629" s="497"/>
      <c r="L1629" s="490"/>
      <c r="M1629" s="491"/>
      <c r="N1629" s="491"/>
      <c r="O1629" s="491"/>
      <c r="P1629" s="492"/>
      <c r="Q1629" s="536"/>
      <c r="R1629" s="536"/>
      <c r="S1629" s="536"/>
      <c r="T1629" s="536"/>
      <c r="U1629" s="536"/>
      <c r="V1629" s="69"/>
      <c r="W1629" s="69"/>
      <c r="X1629" s="507"/>
      <c r="Y1629" s="508"/>
      <c r="Z1629" s="179" t="str">
        <f>IFERROR(VLOOKUP(X1629, 【参考】数式用!$A$2:$B$46, 2, FALSE), "")</f>
        <v/>
      </c>
      <c r="AA1629" s="195"/>
      <c r="AB1629" s="196"/>
      <c r="AC1629" s="197">
        <f t="shared" si="54"/>
        <v>0</v>
      </c>
      <c r="AD1629" s="263" t="str">
        <f>IF(B1629="", "", IF(COUNTIF(X1629,"*独自*"),"数式を削除して手入力",IFERROR(INDEX(【参考】数式用!$O$3:'【参考】数式用'!$Q$452,MATCH(Q1629&amp;V1629,【参考】数式用!$N$3:'【参考】数式用'!$N$452,0),MATCH(VLOOKUP(X1629,【参考】数式用!$R$2:$S$46,2,FALSE),【参考】数式用!$O$2:$Q$2,0)),10)))</f>
        <v/>
      </c>
      <c r="AE1629" s="191"/>
    </row>
    <row r="1630" spans="1:31" ht="49.95" customHeight="1">
      <c r="A1630" s="158">
        <f t="shared" si="53"/>
        <v>1591</v>
      </c>
      <c r="B1630" s="496"/>
      <c r="C1630" s="497"/>
      <c r="D1630" s="497"/>
      <c r="E1630" s="497"/>
      <c r="F1630" s="497"/>
      <c r="G1630" s="497"/>
      <c r="H1630" s="497"/>
      <c r="I1630" s="497"/>
      <c r="J1630" s="497"/>
      <c r="K1630" s="497"/>
      <c r="L1630" s="490"/>
      <c r="M1630" s="491"/>
      <c r="N1630" s="491"/>
      <c r="O1630" s="491"/>
      <c r="P1630" s="492"/>
      <c r="Q1630" s="536"/>
      <c r="R1630" s="536"/>
      <c r="S1630" s="536"/>
      <c r="T1630" s="536"/>
      <c r="U1630" s="536"/>
      <c r="V1630" s="69"/>
      <c r="W1630" s="69"/>
      <c r="X1630" s="507"/>
      <c r="Y1630" s="508"/>
      <c r="Z1630" s="179" t="str">
        <f>IFERROR(VLOOKUP(X1630, 【参考】数式用!$A$2:$B$46, 2, FALSE), "")</f>
        <v/>
      </c>
      <c r="AA1630" s="195"/>
      <c r="AB1630" s="196"/>
      <c r="AC1630" s="197">
        <f t="shared" si="54"/>
        <v>0</v>
      </c>
      <c r="AD1630" s="263" t="str">
        <f>IF(B1630="", "", IF(COUNTIF(X1630,"*独自*"),"数式を削除して手入力",IFERROR(INDEX(【参考】数式用!$O$3:'【参考】数式用'!$Q$452,MATCH(Q1630&amp;V1630,【参考】数式用!$N$3:'【参考】数式用'!$N$452,0),MATCH(VLOOKUP(X1630,【参考】数式用!$R$2:$S$46,2,FALSE),【参考】数式用!$O$2:$Q$2,0)),10)))</f>
        <v/>
      </c>
      <c r="AE1630" s="191"/>
    </row>
    <row r="1631" spans="1:31" ht="49.95" customHeight="1">
      <c r="A1631" s="158">
        <f t="shared" si="53"/>
        <v>1592</v>
      </c>
      <c r="B1631" s="496"/>
      <c r="C1631" s="497"/>
      <c r="D1631" s="497"/>
      <c r="E1631" s="497"/>
      <c r="F1631" s="497"/>
      <c r="G1631" s="497"/>
      <c r="H1631" s="497"/>
      <c r="I1631" s="497"/>
      <c r="J1631" s="497"/>
      <c r="K1631" s="497"/>
      <c r="L1631" s="490"/>
      <c r="M1631" s="491"/>
      <c r="N1631" s="491"/>
      <c r="O1631" s="491"/>
      <c r="P1631" s="492"/>
      <c r="Q1631" s="536"/>
      <c r="R1631" s="536"/>
      <c r="S1631" s="536"/>
      <c r="T1631" s="536"/>
      <c r="U1631" s="536"/>
      <c r="V1631" s="69"/>
      <c r="W1631" s="69"/>
      <c r="X1631" s="507"/>
      <c r="Y1631" s="508"/>
      <c r="Z1631" s="179" t="str">
        <f>IFERROR(VLOOKUP(X1631, 【参考】数式用!$A$2:$B$46, 2, FALSE), "")</f>
        <v/>
      </c>
      <c r="AA1631" s="195"/>
      <c r="AB1631" s="196"/>
      <c r="AC1631" s="197">
        <f t="shared" si="54"/>
        <v>0</v>
      </c>
      <c r="AD1631" s="263" t="str">
        <f>IF(B1631="", "", IF(COUNTIF(X1631,"*独自*"),"数式を削除して手入力",IFERROR(INDEX(【参考】数式用!$O$3:'【参考】数式用'!$Q$452,MATCH(Q1631&amp;V1631,【参考】数式用!$N$3:'【参考】数式用'!$N$452,0),MATCH(VLOOKUP(X1631,【参考】数式用!$R$2:$S$46,2,FALSE),【参考】数式用!$O$2:$Q$2,0)),10)))</f>
        <v/>
      </c>
      <c r="AE1631" s="191"/>
    </row>
    <row r="1632" spans="1:31" ht="49.95" customHeight="1">
      <c r="A1632" s="158">
        <f t="shared" si="53"/>
        <v>1593</v>
      </c>
      <c r="B1632" s="496"/>
      <c r="C1632" s="497"/>
      <c r="D1632" s="497"/>
      <c r="E1632" s="497"/>
      <c r="F1632" s="497"/>
      <c r="G1632" s="497"/>
      <c r="H1632" s="497"/>
      <c r="I1632" s="497"/>
      <c r="J1632" s="497"/>
      <c r="K1632" s="497"/>
      <c r="L1632" s="490"/>
      <c r="M1632" s="491"/>
      <c r="N1632" s="491"/>
      <c r="O1632" s="491"/>
      <c r="P1632" s="492"/>
      <c r="Q1632" s="536"/>
      <c r="R1632" s="536"/>
      <c r="S1632" s="536"/>
      <c r="T1632" s="536"/>
      <c r="U1632" s="536"/>
      <c r="V1632" s="69"/>
      <c r="W1632" s="69"/>
      <c r="X1632" s="507"/>
      <c r="Y1632" s="508"/>
      <c r="Z1632" s="179" t="str">
        <f>IFERROR(VLOOKUP(X1632, 【参考】数式用!$A$2:$B$46, 2, FALSE), "")</f>
        <v/>
      </c>
      <c r="AA1632" s="195"/>
      <c r="AB1632" s="196"/>
      <c r="AC1632" s="197">
        <f t="shared" si="54"/>
        <v>0</v>
      </c>
      <c r="AD1632" s="263" t="str">
        <f>IF(B1632="", "", IF(COUNTIF(X1632,"*独自*"),"数式を削除して手入力",IFERROR(INDEX(【参考】数式用!$O$3:'【参考】数式用'!$Q$452,MATCH(Q1632&amp;V1632,【参考】数式用!$N$3:'【参考】数式用'!$N$452,0),MATCH(VLOOKUP(X1632,【参考】数式用!$R$2:$S$46,2,FALSE),【参考】数式用!$O$2:$Q$2,0)),10)))</f>
        <v/>
      </c>
      <c r="AE1632" s="191"/>
    </row>
    <row r="1633" spans="1:31" ht="49.95" customHeight="1">
      <c r="A1633" s="158">
        <f t="shared" si="53"/>
        <v>1594</v>
      </c>
      <c r="B1633" s="496"/>
      <c r="C1633" s="497"/>
      <c r="D1633" s="497"/>
      <c r="E1633" s="497"/>
      <c r="F1633" s="497"/>
      <c r="G1633" s="497"/>
      <c r="H1633" s="497"/>
      <c r="I1633" s="497"/>
      <c r="J1633" s="497"/>
      <c r="K1633" s="497"/>
      <c r="L1633" s="490"/>
      <c r="M1633" s="491"/>
      <c r="N1633" s="491"/>
      <c r="O1633" s="491"/>
      <c r="P1633" s="492"/>
      <c r="Q1633" s="536"/>
      <c r="R1633" s="536"/>
      <c r="S1633" s="536"/>
      <c r="T1633" s="536"/>
      <c r="U1633" s="536"/>
      <c r="V1633" s="69"/>
      <c r="W1633" s="69"/>
      <c r="X1633" s="507"/>
      <c r="Y1633" s="508"/>
      <c r="Z1633" s="179" t="str">
        <f>IFERROR(VLOOKUP(X1633, 【参考】数式用!$A$2:$B$46, 2, FALSE), "")</f>
        <v/>
      </c>
      <c r="AA1633" s="195"/>
      <c r="AB1633" s="196"/>
      <c r="AC1633" s="197">
        <f t="shared" si="54"/>
        <v>0</v>
      </c>
      <c r="AD1633" s="263" t="str">
        <f>IF(B1633="", "", IF(COUNTIF(X1633,"*独自*"),"数式を削除して手入力",IFERROR(INDEX(【参考】数式用!$O$3:'【参考】数式用'!$Q$452,MATCH(Q1633&amp;V1633,【参考】数式用!$N$3:'【参考】数式用'!$N$452,0),MATCH(VLOOKUP(X1633,【参考】数式用!$R$2:$S$46,2,FALSE),【参考】数式用!$O$2:$Q$2,0)),10)))</f>
        <v/>
      </c>
      <c r="AE1633" s="191"/>
    </row>
    <row r="1634" spans="1:31" ht="49.95" customHeight="1">
      <c r="A1634" s="158">
        <f t="shared" si="53"/>
        <v>1595</v>
      </c>
      <c r="B1634" s="496"/>
      <c r="C1634" s="497"/>
      <c r="D1634" s="497"/>
      <c r="E1634" s="497"/>
      <c r="F1634" s="497"/>
      <c r="G1634" s="497"/>
      <c r="H1634" s="497"/>
      <c r="I1634" s="497"/>
      <c r="J1634" s="497"/>
      <c r="K1634" s="497"/>
      <c r="L1634" s="490"/>
      <c r="M1634" s="491"/>
      <c r="N1634" s="491"/>
      <c r="O1634" s="491"/>
      <c r="P1634" s="492"/>
      <c r="Q1634" s="536"/>
      <c r="R1634" s="536"/>
      <c r="S1634" s="536"/>
      <c r="T1634" s="536"/>
      <c r="U1634" s="536"/>
      <c r="V1634" s="69"/>
      <c r="W1634" s="69"/>
      <c r="X1634" s="507"/>
      <c r="Y1634" s="508"/>
      <c r="Z1634" s="179" t="str">
        <f>IFERROR(VLOOKUP(X1634, 【参考】数式用!$A$2:$B$46, 2, FALSE), "")</f>
        <v/>
      </c>
      <c r="AA1634" s="195"/>
      <c r="AB1634" s="196"/>
      <c r="AC1634" s="197">
        <f t="shared" si="54"/>
        <v>0</v>
      </c>
      <c r="AD1634" s="263" t="str">
        <f>IF(B1634="", "", IF(COUNTIF(X1634,"*独自*"),"数式を削除して手入力",IFERROR(INDEX(【参考】数式用!$O$3:'【参考】数式用'!$Q$452,MATCH(Q1634&amp;V1634,【参考】数式用!$N$3:'【参考】数式用'!$N$452,0),MATCH(VLOOKUP(X1634,【参考】数式用!$R$2:$S$46,2,FALSE),【参考】数式用!$O$2:$Q$2,0)),10)))</f>
        <v/>
      </c>
      <c r="AE1634" s="191"/>
    </row>
    <row r="1635" spans="1:31" ht="49.95" customHeight="1">
      <c r="A1635" s="158">
        <f t="shared" si="53"/>
        <v>1596</v>
      </c>
      <c r="B1635" s="496"/>
      <c r="C1635" s="497"/>
      <c r="D1635" s="497"/>
      <c r="E1635" s="497"/>
      <c r="F1635" s="497"/>
      <c r="G1635" s="497"/>
      <c r="H1635" s="497"/>
      <c r="I1635" s="497"/>
      <c r="J1635" s="497"/>
      <c r="K1635" s="497"/>
      <c r="L1635" s="490"/>
      <c r="M1635" s="491"/>
      <c r="N1635" s="491"/>
      <c r="O1635" s="491"/>
      <c r="P1635" s="492"/>
      <c r="Q1635" s="536"/>
      <c r="R1635" s="536"/>
      <c r="S1635" s="536"/>
      <c r="T1635" s="536"/>
      <c r="U1635" s="536"/>
      <c r="V1635" s="69"/>
      <c r="W1635" s="69"/>
      <c r="X1635" s="507"/>
      <c r="Y1635" s="508"/>
      <c r="Z1635" s="179" t="str">
        <f>IFERROR(VLOOKUP(X1635, 【参考】数式用!$A$2:$B$46, 2, FALSE), "")</f>
        <v/>
      </c>
      <c r="AA1635" s="195"/>
      <c r="AB1635" s="196"/>
      <c r="AC1635" s="197">
        <f t="shared" si="54"/>
        <v>0</v>
      </c>
      <c r="AD1635" s="263" t="str">
        <f>IF(B1635="", "", IF(COUNTIF(X1635,"*独自*"),"数式を削除して手入力",IFERROR(INDEX(【参考】数式用!$O$3:'【参考】数式用'!$Q$452,MATCH(Q1635&amp;V1635,【参考】数式用!$N$3:'【参考】数式用'!$N$452,0),MATCH(VLOOKUP(X1635,【参考】数式用!$R$2:$S$46,2,FALSE),【参考】数式用!$O$2:$Q$2,0)),10)))</f>
        <v/>
      </c>
      <c r="AE1635" s="191"/>
    </row>
    <row r="1636" spans="1:31" ht="49.95" customHeight="1">
      <c r="A1636" s="158">
        <f t="shared" si="53"/>
        <v>1597</v>
      </c>
      <c r="B1636" s="496"/>
      <c r="C1636" s="497"/>
      <c r="D1636" s="497"/>
      <c r="E1636" s="497"/>
      <c r="F1636" s="497"/>
      <c r="G1636" s="497"/>
      <c r="H1636" s="497"/>
      <c r="I1636" s="497"/>
      <c r="J1636" s="497"/>
      <c r="K1636" s="497"/>
      <c r="L1636" s="490"/>
      <c r="M1636" s="491"/>
      <c r="N1636" s="491"/>
      <c r="O1636" s="491"/>
      <c r="P1636" s="492"/>
      <c r="Q1636" s="536"/>
      <c r="R1636" s="536"/>
      <c r="S1636" s="536"/>
      <c r="T1636" s="536"/>
      <c r="U1636" s="536"/>
      <c r="V1636" s="69"/>
      <c r="W1636" s="69"/>
      <c r="X1636" s="507"/>
      <c r="Y1636" s="508"/>
      <c r="Z1636" s="179" t="str">
        <f>IFERROR(VLOOKUP(X1636, 【参考】数式用!$A$2:$B$46, 2, FALSE), "")</f>
        <v/>
      </c>
      <c r="AA1636" s="195"/>
      <c r="AB1636" s="196"/>
      <c r="AC1636" s="197">
        <f t="shared" si="54"/>
        <v>0</v>
      </c>
      <c r="AD1636" s="263" t="str">
        <f>IF(B1636="", "", IF(COUNTIF(X1636,"*独自*"),"数式を削除して手入力",IFERROR(INDEX(【参考】数式用!$O$3:'【参考】数式用'!$Q$452,MATCH(Q1636&amp;V1636,【参考】数式用!$N$3:'【参考】数式用'!$N$452,0),MATCH(VLOOKUP(X1636,【参考】数式用!$R$2:$S$46,2,FALSE),【参考】数式用!$O$2:$Q$2,0)),10)))</f>
        <v/>
      </c>
      <c r="AE1636" s="191"/>
    </row>
    <row r="1637" spans="1:31" ht="49.95" customHeight="1">
      <c r="A1637" s="158">
        <f t="shared" si="53"/>
        <v>1598</v>
      </c>
      <c r="B1637" s="496"/>
      <c r="C1637" s="497"/>
      <c r="D1637" s="497"/>
      <c r="E1637" s="497"/>
      <c r="F1637" s="497"/>
      <c r="G1637" s="497"/>
      <c r="H1637" s="497"/>
      <c r="I1637" s="497"/>
      <c r="J1637" s="497"/>
      <c r="K1637" s="497"/>
      <c r="L1637" s="490"/>
      <c r="M1637" s="491"/>
      <c r="N1637" s="491"/>
      <c r="O1637" s="491"/>
      <c r="P1637" s="492"/>
      <c r="Q1637" s="536"/>
      <c r="R1637" s="536"/>
      <c r="S1637" s="536"/>
      <c r="T1637" s="536"/>
      <c r="U1637" s="536"/>
      <c r="V1637" s="69"/>
      <c r="W1637" s="69"/>
      <c r="X1637" s="507"/>
      <c r="Y1637" s="508"/>
      <c r="Z1637" s="179" t="str">
        <f>IFERROR(VLOOKUP(X1637, 【参考】数式用!$A$2:$B$46, 2, FALSE), "")</f>
        <v/>
      </c>
      <c r="AA1637" s="195"/>
      <c r="AB1637" s="196"/>
      <c r="AC1637" s="197">
        <f t="shared" si="54"/>
        <v>0</v>
      </c>
      <c r="AD1637" s="263" t="str">
        <f>IF(B1637="", "", IF(COUNTIF(X1637,"*独自*"),"数式を削除して手入力",IFERROR(INDEX(【参考】数式用!$O$3:'【参考】数式用'!$Q$452,MATCH(Q1637&amp;V1637,【参考】数式用!$N$3:'【参考】数式用'!$N$452,0),MATCH(VLOOKUP(X1637,【参考】数式用!$R$2:$S$46,2,FALSE),【参考】数式用!$O$2:$Q$2,0)),10)))</f>
        <v/>
      </c>
      <c r="AE1637" s="191"/>
    </row>
    <row r="1638" spans="1:31" ht="49.95" customHeight="1">
      <c r="A1638" s="158">
        <f t="shared" si="53"/>
        <v>1599</v>
      </c>
      <c r="B1638" s="496"/>
      <c r="C1638" s="497"/>
      <c r="D1638" s="497"/>
      <c r="E1638" s="497"/>
      <c r="F1638" s="497"/>
      <c r="G1638" s="497"/>
      <c r="H1638" s="497"/>
      <c r="I1638" s="497"/>
      <c r="J1638" s="497"/>
      <c r="K1638" s="497"/>
      <c r="L1638" s="490"/>
      <c r="M1638" s="491"/>
      <c r="N1638" s="491"/>
      <c r="O1638" s="491"/>
      <c r="P1638" s="492"/>
      <c r="Q1638" s="536"/>
      <c r="R1638" s="536"/>
      <c r="S1638" s="536"/>
      <c r="T1638" s="536"/>
      <c r="U1638" s="536"/>
      <c r="V1638" s="69"/>
      <c r="W1638" s="69"/>
      <c r="X1638" s="507"/>
      <c r="Y1638" s="508"/>
      <c r="Z1638" s="179" t="str">
        <f>IFERROR(VLOOKUP(X1638, 【参考】数式用!$A$2:$B$46, 2, FALSE), "")</f>
        <v/>
      </c>
      <c r="AA1638" s="195"/>
      <c r="AB1638" s="196"/>
      <c r="AC1638" s="197">
        <f t="shared" si="54"/>
        <v>0</v>
      </c>
      <c r="AD1638" s="263" t="str">
        <f>IF(B1638="", "", IF(COUNTIF(X1638,"*独自*"),"数式を削除して手入力",IFERROR(INDEX(【参考】数式用!$O$3:'【参考】数式用'!$Q$452,MATCH(Q1638&amp;V1638,【参考】数式用!$N$3:'【参考】数式用'!$N$452,0),MATCH(VLOOKUP(X1638,【参考】数式用!$R$2:$S$46,2,FALSE),【参考】数式用!$O$2:$Q$2,0)),10)))</f>
        <v/>
      </c>
      <c r="AE1638" s="191"/>
    </row>
    <row r="1639" spans="1:31" ht="49.95" customHeight="1">
      <c r="A1639" s="158">
        <f t="shared" si="53"/>
        <v>1600</v>
      </c>
      <c r="B1639" s="496"/>
      <c r="C1639" s="497"/>
      <c r="D1639" s="497"/>
      <c r="E1639" s="497"/>
      <c r="F1639" s="497"/>
      <c r="G1639" s="497"/>
      <c r="H1639" s="497"/>
      <c r="I1639" s="497"/>
      <c r="J1639" s="497"/>
      <c r="K1639" s="497"/>
      <c r="L1639" s="490"/>
      <c r="M1639" s="491"/>
      <c r="N1639" s="491"/>
      <c r="O1639" s="491"/>
      <c r="P1639" s="492"/>
      <c r="Q1639" s="536"/>
      <c r="R1639" s="536"/>
      <c r="S1639" s="536"/>
      <c r="T1639" s="536"/>
      <c r="U1639" s="536"/>
      <c r="V1639" s="69"/>
      <c r="W1639" s="69"/>
      <c r="X1639" s="507"/>
      <c r="Y1639" s="508"/>
      <c r="Z1639" s="179" t="str">
        <f>IFERROR(VLOOKUP(X1639, 【参考】数式用!$A$2:$B$46, 2, FALSE), "")</f>
        <v/>
      </c>
      <c r="AA1639" s="195"/>
      <c r="AB1639" s="196"/>
      <c r="AC1639" s="197">
        <f t="shared" si="54"/>
        <v>0</v>
      </c>
      <c r="AD1639" s="263" t="str">
        <f>IF(B1639="", "", IF(COUNTIF(X1639,"*独自*"),"数式を削除して手入力",IFERROR(INDEX(【参考】数式用!$O$3:'【参考】数式用'!$Q$452,MATCH(Q1639&amp;V1639,【参考】数式用!$N$3:'【参考】数式用'!$N$452,0),MATCH(VLOOKUP(X1639,【参考】数式用!$R$2:$S$46,2,FALSE),【参考】数式用!$O$2:$Q$2,0)),10)))</f>
        <v/>
      </c>
      <c r="AE1639" s="191"/>
    </row>
    <row r="1640" spans="1:31" ht="49.95" customHeight="1">
      <c r="A1640" s="158">
        <f t="shared" si="53"/>
        <v>1601</v>
      </c>
      <c r="B1640" s="496"/>
      <c r="C1640" s="497"/>
      <c r="D1640" s="497"/>
      <c r="E1640" s="497"/>
      <c r="F1640" s="497"/>
      <c r="G1640" s="497"/>
      <c r="H1640" s="497"/>
      <c r="I1640" s="497"/>
      <c r="J1640" s="497"/>
      <c r="K1640" s="497"/>
      <c r="L1640" s="490"/>
      <c r="M1640" s="491"/>
      <c r="N1640" s="491"/>
      <c r="O1640" s="491"/>
      <c r="P1640" s="492"/>
      <c r="Q1640" s="536"/>
      <c r="R1640" s="536"/>
      <c r="S1640" s="536"/>
      <c r="T1640" s="536"/>
      <c r="U1640" s="536"/>
      <c r="V1640" s="69"/>
      <c r="W1640" s="69"/>
      <c r="X1640" s="507"/>
      <c r="Y1640" s="508"/>
      <c r="Z1640" s="179" t="str">
        <f>IFERROR(VLOOKUP(X1640, 【参考】数式用!$A$2:$B$46, 2, FALSE), "")</f>
        <v/>
      </c>
      <c r="AA1640" s="195"/>
      <c r="AB1640" s="196"/>
      <c r="AC1640" s="197">
        <f t="shared" si="54"/>
        <v>0</v>
      </c>
      <c r="AD1640" s="263" t="str">
        <f>IF(B1640="", "", IF(COUNTIF(X1640,"*独自*"),"数式を削除して手入力",IFERROR(INDEX(【参考】数式用!$O$3:'【参考】数式用'!$Q$452,MATCH(Q1640&amp;V1640,【参考】数式用!$N$3:'【参考】数式用'!$N$452,0),MATCH(VLOOKUP(X1640,【参考】数式用!$R$2:$S$46,2,FALSE),【参考】数式用!$O$2:$Q$2,0)),10)))</f>
        <v/>
      </c>
      <c r="AE1640" s="191"/>
    </row>
    <row r="1641" spans="1:31" ht="49.95" customHeight="1">
      <c r="A1641" s="158">
        <f t="shared" si="53"/>
        <v>1602</v>
      </c>
      <c r="B1641" s="496"/>
      <c r="C1641" s="497"/>
      <c r="D1641" s="497"/>
      <c r="E1641" s="497"/>
      <c r="F1641" s="497"/>
      <c r="G1641" s="497"/>
      <c r="H1641" s="497"/>
      <c r="I1641" s="497"/>
      <c r="J1641" s="497"/>
      <c r="K1641" s="497"/>
      <c r="L1641" s="490"/>
      <c r="M1641" s="491"/>
      <c r="N1641" s="491"/>
      <c r="O1641" s="491"/>
      <c r="P1641" s="492"/>
      <c r="Q1641" s="536"/>
      <c r="R1641" s="536"/>
      <c r="S1641" s="536"/>
      <c r="T1641" s="536"/>
      <c r="U1641" s="536"/>
      <c r="V1641" s="69"/>
      <c r="W1641" s="69"/>
      <c r="X1641" s="507"/>
      <c r="Y1641" s="508"/>
      <c r="Z1641" s="179" t="str">
        <f>IFERROR(VLOOKUP(X1641, 【参考】数式用!$A$2:$B$46, 2, FALSE), "")</f>
        <v/>
      </c>
      <c r="AA1641" s="195"/>
      <c r="AB1641" s="196"/>
      <c r="AC1641" s="197">
        <f t="shared" si="54"/>
        <v>0</v>
      </c>
      <c r="AD1641" s="263" t="str">
        <f>IF(B1641="", "", IF(COUNTIF(X1641,"*独自*"),"数式を削除して手入力",IFERROR(INDEX(【参考】数式用!$O$3:'【参考】数式用'!$Q$452,MATCH(Q1641&amp;V1641,【参考】数式用!$N$3:'【参考】数式用'!$N$452,0),MATCH(VLOOKUP(X1641,【参考】数式用!$R$2:$S$46,2,FALSE),【参考】数式用!$O$2:$Q$2,0)),10)))</f>
        <v/>
      </c>
      <c r="AE1641" s="191"/>
    </row>
    <row r="1642" spans="1:31" ht="49.95" customHeight="1">
      <c r="A1642" s="158">
        <f t="shared" si="53"/>
        <v>1603</v>
      </c>
      <c r="B1642" s="496"/>
      <c r="C1642" s="497"/>
      <c r="D1642" s="497"/>
      <c r="E1642" s="497"/>
      <c r="F1642" s="497"/>
      <c r="G1642" s="497"/>
      <c r="H1642" s="497"/>
      <c r="I1642" s="497"/>
      <c r="J1642" s="497"/>
      <c r="K1642" s="497"/>
      <c r="L1642" s="490"/>
      <c r="M1642" s="491"/>
      <c r="N1642" s="491"/>
      <c r="O1642" s="491"/>
      <c r="P1642" s="492"/>
      <c r="Q1642" s="536"/>
      <c r="R1642" s="536"/>
      <c r="S1642" s="536"/>
      <c r="T1642" s="536"/>
      <c r="U1642" s="536"/>
      <c r="V1642" s="69"/>
      <c r="W1642" s="69"/>
      <c r="X1642" s="507"/>
      <c r="Y1642" s="508"/>
      <c r="Z1642" s="179" t="str">
        <f>IFERROR(VLOOKUP(X1642, 【参考】数式用!$A$2:$B$46, 2, FALSE), "")</f>
        <v/>
      </c>
      <c r="AA1642" s="195"/>
      <c r="AB1642" s="196"/>
      <c r="AC1642" s="197">
        <f t="shared" si="54"/>
        <v>0</v>
      </c>
      <c r="AD1642" s="263" t="str">
        <f>IF(B1642="", "", IF(COUNTIF(X1642,"*独自*"),"数式を削除して手入力",IFERROR(INDEX(【参考】数式用!$O$3:'【参考】数式用'!$Q$452,MATCH(Q1642&amp;V1642,【参考】数式用!$N$3:'【参考】数式用'!$N$452,0),MATCH(VLOOKUP(X1642,【参考】数式用!$R$2:$S$46,2,FALSE),【参考】数式用!$O$2:$Q$2,0)),10)))</f>
        <v/>
      </c>
      <c r="AE1642" s="191"/>
    </row>
    <row r="1643" spans="1:31" ht="49.95" customHeight="1">
      <c r="A1643" s="158">
        <f t="shared" si="53"/>
        <v>1604</v>
      </c>
      <c r="B1643" s="496"/>
      <c r="C1643" s="497"/>
      <c r="D1643" s="497"/>
      <c r="E1643" s="497"/>
      <c r="F1643" s="497"/>
      <c r="G1643" s="497"/>
      <c r="H1643" s="497"/>
      <c r="I1643" s="497"/>
      <c r="J1643" s="497"/>
      <c r="K1643" s="497"/>
      <c r="L1643" s="490"/>
      <c r="M1643" s="491"/>
      <c r="N1643" s="491"/>
      <c r="O1643" s="491"/>
      <c r="P1643" s="492"/>
      <c r="Q1643" s="536"/>
      <c r="R1643" s="536"/>
      <c r="S1643" s="536"/>
      <c r="T1643" s="536"/>
      <c r="U1643" s="536"/>
      <c r="V1643" s="69"/>
      <c r="W1643" s="69"/>
      <c r="X1643" s="507"/>
      <c r="Y1643" s="508"/>
      <c r="Z1643" s="179" t="str">
        <f>IFERROR(VLOOKUP(X1643, 【参考】数式用!$A$2:$B$46, 2, FALSE), "")</f>
        <v/>
      </c>
      <c r="AA1643" s="195"/>
      <c r="AB1643" s="196"/>
      <c r="AC1643" s="197">
        <f t="shared" si="54"/>
        <v>0</v>
      </c>
      <c r="AD1643" s="263" t="str">
        <f>IF(B1643="", "", IF(COUNTIF(X1643,"*独自*"),"数式を削除して手入力",IFERROR(INDEX(【参考】数式用!$O$3:'【参考】数式用'!$Q$452,MATCH(Q1643&amp;V1643,【参考】数式用!$N$3:'【参考】数式用'!$N$452,0),MATCH(VLOOKUP(X1643,【参考】数式用!$R$2:$S$46,2,FALSE),【参考】数式用!$O$2:$Q$2,0)),10)))</f>
        <v/>
      </c>
      <c r="AE1643" s="191"/>
    </row>
    <row r="1644" spans="1:31" ht="49.95" customHeight="1">
      <c r="A1644" s="158">
        <f t="shared" si="53"/>
        <v>1605</v>
      </c>
      <c r="B1644" s="496"/>
      <c r="C1644" s="497"/>
      <c r="D1644" s="497"/>
      <c r="E1644" s="497"/>
      <c r="F1644" s="497"/>
      <c r="G1644" s="497"/>
      <c r="H1644" s="497"/>
      <c r="I1644" s="497"/>
      <c r="J1644" s="497"/>
      <c r="K1644" s="497"/>
      <c r="L1644" s="490"/>
      <c r="M1644" s="491"/>
      <c r="N1644" s="491"/>
      <c r="O1644" s="491"/>
      <c r="P1644" s="492"/>
      <c r="Q1644" s="536"/>
      <c r="R1644" s="536"/>
      <c r="S1644" s="536"/>
      <c r="T1644" s="536"/>
      <c r="U1644" s="536"/>
      <c r="V1644" s="69"/>
      <c r="W1644" s="69"/>
      <c r="X1644" s="507"/>
      <c r="Y1644" s="508"/>
      <c r="Z1644" s="179" t="str">
        <f>IFERROR(VLOOKUP(X1644, 【参考】数式用!$A$2:$B$46, 2, FALSE), "")</f>
        <v/>
      </c>
      <c r="AA1644" s="195"/>
      <c r="AB1644" s="196"/>
      <c r="AC1644" s="197">
        <f t="shared" si="54"/>
        <v>0</v>
      </c>
      <c r="AD1644" s="263" t="str">
        <f>IF(B1644="", "", IF(COUNTIF(X1644,"*独自*"),"数式を削除して手入力",IFERROR(INDEX(【参考】数式用!$O$3:'【参考】数式用'!$Q$452,MATCH(Q1644&amp;V1644,【参考】数式用!$N$3:'【参考】数式用'!$N$452,0),MATCH(VLOOKUP(X1644,【参考】数式用!$R$2:$S$46,2,FALSE),【参考】数式用!$O$2:$Q$2,0)),10)))</f>
        <v/>
      </c>
      <c r="AE1644" s="191"/>
    </row>
    <row r="1645" spans="1:31" ht="49.95" customHeight="1">
      <c r="A1645" s="158">
        <f t="shared" si="53"/>
        <v>1606</v>
      </c>
      <c r="B1645" s="496"/>
      <c r="C1645" s="497"/>
      <c r="D1645" s="497"/>
      <c r="E1645" s="497"/>
      <c r="F1645" s="497"/>
      <c r="G1645" s="497"/>
      <c r="H1645" s="497"/>
      <c r="I1645" s="497"/>
      <c r="J1645" s="497"/>
      <c r="K1645" s="497"/>
      <c r="L1645" s="490"/>
      <c r="M1645" s="491"/>
      <c r="N1645" s="491"/>
      <c r="O1645" s="491"/>
      <c r="P1645" s="492"/>
      <c r="Q1645" s="536"/>
      <c r="R1645" s="536"/>
      <c r="S1645" s="536"/>
      <c r="T1645" s="536"/>
      <c r="U1645" s="536"/>
      <c r="V1645" s="69"/>
      <c r="W1645" s="69"/>
      <c r="X1645" s="507"/>
      <c r="Y1645" s="508"/>
      <c r="Z1645" s="179" t="str">
        <f>IFERROR(VLOOKUP(X1645, 【参考】数式用!$A$2:$B$46, 2, FALSE), "")</f>
        <v/>
      </c>
      <c r="AA1645" s="195"/>
      <c r="AB1645" s="196"/>
      <c r="AC1645" s="197">
        <f t="shared" si="54"/>
        <v>0</v>
      </c>
      <c r="AD1645" s="263" t="str">
        <f>IF(B1645="", "", IF(COUNTIF(X1645,"*独自*"),"数式を削除して手入力",IFERROR(INDEX(【参考】数式用!$O$3:'【参考】数式用'!$Q$452,MATCH(Q1645&amp;V1645,【参考】数式用!$N$3:'【参考】数式用'!$N$452,0),MATCH(VLOOKUP(X1645,【参考】数式用!$R$2:$S$46,2,FALSE),【参考】数式用!$O$2:$Q$2,0)),10)))</f>
        <v/>
      </c>
      <c r="AE1645" s="191"/>
    </row>
    <row r="1646" spans="1:31" ht="49.95" customHeight="1">
      <c r="A1646" s="158">
        <f t="shared" si="53"/>
        <v>1607</v>
      </c>
      <c r="B1646" s="496"/>
      <c r="C1646" s="497"/>
      <c r="D1646" s="497"/>
      <c r="E1646" s="497"/>
      <c r="F1646" s="497"/>
      <c r="G1646" s="497"/>
      <c r="H1646" s="497"/>
      <c r="I1646" s="497"/>
      <c r="J1646" s="497"/>
      <c r="K1646" s="497"/>
      <c r="L1646" s="490"/>
      <c r="M1646" s="491"/>
      <c r="N1646" s="491"/>
      <c r="O1646" s="491"/>
      <c r="P1646" s="492"/>
      <c r="Q1646" s="536"/>
      <c r="R1646" s="536"/>
      <c r="S1646" s="536"/>
      <c r="T1646" s="536"/>
      <c r="U1646" s="536"/>
      <c r="V1646" s="69"/>
      <c r="W1646" s="69"/>
      <c r="X1646" s="507"/>
      <c r="Y1646" s="508"/>
      <c r="Z1646" s="179" t="str">
        <f>IFERROR(VLOOKUP(X1646, 【参考】数式用!$A$2:$B$46, 2, FALSE), "")</f>
        <v/>
      </c>
      <c r="AA1646" s="195"/>
      <c r="AB1646" s="196"/>
      <c r="AC1646" s="197">
        <f t="shared" si="54"/>
        <v>0</v>
      </c>
      <c r="AD1646" s="263" t="str">
        <f>IF(B1646="", "", IF(COUNTIF(X1646,"*独自*"),"数式を削除して手入力",IFERROR(INDEX(【参考】数式用!$O$3:'【参考】数式用'!$Q$452,MATCH(Q1646&amp;V1646,【参考】数式用!$N$3:'【参考】数式用'!$N$452,0),MATCH(VLOOKUP(X1646,【参考】数式用!$R$2:$S$46,2,FALSE),【参考】数式用!$O$2:$Q$2,0)),10)))</f>
        <v/>
      </c>
      <c r="AE1646" s="191"/>
    </row>
    <row r="1647" spans="1:31" ht="49.95" customHeight="1">
      <c r="A1647" s="158">
        <f t="shared" si="53"/>
        <v>1608</v>
      </c>
      <c r="B1647" s="496"/>
      <c r="C1647" s="497"/>
      <c r="D1647" s="497"/>
      <c r="E1647" s="497"/>
      <c r="F1647" s="497"/>
      <c r="G1647" s="497"/>
      <c r="H1647" s="497"/>
      <c r="I1647" s="497"/>
      <c r="J1647" s="497"/>
      <c r="K1647" s="497"/>
      <c r="L1647" s="490"/>
      <c r="M1647" s="491"/>
      <c r="N1647" s="491"/>
      <c r="O1647" s="491"/>
      <c r="P1647" s="492"/>
      <c r="Q1647" s="536"/>
      <c r="R1647" s="536"/>
      <c r="S1647" s="536"/>
      <c r="T1647" s="536"/>
      <c r="U1647" s="536"/>
      <c r="V1647" s="69"/>
      <c r="W1647" s="69"/>
      <c r="X1647" s="507"/>
      <c r="Y1647" s="508"/>
      <c r="Z1647" s="179" t="str">
        <f>IFERROR(VLOOKUP(X1647, 【参考】数式用!$A$2:$B$46, 2, FALSE), "")</f>
        <v/>
      </c>
      <c r="AA1647" s="195"/>
      <c r="AB1647" s="196"/>
      <c r="AC1647" s="197">
        <f t="shared" si="54"/>
        <v>0</v>
      </c>
      <c r="AD1647" s="263" t="str">
        <f>IF(B1647="", "", IF(COUNTIF(X1647,"*独自*"),"数式を削除して手入力",IFERROR(INDEX(【参考】数式用!$O$3:'【参考】数式用'!$Q$452,MATCH(Q1647&amp;V1647,【参考】数式用!$N$3:'【参考】数式用'!$N$452,0),MATCH(VLOOKUP(X1647,【参考】数式用!$R$2:$S$46,2,FALSE),【参考】数式用!$O$2:$Q$2,0)),10)))</f>
        <v/>
      </c>
      <c r="AE1647" s="191"/>
    </row>
    <row r="1648" spans="1:31" ht="49.95" customHeight="1">
      <c r="A1648" s="158">
        <f t="shared" si="53"/>
        <v>1609</v>
      </c>
      <c r="B1648" s="496"/>
      <c r="C1648" s="497"/>
      <c r="D1648" s="497"/>
      <c r="E1648" s="497"/>
      <c r="F1648" s="497"/>
      <c r="G1648" s="497"/>
      <c r="H1648" s="497"/>
      <c r="I1648" s="497"/>
      <c r="J1648" s="497"/>
      <c r="K1648" s="497"/>
      <c r="L1648" s="490"/>
      <c r="M1648" s="491"/>
      <c r="N1648" s="491"/>
      <c r="O1648" s="491"/>
      <c r="P1648" s="492"/>
      <c r="Q1648" s="536"/>
      <c r="R1648" s="536"/>
      <c r="S1648" s="536"/>
      <c r="T1648" s="536"/>
      <c r="U1648" s="536"/>
      <c r="V1648" s="69"/>
      <c r="W1648" s="69"/>
      <c r="X1648" s="507"/>
      <c r="Y1648" s="508"/>
      <c r="Z1648" s="179" t="str">
        <f>IFERROR(VLOOKUP(X1648, 【参考】数式用!$A$2:$B$46, 2, FALSE), "")</f>
        <v/>
      </c>
      <c r="AA1648" s="195"/>
      <c r="AB1648" s="196"/>
      <c r="AC1648" s="197">
        <f t="shared" si="54"/>
        <v>0</v>
      </c>
      <c r="AD1648" s="263" t="str">
        <f>IF(B1648="", "", IF(COUNTIF(X1648,"*独自*"),"数式を削除して手入力",IFERROR(INDEX(【参考】数式用!$O$3:'【参考】数式用'!$Q$452,MATCH(Q1648&amp;V1648,【参考】数式用!$N$3:'【参考】数式用'!$N$452,0),MATCH(VLOOKUP(X1648,【参考】数式用!$R$2:$S$46,2,FALSE),【参考】数式用!$O$2:$Q$2,0)),10)))</f>
        <v/>
      </c>
      <c r="AE1648" s="191"/>
    </row>
    <row r="1649" spans="1:31" ht="49.95" customHeight="1">
      <c r="A1649" s="158">
        <f t="shared" si="53"/>
        <v>1610</v>
      </c>
      <c r="B1649" s="496"/>
      <c r="C1649" s="497"/>
      <c r="D1649" s="497"/>
      <c r="E1649" s="497"/>
      <c r="F1649" s="497"/>
      <c r="G1649" s="497"/>
      <c r="H1649" s="497"/>
      <c r="I1649" s="497"/>
      <c r="J1649" s="497"/>
      <c r="K1649" s="497"/>
      <c r="L1649" s="490"/>
      <c r="M1649" s="491"/>
      <c r="N1649" s="491"/>
      <c r="O1649" s="491"/>
      <c r="P1649" s="492"/>
      <c r="Q1649" s="536"/>
      <c r="R1649" s="536"/>
      <c r="S1649" s="536"/>
      <c r="T1649" s="536"/>
      <c r="U1649" s="536"/>
      <c r="V1649" s="69"/>
      <c r="W1649" s="69"/>
      <c r="X1649" s="507"/>
      <c r="Y1649" s="508"/>
      <c r="Z1649" s="179" t="str">
        <f>IFERROR(VLOOKUP(X1649, 【参考】数式用!$A$2:$B$46, 2, FALSE), "")</f>
        <v/>
      </c>
      <c r="AA1649" s="195"/>
      <c r="AB1649" s="196"/>
      <c r="AC1649" s="197">
        <f t="shared" si="54"/>
        <v>0</v>
      </c>
      <c r="AD1649" s="263" t="str">
        <f>IF(B1649="", "", IF(COUNTIF(X1649,"*独自*"),"数式を削除して手入力",IFERROR(INDEX(【参考】数式用!$O$3:'【参考】数式用'!$Q$452,MATCH(Q1649&amp;V1649,【参考】数式用!$N$3:'【参考】数式用'!$N$452,0),MATCH(VLOOKUP(X1649,【参考】数式用!$R$2:$S$46,2,FALSE),【参考】数式用!$O$2:$Q$2,0)),10)))</f>
        <v/>
      </c>
      <c r="AE1649" s="191"/>
    </row>
    <row r="1650" spans="1:31" ht="49.95" customHeight="1">
      <c r="A1650" s="158">
        <f t="shared" si="53"/>
        <v>1611</v>
      </c>
      <c r="B1650" s="496"/>
      <c r="C1650" s="497"/>
      <c r="D1650" s="497"/>
      <c r="E1650" s="497"/>
      <c r="F1650" s="497"/>
      <c r="G1650" s="497"/>
      <c r="H1650" s="497"/>
      <c r="I1650" s="497"/>
      <c r="J1650" s="497"/>
      <c r="K1650" s="497"/>
      <c r="L1650" s="490"/>
      <c r="M1650" s="491"/>
      <c r="N1650" s="491"/>
      <c r="O1650" s="491"/>
      <c r="P1650" s="492"/>
      <c r="Q1650" s="536"/>
      <c r="R1650" s="536"/>
      <c r="S1650" s="536"/>
      <c r="T1650" s="536"/>
      <c r="U1650" s="536"/>
      <c r="V1650" s="69"/>
      <c r="W1650" s="69"/>
      <c r="X1650" s="507"/>
      <c r="Y1650" s="508"/>
      <c r="Z1650" s="179" t="str">
        <f>IFERROR(VLOOKUP(X1650, 【参考】数式用!$A$2:$B$46, 2, FALSE), "")</f>
        <v/>
      </c>
      <c r="AA1650" s="195"/>
      <c r="AB1650" s="196"/>
      <c r="AC1650" s="197">
        <f t="shared" si="54"/>
        <v>0</v>
      </c>
      <c r="AD1650" s="263" t="str">
        <f>IF(B1650="", "", IF(COUNTIF(X1650,"*独自*"),"数式を削除して手入力",IFERROR(INDEX(【参考】数式用!$O$3:'【参考】数式用'!$Q$452,MATCH(Q1650&amp;V1650,【参考】数式用!$N$3:'【参考】数式用'!$N$452,0),MATCH(VLOOKUP(X1650,【参考】数式用!$R$2:$S$46,2,FALSE),【参考】数式用!$O$2:$Q$2,0)),10)))</f>
        <v/>
      </c>
      <c r="AE1650" s="191"/>
    </row>
    <row r="1651" spans="1:31" ht="49.95" customHeight="1">
      <c r="A1651" s="158">
        <f t="shared" si="53"/>
        <v>1612</v>
      </c>
      <c r="B1651" s="496"/>
      <c r="C1651" s="497"/>
      <c r="D1651" s="497"/>
      <c r="E1651" s="497"/>
      <c r="F1651" s="497"/>
      <c r="G1651" s="497"/>
      <c r="H1651" s="497"/>
      <c r="I1651" s="497"/>
      <c r="J1651" s="497"/>
      <c r="K1651" s="497"/>
      <c r="L1651" s="490"/>
      <c r="M1651" s="491"/>
      <c r="N1651" s="491"/>
      <c r="O1651" s="491"/>
      <c r="P1651" s="492"/>
      <c r="Q1651" s="536"/>
      <c r="R1651" s="536"/>
      <c r="S1651" s="536"/>
      <c r="T1651" s="536"/>
      <c r="U1651" s="536"/>
      <c r="V1651" s="69"/>
      <c r="W1651" s="69"/>
      <c r="X1651" s="507"/>
      <c r="Y1651" s="508"/>
      <c r="Z1651" s="179" t="str">
        <f>IFERROR(VLOOKUP(X1651, 【参考】数式用!$A$2:$B$46, 2, FALSE), "")</f>
        <v/>
      </c>
      <c r="AA1651" s="195"/>
      <c r="AB1651" s="196"/>
      <c r="AC1651" s="197">
        <f t="shared" si="54"/>
        <v>0</v>
      </c>
      <c r="AD1651" s="263" t="str">
        <f>IF(B1651="", "", IF(COUNTIF(X1651,"*独自*"),"数式を削除して手入力",IFERROR(INDEX(【参考】数式用!$O$3:'【参考】数式用'!$Q$452,MATCH(Q1651&amp;V1651,【参考】数式用!$N$3:'【参考】数式用'!$N$452,0),MATCH(VLOOKUP(X1651,【参考】数式用!$R$2:$S$46,2,FALSE),【参考】数式用!$O$2:$Q$2,0)),10)))</f>
        <v/>
      </c>
      <c r="AE1651" s="191"/>
    </row>
    <row r="1652" spans="1:31" ht="49.95" customHeight="1">
      <c r="A1652" s="158">
        <f t="shared" si="53"/>
        <v>1613</v>
      </c>
      <c r="B1652" s="496"/>
      <c r="C1652" s="497"/>
      <c r="D1652" s="497"/>
      <c r="E1652" s="497"/>
      <c r="F1652" s="497"/>
      <c r="G1652" s="497"/>
      <c r="H1652" s="497"/>
      <c r="I1652" s="497"/>
      <c r="J1652" s="497"/>
      <c r="K1652" s="497"/>
      <c r="L1652" s="490"/>
      <c r="M1652" s="491"/>
      <c r="N1652" s="491"/>
      <c r="O1652" s="491"/>
      <c r="P1652" s="492"/>
      <c r="Q1652" s="536"/>
      <c r="R1652" s="536"/>
      <c r="S1652" s="536"/>
      <c r="T1652" s="536"/>
      <c r="U1652" s="536"/>
      <c r="V1652" s="69"/>
      <c r="W1652" s="69"/>
      <c r="X1652" s="507"/>
      <c r="Y1652" s="508"/>
      <c r="Z1652" s="179" t="str">
        <f>IFERROR(VLOOKUP(X1652, 【参考】数式用!$A$2:$B$46, 2, FALSE), "")</f>
        <v/>
      </c>
      <c r="AA1652" s="195"/>
      <c r="AB1652" s="196"/>
      <c r="AC1652" s="197">
        <f t="shared" si="54"/>
        <v>0</v>
      </c>
      <c r="AD1652" s="263" t="str">
        <f>IF(B1652="", "", IF(COUNTIF(X1652,"*独自*"),"数式を削除して手入力",IFERROR(INDEX(【参考】数式用!$O$3:'【参考】数式用'!$Q$452,MATCH(Q1652&amp;V1652,【参考】数式用!$N$3:'【参考】数式用'!$N$452,0),MATCH(VLOOKUP(X1652,【参考】数式用!$R$2:$S$46,2,FALSE),【参考】数式用!$O$2:$Q$2,0)),10)))</f>
        <v/>
      </c>
      <c r="AE1652" s="191"/>
    </row>
    <row r="1653" spans="1:31" ht="49.95" customHeight="1">
      <c r="A1653" s="158">
        <f t="shared" si="53"/>
        <v>1614</v>
      </c>
      <c r="B1653" s="496"/>
      <c r="C1653" s="497"/>
      <c r="D1653" s="497"/>
      <c r="E1653" s="497"/>
      <c r="F1653" s="497"/>
      <c r="G1653" s="497"/>
      <c r="H1653" s="497"/>
      <c r="I1653" s="497"/>
      <c r="J1653" s="497"/>
      <c r="K1653" s="497"/>
      <c r="L1653" s="490"/>
      <c r="M1653" s="491"/>
      <c r="N1653" s="491"/>
      <c r="O1653" s="491"/>
      <c r="P1653" s="492"/>
      <c r="Q1653" s="536"/>
      <c r="R1653" s="536"/>
      <c r="S1653" s="536"/>
      <c r="T1653" s="536"/>
      <c r="U1653" s="536"/>
      <c r="V1653" s="69"/>
      <c r="W1653" s="69"/>
      <c r="X1653" s="507"/>
      <c r="Y1653" s="508"/>
      <c r="Z1653" s="179" t="str">
        <f>IFERROR(VLOOKUP(X1653, 【参考】数式用!$A$2:$B$46, 2, FALSE), "")</f>
        <v/>
      </c>
      <c r="AA1653" s="195"/>
      <c r="AB1653" s="196"/>
      <c r="AC1653" s="197">
        <f t="shared" si="54"/>
        <v>0</v>
      </c>
      <c r="AD1653" s="263" t="str">
        <f>IF(B1653="", "", IF(COUNTIF(X1653,"*独自*"),"数式を削除して手入力",IFERROR(INDEX(【参考】数式用!$O$3:'【参考】数式用'!$Q$452,MATCH(Q1653&amp;V1653,【参考】数式用!$N$3:'【参考】数式用'!$N$452,0),MATCH(VLOOKUP(X1653,【参考】数式用!$R$2:$S$46,2,FALSE),【参考】数式用!$O$2:$Q$2,0)),10)))</f>
        <v/>
      </c>
      <c r="AE1653" s="191"/>
    </row>
    <row r="1654" spans="1:31" ht="49.95" customHeight="1">
      <c r="A1654" s="158">
        <f t="shared" si="53"/>
        <v>1615</v>
      </c>
      <c r="B1654" s="496"/>
      <c r="C1654" s="497"/>
      <c r="D1654" s="497"/>
      <c r="E1654" s="497"/>
      <c r="F1654" s="497"/>
      <c r="G1654" s="497"/>
      <c r="H1654" s="497"/>
      <c r="I1654" s="497"/>
      <c r="J1654" s="497"/>
      <c r="K1654" s="497"/>
      <c r="L1654" s="490"/>
      <c r="M1654" s="491"/>
      <c r="N1654" s="491"/>
      <c r="O1654" s="491"/>
      <c r="P1654" s="492"/>
      <c r="Q1654" s="536"/>
      <c r="R1654" s="536"/>
      <c r="S1654" s="536"/>
      <c r="T1654" s="536"/>
      <c r="U1654" s="536"/>
      <c r="V1654" s="69"/>
      <c r="W1654" s="69"/>
      <c r="X1654" s="507"/>
      <c r="Y1654" s="508"/>
      <c r="Z1654" s="179" t="str">
        <f>IFERROR(VLOOKUP(X1654, 【参考】数式用!$A$2:$B$46, 2, FALSE), "")</f>
        <v/>
      </c>
      <c r="AA1654" s="195"/>
      <c r="AB1654" s="196"/>
      <c r="AC1654" s="197">
        <f t="shared" si="54"/>
        <v>0</v>
      </c>
      <c r="AD1654" s="263" t="str">
        <f>IF(B1654="", "", IF(COUNTIF(X1654,"*独自*"),"数式を削除して手入力",IFERROR(INDEX(【参考】数式用!$O$3:'【参考】数式用'!$Q$452,MATCH(Q1654&amp;V1654,【参考】数式用!$N$3:'【参考】数式用'!$N$452,0),MATCH(VLOOKUP(X1654,【参考】数式用!$R$2:$S$46,2,FALSE),【参考】数式用!$O$2:$Q$2,0)),10)))</f>
        <v/>
      </c>
      <c r="AE1654" s="191"/>
    </row>
    <row r="1655" spans="1:31" ht="49.95" customHeight="1">
      <c r="A1655" s="158">
        <f t="shared" si="53"/>
        <v>1616</v>
      </c>
      <c r="B1655" s="496"/>
      <c r="C1655" s="497"/>
      <c r="D1655" s="497"/>
      <c r="E1655" s="497"/>
      <c r="F1655" s="497"/>
      <c r="G1655" s="497"/>
      <c r="H1655" s="497"/>
      <c r="I1655" s="497"/>
      <c r="J1655" s="497"/>
      <c r="K1655" s="497"/>
      <c r="L1655" s="490"/>
      <c r="M1655" s="491"/>
      <c r="N1655" s="491"/>
      <c r="O1655" s="491"/>
      <c r="P1655" s="492"/>
      <c r="Q1655" s="536"/>
      <c r="R1655" s="536"/>
      <c r="S1655" s="536"/>
      <c r="T1655" s="536"/>
      <c r="U1655" s="536"/>
      <c r="V1655" s="69"/>
      <c r="W1655" s="69"/>
      <c r="X1655" s="507"/>
      <c r="Y1655" s="508"/>
      <c r="Z1655" s="179" t="str">
        <f>IFERROR(VLOOKUP(X1655, 【参考】数式用!$A$2:$B$46, 2, FALSE), "")</f>
        <v/>
      </c>
      <c r="AA1655" s="195"/>
      <c r="AB1655" s="196"/>
      <c r="AC1655" s="197">
        <f t="shared" si="54"/>
        <v>0</v>
      </c>
      <c r="AD1655" s="263" t="str">
        <f>IF(B1655="", "", IF(COUNTIF(X1655,"*独自*"),"数式を削除して手入力",IFERROR(INDEX(【参考】数式用!$O$3:'【参考】数式用'!$Q$452,MATCH(Q1655&amp;V1655,【参考】数式用!$N$3:'【参考】数式用'!$N$452,0),MATCH(VLOOKUP(X1655,【参考】数式用!$R$2:$S$46,2,FALSE),【参考】数式用!$O$2:$Q$2,0)),10)))</f>
        <v/>
      </c>
      <c r="AE1655" s="191"/>
    </row>
    <row r="1656" spans="1:31" ht="49.95" customHeight="1">
      <c r="A1656" s="158">
        <f t="shared" si="53"/>
        <v>1617</v>
      </c>
      <c r="B1656" s="496"/>
      <c r="C1656" s="497"/>
      <c r="D1656" s="497"/>
      <c r="E1656" s="497"/>
      <c r="F1656" s="497"/>
      <c r="G1656" s="497"/>
      <c r="H1656" s="497"/>
      <c r="I1656" s="497"/>
      <c r="J1656" s="497"/>
      <c r="K1656" s="497"/>
      <c r="L1656" s="490"/>
      <c r="M1656" s="491"/>
      <c r="N1656" s="491"/>
      <c r="O1656" s="491"/>
      <c r="P1656" s="492"/>
      <c r="Q1656" s="536"/>
      <c r="R1656" s="536"/>
      <c r="S1656" s="536"/>
      <c r="T1656" s="536"/>
      <c r="U1656" s="536"/>
      <c r="V1656" s="69"/>
      <c r="W1656" s="69"/>
      <c r="X1656" s="507"/>
      <c r="Y1656" s="508"/>
      <c r="Z1656" s="179" t="str">
        <f>IFERROR(VLOOKUP(X1656, 【参考】数式用!$A$2:$B$46, 2, FALSE), "")</f>
        <v/>
      </c>
      <c r="AA1656" s="195"/>
      <c r="AB1656" s="196"/>
      <c r="AC1656" s="197">
        <f t="shared" si="54"/>
        <v>0</v>
      </c>
      <c r="AD1656" s="263" t="str">
        <f>IF(B1656="", "", IF(COUNTIF(X1656,"*独自*"),"数式を削除して手入力",IFERROR(INDEX(【参考】数式用!$O$3:'【参考】数式用'!$Q$452,MATCH(Q1656&amp;V1656,【参考】数式用!$N$3:'【参考】数式用'!$N$452,0),MATCH(VLOOKUP(X1656,【参考】数式用!$R$2:$S$46,2,FALSE),【参考】数式用!$O$2:$Q$2,0)),10)))</f>
        <v/>
      </c>
      <c r="AE1656" s="191"/>
    </row>
    <row r="1657" spans="1:31" ht="49.95" customHeight="1">
      <c r="A1657" s="158">
        <f t="shared" si="53"/>
        <v>1618</v>
      </c>
      <c r="B1657" s="496"/>
      <c r="C1657" s="497"/>
      <c r="D1657" s="497"/>
      <c r="E1657" s="497"/>
      <c r="F1657" s="497"/>
      <c r="G1657" s="497"/>
      <c r="H1657" s="497"/>
      <c r="I1657" s="497"/>
      <c r="J1657" s="497"/>
      <c r="K1657" s="497"/>
      <c r="L1657" s="490"/>
      <c r="M1657" s="491"/>
      <c r="N1657" s="491"/>
      <c r="O1657" s="491"/>
      <c r="P1657" s="492"/>
      <c r="Q1657" s="536"/>
      <c r="R1657" s="536"/>
      <c r="S1657" s="536"/>
      <c r="T1657" s="536"/>
      <c r="U1657" s="536"/>
      <c r="V1657" s="69"/>
      <c r="W1657" s="69"/>
      <c r="X1657" s="507"/>
      <c r="Y1657" s="508"/>
      <c r="Z1657" s="179" t="str">
        <f>IFERROR(VLOOKUP(X1657, 【参考】数式用!$A$2:$B$46, 2, FALSE), "")</f>
        <v/>
      </c>
      <c r="AA1657" s="195"/>
      <c r="AB1657" s="196"/>
      <c r="AC1657" s="197">
        <f t="shared" si="54"/>
        <v>0</v>
      </c>
      <c r="AD1657" s="263" t="str">
        <f>IF(B1657="", "", IF(COUNTIF(X1657,"*独自*"),"数式を削除して手入力",IFERROR(INDEX(【参考】数式用!$O$3:'【参考】数式用'!$Q$452,MATCH(Q1657&amp;V1657,【参考】数式用!$N$3:'【参考】数式用'!$N$452,0),MATCH(VLOOKUP(X1657,【参考】数式用!$R$2:$S$46,2,FALSE),【参考】数式用!$O$2:$Q$2,0)),10)))</f>
        <v/>
      </c>
      <c r="AE1657" s="191"/>
    </row>
    <row r="1658" spans="1:31" ht="49.95" customHeight="1">
      <c r="A1658" s="158">
        <f t="shared" si="53"/>
        <v>1619</v>
      </c>
      <c r="B1658" s="496"/>
      <c r="C1658" s="497"/>
      <c r="D1658" s="497"/>
      <c r="E1658" s="497"/>
      <c r="F1658" s="497"/>
      <c r="G1658" s="497"/>
      <c r="H1658" s="497"/>
      <c r="I1658" s="497"/>
      <c r="J1658" s="497"/>
      <c r="K1658" s="497"/>
      <c r="L1658" s="490"/>
      <c r="M1658" s="491"/>
      <c r="N1658" s="491"/>
      <c r="O1658" s="491"/>
      <c r="P1658" s="492"/>
      <c r="Q1658" s="536"/>
      <c r="R1658" s="536"/>
      <c r="S1658" s="536"/>
      <c r="T1658" s="536"/>
      <c r="U1658" s="536"/>
      <c r="V1658" s="69"/>
      <c r="W1658" s="69"/>
      <c r="X1658" s="507"/>
      <c r="Y1658" s="508"/>
      <c r="Z1658" s="179" t="str">
        <f>IFERROR(VLOOKUP(X1658, 【参考】数式用!$A$2:$B$46, 2, FALSE), "")</f>
        <v/>
      </c>
      <c r="AA1658" s="195"/>
      <c r="AB1658" s="196"/>
      <c r="AC1658" s="197">
        <f t="shared" si="54"/>
        <v>0</v>
      </c>
      <c r="AD1658" s="263" t="str">
        <f>IF(B1658="", "", IF(COUNTIF(X1658,"*独自*"),"数式を削除して手入力",IFERROR(INDEX(【参考】数式用!$O$3:'【参考】数式用'!$Q$452,MATCH(Q1658&amp;V1658,【参考】数式用!$N$3:'【参考】数式用'!$N$452,0),MATCH(VLOOKUP(X1658,【参考】数式用!$R$2:$S$46,2,FALSE),【参考】数式用!$O$2:$Q$2,0)),10)))</f>
        <v/>
      </c>
      <c r="AE1658" s="191"/>
    </row>
    <row r="1659" spans="1:31" ht="49.95" customHeight="1">
      <c r="A1659" s="158">
        <f t="shared" si="53"/>
        <v>1620</v>
      </c>
      <c r="B1659" s="496"/>
      <c r="C1659" s="497"/>
      <c r="D1659" s="497"/>
      <c r="E1659" s="497"/>
      <c r="F1659" s="497"/>
      <c r="G1659" s="497"/>
      <c r="H1659" s="497"/>
      <c r="I1659" s="497"/>
      <c r="J1659" s="497"/>
      <c r="K1659" s="497"/>
      <c r="L1659" s="490"/>
      <c r="M1659" s="491"/>
      <c r="N1659" s="491"/>
      <c r="O1659" s="491"/>
      <c r="P1659" s="492"/>
      <c r="Q1659" s="536"/>
      <c r="R1659" s="536"/>
      <c r="S1659" s="536"/>
      <c r="T1659" s="536"/>
      <c r="U1659" s="536"/>
      <c r="V1659" s="69"/>
      <c r="W1659" s="69"/>
      <c r="X1659" s="507"/>
      <c r="Y1659" s="508"/>
      <c r="Z1659" s="179" t="str">
        <f>IFERROR(VLOOKUP(X1659, 【参考】数式用!$A$2:$B$46, 2, FALSE), "")</f>
        <v/>
      </c>
      <c r="AA1659" s="195"/>
      <c r="AB1659" s="196"/>
      <c r="AC1659" s="197">
        <f t="shared" si="54"/>
        <v>0</v>
      </c>
      <c r="AD1659" s="263" t="str">
        <f>IF(B1659="", "", IF(COUNTIF(X1659,"*独自*"),"数式を削除して手入力",IFERROR(INDEX(【参考】数式用!$O$3:'【参考】数式用'!$Q$452,MATCH(Q1659&amp;V1659,【参考】数式用!$N$3:'【参考】数式用'!$N$452,0),MATCH(VLOOKUP(X1659,【参考】数式用!$R$2:$S$46,2,FALSE),【参考】数式用!$O$2:$Q$2,0)),10)))</f>
        <v/>
      </c>
      <c r="AE1659" s="191"/>
    </row>
    <row r="1660" spans="1:31" ht="49.95" customHeight="1">
      <c r="A1660" s="158">
        <f t="shared" si="53"/>
        <v>1621</v>
      </c>
      <c r="B1660" s="496"/>
      <c r="C1660" s="497"/>
      <c r="D1660" s="497"/>
      <c r="E1660" s="497"/>
      <c r="F1660" s="497"/>
      <c r="G1660" s="497"/>
      <c r="H1660" s="497"/>
      <c r="I1660" s="497"/>
      <c r="J1660" s="497"/>
      <c r="K1660" s="497"/>
      <c r="L1660" s="490"/>
      <c r="M1660" s="491"/>
      <c r="N1660" s="491"/>
      <c r="O1660" s="491"/>
      <c r="P1660" s="492"/>
      <c r="Q1660" s="536"/>
      <c r="R1660" s="536"/>
      <c r="S1660" s="536"/>
      <c r="T1660" s="536"/>
      <c r="U1660" s="536"/>
      <c r="V1660" s="69"/>
      <c r="W1660" s="69"/>
      <c r="X1660" s="507"/>
      <c r="Y1660" s="508"/>
      <c r="Z1660" s="179" t="str">
        <f>IFERROR(VLOOKUP(X1660, 【参考】数式用!$A$2:$B$46, 2, FALSE), "")</f>
        <v/>
      </c>
      <c r="AA1660" s="195"/>
      <c r="AB1660" s="196"/>
      <c r="AC1660" s="197">
        <f t="shared" si="54"/>
        <v>0</v>
      </c>
      <c r="AD1660" s="263" t="str">
        <f>IF(B1660="", "", IF(COUNTIF(X1660,"*独自*"),"数式を削除して手入力",IFERROR(INDEX(【参考】数式用!$O$3:'【参考】数式用'!$Q$452,MATCH(Q1660&amp;V1660,【参考】数式用!$N$3:'【参考】数式用'!$N$452,0),MATCH(VLOOKUP(X1660,【参考】数式用!$R$2:$S$46,2,FALSE),【参考】数式用!$O$2:$Q$2,0)),10)))</f>
        <v/>
      </c>
      <c r="AE1660" s="191"/>
    </row>
    <row r="1661" spans="1:31" ht="49.95" customHeight="1">
      <c r="A1661" s="158">
        <f t="shared" si="53"/>
        <v>1622</v>
      </c>
      <c r="B1661" s="496"/>
      <c r="C1661" s="497"/>
      <c r="D1661" s="497"/>
      <c r="E1661" s="497"/>
      <c r="F1661" s="497"/>
      <c r="G1661" s="497"/>
      <c r="H1661" s="497"/>
      <c r="I1661" s="497"/>
      <c r="J1661" s="497"/>
      <c r="K1661" s="497"/>
      <c r="L1661" s="490"/>
      <c r="M1661" s="491"/>
      <c r="N1661" s="491"/>
      <c r="O1661" s="491"/>
      <c r="P1661" s="492"/>
      <c r="Q1661" s="536"/>
      <c r="R1661" s="536"/>
      <c r="S1661" s="536"/>
      <c r="T1661" s="536"/>
      <c r="U1661" s="536"/>
      <c r="V1661" s="69"/>
      <c r="W1661" s="69"/>
      <c r="X1661" s="507"/>
      <c r="Y1661" s="508"/>
      <c r="Z1661" s="179" t="str">
        <f>IFERROR(VLOOKUP(X1661, 【参考】数式用!$A$2:$B$46, 2, FALSE), "")</f>
        <v/>
      </c>
      <c r="AA1661" s="195"/>
      <c r="AB1661" s="196"/>
      <c r="AC1661" s="197">
        <f t="shared" si="54"/>
        <v>0</v>
      </c>
      <c r="AD1661" s="263" t="str">
        <f>IF(B1661="", "", IF(COUNTIF(X1661,"*独自*"),"数式を削除して手入力",IFERROR(INDEX(【参考】数式用!$O$3:'【参考】数式用'!$Q$452,MATCH(Q1661&amp;V1661,【参考】数式用!$N$3:'【参考】数式用'!$N$452,0),MATCH(VLOOKUP(X1661,【参考】数式用!$R$2:$S$46,2,FALSE),【参考】数式用!$O$2:$Q$2,0)),10)))</f>
        <v/>
      </c>
      <c r="AE1661" s="191"/>
    </row>
    <row r="1662" spans="1:31" ht="49.95" customHeight="1">
      <c r="A1662" s="158">
        <f t="shared" si="53"/>
        <v>1623</v>
      </c>
      <c r="B1662" s="496"/>
      <c r="C1662" s="497"/>
      <c r="D1662" s="497"/>
      <c r="E1662" s="497"/>
      <c r="F1662" s="497"/>
      <c r="G1662" s="497"/>
      <c r="H1662" s="497"/>
      <c r="I1662" s="497"/>
      <c r="J1662" s="497"/>
      <c r="K1662" s="497"/>
      <c r="L1662" s="490"/>
      <c r="M1662" s="491"/>
      <c r="N1662" s="491"/>
      <c r="O1662" s="491"/>
      <c r="P1662" s="492"/>
      <c r="Q1662" s="536"/>
      <c r="R1662" s="536"/>
      <c r="S1662" s="536"/>
      <c r="T1662" s="536"/>
      <c r="U1662" s="536"/>
      <c r="V1662" s="69"/>
      <c r="W1662" s="69"/>
      <c r="X1662" s="507"/>
      <c r="Y1662" s="508"/>
      <c r="Z1662" s="179" t="str">
        <f>IFERROR(VLOOKUP(X1662, 【参考】数式用!$A$2:$B$46, 2, FALSE), "")</f>
        <v/>
      </c>
      <c r="AA1662" s="195"/>
      <c r="AB1662" s="196"/>
      <c r="AC1662" s="197">
        <f t="shared" si="54"/>
        <v>0</v>
      </c>
      <c r="AD1662" s="263" t="str">
        <f>IF(B1662="", "", IF(COUNTIF(X1662,"*独自*"),"数式を削除して手入力",IFERROR(INDEX(【参考】数式用!$O$3:'【参考】数式用'!$Q$452,MATCH(Q1662&amp;V1662,【参考】数式用!$N$3:'【参考】数式用'!$N$452,0),MATCH(VLOOKUP(X1662,【参考】数式用!$R$2:$S$46,2,FALSE),【参考】数式用!$O$2:$Q$2,0)),10)))</f>
        <v/>
      </c>
      <c r="AE1662" s="191"/>
    </row>
    <row r="1663" spans="1:31" ht="49.95" customHeight="1">
      <c r="A1663" s="158">
        <f t="shared" si="53"/>
        <v>1624</v>
      </c>
      <c r="B1663" s="496"/>
      <c r="C1663" s="497"/>
      <c r="D1663" s="497"/>
      <c r="E1663" s="497"/>
      <c r="F1663" s="497"/>
      <c r="G1663" s="497"/>
      <c r="H1663" s="497"/>
      <c r="I1663" s="497"/>
      <c r="J1663" s="497"/>
      <c r="K1663" s="497"/>
      <c r="L1663" s="490"/>
      <c r="M1663" s="491"/>
      <c r="N1663" s="491"/>
      <c r="O1663" s="491"/>
      <c r="P1663" s="492"/>
      <c r="Q1663" s="536"/>
      <c r="R1663" s="536"/>
      <c r="S1663" s="536"/>
      <c r="T1663" s="536"/>
      <c r="U1663" s="536"/>
      <c r="V1663" s="69"/>
      <c r="W1663" s="69"/>
      <c r="X1663" s="507"/>
      <c r="Y1663" s="508"/>
      <c r="Z1663" s="179" t="str">
        <f>IFERROR(VLOOKUP(X1663, 【参考】数式用!$A$2:$B$46, 2, FALSE), "")</f>
        <v/>
      </c>
      <c r="AA1663" s="195"/>
      <c r="AB1663" s="196"/>
      <c r="AC1663" s="197">
        <f t="shared" si="54"/>
        <v>0</v>
      </c>
      <c r="AD1663" s="263" t="str">
        <f>IF(B1663="", "", IF(COUNTIF(X1663,"*独自*"),"数式を削除して手入力",IFERROR(INDEX(【参考】数式用!$O$3:'【参考】数式用'!$Q$452,MATCH(Q1663&amp;V1663,【参考】数式用!$N$3:'【参考】数式用'!$N$452,0),MATCH(VLOOKUP(X1663,【参考】数式用!$R$2:$S$46,2,FALSE),【参考】数式用!$O$2:$Q$2,0)),10)))</f>
        <v/>
      </c>
      <c r="AE1663" s="191"/>
    </row>
    <row r="1664" spans="1:31" ht="49.95" customHeight="1">
      <c r="A1664" s="158">
        <f t="shared" si="53"/>
        <v>1625</v>
      </c>
      <c r="B1664" s="496"/>
      <c r="C1664" s="497"/>
      <c r="D1664" s="497"/>
      <c r="E1664" s="497"/>
      <c r="F1664" s="497"/>
      <c r="G1664" s="497"/>
      <c r="H1664" s="497"/>
      <c r="I1664" s="497"/>
      <c r="J1664" s="497"/>
      <c r="K1664" s="497"/>
      <c r="L1664" s="490"/>
      <c r="M1664" s="491"/>
      <c r="N1664" s="491"/>
      <c r="O1664" s="491"/>
      <c r="P1664" s="492"/>
      <c r="Q1664" s="536"/>
      <c r="R1664" s="536"/>
      <c r="S1664" s="536"/>
      <c r="T1664" s="536"/>
      <c r="U1664" s="536"/>
      <c r="V1664" s="69"/>
      <c r="W1664" s="69"/>
      <c r="X1664" s="507"/>
      <c r="Y1664" s="508"/>
      <c r="Z1664" s="179" t="str">
        <f>IFERROR(VLOOKUP(X1664, 【参考】数式用!$A$2:$B$46, 2, FALSE), "")</f>
        <v/>
      </c>
      <c r="AA1664" s="195"/>
      <c r="AB1664" s="196"/>
      <c r="AC1664" s="197">
        <f t="shared" si="54"/>
        <v>0</v>
      </c>
      <c r="AD1664" s="263" t="str">
        <f>IF(B1664="", "", IF(COUNTIF(X1664,"*独自*"),"数式を削除して手入力",IFERROR(INDEX(【参考】数式用!$O$3:'【参考】数式用'!$Q$452,MATCH(Q1664&amp;V1664,【参考】数式用!$N$3:'【参考】数式用'!$N$452,0),MATCH(VLOOKUP(X1664,【参考】数式用!$R$2:$S$46,2,FALSE),【参考】数式用!$O$2:$Q$2,0)),10)))</f>
        <v/>
      </c>
      <c r="AE1664" s="191"/>
    </row>
    <row r="1665" spans="1:31" ht="49.95" customHeight="1">
      <c r="A1665" s="158">
        <f t="shared" si="53"/>
        <v>1626</v>
      </c>
      <c r="B1665" s="496"/>
      <c r="C1665" s="497"/>
      <c r="D1665" s="497"/>
      <c r="E1665" s="497"/>
      <c r="F1665" s="497"/>
      <c r="G1665" s="497"/>
      <c r="H1665" s="497"/>
      <c r="I1665" s="497"/>
      <c r="J1665" s="497"/>
      <c r="K1665" s="497"/>
      <c r="L1665" s="490"/>
      <c r="M1665" s="491"/>
      <c r="N1665" s="491"/>
      <c r="O1665" s="491"/>
      <c r="P1665" s="492"/>
      <c r="Q1665" s="536"/>
      <c r="R1665" s="536"/>
      <c r="S1665" s="536"/>
      <c r="T1665" s="536"/>
      <c r="U1665" s="536"/>
      <c r="V1665" s="69"/>
      <c r="W1665" s="69"/>
      <c r="X1665" s="507"/>
      <c r="Y1665" s="508"/>
      <c r="Z1665" s="179" t="str">
        <f>IFERROR(VLOOKUP(X1665, 【参考】数式用!$A$2:$B$46, 2, FALSE), "")</f>
        <v/>
      </c>
      <c r="AA1665" s="195"/>
      <c r="AB1665" s="196"/>
      <c r="AC1665" s="197">
        <f t="shared" si="54"/>
        <v>0</v>
      </c>
      <c r="AD1665" s="263" t="str">
        <f>IF(B1665="", "", IF(COUNTIF(X1665,"*独自*"),"数式を削除して手入力",IFERROR(INDEX(【参考】数式用!$O$3:'【参考】数式用'!$Q$452,MATCH(Q1665&amp;V1665,【参考】数式用!$N$3:'【参考】数式用'!$N$452,0),MATCH(VLOOKUP(X1665,【参考】数式用!$R$2:$S$46,2,FALSE),【参考】数式用!$O$2:$Q$2,0)),10)))</f>
        <v/>
      </c>
      <c r="AE1665" s="191"/>
    </row>
    <row r="1666" spans="1:31" ht="49.95" customHeight="1">
      <c r="A1666" s="158">
        <f t="shared" si="53"/>
        <v>1627</v>
      </c>
      <c r="B1666" s="496"/>
      <c r="C1666" s="497"/>
      <c r="D1666" s="497"/>
      <c r="E1666" s="497"/>
      <c r="F1666" s="497"/>
      <c r="G1666" s="497"/>
      <c r="H1666" s="497"/>
      <c r="I1666" s="497"/>
      <c r="J1666" s="497"/>
      <c r="K1666" s="497"/>
      <c r="L1666" s="490"/>
      <c r="M1666" s="491"/>
      <c r="N1666" s="491"/>
      <c r="O1666" s="491"/>
      <c r="P1666" s="492"/>
      <c r="Q1666" s="536"/>
      <c r="R1666" s="536"/>
      <c r="S1666" s="536"/>
      <c r="T1666" s="536"/>
      <c r="U1666" s="536"/>
      <c r="V1666" s="69"/>
      <c r="W1666" s="69"/>
      <c r="X1666" s="507"/>
      <c r="Y1666" s="508"/>
      <c r="Z1666" s="179" t="str">
        <f>IFERROR(VLOOKUP(X1666, 【参考】数式用!$A$2:$B$46, 2, FALSE), "")</f>
        <v/>
      </c>
      <c r="AA1666" s="195"/>
      <c r="AB1666" s="196"/>
      <c r="AC1666" s="197">
        <f t="shared" si="54"/>
        <v>0</v>
      </c>
      <c r="AD1666" s="263" t="str">
        <f>IF(B1666="", "", IF(COUNTIF(X1666,"*独自*"),"数式を削除して手入力",IFERROR(INDEX(【参考】数式用!$O$3:'【参考】数式用'!$Q$452,MATCH(Q1666&amp;V1666,【参考】数式用!$N$3:'【参考】数式用'!$N$452,0),MATCH(VLOOKUP(X1666,【参考】数式用!$R$2:$S$46,2,FALSE),【参考】数式用!$O$2:$Q$2,0)),10)))</f>
        <v/>
      </c>
      <c r="AE1666" s="191"/>
    </row>
    <row r="1667" spans="1:31" ht="49.95" customHeight="1">
      <c r="A1667" s="158">
        <f t="shared" si="53"/>
        <v>1628</v>
      </c>
      <c r="B1667" s="496"/>
      <c r="C1667" s="497"/>
      <c r="D1667" s="497"/>
      <c r="E1667" s="497"/>
      <c r="F1667" s="497"/>
      <c r="G1667" s="497"/>
      <c r="H1667" s="497"/>
      <c r="I1667" s="497"/>
      <c r="J1667" s="497"/>
      <c r="K1667" s="497"/>
      <c r="L1667" s="490"/>
      <c r="M1667" s="491"/>
      <c r="N1667" s="491"/>
      <c r="O1667" s="491"/>
      <c r="P1667" s="492"/>
      <c r="Q1667" s="536"/>
      <c r="R1667" s="536"/>
      <c r="S1667" s="536"/>
      <c r="T1667" s="536"/>
      <c r="U1667" s="536"/>
      <c r="V1667" s="69"/>
      <c r="W1667" s="69"/>
      <c r="X1667" s="507"/>
      <c r="Y1667" s="508"/>
      <c r="Z1667" s="179" t="str">
        <f>IFERROR(VLOOKUP(X1667, 【参考】数式用!$A$2:$B$46, 2, FALSE), "")</f>
        <v/>
      </c>
      <c r="AA1667" s="195"/>
      <c r="AB1667" s="196"/>
      <c r="AC1667" s="197">
        <f t="shared" si="54"/>
        <v>0</v>
      </c>
      <c r="AD1667" s="263" t="str">
        <f>IF(B1667="", "", IF(COUNTIF(X1667,"*独自*"),"数式を削除して手入力",IFERROR(INDEX(【参考】数式用!$O$3:'【参考】数式用'!$Q$452,MATCH(Q1667&amp;V1667,【参考】数式用!$N$3:'【参考】数式用'!$N$452,0),MATCH(VLOOKUP(X1667,【参考】数式用!$R$2:$S$46,2,FALSE),【参考】数式用!$O$2:$Q$2,0)),10)))</f>
        <v/>
      </c>
      <c r="AE1667" s="191"/>
    </row>
    <row r="1668" spans="1:31" ht="49.95" customHeight="1">
      <c r="A1668" s="158">
        <f t="shared" si="53"/>
        <v>1629</v>
      </c>
      <c r="B1668" s="496"/>
      <c r="C1668" s="497"/>
      <c r="D1668" s="497"/>
      <c r="E1668" s="497"/>
      <c r="F1668" s="497"/>
      <c r="G1668" s="497"/>
      <c r="H1668" s="497"/>
      <c r="I1668" s="497"/>
      <c r="J1668" s="497"/>
      <c r="K1668" s="497"/>
      <c r="L1668" s="490"/>
      <c r="M1668" s="491"/>
      <c r="N1668" s="491"/>
      <c r="O1668" s="491"/>
      <c r="P1668" s="492"/>
      <c r="Q1668" s="536"/>
      <c r="R1668" s="536"/>
      <c r="S1668" s="536"/>
      <c r="T1668" s="536"/>
      <c r="U1668" s="536"/>
      <c r="V1668" s="69"/>
      <c r="W1668" s="69"/>
      <c r="X1668" s="507"/>
      <c r="Y1668" s="508"/>
      <c r="Z1668" s="179" t="str">
        <f>IFERROR(VLOOKUP(X1668, 【参考】数式用!$A$2:$B$46, 2, FALSE), "")</f>
        <v/>
      </c>
      <c r="AA1668" s="195"/>
      <c r="AB1668" s="196"/>
      <c r="AC1668" s="197">
        <f t="shared" si="54"/>
        <v>0</v>
      </c>
      <c r="AD1668" s="263" t="str">
        <f>IF(B1668="", "", IF(COUNTIF(X1668,"*独自*"),"数式を削除して手入力",IFERROR(INDEX(【参考】数式用!$O$3:'【参考】数式用'!$Q$452,MATCH(Q1668&amp;V1668,【参考】数式用!$N$3:'【参考】数式用'!$N$452,0),MATCH(VLOOKUP(X1668,【参考】数式用!$R$2:$S$46,2,FALSE),【参考】数式用!$O$2:$Q$2,0)),10)))</f>
        <v/>
      </c>
      <c r="AE1668" s="191"/>
    </row>
    <row r="1669" spans="1:31" ht="49.95" customHeight="1">
      <c r="A1669" s="158">
        <f t="shared" si="53"/>
        <v>1630</v>
      </c>
      <c r="B1669" s="496"/>
      <c r="C1669" s="497"/>
      <c r="D1669" s="497"/>
      <c r="E1669" s="497"/>
      <c r="F1669" s="497"/>
      <c r="G1669" s="497"/>
      <c r="H1669" s="497"/>
      <c r="I1669" s="497"/>
      <c r="J1669" s="497"/>
      <c r="K1669" s="497"/>
      <c r="L1669" s="490"/>
      <c r="M1669" s="491"/>
      <c r="N1669" s="491"/>
      <c r="O1669" s="491"/>
      <c r="P1669" s="492"/>
      <c r="Q1669" s="536"/>
      <c r="R1669" s="536"/>
      <c r="S1669" s="536"/>
      <c r="T1669" s="536"/>
      <c r="U1669" s="536"/>
      <c r="V1669" s="69"/>
      <c r="W1669" s="69"/>
      <c r="X1669" s="507"/>
      <c r="Y1669" s="508"/>
      <c r="Z1669" s="179" t="str">
        <f>IFERROR(VLOOKUP(X1669, 【参考】数式用!$A$2:$B$46, 2, FALSE), "")</f>
        <v/>
      </c>
      <c r="AA1669" s="195"/>
      <c r="AB1669" s="196"/>
      <c r="AC1669" s="197">
        <f t="shared" si="54"/>
        <v>0</v>
      </c>
      <c r="AD1669" s="263" t="str">
        <f>IF(B1669="", "", IF(COUNTIF(X1669,"*独自*"),"数式を削除して手入力",IFERROR(INDEX(【参考】数式用!$O$3:'【参考】数式用'!$Q$452,MATCH(Q1669&amp;V1669,【参考】数式用!$N$3:'【参考】数式用'!$N$452,0),MATCH(VLOOKUP(X1669,【参考】数式用!$R$2:$S$46,2,FALSE),【参考】数式用!$O$2:$Q$2,0)),10)))</f>
        <v/>
      </c>
      <c r="AE1669" s="191"/>
    </row>
    <row r="1670" spans="1:31" ht="49.95" customHeight="1">
      <c r="A1670" s="158">
        <f t="shared" si="53"/>
        <v>1631</v>
      </c>
      <c r="B1670" s="496"/>
      <c r="C1670" s="497"/>
      <c r="D1670" s="497"/>
      <c r="E1670" s="497"/>
      <c r="F1670" s="497"/>
      <c r="G1670" s="497"/>
      <c r="H1670" s="497"/>
      <c r="I1670" s="497"/>
      <c r="J1670" s="497"/>
      <c r="K1670" s="497"/>
      <c r="L1670" s="490"/>
      <c r="M1670" s="491"/>
      <c r="N1670" s="491"/>
      <c r="O1670" s="491"/>
      <c r="P1670" s="492"/>
      <c r="Q1670" s="536"/>
      <c r="R1670" s="536"/>
      <c r="S1670" s="536"/>
      <c r="T1670" s="536"/>
      <c r="U1670" s="536"/>
      <c r="V1670" s="69"/>
      <c r="W1670" s="69"/>
      <c r="X1670" s="507"/>
      <c r="Y1670" s="508"/>
      <c r="Z1670" s="179" t="str">
        <f>IFERROR(VLOOKUP(X1670, 【参考】数式用!$A$2:$B$46, 2, FALSE), "")</f>
        <v/>
      </c>
      <c r="AA1670" s="195"/>
      <c r="AB1670" s="196"/>
      <c r="AC1670" s="197">
        <f t="shared" si="54"/>
        <v>0</v>
      </c>
      <c r="AD1670" s="263" t="str">
        <f>IF(B1670="", "", IF(COUNTIF(X1670,"*独自*"),"数式を削除して手入力",IFERROR(INDEX(【参考】数式用!$O$3:'【参考】数式用'!$Q$452,MATCH(Q1670&amp;V1670,【参考】数式用!$N$3:'【参考】数式用'!$N$452,0),MATCH(VLOOKUP(X1670,【参考】数式用!$R$2:$S$46,2,FALSE),【参考】数式用!$O$2:$Q$2,0)),10)))</f>
        <v/>
      </c>
      <c r="AE1670" s="191"/>
    </row>
    <row r="1671" spans="1:31" ht="49.95" customHeight="1">
      <c r="A1671" s="158">
        <f t="shared" si="53"/>
        <v>1632</v>
      </c>
      <c r="B1671" s="496"/>
      <c r="C1671" s="497"/>
      <c r="D1671" s="497"/>
      <c r="E1671" s="497"/>
      <c r="F1671" s="497"/>
      <c r="G1671" s="497"/>
      <c r="H1671" s="497"/>
      <c r="I1671" s="497"/>
      <c r="J1671" s="497"/>
      <c r="K1671" s="497"/>
      <c r="L1671" s="490"/>
      <c r="M1671" s="491"/>
      <c r="N1671" s="491"/>
      <c r="O1671" s="491"/>
      <c r="P1671" s="492"/>
      <c r="Q1671" s="536"/>
      <c r="R1671" s="536"/>
      <c r="S1671" s="536"/>
      <c r="T1671" s="536"/>
      <c r="U1671" s="536"/>
      <c r="V1671" s="69"/>
      <c r="W1671" s="69"/>
      <c r="X1671" s="507"/>
      <c r="Y1671" s="508"/>
      <c r="Z1671" s="179" t="str">
        <f>IFERROR(VLOOKUP(X1671, 【参考】数式用!$A$2:$B$46, 2, FALSE), "")</f>
        <v/>
      </c>
      <c r="AA1671" s="195"/>
      <c r="AB1671" s="196"/>
      <c r="AC1671" s="197">
        <f t="shared" si="54"/>
        <v>0</v>
      </c>
      <c r="AD1671" s="263" t="str">
        <f>IF(B1671="", "", IF(COUNTIF(X1671,"*独自*"),"数式を削除して手入力",IFERROR(INDEX(【参考】数式用!$O$3:'【参考】数式用'!$Q$452,MATCH(Q1671&amp;V1671,【参考】数式用!$N$3:'【参考】数式用'!$N$452,0),MATCH(VLOOKUP(X1671,【参考】数式用!$R$2:$S$46,2,FALSE),【参考】数式用!$O$2:$Q$2,0)),10)))</f>
        <v/>
      </c>
      <c r="AE1671" s="191"/>
    </row>
    <row r="1672" spans="1:31" ht="49.95" customHeight="1">
      <c r="A1672" s="158">
        <f t="shared" si="53"/>
        <v>1633</v>
      </c>
      <c r="B1672" s="496"/>
      <c r="C1672" s="497"/>
      <c r="D1672" s="497"/>
      <c r="E1672" s="497"/>
      <c r="F1672" s="497"/>
      <c r="G1672" s="497"/>
      <c r="H1672" s="497"/>
      <c r="I1672" s="497"/>
      <c r="J1672" s="497"/>
      <c r="K1672" s="497"/>
      <c r="L1672" s="490"/>
      <c r="M1672" s="491"/>
      <c r="N1672" s="491"/>
      <c r="O1672" s="491"/>
      <c r="P1672" s="492"/>
      <c r="Q1672" s="536"/>
      <c r="R1672" s="536"/>
      <c r="S1672" s="536"/>
      <c r="T1672" s="536"/>
      <c r="U1672" s="536"/>
      <c r="V1672" s="69"/>
      <c r="W1672" s="69"/>
      <c r="X1672" s="507"/>
      <c r="Y1672" s="508"/>
      <c r="Z1672" s="179" t="str">
        <f>IFERROR(VLOOKUP(X1672, 【参考】数式用!$A$2:$B$46, 2, FALSE), "")</f>
        <v/>
      </c>
      <c r="AA1672" s="195"/>
      <c r="AB1672" s="196"/>
      <c r="AC1672" s="197">
        <f t="shared" si="54"/>
        <v>0</v>
      </c>
      <c r="AD1672" s="263" t="str">
        <f>IF(B1672="", "", IF(COUNTIF(X1672,"*独自*"),"数式を削除して手入力",IFERROR(INDEX(【参考】数式用!$O$3:'【参考】数式用'!$Q$452,MATCH(Q1672&amp;V1672,【参考】数式用!$N$3:'【参考】数式用'!$N$452,0),MATCH(VLOOKUP(X1672,【参考】数式用!$R$2:$S$46,2,FALSE),【参考】数式用!$O$2:$Q$2,0)),10)))</f>
        <v/>
      </c>
      <c r="AE1672" s="191"/>
    </row>
    <row r="1673" spans="1:31" ht="49.95" customHeight="1">
      <c r="A1673" s="158">
        <f t="shared" si="53"/>
        <v>1634</v>
      </c>
      <c r="B1673" s="496"/>
      <c r="C1673" s="497"/>
      <c r="D1673" s="497"/>
      <c r="E1673" s="497"/>
      <c r="F1673" s="497"/>
      <c r="G1673" s="497"/>
      <c r="H1673" s="497"/>
      <c r="I1673" s="497"/>
      <c r="J1673" s="497"/>
      <c r="K1673" s="497"/>
      <c r="L1673" s="490"/>
      <c r="M1673" s="491"/>
      <c r="N1673" s="491"/>
      <c r="O1673" s="491"/>
      <c r="P1673" s="492"/>
      <c r="Q1673" s="536"/>
      <c r="R1673" s="536"/>
      <c r="S1673" s="536"/>
      <c r="T1673" s="536"/>
      <c r="U1673" s="536"/>
      <c r="V1673" s="69"/>
      <c r="W1673" s="69"/>
      <c r="X1673" s="507"/>
      <c r="Y1673" s="508"/>
      <c r="Z1673" s="179" t="str">
        <f>IFERROR(VLOOKUP(X1673, 【参考】数式用!$A$2:$B$46, 2, FALSE), "")</f>
        <v/>
      </c>
      <c r="AA1673" s="195"/>
      <c r="AB1673" s="196"/>
      <c r="AC1673" s="197">
        <f t="shared" si="54"/>
        <v>0</v>
      </c>
      <c r="AD1673" s="263" t="str">
        <f>IF(B1673="", "", IF(COUNTIF(X1673,"*独自*"),"数式を削除して手入力",IFERROR(INDEX(【参考】数式用!$O$3:'【参考】数式用'!$Q$452,MATCH(Q1673&amp;V1673,【参考】数式用!$N$3:'【参考】数式用'!$N$452,0),MATCH(VLOOKUP(X1673,【参考】数式用!$R$2:$S$46,2,FALSE),【参考】数式用!$O$2:$Q$2,0)),10)))</f>
        <v/>
      </c>
      <c r="AE1673" s="191"/>
    </row>
    <row r="1674" spans="1:31" ht="49.95" customHeight="1">
      <c r="A1674" s="158">
        <f t="shared" si="53"/>
        <v>1635</v>
      </c>
      <c r="B1674" s="496"/>
      <c r="C1674" s="497"/>
      <c r="D1674" s="497"/>
      <c r="E1674" s="497"/>
      <c r="F1674" s="497"/>
      <c r="G1674" s="497"/>
      <c r="H1674" s="497"/>
      <c r="I1674" s="497"/>
      <c r="J1674" s="497"/>
      <c r="K1674" s="497"/>
      <c r="L1674" s="490"/>
      <c r="M1674" s="491"/>
      <c r="N1674" s="491"/>
      <c r="O1674" s="491"/>
      <c r="P1674" s="492"/>
      <c r="Q1674" s="536"/>
      <c r="R1674" s="536"/>
      <c r="S1674" s="536"/>
      <c r="T1674" s="536"/>
      <c r="U1674" s="536"/>
      <c r="V1674" s="69"/>
      <c r="W1674" s="69"/>
      <c r="X1674" s="507"/>
      <c r="Y1674" s="508"/>
      <c r="Z1674" s="179" t="str">
        <f>IFERROR(VLOOKUP(X1674, 【参考】数式用!$A$2:$B$46, 2, FALSE), "")</f>
        <v/>
      </c>
      <c r="AA1674" s="195"/>
      <c r="AB1674" s="196"/>
      <c r="AC1674" s="197">
        <f t="shared" si="54"/>
        <v>0</v>
      </c>
      <c r="AD1674" s="263" t="str">
        <f>IF(B1674="", "", IF(COUNTIF(X1674,"*独自*"),"数式を削除して手入力",IFERROR(INDEX(【参考】数式用!$O$3:'【参考】数式用'!$Q$452,MATCH(Q1674&amp;V1674,【参考】数式用!$N$3:'【参考】数式用'!$N$452,0),MATCH(VLOOKUP(X1674,【参考】数式用!$R$2:$S$46,2,FALSE),【参考】数式用!$O$2:$Q$2,0)),10)))</f>
        <v/>
      </c>
      <c r="AE1674" s="191"/>
    </row>
    <row r="1675" spans="1:31" ht="49.95" customHeight="1">
      <c r="A1675" s="158">
        <f t="shared" si="53"/>
        <v>1636</v>
      </c>
      <c r="B1675" s="496"/>
      <c r="C1675" s="497"/>
      <c r="D1675" s="497"/>
      <c r="E1675" s="497"/>
      <c r="F1675" s="497"/>
      <c r="G1675" s="497"/>
      <c r="H1675" s="497"/>
      <c r="I1675" s="497"/>
      <c r="J1675" s="497"/>
      <c r="K1675" s="497"/>
      <c r="L1675" s="490"/>
      <c r="M1675" s="491"/>
      <c r="N1675" s="491"/>
      <c r="O1675" s="491"/>
      <c r="P1675" s="492"/>
      <c r="Q1675" s="536"/>
      <c r="R1675" s="536"/>
      <c r="S1675" s="536"/>
      <c r="T1675" s="536"/>
      <c r="U1675" s="536"/>
      <c r="V1675" s="69"/>
      <c r="W1675" s="69"/>
      <c r="X1675" s="507"/>
      <c r="Y1675" s="508"/>
      <c r="Z1675" s="179" t="str">
        <f>IFERROR(VLOOKUP(X1675, 【参考】数式用!$A$2:$B$46, 2, FALSE), "")</f>
        <v/>
      </c>
      <c r="AA1675" s="195"/>
      <c r="AB1675" s="196"/>
      <c r="AC1675" s="197">
        <f t="shared" si="54"/>
        <v>0</v>
      </c>
      <c r="AD1675" s="263" t="str">
        <f>IF(B1675="", "", IF(COUNTIF(X1675,"*独自*"),"数式を削除して手入力",IFERROR(INDEX(【参考】数式用!$O$3:'【参考】数式用'!$Q$452,MATCH(Q1675&amp;V1675,【参考】数式用!$N$3:'【参考】数式用'!$N$452,0),MATCH(VLOOKUP(X1675,【参考】数式用!$R$2:$S$46,2,FALSE),【参考】数式用!$O$2:$Q$2,0)),10)))</f>
        <v/>
      </c>
      <c r="AE1675" s="191"/>
    </row>
    <row r="1676" spans="1:31" ht="49.95" customHeight="1">
      <c r="A1676" s="158">
        <f t="shared" ref="A1676:A1739" si="55">A1675+1</f>
        <v>1637</v>
      </c>
      <c r="B1676" s="496"/>
      <c r="C1676" s="497"/>
      <c r="D1676" s="497"/>
      <c r="E1676" s="497"/>
      <c r="F1676" s="497"/>
      <c r="G1676" s="497"/>
      <c r="H1676" s="497"/>
      <c r="I1676" s="497"/>
      <c r="J1676" s="497"/>
      <c r="K1676" s="497"/>
      <c r="L1676" s="490"/>
      <c r="M1676" s="491"/>
      <c r="N1676" s="491"/>
      <c r="O1676" s="491"/>
      <c r="P1676" s="492"/>
      <c r="Q1676" s="536"/>
      <c r="R1676" s="536"/>
      <c r="S1676" s="536"/>
      <c r="T1676" s="536"/>
      <c r="U1676" s="536"/>
      <c r="V1676" s="69"/>
      <c r="W1676" s="69"/>
      <c r="X1676" s="507"/>
      <c r="Y1676" s="508"/>
      <c r="Z1676" s="179" t="str">
        <f>IFERROR(VLOOKUP(X1676, 【参考】数式用!$A$2:$B$46, 2, FALSE), "")</f>
        <v/>
      </c>
      <c r="AA1676" s="195"/>
      <c r="AB1676" s="196"/>
      <c r="AC1676" s="197">
        <f t="shared" ref="AC1676:AC1739" si="56">AA1676-AB1676</f>
        <v>0</v>
      </c>
      <c r="AD1676" s="263" t="str">
        <f>IF(B1676="", "", IF(COUNTIF(X1676,"*独自*"),"数式を削除して手入力",IFERROR(INDEX(【参考】数式用!$O$3:'【参考】数式用'!$Q$452,MATCH(Q1676&amp;V1676,【参考】数式用!$N$3:'【参考】数式用'!$N$452,0),MATCH(VLOOKUP(X1676,【参考】数式用!$R$2:$S$46,2,FALSE),【参考】数式用!$O$2:$Q$2,0)),10)))</f>
        <v/>
      </c>
      <c r="AE1676" s="191"/>
    </row>
    <row r="1677" spans="1:31" ht="49.95" customHeight="1">
      <c r="A1677" s="158">
        <f t="shared" si="55"/>
        <v>1638</v>
      </c>
      <c r="B1677" s="496"/>
      <c r="C1677" s="497"/>
      <c r="D1677" s="497"/>
      <c r="E1677" s="497"/>
      <c r="F1677" s="497"/>
      <c r="G1677" s="497"/>
      <c r="H1677" s="497"/>
      <c r="I1677" s="497"/>
      <c r="J1677" s="497"/>
      <c r="K1677" s="497"/>
      <c r="L1677" s="490"/>
      <c r="M1677" s="491"/>
      <c r="N1677" s="491"/>
      <c r="O1677" s="491"/>
      <c r="P1677" s="492"/>
      <c r="Q1677" s="536"/>
      <c r="R1677" s="536"/>
      <c r="S1677" s="536"/>
      <c r="T1677" s="536"/>
      <c r="U1677" s="536"/>
      <c r="V1677" s="69"/>
      <c r="W1677" s="69"/>
      <c r="X1677" s="507"/>
      <c r="Y1677" s="508"/>
      <c r="Z1677" s="179" t="str">
        <f>IFERROR(VLOOKUP(X1677, 【参考】数式用!$A$2:$B$46, 2, FALSE), "")</f>
        <v/>
      </c>
      <c r="AA1677" s="195"/>
      <c r="AB1677" s="196"/>
      <c r="AC1677" s="197">
        <f t="shared" si="56"/>
        <v>0</v>
      </c>
      <c r="AD1677" s="263" t="str">
        <f>IF(B1677="", "", IF(COUNTIF(X1677,"*独自*"),"数式を削除して手入力",IFERROR(INDEX(【参考】数式用!$O$3:'【参考】数式用'!$Q$452,MATCH(Q1677&amp;V1677,【参考】数式用!$N$3:'【参考】数式用'!$N$452,0),MATCH(VLOOKUP(X1677,【参考】数式用!$R$2:$S$46,2,FALSE),【参考】数式用!$O$2:$Q$2,0)),10)))</f>
        <v/>
      </c>
      <c r="AE1677" s="191"/>
    </row>
    <row r="1678" spans="1:31" ht="49.95" customHeight="1">
      <c r="A1678" s="158">
        <f t="shared" si="55"/>
        <v>1639</v>
      </c>
      <c r="B1678" s="496"/>
      <c r="C1678" s="497"/>
      <c r="D1678" s="497"/>
      <c r="E1678" s="497"/>
      <c r="F1678" s="497"/>
      <c r="G1678" s="497"/>
      <c r="H1678" s="497"/>
      <c r="I1678" s="497"/>
      <c r="J1678" s="497"/>
      <c r="K1678" s="497"/>
      <c r="L1678" s="490"/>
      <c r="M1678" s="491"/>
      <c r="N1678" s="491"/>
      <c r="O1678" s="491"/>
      <c r="P1678" s="492"/>
      <c r="Q1678" s="536"/>
      <c r="R1678" s="536"/>
      <c r="S1678" s="536"/>
      <c r="T1678" s="536"/>
      <c r="U1678" s="536"/>
      <c r="V1678" s="69"/>
      <c r="W1678" s="69"/>
      <c r="X1678" s="507"/>
      <c r="Y1678" s="508"/>
      <c r="Z1678" s="179" t="str">
        <f>IFERROR(VLOOKUP(X1678, 【参考】数式用!$A$2:$B$46, 2, FALSE), "")</f>
        <v/>
      </c>
      <c r="AA1678" s="195"/>
      <c r="AB1678" s="196"/>
      <c r="AC1678" s="197">
        <f t="shared" si="56"/>
        <v>0</v>
      </c>
      <c r="AD1678" s="263" t="str">
        <f>IF(B1678="", "", IF(COUNTIF(X1678,"*独自*"),"数式を削除して手入力",IFERROR(INDEX(【参考】数式用!$O$3:'【参考】数式用'!$Q$452,MATCH(Q1678&amp;V1678,【参考】数式用!$N$3:'【参考】数式用'!$N$452,0),MATCH(VLOOKUP(X1678,【参考】数式用!$R$2:$S$46,2,FALSE),【参考】数式用!$O$2:$Q$2,0)),10)))</f>
        <v/>
      </c>
      <c r="AE1678" s="191"/>
    </row>
    <row r="1679" spans="1:31" ht="49.95" customHeight="1">
      <c r="A1679" s="158">
        <f t="shared" si="55"/>
        <v>1640</v>
      </c>
      <c r="B1679" s="496"/>
      <c r="C1679" s="497"/>
      <c r="D1679" s="497"/>
      <c r="E1679" s="497"/>
      <c r="F1679" s="497"/>
      <c r="G1679" s="497"/>
      <c r="H1679" s="497"/>
      <c r="I1679" s="497"/>
      <c r="J1679" s="497"/>
      <c r="K1679" s="497"/>
      <c r="L1679" s="490"/>
      <c r="M1679" s="491"/>
      <c r="N1679" s="491"/>
      <c r="O1679" s="491"/>
      <c r="P1679" s="492"/>
      <c r="Q1679" s="536"/>
      <c r="R1679" s="536"/>
      <c r="S1679" s="536"/>
      <c r="T1679" s="536"/>
      <c r="U1679" s="536"/>
      <c r="V1679" s="69"/>
      <c r="W1679" s="69"/>
      <c r="X1679" s="507"/>
      <c r="Y1679" s="508"/>
      <c r="Z1679" s="179" t="str">
        <f>IFERROR(VLOOKUP(X1679, 【参考】数式用!$A$2:$B$46, 2, FALSE), "")</f>
        <v/>
      </c>
      <c r="AA1679" s="195"/>
      <c r="AB1679" s="196"/>
      <c r="AC1679" s="197">
        <f t="shared" si="56"/>
        <v>0</v>
      </c>
      <c r="AD1679" s="263" t="str">
        <f>IF(B1679="", "", IF(COUNTIF(X1679,"*独自*"),"数式を削除して手入力",IFERROR(INDEX(【参考】数式用!$O$3:'【参考】数式用'!$Q$452,MATCH(Q1679&amp;V1679,【参考】数式用!$N$3:'【参考】数式用'!$N$452,0),MATCH(VLOOKUP(X1679,【参考】数式用!$R$2:$S$46,2,FALSE),【参考】数式用!$O$2:$Q$2,0)),10)))</f>
        <v/>
      </c>
      <c r="AE1679" s="191"/>
    </row>
    <row r="1680" spans="1:31" ht="49.95" customHeight="1">
      <c r="A1680" s="158">
        <f t="shared" si="55"/>
        <v>1641</v>
      </c>
      <c r="B1680" s="496"/>
      <c r="C1680" s="497"/>
      <c r="D1680" s="497"/>
      <c r="E1680" s="497"/>
      <c r="F1680" s="497"/>
      <c r="G1680" s="497"/>
      <c r="H1680" s="497"/>
      <c r="I1680" s="497"/>
      <c r="J1680" s="497"/>
      <c r="K1680" s="497"/>
      <c r="L1680" s="490"/>
      <c r="M1680" s="491"/>
      <c r="N1680" s="491"/>
      <c r="O1680" s="491"/>
      <c r="P1680" s="492"/>
      <c r="Q1680" s="536"/>
      <c r="R1680" s="536"/>
      <c r="S1680" s="536"/>
      <c r="T1680" s="536"/>
      <c r="U1680" s="536"/>
      <c r="V1680" s="69"/>
      <c r="W1680" s="69"/>
      <c r="X1680" s="507"/>
      <c r="Y1680" s="508"/>
      <c r="Z1680" s="179" t="str">
        <f>IFERROR(VLOOKUP(X1680, 【参考】数式用!$A$2:$B$46, 2, FALSE), "")</f>
        <v/>
      </c>
      <c r="AA1680" s="195"/>
      <c r="AB1680" s="196"/>
      <c r="AC1680" s="197">
        <f t="shared" si="56"/>
        <v>0</v>
      </c>
      <c r="AD1680" s="263" t="str">
        <f>IF(B1680="", "", IF(COUNTIF(X1680,"*独自*"),"数式を削除して手入力",IFERROR(INDEX(【参考】数式用!$O$3:'【参考】数式用'!$Q$452,MATCH(Q1680&amp;V1680,【参考】数式用!$N$3:'【参考】数式用'!$N$452,0),MATCH(VLOOKUP(X1680,【参考】数式用!$R$2:$S$46,2,FALSE),【参考】数式用!$O$2:$Q$2,0)),10)))</f>
        <v/>
      </c>
      <c r="AE1680" s="191"/>
    </row>
    <row r="1681" spans="1:31" ht="49.95" customHeight="1">
      <c r="A1681" s="158">
        <f t="shared" si="55"/>
        <v>1642</v>
      </c>
      <c r="B1681" s="496"/>
      <c r="C1681" s="497"/>
      <c r="D1681" s="497"/>
      <c r="E1681" s="497"/>
      <c r="F1681" s="497"/>
      <c r="G1681" s="497"/>
      <c r="H1681" s="497"/>
      <c r="I1681" s="497"/>
      <c r="J1681" s="497"/>
      <c r="K1681" s="497"/>
      <c r="L1681" s="490"/>
      <c r="M1681" s="491"/>
      <c r="N1681" s="491"/>
      <c r="O1681" s="491"/>
      <c r="P1681" s="492"/>
      <c r="Q1681" s="536"/>
      <c r="R1681" s="536"/>
      <c r="S1681" s="536"/>
      <c r="T1681" s="536"/>
      <c r="U1681" s="536"/>
      <c r="V1681" s="69"/>
      <c r="W1681" s="69"/>
      <c r="X1681" s="507"/>
      <c r="Y1681" s="508"/>
      <c r="Z1681" s="179" t="str">
        <f>IFERROR(VLOOKUP(X1681, 【参考】数式用!$A$2:$B$46, 2, FALSE), "")</f>
        <v/>
      </c>
      <c r="AA1681" s="195"/>
      <c r="AB1681" s="196"/>
      <c r="AC1681" s="197">
        <f t="shared" si="56"/>
        <v>0</v>
      </c>
      <c r="AD1681" s="263" t="str">
        <f>IF(B1681="", "", IF(COUNTIF(X1681,"*独自*"),"数式を削除して手入力",IFERROR(INDEX(【参考】数式用!$O$3:'【参考】数式用'!$Q$452,MATCH(Q1681&amp;V1681,【参考】数式用!$N$3:'【参考】数式用'!$N$452,0),MATCH(VLOOKUP(X1681,【参考】数式用!$R$2:$S$46,2,FALSE),【参考】数式用!$O$2:$Q$2,0)),10)))</f>
        <v/>
      </c>
      <c r="AE1681" s="191"/>
    </row>
    <row r="1682" spans="1:31" ht="49.95" customHeight="1">
      <c r="A1682" s="158">
        <f t="shared" si="55"/>
        <v>1643</v>
      </c>
      <c r="B1682" s="496"/>
      <c r="C1682" s="497"/>
      <c r="D1682" s="497"/>
      <c r="E1682" s="497"/>
      <c r="F1682" s="497"/>
      <c r="G1682" s="497"/>
      <c r="H1682" s="497"/>
      <c r="I1682" s="497"/>
      <c r="J1682" s="497"/>
      <c r="K1682" s="497"/>
      <c r="L1682" s="490"/>
      <c r="M1682" s="491"/>
      <c r="N1682" s="491"/>
      <c r="O1682" s="491"/>
      <c r="P1682" s="492"/>
      <c r="Q1682" s="536"/>
      <c r="R1682" s="536"/>
      <c r="S1682" s="536"/>
      <c r="T1682" s="536"/>
      <c r="U1682" s="536"/>
      <c r="V1682" s="69"/>
      <c r="W1682" s="69"/>
      <c r="X1682" s="507"/>
      <c r="Y1682" s="508"/>
      <c r="Z1682" s="179" t="str">
        <f>IFERROR(VLOOKUP(X1682, 【参考】数式用!$A$2:$B$46, 2, FALSE), "")</f>
        <v/>
      </c>
      <c r="AA1682" s="195"/>
      <c r="AB1682" s="196"/>
      <c r="AC1682" s="197">
        <f t="shared" si="56"/>
        <v>0</v>
      </c>
      <c r="AD1682" s="263" t="str">
        <f>IF(B1682="", "", IF(COUNTIF(X1682,"*独自*"),"数式を削除して手入力",IFERROR(INDEX(【参考】数式用!$O$3:'【参考】数式用'!$Q$452,MATCH(Q1682&amp;V1682,【参考】数式用!$N$3:'【参考】数式用'!$N$452,0),MATCH(VLOOKUP(X1682,【参考】数式用!$R$2:$S$46,2,FALSE),【参考】数式用!$O$2:$Q$2,0)),10)))</f>
        <v/>
      </c>
      <c r="AE1682" s="191"/>
    </row>
    <row r="1683" spans="1:31" ht="49.95" customHeight="1">
      <c r="A1683" s="158">
        <f t="shared" si="55"/>
        <v>1644</v>
      </c>
      <c r="B1683" s="496"/>
      <c r="C1683" s="497"/>
      <c r="D1683" s="497"/>
      <c r="E1683" s="497"/>
      <c r="F1683" s="497"/>
      <c r="G1683" s="497"/>
      <c r="H1683" s="497"/>
      <c r="I1683" s="497"/>
      <c r="J1683" s="497"/>
      <c r="K1683" s="497"/>
      <c r="L1683" s="490"/>
      <c r="M1683" s="491"/>
      <c r="N1683" s="491"/>
      <c r="O1683" s="491"/>
      <c r="P1683" s="492"/>
      <c r="Q1683" s="536"/>
      <c r="R1683" s="536"/>
      <c r="S1683" s="536"/>
      <c r="T1683" s="536"/>
      <c r="U1683" s="536"/>
      <c r="V1683" s="69"/>
      <c r="W1683" s="69"/>
      <c r="X1683" s="507"/>
      <c r="Y1683" s="508"/>
      <c r="Z1683" s="179" t="str">
        <f>IFERROR(VLOOKUP(X1683, 【参考】数式用!$A$2:$B$46, 2, FALSE), "")</f>
        <v/>
      </c>
      <c r="AA1683" s="195"/>
      <c r="AB1683" s="196"/>
      <c r="AC1683" s="197">
        <f t="shared" si="56"/>
        <v>0</v>
      </c>
      <c r="AD1683" s="263" t="str">
        <f>IF(B1683="", "", IF(COUNTIF(X1683,"*独自*"),"数式を削除して手入力",IFERROR(INDEX(【参考】数式用!$O$3:'【参考】数式用'!$Q$452,MATCH(Q1683&amp;V1683,【参考】数式用!$N$3:'【参考】数式用'!$N$452,0),MATCH(VLOOKUP(X1683,【参考】数式用!$R$2:$S$46,2,FALSE),【参考】数式用!$O$2:$Q$2,0)),10)))</f>
        <v/>
      </c>
      <c r="AE1683" s="191"/>
    </row>
    <row r="1684" spans="1:31" ht="49.95" customHeight="1">
      <c r="A1684" s="158">
        <f t="shared" si="55"/>
        <v>1645</v>
      </c>
      <c r="B1684" s="496"/>
      <c r="C1684" s="497"/>
      <c r="D1684" s="497"/>
      <c r="E1684" s="497"/>
      <c r="F1684" s="497"/>
      <c r="G1684" s="497"/>
      <c r="H1684" s="497"/>
      <c r="I1684" s="497"/>
      <c r="J1684" s="497"/>
      <c r="K1684" s="497"/>
      <c r="L1684" s="490"/>
      <c r="M1684" s="491"/>
      <c r="N1684" s="491"/>
      <c r="O1684" s="491"/>
      <c r="P1684" s="492"/>
      <c r="Q1684" s="536"/>
      <c r="R1684" s="536"/>
      <c r="S1684" s="536"/>
      <c r="T1684" s="536"/>
      <c r="U1684" s="536"/>
      <c r="V1684" s="69"/>
      <c r="W1684" s="69"/>
      <c r="X1684" s="507"/>
      <c r="Y1684" s="508"/>
      <c r="Z1684" s="179" t="str">
        <f>IFERROR(VLOOKUP(X1684, 【参考】数式用!$A$2:$B$46, 2, FALSE), "")</f>
        <v/>
      </c>
      <c r="AA1684" s="195"/>
      <c r="AB1684" s="196"/>
      <c r="AC1684" s="197">
        <f t="shared" si="56"/>
        <v>0</v>
      </c>
      <c r="AD1684" s="263" t="str">
        <f>IF(B1684="", "", IF(COUNTIF(X1684,"*独自*"),"数式を削除して手入力",IFERROR(INDEX(【参考】数式用!$O$3:'【参考】数式用'!$Q$452,MATCH(Q1684&amp;V1684,【参考】数式用!$N$3:'【参考】数式用'!$N$452,0),MATCH(VLOOKUP(X1684,【参考】数式用!$R$2:$S$46,2,FALSE),【参考】数式用!$O$2:$Q$2,0)),10)))</f>
        <v/>
      </c>
      <c r="AE1684" s="191"/>
    </row>
    <row r="1685" spans="1:31" ht="49.95" customHeight="1">
      <c r="A1685" s="158">
        <f t="shared" si="55"/>
        <v>1646</v>
      </c>
      <c r="B1685" s="496"/>
      <c r="C1685" s="497"/>
      <c r="D1685" s="497"/>
      <c r="E1685" s="497"/>
      <c r="F1685" s="497"/>
      <c r="G1685" s="497"/>
      <c r="H1685" s="497"/>
      <c r="I1685" s="497"/>
      <c r="J1685" s="497"/>
      <c r="K1685" s="497"/>
      <c r="L1685" s="490"/>
      <c r="M1685" s="491"/>
      <c r="N1685" s="491"/>
      <c r="O1685" s="491"/>
      <c r="P1685" s="492"/>
      <c r="Q1685" s="536"/>
      <c r="R1685" s="536"/>
      <c r="S1685" s="536"/>
      <c r="T1685" s="536"/>
      <c r="U1685" s="536"/>
      <c r="V1685" s="69"/>
      <c r="W1685" s="69"/>
      <c r="X1685" s="507"/>
      <c r="Y1685" s="508"/>
      <c r="Z1685" s="179" t="str">
        <f>IFERROR(VLOOKUP(X1685, 【参考】数式用!$A$2:$B$46, 2, FALSE), "")</f>
        <v/>
      </c>
      <c r="AA1685" s="195"/>
      <c r="AB1685" s="196"/>
      <c r="AC1685" s="197">
        <f t="shared" si="56"/>
        <v>0</v>
      </c>
      <c r="AD1685" s="263" t="str">
        <f>IF(B1685="", "", IF(COUNTIF(X1685,"*独自*"),"数式を削除して手入力",IFERROR(INDEX(【参考】数式用!$O$3:'【参考】数式用'!$Q$452,MATCH(Q1685&amp;V1685,【参考】数式用!$N$3:'【参考】数式用'!$N$452,0),MATCH(VLOOKUP(X1685,【参考】数式用!$R$2:$S$46,2,FALSE),【参考】数式用!$O$2:$Q$2,0)),10)))</f>
        <v/>
      </c>
      <c r="AE1685" s="191"/>
    </row>
    <row r="1686" spans="1:31" ht="49.95" customHeight="1">
      <c r="A1686" s="158">
        <f t="shared" si="55"/>
        <v>1647</v>
      </c>
      <c r="B1686" s="496"/>
      <c r="C1686" s="497"/>
      <c r="D1686" s="497"/>
      <c r="E1686" s="497"/>
      <c r="F1686" s="497"/>
      <c r="G1686" s="497"/>
      <c r="H1686" s="497"/>
      <c r="I1686" s="497"/>
      <c r="J1686" s="497"/>
      <c r="K1686" s="497"/>
      <c r="L1686" s="490"/>
      <c r="M1686" s="491"/>
      <c r="N1686" s="491"/>
      <c r="O1686" s="491"/>
      <c r="P1686" s="492"/>
      <c r="Q1686" s="536"/>
      <c r="R1686" s="536"/>
      <c r="S1686" s="536"/>
      <c r="T1686" s="536"/>
      <c r="U1686" s="536"/>
      <c r="V1686" s="69"/>
      <c r="W1686" s="69"/>
      <c r="X1686" s="507"/>
      <c r="Y1686" s="508"/>
      <c r="Z1686" s="179" t="str">
        <f>IFERROR(VLOOKUP(X1686, 【参考】数式用!$A$2:$B$46, 2, FALSE), "")</f>
        <v/>
      </c>
      <c r="AA1686" s="195"/>
      <c r="AB1686" s="196"/>
      <c r="AC1686" s="197">
        <f t="shared" si="56"/>
        <v>0</v>
      </c>
      <c r="AD1686" s="263" t="str">
        <f>IF(B1686="", "", IF(COUNTIF(X1686,"*独自*"),"数式を削除して手入力",IFERROR(INDEX(【参考】数式用!$O$3:'【参考】数式用'!$Q$452,MATCH(Q1686&amp;V1686,【参考】数式用!$N$3:'【参考】数式用'!$N$452,0),MATCH(VLOOKUP(X1686,【参考】数式用!$R$2:$S$46,2,FALSE),【参考】数式用!$O$2:$Q$2,0)),10)))</f>
        <v/>
      </c>
      <c r="AE1686" s="191"/>
    </row>
    <row r="1687" spans="1:31" ht="49.95" customHeight="1">
      <c r="A1687" s="158">
        <f t="shared" si="55"/>
        <v>1648</v>
      </c>
      <c r="B1687" s="496"/>
      <c r="C1687" s="497"/>
      <c r="D1687" s="497"/>
      <c r="E1687" s="497"/>
      <c r="F1687" s="497"/>
      <c r="G1687" s="497"/>
      <c r="H1687" s="497"/>
      <c r="I1687" s="497"/>
      <c r="J1687" s="497"/>
      <c r="K1687" s="497"/>
      <c r="L1687" s="490"/>
      <c r="M1687" s="491"/>
      <c r="N1687" s="491"/>
      <c r="O1687" s="491"/>
      <c r="P1687" s="492"/>
      <c r="Q1687" s="536"/>
      <c r="R1687" s="536"/>
      <c r="S1687" s="536"/>
      <c r="T1687" s="536"/>
      <c r="U1687" s="536"/>
      <c r="V1687" s="69"/>
      <c r="W1687" s="69"/>
      <c r="X1687" s="507"/>
      <c r="Y1687" s="508"/>
      <c r="Z1687" s="179" t="str">
        <f>IFERROR(VLOOKUP(X1687, 【参考】数式用!$A$2:$B$46, 2, FALSE), "")</f>
        <v/>
      </c>
      <c r="AA1687" s="195"/>
      <c r="AB1687" s="196"/>
      <c r="AC1687" s="197">
        <f t="shared" si="56"/>
        <v>0</v>
      </c>
      <c r="AD1687" s="263" t="str">
        <f>IF(B1687="", "", IF(COUNTIF(X1687,"*独自*"),"数式を削除して手入力",IFERROR(INDEX(【参考】数式用!$O$3:'【参考】数式用'!$Q$452,MATCH(Q1687&amp;V1687,【参考】数式用!$N$3:'【参考】数式用'!$N$452,0),MATCH(VLOOKUP(X1687,【参考】数式用!$R$2:$S$46,2,FALSE),【参考】数式用!$O$2:$Q$2,0)),10)))</f>
        <v/>
      </c>
      <c r="AE1687" s="191"/>
    </row>
    <row r="1688" spans="1:31" ht="49.95" customHeight="1">
      <c r="A1688" s="158">
        <f t="shared" si="55"/>
        <v>1649</v>
      </c>
      <c r="B1688" s="496"/>
      <c r="C1688" s="497"/>
      <c r="D1688" s="497"/>
      <c r="E1688" s="497"/>
      <c r="F1688" s="497"/>
      <c r="G1688" s="497"/>
      <c r="H1688" s="497"/>
      <c r="I1688" s="497"/>
      <c r="J1688" s="497"/>
      <c r="K1688" s="497"/>
      <c r="L1688" s="490"/>
      <c r="M1688" s="491"/>
      <c r="N1688" s="491"/>
      <c r="O1688" s="491"/>
      <c r="P1688" s="492"/>
      <c r="Q1688" s="536"/>
      <c r="R1688" s="536"/>
      <c r="S1688" s="536"/>
      <c r="T1688" s="536"/>
      <c r="U1688" s="536"/>
      <c r="V1688" s="69"/>
      <c r="W1688" s="69"/>
      <c r="X1688" s="507"/>
      <c r="Y1688" s="508"/>
      <c r="Z1688" s="179" t="str">
        <f>IFERROR(VLOOKUP(X1688, 【参考】数式用!$A$2:$B$46, 2, FALSE), "")</f>
        <v/>
      </c>
      <c r="AA1688" s="195"/>
      <c r="AB1688" s="196"/>
      <c r="AC1688" s="197">
        <f t="shared" si="56"/>
        <v>0</v>
      </c>
      <c r="AD1688" s="263" t="str">
        <f>IF(B1688="", "", IF(COUNTIF(X1688,"*独自*"),"数式を削除して手入力",IFERROR(INDEX(【参考】数式用!$O$3:'【参考】数式用'!$Q$452,MATCH(Q1688&amp;V1688,【参考】数式用!$N$3:'【参考】数式用'!$N$452,0),MATCH(VLOOKUP(X1688,【参考】数式用!$R$2:$S$46,2,FALSE),【参考】数式用!$O$2:$Q$2,0)),10)))</f>
        <v/>
      </c>
      <c r="AE1688" s="191"/>
    </row>
    <row r="1689" spans="1:31" ht="49.95" customHeight="1">
      <c r="A1689" s="158">
        <f t="shared" si="55"/>
        <v>1650</v>
      </c>
      <c r="B1689" s="496"/>
      <c r="C1689" s="497"/>
      <c r="D1689" s="497"/>
      <c r="E1689" s="497"/>
      <c r="F1689" s="497"/>
      <c r="G1689" s="497"/>
      <c r="H1689" s="497"/>
      <c r="I1689" s="497"/>
      <c r="J1689" s="497"/>
      <c r="K1689" s="497"/>
      <c r="L1689" s="490"/>
      <c r="M1689" s="491"/>
      <c r="N1689" s="491"/>
      <c r="O1689" s="491"/>
      <c r="P1689" s="492"/>
      <c r="Q1689" s="536"/>
      <c r="R1689" s="536"/>
      <c r="S1689" s="536"/>
      <c r="T1689" s="536"/>
      <c r="U1689" s="536"/>
      <c r="V1689" s="69"/>
      <c r="W1689" s="69"/>
      <c r="X1689" s="507"/>
      <c r="Y1689" s="508"/>
      <c r="Z1689" s="179" t="str">
        <f>IFERROR(VLOOKUP(X1689, 【参考】数式用!$A$2:$B$46, 2, FALSE), "")</f>
        <v/>
      </c>
      <c r="AA1689" s="195"/>
      <c r="AB1689" s="196"/>
      <c r="AC1689" s="197">
        <f t="shared" si="56"/>
        <v>0</v>
      </c>
      <c r="AD1689" s="263" t="str">
        <f>IF(B1689="", "", IF(COUNTIF(X1689,"*独自*"),"数式を削除して手入力",IFERROR(INDEX(【参考】数式用!$O$3:'【参考】数式用'!$Q$452,MATCH(Q1689&amp;V1689,【参考】数式用!$N$3:'【参考】数式用'!$N$452,0),MATCH(VLOOKUP(X1689,【参考】数式用!$R$2:$S$46,2,FALSE),【参考】数式用!$O$2:$Q$2,0)),10)))</f>
        <v/>
      </c>
      <c r="AE1689" s="191"/>
    </row>
    <row r="1690" spans="1:31" ht="49.95" customHeight="1">
      <c r="A1690" s="158">
        <f t="shared" si="55"/>
        <v>1651</v>
      </c>
      <c r="B1690" s="496"/>
      <c r="C1690" s="497"/>
      <c r="D1690" s="497"/>
      <c r="E1690" s="497"/>
      <c r="F1690" s="497"/>
      <c r="G1690" s="497"/>
      <c r="H1690" s="497"/>
      <c r="I1690" s="497"/>
      <c r="J1690" s="497"/>
      <c r="K1690" s="497"/>
      <c r="L1690" s="490"/>
      <c r="M1690" s="491"/>
      <c r="N1690" s="491"/>
      <c r="O1690" s="491"/>
      <c r="P1690" s="492"/>
      <c r="Q1690" s="536"/>
      <c r="R1690" s="536"/>
      <c r="S1690" s="536"/>
      <c r="T1690" s="536"/>
      <c r="U1690" s="536"/>
      <c r="V1690" s="69"/>
      <c r="W1690" s="69"/>
      <c r="X1690" s="507"/>
      <c r="Y1690" s="508"/>
      <c r="Z1690" s="179" t="str">
        <f>IFERROR(VLOOKUP(X1690, 【参考】数式用!$A$2:$B$46, 2, FALSE), "")</f>
        <v/>
      </c>
      <c r="AA1690" s="195"/>
      <c r="AB1690" s="196"/>
      <c r="AC1690" s="197">
        <f t="shared" si="56"/>
        <v>0</v>
      </c>
      <c r="AD1690" s="263" t="str">
        <f>IF(B1690="", "", IF(COUNTIF(X1690,"*独自*"),"数式を削除して手入力",IFERROR(INDEX(【参考】数式用!$O$3:'【参考】数式用'!$Q$452,MATCH(Q1690&amp;V1690,【参考】数式用!$N$3:'【参考】数式用'!$N$452,0),MATCH(VLOOKUP(X1690,【参考】数式用!$R$2:$S$46,2,FALSE),【参考】数式用!$O$2:$Q$2,0)),10)))</f>
        <v/>
      </c>
      <c r="AE1690" s="191"/>
    </row>
    <row r="1691" spans="1:31" ht="49.95" customHeight="1">
      <c r="A1691" s="158">
        <f t="shared" si="55"/>
        <v>1652</v>
      </c>
      <c r="B1691" s="496"/>
      <c r="C1691" s="497"/>
      <c r="D1691" s="497"/>
      <c r="E1691" s="497"/>
      <c r="F1691" s="497"/>
      <c r="G1691" s="497"/>
      <c r="H1691" s="497"/>
      <c r="I1691" s="497"/>
      <c r="J1691" s="497"/>
      <c r="K1691" s="497"/>
      <c r="L1691" s="490"/>
      <c r="M1691" s="491"/>
      <c r="N1691" s="491"/>
      <c r="O1691" s="491"/>
      <c r="P1691" s="492"/>
      <c r="Q1691" s="536"/>
      <c r="R1691" s="536"/>
      <c r="S1691" s="536"/>
      <c r="T1691" s="536"/>
      <c r="U1691" s="536"/>
      <c r="V1691" s="69"/>
      <c r="W1691" s="69"/>
      <c r="X1691" s="507"/>
      <c r="Y1691" s="508"/>
      <c r="Z1691" s="179" t="str">
        <f>IFERROR(VLOOKUP(X1691, 【参考】数式用!$A$2:$B$46, 2, FALSE), "")</f>
        <v/>
      </c>
      <c r="AA1691" s="195"/>
      <c r="AB1691" s="196"/>
      <c r="AC1691" s="197">
        <f t="shared" si="56"/>
        <v>0</v>
      </c>
      <c r="AD1691" s="263" t="str">
        <f>IF(B1691="", "", IF(COUNTIF(X1691,"*独自*"),"数式を削除して手入力",IFERROR(INDEX(【参考】数式用!$O$3:'【参考】数式用'!$Q$452,MATCH(Q1691&amp;V1691,【参考】数式用!$N$3:'【参考】数式用'!$N$452,0),MATCH(VLOOKUP(X1691,【参考】数式用!$R$2:$S$46,2,FALSE),【参考】数式用!$O$2:$Q$2,0)),10)))</f>
        <v/>
      </c>
      <c r="AE1691" s="191"/>
    </row>
    <row r="1692" spans="1:31" ht="49.95" customHeight="1">
      <c r="A1692" s="158">
        <f t="shared" si="55"/>
        <v>1653</v>
      </c>
      <c r="B1692" s="496"/>
      <c r="C1692" s="497"/>
      <c r="D1692" s="497"/>
      <c r="E1692" s="497"/>
      <c r="F1692" s="497"/>
      <c r="G1692" s="497"/>
      <c r="H1692" s="497"/>
      <c r="I1692" s="497"/>
      <c r="J1692" s="497"/>
      <c r="K1692" s="497"/>
      <c r="L1692" s="490"/>
      <c r="M1692" s="491"/>
      <c r="N1692" s="491"/>
      <c r="O1692" s="491"/>
      <c r="P1692" s="492"/>
      <c r="Q1692" s="536"/>
      <c r="R1692" s="536"/>
      <c r="S1692" s="536"/>
      <c r="T1692" s="536"/>
      <c r="U1692" s="536"/>
      <c r="V1692" s="69"/>
      <c r="W1692" s="69"/>
      <c r="X1692" s="507"/>
      <c r="Y1692" s="508"/>
      <c r="Z1692" s="179" t="str">
        <f>IFERROR(VLOOKUP(X1692, 【参考】数式用!$A$2:$B$46, 2, FALSE), "")</f>
        <v/>
      </c>
      <c r="AA1692" s="195"/>
      <c r="AB1692" s="196"/>
      <c r="AC1692" s="197">
        <f t="shared" si="56"/>
        <v>0</v>
      </c>
      <c r="AD1692" s="263" t="str">
        <f>IF(B1692="", "", IF(COUNTIF(X1692,"*独自*"),"数式を削除して手入力",IFERROR(INDEX(【参考】数式用!$O$3:'【参考】数式用'!$Q$452,MATCH(Q1692&amp;V1692,【参考】数式用!$N$3:'【参考】数式用'!$N$452,0),MATCH(VLOOKUP(X1692,【参考】数式用!$R$2:$S$46,2,FALSE),【参考】数式用!$O$2:$Q$2,0)),10)))</f>
        <v/>
      </c>
      <c r="AE1692" s="191"/>
    </row>
    <row r="1693" spans="1:31" ht="49.95" customHeight="1">
      <c r="A1693" s="158">
        <f t="shared" si="55"/>
        <v>1654</v>
      </c>
      <c r="B1693" s="496"/>
      <c r="C1693" s="497"/>
      <c r="D1693" s="497"/>
      <c r="E1693" s="497"/>
      <c r="F1693" s="497"/>
      <c r="G1693" s="497"/>
      <c r="H1693" s="497"/>
      <c r="I1693" s="497"/>
      <c r="J1693" s="497"/>
      <c r="K1693" s="497"/>
      <c r="L1693" s="490"/>
      <c r="M1693" s="491"/>
      <c r="N1693" s="491"/>
      <c r="O1693" s="491"/>
      <c r="P1693" s="492"/>
      <c r="Q1693" s="536"/>
      <c r="R1693" s="536"/>
      <c r="S1693" s="536"/>
      <c r="T1693" s="536"/>
      <c r="U1693" s="536"/>
      <c r="V1693" s="69"/>
      <c r="W1693" s="69"/>
      <c r="X1693" s="507"/>
      <c r="Y1693" s="508"/>
      <c r="Z1693" s="179" t="str">
        <f>IFERROR(VLOOKUP(X1693, 【参考】数式用!$A$2:$B$46, 2, FALSE), "")</f>
        <v/>
      </c>
      <c r="AA1693" s="195"/>
      <c r="AB1693" s="196"/>
      <c r="AC1693" s="197">
        <f t="shared" si="56"/>
        <v>0</v>
      </c>
      <c r="AD1693" s="263" t="str">
        <f>IF(B1693="", "", IF(COUNTIF(X1693,"*独自*"),"数式を削除して手入力",IFERROR(INDEX(【参考】数式用!$O$3:'【参考】数式用'!$Q$452,MATCH(Q1693&amp;V1693,【参考】数式用!$N$3:'【参考】数式用'!$N$452,0),MATCH(VLOOKUP(X1693,【参考】数式用!$R$2:$S$46,2,FALSE),【参考】数式用!$O$2:$Q$2,0)),10)))</f>
        <v/>
      </c>
      <c r="AE1693" s="191"/>
    </row>
    <row r="1694" spans="1:31" ht="49.95" customHeight="1">
      <c r="A1694" s="158">
        <f t="shared" si="55"/>
        <v>1655</v>
      </c>
      <c r="B1694" s="496"/>
      <c r="C1694" s="497"/>
      <c r="D1694" s="497"/>
      <c r="E1694" s="497"/>
      <c r="F1694" s="497"/>
      <c r="G1694" s="497"/>
      <c r="H1694" s="497"/>
      <c r="I1694" s="497"/>
      <c r="J1694" s="497"/>
      <c r="K1694" s="497"/>
      <c r="L1694" s="490"/>
      <c r="M1694" s="491"/>
      <c r="N1694" s="491"/>
      <c r="O1694" s="491"/>
      <c r="P1694" s="492"/>
      <c r="Q1694" s="536"/>
      <c r="R1694" s="536"/>
      <c r="S1694" s="536"/>
      <c r="T1694" s="536"/>
      <c r="U1694" s="536"/>
      <c r="V1694" s="69"/>
      <c r="W1694" s="69"/>
      <c r="X1694" s="507"/>
      <c r="Y1694" s="508"/>
      <c r="Z1694" s="179" t="str">
        <f>IFERROR(VLOOKUP(X1694, 【参考】数式用!$A$2:$B$46, 2, FALSE), "")</f>
        <v/>
      </c>
      <c r="AA1694" s="195"/>
      <c r="AB1694" s="196"/>
      <c r="AC1694" s="197">
        <f t="shared" si="56"/>
        <v>0</v>
      </c>
      <c r="AD1694" s="263" t="str">
        <f>IF(B1694="", "", IF(COUNTIF(X1694,"*独自*"),"数式を削除して手入力",IFERROR(INDEX(【参考】数式用!$O$3:'【参考】数式用'!$Q$452,MATCH(Q1694&amp;V1694,【参考】数式用!$N$3:'【参考】数式用'!$N$452,0),MATCH(VLOOKUP(X1694,【参考】数式用!$R$2:$S$46,2,FALSE),【参考】数式用!$O$2:$Q$2,0)),10)))</f>
        <v/>
      </c>
      <c r="AE1694" s="191"/>
    </row>
    <row r="1695" spans="1:31" ht="49.95" customHeight="1">
      <c r="A1695" s="158">
        <f t="shared" si="55"/>
        <v>1656</v>
      </c>
      <c r="B1695" s="496"/>
      <c r="C1695" s="497"/>
      <c r="D1695" s="497"/>
      <c r="E1695" s="497"/>
      <c r="F1695" s="497"/>
      <c r="G1695" s="497"/>
      <c r="H1695" s="497"/>
      <c r="I1695" s="497"/>
      <c r="J1695" s="497"/>
      <c r="K1695" s="497"/>
      <c r="L1695" s="490"/>
      <c r="M1695" s="491"/>
      <c r="N1695" s="491"/>
      <c r="O1695" s="491"/>
      <c r="P1695" s="492"/>
      <c r="Q1695" s="536"/>
      <c r="R1695" s="536"/>
      <c r="S1695" s="536"/>
      <c r="T1695" s="536"/>
      <c r="U1695" s="536"/>
      <c r="V1695" s="69"/>
      <c r="W1695" s="69"/>
      <c r="X1695" s="507"/>
      <c r="Y1695" s="508"/>
      <c r="Z1695" s="179" t="str">
        <f>IFERROR(VLOOKUP(X1695, 【参考】数式用!$A$2:$B$46, 2, FALSE), "")</f>
        <v/>
      </c>
      <c r="AA1695" s="195"/>
      <c r="AB1695" s="196"/>
      <c r="AC1695" s="197">
        <f t="shared" si="56"/>
        <v>0</v>
      </c>
      <c r="AD1695" s="263" t="str">
        <f>IF(B1695="", "", IF(COUNTIF(X1695,"*独自*"),"数式を削除して手入力",IFERROR(INDEX(【参考】数式用!$O$3:'【参考】数式用'!$Q$452,MATCH(Q1695&amp;V1695,【参考】数式用!$N$3:'【参考】数式用'!$N$452,0),MATCH(VLOOKUP(X1695,【参考】数式用!$R$2:$S$46,2,FALSE),【参考】数式用!$O$2:$Q$2,0)),10)))</f>
        <v/>
      </c>
      <c r="AE1695" s="191"/>
    </row>
    <row r="1696" spans="1:31" ht="49.95" customHeight="1">
      <c r="A1696" s="158">
        <f t="shared" si="55"/>
        <v>1657</v>
      </c>
      <c r="B1696" s="496"/>
      <c r="C1696" s="497"/>
      <c r="D1696" s="497"/>
      <c r="E1696" s="497"/>
      <c r="F1696" s="497"/>
      <c r="G1696" s="497"/>
      <c r="H1696" s="497"/>
      <c r="I1696" s="497"/>
      <c r="J1696" s="497"/>
      <c r="K1696" s="497"/>
      <c r="L1696" s="490"/>
      <c r="M1696" s="491"/>
      <c r="N1696" s="491"/>
      <c r="O1696" s="491"/>
      <c r="P1696" s="492"/>
      <c r="Q1696" s="536"/>
      <c r="R1696" s="536"/>
      <c r="S1696" s="536"/>
      <c r="T1696" s="536"/>
      <c r="U1696" s="536"/>
      <c r="V1696" s="69"/>
      <c r="W1696" s="69"/>
      <c r="X1696" s="507"/>
      <c r="Y1696" s="508"/>
      <c r="Z1696" s="179" t="str">
        <f>IFERROR(VLOOKUP(X1696, 【参考】数式用!$A$2:$B$46, 2, FALSE), "")</f>
        <v/>
      </c>
      <c r="AA1696" s="195"/>
      <c r="AB1696" s="196"/>
      <c r="AC1696" s="197">
        <f t="shared" si="56"/>
        <v>0</v>
      </c>
      <c r="AD1696" s="263" t="str">
        <f>IF(B1696="", "", IF(COUNTIF(X1696,"*独自*"),"数式を削除して手入力",IFERROR(INDEX(【参考】数式用!$O$3:'【参考】数式用'!$Q$452,MATCH(Q1696&amp;V1696,【参考】数式用!$N$3:'【参考】数式用'!$N$452,0),MATCH(VLOOKUP(X1696,【参考】数式用!$R$2:$S$46,2,FALSE),【参考】数式用!$O$2:$Q$2,0)),10)))</f>
        <v/>
      </c>
      <c r="AE1696" s="191"/>
    </row>
    <row r="1697" spans="1:31" ht="49.95" customHeight="1">
      <c r="A1697" s="158">
        <f t="shared" si="55"/>
        <v>1658</v>
      </c>
      <c r="B1697" s="496"/>
      <c r="C1697" s="497"/>
      <c r="D1697" s="497"/>
      <c r="E1697" s="497"/>
      <c r="F1697" s="497"/>
      <c r="G1697" s="497"/>
      <c r="H1697" s="497"/>
      <c r="I1697" s="497"/>
      <c r="J1697" s="497"/>
      <c r="K1697" s="497"/>
      <c r="L1697" s="490"/>
      <c r="M1697" s="491"/>
      <c r="N1697" s="491"/>
      <c r="O1697" s="491"/>
      <c r="P1697" s="492"/>
      <c r="Q1697" s="536"/>
      <c r="R1697" s="536"/>
      <c r="S1697" s="536"/>
      <c r="T1697" s="536"/>
      <c r="U1697" s="536"/>
      <c r="V1697" s="69"/>
      <c r="W1697" s="69"/>
      <c r="X1697" s="507"/>
      <c r="Y1697" s="508"/>
      <c r="Z1697" s="179" t="str">
        <f>IFERROR(VLOOKUP(X1697, 【参考】数式用!$A$2:$B$46, 2, FALSE), "")</f>
        <v/>
      </c>
      <c r="AA1697" s="195"/>
      <c r="AB1697" s="196"/>
      <c r="AC1697" s="197">
        <f t="shared" si="56"/>
        <v>0</v>
      </c>
      <c r="AD1697" s="263" t="str">
        <f>IF(B1697="", "", IF(COUNTIF(X1697,"*独自*"),"数式を削除して手入力",IFERROR(INDEX(【参考】数式用!$O$3:'【参考】数式用'!$Q$452,MATCH(Q1697&amp;V1697,【参考】数式用!$N$3:'【参考】数式用'!$N$452,0),MATCH(VLOOKUP(X1697,【参考】数式用!$R$2:$S$46,2,FALSE),【参考】数式用!$O$2:$Q$2,0)),10)))</f>
        <v/>
      </c>
      <c r="AE1697" s="191"/>
    </row>
    <row r="1698" spans="1:31" ht="49.95" customHeight="1">
      <c r="A1698" s="158">
        <f t="shared" si="55"/>
        <v>1659</v>
      </c>
      <c r="B1698" s="496"/>
      <c r="C1698" s="497"/>
      <c r="D1698" s="497"/>
      <c r="E1698" s="497"/>
      <c r="F1698" s="497"/>
      <c r="G1698" s="497"/>
      <c r="H1698" s="497"/>
      <c r="I1698" s="497"/>
      <c r="J1698" s="497"/>
      <c r="K1698" s="497"/>
      <c r="L1698" s="490"/>
      <c r="M1698" s="491"/>
      <c r="N1698" s="491"/>
      <c r="O1698" s="491"/>
      <c r="P1698" s="492"/>
      <c r="Q1698" s="536"/>
      <c r="R1698" s="536"/>
      <c r="S1698" s="536"/>
      <c r="T1698" s="536"/>
      <c r="U1698" s="536"/>
      <c r="V1698" s="69"/>
      <c r="W1698" s="69"/>
      <c r="X1698" s="507"/>
      <c r="Y1698" s="508"/>
      <c r="Z1698" s="179" t="str">
        <f>IFERROR(VLOOKUP(X1698, 【参考】数式用!$A$2:$B$46, 2, FALSE), "")</f>
        <v/>
      </c>
      <c r="AA1698" s="195"/>
      <c r="AB1698" s="196"/>
      <c r="AC1698" s="197">
        <f t="shared" si="56"/>
        <v>0</v>
      </c>
      <c r="AD1698" s="263" t="str">
        <f>IF(B1698="", "", IF(COUNTIF(X1698,"*独自*"),"数式を削除して手入力",IFERROR(INDEX(【参考】数式用!$O$3:'【参考】数式用'!$Q$452,MATCH(Q1698&amp;V1698,【参考】数式用!$N$3:'【参考】数式用'!$N$452,0),MATCH(VLOOKUP(X1698,【参考】数式用!$R$2:$S$46,2,FALSE),【参考】数式用!$O$2:$Q$2,0)),10)))</f>
        <v/>
      </c>
      <c r="AE1698" s="191"/>
    </row>
    <row r="1699" spans="1:31" ht="49.95" customHeight="1">
      <c r="A1699" s="158">
        <f t="shared" si="55"/>
        <v>1660</v>
      </c>
      <c r="B1699" s="496"/>
      <c r="C1699" s="497"/>
      <c r="D1699" s="497"/>
      <c r="E1699" s="497"/>
      <c r="F1699" s="497"/>
      <c r="G1699" s="497"/>
      <c r="H1699" s="497"/>
      <c r="I1699" s="497"/>
      <c r="J1699" s="497"/>
      <c r="K1699" s="497"/>
      <c r="L1699" s="490"/>
      <c r="M1699" s="491"/>
      <c r="N1699" s="491"/>
      <c r="O1699" s="491"/>
      <c r="P1699" s="492"/>
      <c r="Q1699" s="536"/>
      <c r="R1699" s="536"/>
      <c r="S1699" s="536"/>
      <c r="T1699" s="536"/>
      <c r="U1699" s="536"/>
      <c r="V1699" s="69"/>
      <c r="W1699" s="69"/>
      <c r="X1699" s="507"/>
      <c r="Y1699" s="508"/>
      <c r="Z1699" s="179" t="str">
        <f>IFERROR(VLOOKUP(X1699, 【参考】数式用!$A$2:$B$46, 2, FALSE), "")</f>
        <v/>
      </c>
      <c r="AA1699" s="195"/>
      <c r="AB1699" s="196"/>
      <c r="AC1699" s="197">
        <f t="shared" si="56"/>
        <v>0</v>
      </c>
      <c r="AD1699" s="263" t="str">
        <f>IF(B1699="", "", IF(COUNTIF(X1699,"*独自*"),"数式を削除して手入力",IFERROR(INDEX(【参考】数式用!$O$3:'【参考】数式用'!$Q$452,MATCH(Q1699&amp;V1699,【参考】数式用!$N$3:'【参考】数式用'!$N$452,0),MATCH(VLOOKUP(X1699,【参考】数式用!$R$2:$S$46,2,FALSE),【参考】数式用!$O$2:$Q$2,0)),10)))</f>
        <v/>
      </c>
      <c r="AE1699" s="191"/>
    </row>
    <row r="1700" spans="1:31" ht="49.95" customHeight="1">
      <c r="A1700" s="158">
        <f t="shared" si="55"/>
        <v>1661</v>
      </c>
      <c r="B1700" s="496"/>
      <c r="C1700" s="497"/>
      <c r="D1700" s="497"/>
      <c r="E1700" s="497"/>
      <c r="F1700" s="497"/>
      <c r="G1700" s="497"/>
      <c r="H1700" s="497"/>
      <c r="I1700" s="497"/>
      <c r="J1700" s="497"/>
      <c r="K1700" s="497"/>
      <c r="L1700" s="490"/>
      <c r="M1700" s="491"/>
      <c r="N1700" s="491"/>
      <c r="O1700" s="491"/>
      <c r="P1700" s="492"/>
      <c r="Q1700" s="536"/>
      <c r="R1700" s="536"/>
      <c r="S1700" s="536"/>
      <c r="T1700" s="536"/>
      <c r="U1700" s="536"/>
      <c r="V1700" s="69"/>
      <c r="W1700" s="69"/>
      <c r="X1700" s="507"/>
      <c r="Y1700" s="508"/>
      <c r="Z1700" s="179" t="str">
        <f>IFERROR(VLOOKUP(X1700, 【参考】数式用!$A$2:$B$46, 2, FALSE), "")</f>
        <v/>
      </c>
      <c r="AA1700" s="195"/>
      <c r="AB1700" s="196"/>
      <c r="AC1700" s="197">
        <f t="shared" si="56"/>
        <v>0</v>
      </c>
      <c r="AD1700" s="263" t="str">
        <f>IF(B1700="", "", IF(COUNTIF(X1700,"*独自*"),"数式を削除して手入力",IFERROR(INDEX(【参考】数式用!$O$3:'【参考】数式用'!$Q$452,MATCH(Q1700&amp;V1700,【参考】数式用!$N$3:'【参考】数式用'!$N$452,0),MATCH(VLOOKUP(X1700,【参考】数式用!$R$2:$S$46,2,FALSE),【参考】数式用!$O$2:$Q$2,0)),10)))</f>
        <v/>
      </c>
      <c r="AE1700" s="191"/>
    </row>
    <row r="1701" spans="1:31" ht="49.95" customHeight="1">
      <c r="A1701" s="158">
        <f t="shared" si="55"/>
        <v>1662</v>
      </c>
      <c r="B1701" s="496"/>
      <c r="C1701" s="497"/>
      <c r="D1701" s="497"/>
      <c r="E1701" s="497"/>
      <c r="F1701" s="497"/>
      <c r="G1701" s="497"/>
      <c r="H1701" s="497"/>
      <c r="I1701" s="497"/>
      <c r="J1701" s="497"/>
      <c r="K1701" s="497"/>
      <c r="L1701" s="490"/>
      <c r="M1701" s="491"/>
      <c r="N1701" s="491"/>
      <c r="O1701" s="491"/>
      <c r="P1701" s="492"/>
      <c r="Q1701" s="536"/>
      <c r="R1701" s="536"/>
      <c r="S1701" s="536"/>
      <c r="T1701" s="536"/>
      <c r="U1701" s="536"/>
      <c r="V1701" s="69"/>
      <c r="W1701" s="69"/>
      <c r="X1701" s="507"/>
      <c r="Y1701" s="508"/>
      <c r="Z1701" s="179" t="str">
        <f>IFERROR(VLOOKUP(X1701, 【参考】数式用!$A$2:$B$46, 2, FALSE), "")</f>
        <v/>
      </c>
      <c r="AA1701" s="195"/>
      <c r="AB1701" s="196"/>
      <c r="AC1701" s="197">
        <f t="shared" si="56"/>
        <v>0</v>
      </c>
      <c r="AD1701" s="263" t="str">
        <f>IF(B1701="", "", IF(COUNTIF(X1701,"*独自*"),"数式を削除して手入力",IFERROR(INDEX(【参考】数式用!$O$3:'【参考】数式用'!$Q$452,MATCH(Q1701&amp;V1701,【参考】数式用!$N$3:'【参考】数式用'!$N$452,0),MATCH(VLOOKUP(X1701,【参考】数式用!$R$2:$S$46,2,FALSE),【参考】数式用!$O$2:$Q$2,0)),10)))</f>
        <v/>
      </c>
      <c r="AE1701" s="191"/>
    </row>
    <row r="1702" spans="1:31" ht="49.95" customHeight="1">
      <c r="A1702" s="158">
        <f t="shared" si="55"/>
        <v>1663</v>
      </c>
      <c r="B1702" s="496"/>
      <c r="C1702" s="497"/>
      <c r="D1702" s="497"/>
      <c r="E1702" s="497"/>
      <c r="F1702" s="497"/>
      <c r="G1702" s="497"/>
      <c r="H1702" s="497"/>
      <c r="I1702" s="497"/>
      <c r="J1702" s="497"/>
      <c r="K1702" s="497"/>
      <c r="L1702" s="490"/>
      <c r="M1702" s="491"/>
      <c r="N1702" s="491"/>
      <c r="O1702" s="491"/>
      <c r="P1702" s="492"/>
      <c r="Q1702" s="536"/>
      <c r="R1702" s="536"/>
      <c r="S1702" s="536"/>
      <c r="T1702" s="536"/>
      <c r="U1702" s="536"/>
      <c r="V1702" s="69"/>
      <c r="W1702" s="69"/>
      <c r="X1702" s="507"/>
      <c r="Y1702" s="508"/>
      <c r="Z1702" s="179" t="str">
        <f>IFERROR(VLOOKUP(X1702, 【参考】数式用!$A$2:$B$46, 2, FALSE), "")</f>
        <v/>
      </c>
      <c r="AA1702" s="195"/>
      <c r="AB1702" s="196"/>
      <c r="AC1702" s="197">
        <f t="shared" si="56"/>
        <v>0</v>
      </c>
      <c r="AD1702" s="263" t="str">
        <f>IF(B1702="", "", IF(COUNTIF(X1702,"*独自*"),"数式を削除して手入力",IFERROR(INDEX(【参考】数式用!$O$3:'【参考】数式用'!$Q$452,MATCH(Q1702&amp;V1702,【参考】数式用!$N$3:'【参考】数式用'!$N$452,0),MATCH(VLOOKUP(X1702,【参考】数式用!$R$2:$S$46,2,FALSE),【参考】数式用!$O$2:$Q$2,0)),10)))</f>
        <v/>
      </c>
      <c r="AE1702" s="191"/>
    </row>
    <row r="1703" spans="1:31" ht="49.95" customHeight="1">
      <c r="A1703" s="158">
        <f t="shared" si="55"/>
        <v>1664</v>
      </c>
      <c r="B1703" s="496"/>
      <c r="C1703" s="497"/>
      <c r="D1703" s="497"/>
      <c r="E1703" s="497"/>
      <c r="F1703" s="497"/>
      <c r="G1703" s="497"/>
      <c r="H1703" s="497"/>
      <c r="I1703" s="497"/>
      <c r="J1703" s="497"/>
      <c r="K1703" s="497"/>
      <c r="L1703" s="490"/>
      <c r="M1703" s="491"/>
      <c r="N1703" s="491"/>
      <c r="O1703" s="491"/>
      <c r="P1703" s="492"/>
      <c r="Q1703" s="536"/>
      <c r="R1703" s="536"/>
      <c r="S1703" s="536"/>
      <c r="T1703" s="536"/>
      <c r="U1703" s="536"/>
      <c r="V1703" s="69"/>
      <c r="W1703" s="69"/>
      <c r="X1703" s="507"/>
      <c r="Y1703" s="508"/>
      <c r="Z1703" s="179" t="str">
        <f>IFERROR(VLOOKUP(X1703, 【参考】数式用!$A$2:$B$46, 2, FALSE), "")</f>
        <v/>
      </c>
      <c r="AA1703" s="195"/>
      <c r="AB1703" s="196"/>
      <c r="AC1703" s="197">
        <f t="shared" si="56"/>
        <v>0</v>
      </c>
      <c r="AD1703" s="263" t="str">
        <f>IF(B1703="", "", IF(COUNTIF(X1703,"*独自*"),"数式を削除して手入力",IFERROR(INDEX(【参考】数式用!$O$3:'【参考】数式用'!$Q$452,MATCH(Q1703&amp;V1703,【参考】数式用!$N$3:'【参考】数式用'!$N$452,0),MATCH(VLOOKUP(X1703,【参考】数式用!$R$2:$S$46,2,FALSE),【参考】数式用!$O$2:$Q$2,0)),10)))</f>
        <v/>
      </c>
      <c r="AE1703" s="191"/>
    </row>
    <row r="1704" spans="1:31" ht="49.95" customHeight="1">
      <c r="A1704" s="158">
        <f t="shared" si="55"/>
        <v>1665</v>
      </c>
      <c r="B1704" s="496"/>
      <c r="C1704" s="497"/>
      <c r="D1704" s="497"/>
      <c r="E1704" s="497"/>
      <c r="F1704" s="497"/>
      <c r="G1704" s="497"/>
      <c r="H1704" s="497"/>
      <c r="I1704" s="497"/>
      <c r="J1704" s="497"/>
      <c r="K1704" s="497"/>
      <c r="L1704" s="490"/>
      <c r="M1704" s="491"/>
      <c r="N1704" s="491"/>
      <c r="O1704" s="491"/>
      <c r="P1704" s="492"/>
      <c r="Q1704" s="536"/>
      <c r="R1704" s="536"/>
      <c r="S1704" s="536"/>
      <c r="T1704" s="536"/>
      <c r="U1704" s="536"/>
      <c r="V1704" s="69"/>
      <c r="W1704" s="69"/>
      <c r="X1704" s="507"/>
      <c r="Y1704" s="508"/>
      <c r="Z1704" s="179" t="str">
        <f>IFERROR(VLOOKUP(X1704, 【参考】数式用!$A$2:$B$46, 2, FALSE), "")</f>
        <v/>
      </c>
      <c r="AA1704" s="195"/>
      <c r="AB1704" s="196"/>
      <c r="AC1704" s="197">
        <f t="shared" si="56"/>
        <v>0</v>
      </c>
      <c r="AD1704" s="263" t="str">
        <f>IF(B1704="", "", IF(COUNTIF(X1704,"*独自*"),"数式を削除して手入力",IFERROR(INDEX(【参考】数式用!$O$3:'【参考】数式用'!$Q$452,MATCH(Q1704&amp;V1704,【参考】数式用!$N$3:'【参考】数式用'!$N$452,0),MATCH(VLOOKUP(X1704,【参考】数式用!$R$2:$S$46,2,FALSE),【参考】数式用!$O$2:$Q$2,0)),10)))</f>
        <v/>
      </c>
      <c r="AE1704" s="191"/>
    </row>
    <row r="1705" spans="1:31" ht="49.95" customHeight="1">
      <c r="A1705" s="158">
        <f t="shared" si="55"/>
        <v>1666</v>
      </c>
      <c r="B1705" s="496"/>
      <c r="C1705" s="497"/>
      <c r="D1705" s="497"/>
      <c r="E1705" s="497"/>
      <c r="F1705" s="497"/>
      <c r="G1705" s="497"/>
      <c r="H1705" s="497"/>
      <c r="I1705" s="497"/>
      <c r="J1705" s="497"/>
      <c r="K1705" s="497"/>
      <c r="L1705" s="490"/>
      <c r="M1705" s="491"/>
      <c r="N1705" s="491"/>
      <c r="O1705" s="491"/>
      <c r="P1705" s="492"/>
      <c r="Q1705" s="536"/>
      <c r="R1705" s="536"/>
      <c r="S1705" s="536"/>
      <c r="T1705" s="536"/>
      <c r="U1705" s="536"/>
      <c r="V1705" s="69"/>
      <c r="W1705" s="69"/>
      <c r="X1705" s="507"/>
      <c r="Y1705" s="508"/>
      <c r="Z1705" s="179" t="str">
        <f>IFERROR(VLOOKUP(X1705, 【参考】数式用!$A$2:$B$46, 2, FALSE), "")</f>
        <v/>
      </c>
      <c r="AA1705" s="195"/>
      <c r="AB1705" s="196"/>
      <c r="AC1705" s="197">
        <f t="shared" si="56"/>
        <v>0</v>
      </c>
      <c r="AD1705" s="263" t="str">
        <f>IF(B1705="", "", IF(COUNTIF(X1705,"*独自*"),"数式を削除して手入力",IFERROR(INDEX(【参考】数式用!$O$3:'【参考】数式用'!$Q$452,MATCH(Q1705&amp;V1705,【参考】数式用!$N$3:'【参考】数式用'!$N$452,0),MATCH(VLOOKUP(X1705,【参考】数式用!$R$2:$S$46,2,FALSE),【参考】数式用!$O$2:$Q$2,0)),10)))</f>
        <v/>
      </c>
      <c r="AE1705" s="191"/>
    </row>
    <row r="1706" spans="1:31" ht="49.95" customHeight="1">
      <c r="A1706" s="158">
        <f t="shared" si="55"/>
        <v>1667</v>
      </c>
      <c r="B1706" s="496"/>
      <c r="C1706" s="497"/>
      <c r="D1706" s="497"/>
      <c r="E1706" s="497"/>
      <c r="F1706" s="497"/>
      <c r="G1706" s="497"/>
      <c r="H1706" s="497"/>
      <c r="I1706" s="497"/>
      <c r="J1706" s="497"/>
      <c r="K1706" s="497"/>
      <c r="L1706" s="490"/>
      <c r="M1706" s="491"/>
      <c r="N1706" s="491"/>
      <c r="O1706" s="491"/>
      <c r="P1706" s="492"/>
      <c r="Q1706" s="536"/>
      <c r="R1706" s="536"/>
      <c r="S1706" s="536"/>
      <c r="T1706" s="536"/>
      <c r="U1706" s="536"/>
      <c r="V1706" s="69"/>
      <c r="W1706" s="69"/>
      <c r="X1706" s="507"/>
      <c r="Y1706" s="508"/>
      <c r="Z1706" s="179" t="str">
        <f>IFERROR(VLOOKUP(X1706, 【参考】数式用!$A$2:$B$46, 2, FALSE), "")</f>
        <v/>
      </c>
      <c r="AA1706" s="195"/>
      <c r="AB1706" s="196"/>
      <c r="AC1706" s="197">
        <f t="shared" si="56"/>
        <v>0</v>
      </c>
      <c r="AD1706" s="263" t="str">
        <f>IF(B1706="", "", IF(COUNTIF(X1706,"*独自*"),"数式を削除して手入力",IFERROR(INDEX(【参考】数式用!$O$3:'【参考】数式用'!$Q$452,MATCH(Q1706&amp;V1706,【参考】数式用!$N$3:'【参考】数式用'!$N$452,0),MATCH(VLOOKUP(X1706,【参考】数式用!$R$2:$S$46,2,FALSE),【参考】数式用!$O$2:$Q$2,0)),10)))</f>
        <v/>
      </c>
      <c r="AE1706" s="191"/>
    </row>
    <row r="1707" spans="1:31" ht="49.95" customHeight="1">
      <c r="A1707" s="158">
        <f t="shared" si="55"/>
        <v>1668</v>
      </c>
      <c r="B1707" s="496"/>
      <c r="C1707" s="497"/>
      <c r="D1707" s="497"/>
      <c r="E1707" s="497"/>
      <c r="F1707" s="497"/>
      <c r="G1707" s="497"/>
      <c r="H1707" s="497"/>
      <c r="I1707" s="497"/>
      <c r="J1707" s="497"/>
      <c r="K1707" s="497"/>
      <c r="L1707" s="490"/>
      <c r="M1707" s="491"/>
      <c r="N1707" s="491"/>
      <c r="O1707" s="491"/>
      <c r="P1707" s="492"/>
      <c r="Q1707" s="536"/>
      <c r="R1707" s="536"/>
      <c r="S1707" s="536"/>
      <c r="T1707" s="536"/>
      <c r="U1707" s="536"/>
      <c r="V1707" s="69"/>
      <c r="W1707" s="69"/>
      <c r="X1707" s="507"/>
      <c r="Y1707" s="508"/>
      <c r="Z1707" s="179" t="str">
        <f>IFERROR(VLOOKUP(X1707, 【参考】数式用!$A$2:$B$46, 2, FALSE), "")</f>
        <v/>
      </c>
      <c r="AA1707" s="195"/>
      <c r="AB1707" s="196"/>
      <c r="AC1707" s="197">
        <f t="shared" si="56"/>
        <v>0</v>
      </c>
      <c r="AD1707" s="263" t="str">
        <f>IF(B1707="", "", IF(COUNTIF(X1707,"*独自*"),"数式を削除して手入力",IFERROR(INDEX(【参考】数式用!$O$3:'【参考】数式用'!$Q$452,MATCH(Q1707&amp;V1707,【参考】数式用!$N$3:'【参考】数式用'!$N$452,0),MATCH(VLOOKUP(X1707,【参考】数式用!$R$2:$S$46,2,FALSE),【参考】数式用!$O$2:$Q$2,0)),10)))</f>
        <v/>
      </c>
      <c r="AE1707" s="191"/>
    </row>
    <row r="1708" spans="1:31" ht="49.95" customHeight="1">
      <c r="A1708" s="158">
        <f t="shared" si="55"/>
        <v>1669</v>
      </c>
      <c r="B1708" s="496"/>
      <c r="C1708" s="497"/>
      <c r="D1708" s="497"/>
      <c r="E1708" s="497"/>
      <c r="F1708" s="497"/>
      <c r="G1708" s="497"/>
      <c r="H1708" s="497"/>
      <c r="I1708" s="497"/>
      <c r="J1708" s="497"/>
      <c r="K1708" s="497"/>
      <c r="L1708" s="490"/>
      <c r="M1708" s="491"/>
      <c r="N1708" s="491"/>
      <c r="O1708" s="491"/>
      <c r="P1708" s="492"/>
      <c r="Q1708" s="536"/>
      <c r="R1708" s="536"/>
      <c r="S1708" s="536"/>
      <c r="T1708" s="536"/>
      <c r="U1708" s="536"/>
      <c r="V1708" s="69"/>
      <c r="W1708" s="69"/>
      <c r="X1708" s="507"/>
      <c r="Y1708" s="508"/>
      <c r="Z1708" s="179" t="str">
        <f>IFERROR(VLOOKUP(X1708, 【参考】数式用!$A$2:$B$46, 2, FALSE), "")</f>
        <v/>
      </c>
      <c r="AA1708" s="195"/>
      <c r="AB1708" s="196"/>
      <c r="AC1708" s="197">
        <f t="shared" si="56"/>
        <v>0</v>
      </c>
      <c r="AD1708" s="263" t="str">
        <f>IF(B1708="", "", IF(COUNTIF(X1708,"*独自*"),"数式を削除して手入力",IFERROR(INDEX(【参考】数式用!$O$3:'【参考】数式用'!$Q$452,MATCH(Q1708&amp;V1708,【参考】数式用!$N$3:'【参考】数式用'!$N$452,0),MATCH(VLOOKUP(X1708,【参考】数式用!$R$2:$S$46,2,FALSE),【参考】数式用!$O$2:$Q$2,0)),10)))</f>
        <v/>
      </c>
      <c r="AE1708" s="191"/>
    </row>
    <row r="1709" spans="1:31" ht="49.95" customHeight="1">
      <c r="A1709" s="158">
        <f t="shared" si="55"/>
        <v>1670</v>
      </c>
      <c r="B1709" s="496"/>
      <c r="C1709" s="497"/>
      <c r="D1709" s="497"/>
      <c r="E1709" s="497"/>
      <c r="F1709" s="497"/>
      <c r="G1709" s="497"/>
      <c r="H1709" s="497"/>
      <c r="I1709" s="497"/>
      <c r="J1709" s="497"/>
      <c r="K1709" s="497"/>
      <c r="L1709" s="490"/>
      <c r="M1709" s="491"/>
      <c r="N1709" s="491"/>
      <c r="O1709" s="491"/>
      <c r="P1709" s="492"/>
      <c r="Q1709" s="536"/>
      <c r="R1709" s="536"/>
      <c r="S1709" s="536"/>
      <c r="T1709" s="536"/>
      <c r="U1709" s="536"/>
      <c r="V1709" s="69"/>
      <c r="W1709" s="69"/>
      <c r="X1709" s="507"/>
      <c r="Y1709" s="508"/>
      <c r="Z1709" s="179" t="str">
        <f>IFERROR(VLOOKUP(X1709, 【参考】数式用!$A$2:$B$46, 2, FALSE), "")</f>
        <v/>
      </c>
      <c r="AA1709" s="195"/>
      <c r="AB1709" s="196"/>
      <c r="AC1709" s="197">
        <f t="shared" si="56"/>
        <v>0</v>
      </c>
      <c r="AD1709" s="263" t="str">
        <f>IF(B1709="", "", IF(COUNTIF(X1709,"*独自*"),"数式を削除して手入力",IFERROR(INDEX(【参考】数式用!$O$3:'【参考】数式用'!$Q$452,MATCH(Q1709&amp;V1709,【参考】数式用!$N$3:'【参考】数式用'!$N$452,0),MATCH(VLOOKUP(X1709,【参考】数式用!$R$2:$S$46,2,FALSE),【参考】数式用!$O$2:$Q$2,0)),10)))</f>
        <v/>
      </c>
      <c r="AE1709" s="191"/>
    </row>
    <row r="1710" spans="1:31" ht="49.95" customHeight="1">
      <c r="A1710" s="158">
        <f t="shared" si="55"/>
        <v>1671</v>
      </c>
      <c r="B1710" s="496"/>
      <c r="C1710" s="497"/>
      <c r="D1710" s="497"/>
      <c r="E1710" s="497"/>
      <c r="F1710" s="497"/>
      <c r="G1710" s="497"/>
      <c r="H1710" s="497"/>
      <c r="I1710" s="497"/>
      <c r="J1710" s="497"/>
      <c r="K1710" s="497"/>
      <c r="L1710" s="490"/>
      <c r="M1710" s="491"/>
      <c r="N1710" s="491"/>
      <c r="O1710" s="491"/>
      <c r="P1710" s="492"/>
      <c r="Q1710" s="536"/>
      <c r="R1710" s="536"/>
      <c r="S1710" s="536"/>
      <c r="T1710" s="536"/>
      <c r="U1710" s="536"/>
      <c r="V1710" s="69"/>
      <c r="W1710" s="69"/>
      <c r="X1710" s="507"/>
      <c r="Y1710" s="508"/>
      <c r="Z1710" s="179" t="str">
        <f>IFERROR(VLOOKUP(X1710, 【参考】数式用!$A$2:$B$46, 2, FALSE), "")</f>
        <v/>
      </c>
      <c r="AA1710" s="195"/>
      <c r="AB1710" s="196"/>
      <c r="AC1710" s="197">
        <f t="shared" si="56"/>
        <v>0</v>
      </c>
      <c r="AD1710" s="263" t="str">
        <f>IF(B1710="", "", IF(COUNTIF(X1710,"*独自*"),"数式を削除して手入力",IFERROR(INDEX(【参考】数式用!$O$3:'【参考】数式用'!$Q$452,MATCH(Q1710&amp;V1710,【参考】数式用!$N$3:'【参考】数式用'!$N$452,0),MATCH(VLOOKUP(X1710,【参考】数式用!$R$2:$S$46,2,FALSE),【参考】数式用!$O$2:$Q$2,0)),10)))</f>
        <v/>
      </c>
      <c r="AE1710" s="191"/>
    </row>
    <row r="1711" spans="1:31" ht="49.95" customHeight="1">
      <c r="A1711" s="158">
        <f t="shared" si="55"/>
        <v>1672</v>
      </c>
      <c r="B1711" s="496"/>
      <c r="C1711" s="497"/>
      <c r="D1711" s="497"/>
      <c r="E1711" s="497"/>
      <c r="F1711" s="497"/>
      <c r="G1711" s="497"/>
      <c r="H1711" s="497"/>
      <c r="I1711" s="497"/>
      <c r="J1711" s="497"/>
      <c r="K1711" s="497"/>
      <c r="L1711" s="490"/>
      <c r="M1711" s="491"/>
      <c r="N1711" s="491"/>
      <c r="O1711" s="491"/>
      <c r="P1711" s="492"/>
      <c r="Q1711" s="536"/>
      <c r="R1711" s="536"/>
      <c r="S1711" s="536"/>
      <c r="T1711" s="536"/>
      <c r="U1711" s="536"/>
      <c r="V1711" s="69"/>
      <c r="W1711" s="69"/>
      <c r="X1711" s="507"/>
      <c r="Y1711" s="508"/>
      <c r="Z1711" s="179" t="str">
        <f>IFERROR(VLOOKUP(X1711, 【参考】数式用!$A$2:$B$46, 2, FALSE), "")</f>
        <v/>
      </c>
      <c r="AA1711" s="195"/>
      <c r="AB1711" s="196"/>
      <c r="AC1711" s="197">
        <f t="shared" si="56"/>
        <v>0</v>
      </c>
      <c r="AD1711" s="263" t="str">
        <f>IF(B1711="", "", IF(COUNTIF(X1711,"*独自*"),"数式を削除して手入力",IFERROR(INDEX(【参考】数式用!$O$3:'【参考】数式用'!$Q$452,MATCH(Q1711&amp;V1711,【参考】数式用!$N$3:'【参考】数式用'!$N$452,0),MATCH(VLOOKUP(X1711,【参考】数式用!$R$2:$S$46,2,FALSE),【参考】数式用!$O$2:$Q$2,0)),10)))</f>
        <v/>
      </c>
      <c r="AE1711" s="191"/>
    </row>
    <row r="1712" spans="1:31" ht="49.95" customHeight="1">
      <c r="A1712" s="158">
        <f t="shared" si="55"/>
        <v>1673</v>
      </c>
      <c r="B1712" s="496"/>
      <c r="C1712" s="497"/>
      <c r="D1712" s="497"/>
      <c r="E1712" s="497"/>
      <c r="F1712" s="497"/>
      <c r="G1712" s="497"/>
      <c r="H1712" s="497"/>
      <c r="I1712" s="497"/>
      <c r="J1712" s="497"/>
      <c r="K1712" s="497"/>
      <c r="L1712" s="490"/>
      <c r="M1712" s="491"/>
      <c r="N1712" s="491"/>
      <c r="O1712" s="491"/>
      <c r="P1712" s="492"/>
      <c r="Q1712" s="536"/>
      <c r="R1712" s="536"/>
      <c r="S1712" s="536"/>
      <c r="T1712" s="536"/>
      <c r="U1712" s="536"/>
      <c r="V1712" s="69"/>
      <c r="W1712" s="69"/>
      <c r="X1712" s="507"/>
      <c r="Y1712" s="508"/>
      <c r="Z1712" s="179" t="str">
        <f>IFERROR(VLOOKUP(X1712, 【参考】数式用!$A$2:$B$46, 2, FALSE), "")</f>
        <v/>
      </c>
      <c r="AA1712" s="195"/>
      <c r="AB1712" s="196"/>
      <c r="AC1712" s="197">
        <f t="shared" si="56"/>
        <v>0</v>
      </c>
      <c r="AD1712" s="263" t="str">
        <f>IF(B1712="", "", IF(COUNTIF(X1712,"*独自*"),"数式を削除して手入力",IFERROR(INDEX(【参考】数式用!$O$3:'【参考】数式用'!$Q$452,MATCH(Q1712&amp;V1712,【参考】数式用!$N$3:'【参考】数式用'!$N$452,0),MATCH(VLOOKUP(X1712,【参考】数式用!$R$2:$S$46,2,FALSE),【参考】数式用!$O$2:$Q$2,0)),10)))</f>
        <v/>
      </c>
      <c r="AE1712" s="191"/>
    </row>
    <row r="1713" spans="1:31" ht="49.95" customHeight="1">
      <c r="A1713" s="158">
        <f t="shared" si="55"/>
        <v>1674</v>
      </c>
      <c r="B1713" s="496"/>
      <c r="C1713" s="497"/>
      <c r="D1713" s="497"/>
      <c r="E1713" s="497"/>
      <c r="F1713" s="497"/>
      <c r="G1713" s="497"/>
      <c r="H1713" s="497"/>
      <c r="I1713" s="497"/>
      <c r="J1713" s="497"/>
      <c r="K1713" s="497"/>
      <c r="L1713" s="490"/>
      <c r="M1713" s="491"/>
      <c r="N1713" s="491"/>
      <c r="O1713" s="491"/>
      <c r="P1713" s="492"/>
      <c r="Q1713" s="536"/>
      <c r="R1713" s="536"/>
      <c r="S1713" s="536"/>
      <c r="T1713" s="536"/>
      <c r="U1713" s="536"/>
      <c r="V1713" s="69"/>
      <c r="W1713" s="69"/>
      <c r="X1713" s="507"/>
      <c r="Y1713" s="508"/>
      <c r="Z1713" s="179" t="str">
        <f>IFERROR(VLOOKUP(X1713, 【参考】数式用!$A$2:$B$46, 2, FALSE), "")</f>
        <v/>
      </c>
      <c r="AA1713" s="195"/>
      <c r="AB1713" s="196"/>
      <c r="AC1713" s="197">
        <f t="shared" si="56"/>
        <v>0</v>
      </c>
      <c r="AD1713" s="263" t="str">
        <f>IF(B1713="", "", IF(COUNTIF(X1713,"*独自*"),"数式を削除して手入力",IFERROR(INDEX(【参考】数式用!$O$3:'【参考】数式用'!$Q$452,MATCH(Q1713&amp;V1713,【参考】数式用!$N$3:'【参考】数式用'!$N$452,0),MATCH(VLOOKUP(X1713,【参考】数式用!$R$2:$S$46,2,FALSE),【参考】数式用!$O$2:$Q$2,0)),10)))</f>
        <v/>
      </c>
      <c r="AE1713" s="191"/>
    </row>
    <row r="1714" spans="1:31" ht="49.95" customHeight="1">
      <c r="A1714" s="158">
        <f t="shared" si="55"/>
        <v>1675</v>
      </c>
      <c r="B1714" s="496"/>
      <c r="C1714" s="497"/>
      <c r="D1714" s="497"/>
      <c r="E1714" s="497"/>
      <c r="F1714" s="497"/>
      <c r="G1714" s="497"/>
      <c r="H1714" s="497"/>
      <c r="I1714" s="497"/>
      <c r="J1714" s="497"/>
      <c r="K1714" s="497"/>
      <c r="L1714" s="490"/>
      <c r="M1714" s="491"/>
      <c r="N1714" s="491"/>
      <c r="O1714" s="491"/>
      <c r="P1714" s="492"/>
      <c r="Q1714" s="536"/>
      <c r="R1714" s="536"/>
      <c r="S1714" s="536"/>
      <c r="T1714" s="536"/>
      <c r="U1714" s="536"/>
      <c r="V1714" s="69"/>
      <c r="W1714" s="69"/>
      <c r="X1714" s="507"/>
      <c r="Y1714" s="508"/>
      <c r="Z1714" s="179" t="str">
        <f>IFERROR(VLOOKUP(X1714, 【参考】数式用!$A$2:$B$46, 2, FALSE), "")</f>
        <v/>
      </c>
      <c r="AA1714" s="195"/>
      <c r="AB1714" s="196"/>
      <c r="AC1714" s="197">
        <f t="shared" si="56"/>
        <v>0</v>
      </c>
      <c r="AD1714" s="263" t="str">
        <f>IF(B1714="", "", IF(COUNTIF(X1714,"*独自*"),"数式を削除して手入力",IFERROR(INDEX(【参考】数式用!$O$3:'【参考】数式用'!$Q$452,MATCH(Q1714&amp;V1714,【参考】数式用!$N$3:'【参考】数式用'!$N$452,0),MATCH(VLOOKUP(X1714,【参考】数式用!$R$2:$S$46,2,FALSE),【参考】数式用!$O$2:$Q$2,0)),10)))</f>
        <v/>
      </c>
      <c r="AE1714" s="191"/>
    </row>
    <row r="1715" spans="1:31" ht="49.95" customHeight="1">
      <c r="A1715" s="158">
        <f t="shared" si="55"/>
        <v>1676</v>
      </c>
      <c r="B1715" s="496"/>
      <c r="C1715" s="497"/>
      <c r="D1715" s="497"/>
      <c r="E1715" s="497"/>
      <c r="F1715" s="497"/>
      <c r="G1715" s="497"/>
      <c r="H1715" s="497"/>
      <c r="I1715" s="497"/>
      <c r="J1715" s="497"/>
      <c r="K1715" s="497"/>
      <c r="L1715" s="490"/>
      <c r="M1715" s="491"/>
      <c r="N1715" s="491"/>
      <c r="O1715" s="491"/>
      <c r="P1715" s="492"/>
      <c r="Q1715" s="536"/>
      <c r="R1715" s="536"/>
      <c r="S1715" s="536"/>
      <c r="T1715" s="536"/>
      <c r="U1715" s="536"/>
      <c r="V1715" s="69"/>
      <c r="W1715" s="69"/>
      <c r="X1715" s="507"/>
      <c r="Y1715" s="508"/>
      <c r="Z1715" s="179" t="str">
        <f>IFERROR(VLOOKUP(X1715, 【参考】数式用!$A$2:$B$46, 2, FALSE), "")</f>
        <v/>
      </c>
      <c r="AA1715" s="195"/>
      <c r="AB1715" s="196"/>
      <c r="AC1715" s="197">
        <f t="shared" si="56"/>
        <v>0</v>
      </c>
      <c r="AD1715" s="263" t="str">
        <f>IF(B1715="", "", IF(COUNTIF(X1715,"*独自*"),"数式を削除して手入力",IFERROR(INDEX(【参考】数式用!$O$3:'【参考】数式用'!$Q$452,MATCH(Q1715&amp;V1715,【参考】数式用!$N$3:'【参考】数式用'!$N$452,0),MATCH(VLOOKUP(X1715,【参考】数式用!$R$2:$S$46,2,FALSE),【参考】数式用!$O$2:$Q$2,0)),10)))</f>
        <v/>
      </c>
      <c r="AE1715" s="191"/>
    </row>
    <row r="1716" spans="1:31" ht="49.95" customHeight="1">
      <c r="A1716" s="158">
        <f t="shared" si="55"/>
        <v>1677</v>
      </c>
      <c r="B1716" s="496"/>
      <c r="C1716" s="497"/>
      <c r="D1716" s="497"/>
      <c r="E1716" s="497"/>
      <c r="F1716" s="497"/>
      <c r="G1716" s="497"/>
      <c r="H1716" s="497"/>
      <c r="I1716" s="497"/>
      <c r="J1716" s="497"/>
      <c r="K1716" s="497"/>
      <c r="L1716" s="490"/>
      <c r="M1716" s="491"/>
      <c r="N1716" s="491"/>
      <c r="O1716" s="491"/>
      <c r="P1716" s="492"/>
      <c r="Q1716" s="536"/>
      <c r="R1716" s="536"/>
      <c r="S1716" s="536"/>
      <c r="T1716" s="536"/>
      <c r="U1716" s="536"/>
      <c r="V1716" s="69"/>
      <c r="W1716" s="69"/>
      <c r="X1716" s="507"/>
      <c r="Y1716" s="508"/>
      <c r="Z1716" s="179" t="str">
        <f>IFERROR(VLOOKUP(X1716, 【参考】数式用!$A$2:$B$46, 2, FALSE), "")</f>
        <v/>
      </c>
      <c r="AA1716" s="195"/>
      <c r="AB1716" s="196"/>
      <c r="AC1716" s="197">
        <f t="shared" si="56"/>
        <v>0</v>
      </c>
      <c r="AD1716" s="263" t="str">
        <f>IF(B1716="", "", IF(COUNTIF(X1716,"*独自*"),"数式を削除して手入力",IFERROR(INDEX(【参考】数式用!$O$3:'【参考】数式用'!$Q$452,MATCH(Q1716&amp;V1716,【参考】数式用!$N$3:'【参考】数式用'!$N$452,0),MATCH(VLOOKUP(X1716,【参考】数式用!$R$2:$S$46,2,FALSE),【参考】数式用!$O$2:$Q$2,0)),10)))</f>
        <v/>
      </c>
      <c r="AE1716" s="191"/>
    </row>
    <row r="1717" spans="1:31" ht="49.95" customHeight="1">
      <c r="A1717" s="158">
        <f t="shared" si="55"/>
        <v>1678</v>
      </c>
      <c r="B1717" s="496"/>
      <c r="C1717" s="497"/>
      <c r="D1717" s="497"/>
      <c r="E1717" s="497"/>
      <c r="F1717" s="497"/>
      <c r="G1717" s="497"/>
      <c r="H1717" s="497"/>
      <c r="I1717" s="497"/>
      <c r="J1717" s="497"/>
      <c r="K1717" s="497"/>
      <c r="L1717" s="490"/>
      <c r="M1717" s="491"/>
      <c r="N1717" s="491"/>
      <c r="O1717" s="491"/>
      <c r="P1717" s="492"/>
      <c r="Q1717" s="536"/>
      <c r="R1717" s="536"/>
      <c r="S1717" s="536"/>
      <c r="T1717" s="536"/>
      <c r="U1717" s="536"/>
      <c r="V1717" s="69"/>
      <c r="W1717" s="69"/>
      <c r="X1717" s="507"/>
      <c r="Y1717" s="508"/>
      <c r="Z1717" s="179" t="str">
        <f>IFERROR(VLOOKUP(X1717, 【参考】数式用!$A$2:$B$46, 2, FALSE), "")</f>
        <v/>
      </c>
      <c r="AA1717" s="195"/>
      <c r="AB1717" s="196"/>
      <c r="AC1717" s="197">
        <f t="shared" si="56"/>
        <v>0</v>
      </c>
      <c r="AD1717" s="263" t="str">
        <f>IF(B1717="", "", IF(COUNTIF(X1717,"*独自*"),"数式を削除して手入力",IFERROR(INDEX(【参考】数式用!$O$3:'【参考】数式用'!$Q$452,MATCH(Q1717&amp;V1717,【参考】数式用!$N$3:'【参考】数式用'!$N$452,0),MATCH(VLOOKUP(X1717,【参考】数式用!$R$2:$S$46,2,FALSE),【参考】数式用!$O$2:$Q$2,0)),10)))</f>
        <v/>
      </c>
      <c r="AE1717" s="191"/>
    </row>
    <row r="1718" spans="1:31" ht="49.95" customHeight="1">
      <c r="A1718" s="158">
        <f t="shared" si="55"/>
        <v>1679</v>
      </c>
      <c r="B1718" s="496"/>
      <c r="C1718" s="497"/>
      <c r="D1718" s="497"/>
      <c r="E1718" s="497"/>
      <c r="F1718" s="497"/>
      <c r="G1718" s="497"/>
      <c r="H1718" s="497"/>
      <c r="I1718" s="497"/>
      <c r="J1718" s="497"/>
      <c r="K1718" s="497"/>
      <c r="L1718" s="490"/>
      <c r="M1718" s="491"/>
      <c r="N1718" s="491"/>
      <c r="O1718" s="491"/>
      <c r="P1718" s="492"/>
      <c r="Q1718" s="536"/>
      <c r="R1718" s="536"/>
      <c r="S1718" s="536"/>
      <c r="T1718" s="536"/>
      <c r="U1718" s="536"/>
      <c r="V1718" s="69"/>
      <c r="W1718" s="69"/>
      <c r="X1718" s="507"/>
      <c r="Y1718" s="508"/>
      <c r="Z1718" s="179" t="str">
        <f>IFERROR(VLOOKUP(X1718, 【参考】数式用!$A$2:$B$46, 2, FALSE), "")</f>
        <v/>
      </c>
      <c r="AA1718" s="195"/>
      <c r="AB1718" s="196"/>
      <c r="AC1718" s="197">
        <f t="shared" si="56"/>
        <v>0</v>
      </c>
      <c r="AD1718" s="263" t="str">
        <f>IF(B1718="", "", IF(COUNTIF(X1718,"*独自*"),"数式を削除して手入力",IFERROR(INDEX(【参考】数式用!$O$3:'【参考】数式用'!$Q$452,MATCH(Q1718&amp;V1718,【参考】数式用!$N$3:'【参考】数式用'!$N$452,0),MATCH(VLOOKUP(X1718,【参考】数式用!$R$2:$S$46,2,FALSE),【参考】数式用!$O$2:$Q$2,0)),10)))</f>
        <v/>
      </c>
      <c r="AE1718" s="191"/>
    </row>
    <row r="1719" spans="1:31" ht="49.95" customHeight="1">
      <c r="A1719" s="158">
        <f t="shared" si="55"/>
        <v>1680</v>
      </c>
      <c r="B1719" s="496"/>
      <c r="C1719" s="497"/>
      <c r="D1719" s="497"/>
      <c r="E1719" s="497"/>
      <c r="F1719" s="497"/>
      <c r="G1719" s="497"/>
      <c r="H1719" s="497"/>
      <c r="I1719" s="497"/>
      <c r="J1719" s="497"/>
      <c r="K1719" s="497"/>
      <c r="L1719" s="490"/>
      <c r="M1719" s="491"/>
      <c r="N1719" s="491"/>
      <c r="O1719" s="491"/>
      <c r="P1719" s="492"/>
      <c r="Q1719" s="536"/>
      <c r="R1719" s="536"/>
      <c r="S1719" s="536"/>
      <c r="T1719" s="536"/>
      <c r="U1719" s="536"/>
      <c r="V1719" s="69"/>
      <c r="W1719" s="69"/>
      <c r="X1719" s="507"/>
      <c r="Y1719" s="508"/>
      <c r="Z1719" s="179" t="str">
        <f>IFERROR(VLOOKUP(X1719, 【参考】数式用!$A$2:$B$46, 2, FALSE), "")</f>
        <v/>
      </c>
      <c r="AA1719" s="195"/>
      <c r="AB1719" s="196"/>
      <c r="AC1719" s="197">
        <f t="shared" si="56"/>
        <v>0</v>
      </c>
      <c r="AD1719" s="263" t="str">
        <f>IF(B1719="", "", IF(COUNTIF(X1719,"*独自*"),"数式を削除して手入力",IFERROR(INDEX(【参考】数式用!$O$3:'【参考】数式用'!$Q$452,MATCH(Q1719&amp;V1719,【参考】数式用!$N$3:'【参考】数式用'!$N$452,0),MATCH(VLOOKUP(X1719,【参考】数式用!$R$2:$S$46,2,FALSE),【参考】数式用!$O$2:$Q$2,0)),10)))</f>
        <v/>
      </c>
      <c r="AE1719" s="191"/>
    </row>
    <row r="1720" spans="1:31" ht="49.95" customHeight="1">
      <c r="A1720" s="158">
        <f t="shared" si="55"/>
        <v>1681</v>
      </c>
      <c r="B1720" s="496"/>
      <c r="C1720" s="497"/>
      <c r="D1720" s="497"/>
      <c r="E1720" s="497"/>
      <c r="F1720" s="497"/>
      <c r="G1720" s="497"/>
      <c r="H1720" s="497"/>
      <c r="I1720" s="497"/>
      <c r="J1720" s="497"/>
      <c r="K1720" s="497"/>
      <c r="L1720" s="490"/>
      <c r="M1720" s="491"/>
      <c r="N1720" s="491"/>
      <c r="O1720" s="491"/>
      <c r="P1720" s="492"/>
      <c r="Q1720" s="536"/>
      <c r="R1720" s="536"/>
      <c r="S1720" s="536"/>
      <c r="T1720" s="536"/>
      <c r="U1720" s="536"/>
      <c r="V1720" s="69"/>
      <c r="W1720" s="69"/>
      <c r="X1720" s="507"/>
      <c r="Y1720" s="508"/>
      <c r="Z1720" s="179" t="str">
        <f>IFERROR(VLOOKUP(X1720, 【参考】数式用!$A$2:$B$46, 2, FALSE), "")</f>
        <v/>
      </c>
      <c r="AA1720" s="195"/>
      <c r="AB1720" s="196"/>
      <c r="AC1720" s="197">
        <f t="shared" si="56"/>
        <v>0</v>
      </c>
      <c r="AD1720" s="263" t="str">
        <f>IF(B1720="", "", IF(COUNTIF(X1720,"*独自*"),"数式を削除して手入力",IFERROR(INDEX(【参考】数式用!$O$3:'【参考】数式用'!$Q$452,MATCH(Q1720&amp;V1720,【参考】数式用!$N$3:'【参考】数式用'!$N$452,0),MATCH(VLOOKUP(X1720,【参考】数式用!$R$2:$S$46,2,FALSE),【参考】数式用!$O$2:$Q$2,0)),10)))</f>
        <v/>
      </c>
      <c r="AE1720" s="191"/>
    </row>
    <row r="1721" spans="1:31" ht="49.95" customHeight="1">
      <c r="A1721" s="158">
        <f t="shared" si="55"/>
        <v>1682</v>
      </c>
      <c r="B1721" s="496"/>
      <c r="C1721" s="497"/>
      <c r="D1721" s="497"/>
      <c r="E1721" s="497"/>
      <c r="F1721" s="497"/>
      <c r="G1721" s="497"/>
      <c r="H1721" s="497"/>
      <c r="I1721" s="497"/>
      <c r="J1721" s="497"/>
      <c r="K1721" s="497"/>
      <c r="L1721" s="490"/>
      <c r="M1721" s="491"/>
      <c r="N1721" s="491"/>
      <c r="O1721" s="491"/>
      <c r="P1721" s="492"/>
      <c r="Q1721" s="536"/>
      <c r="R1721" s="536"/>
      <c r="S1721" s="536"/>
      <c r="T1721" s="536"/>
      <c r="U1721" s="536"/>
      <c r="V1721" s="69"/>
      <c r="W1721" s="69"/>
      <c r="X1721" s="507"/>
      <c r="Y1721" s="508"/>
      <c r="Z1721" s="179" t="str">
        <f>IFERROR(VLOOKUP(X1721, 【参考】数式用!$A$2:$B$46, 2, FALSE), "")</f>
        <v/>
      </c>
      <c r="AA1721" s="195"/>
      <c r="AB1721" s="196"/>
      <c r="AC1721" s="197">
        <f t="shared" si="56"/>
        <v>0</v>
      </c>
      <c r="AD1721" s="263" t="str">
        <f>IF(B1721="", "", IF(COUNTIF(X1721,"*独自*"),"数式を削除して手入力",IFERROR(INDEX(【参考】数式用!$O$3:'【参考】数式用'!$Q$452,MATCH(Q1721&amp;V1721,【参考】数式用!$N$3:'【参考】数式用'!$N$452,0),MATCH(VLOOKUP(X1721,【参考】数式用!$R$2:$S$46,2,FALSE),【参考】数式用!$O$2:$Q$2,0)),10)))</f>
        <v/>
      </c>
      <c r="AE1721" s="191"/>
    </row>
    <row r="1722" spans="1:31" ht="49.95" customHeight="1">
      <c r="A1722" s="158">
        <f t="shared" si="55"/>
        <v>1683</v>
      </c>
      <c r="B1722" s="496"/>
      <c r="C1722" s="497"/>
      <c r="D1722" s="497"/>
      <c r="E1722" s="497"/>
      <c r="F1722" s="497"/>
      <c r="G1722" s="497"/>
      <c r="H1722" s="497"/>
      <c r="I1722" s="497"/>
      <c r="J1722" s="497"/>
      <c r="K1722" s="497"/>
      <c r="L1722" s="490"/>
      <c r="M1722" s="491"/>
      <c r="N1722" s="491"/>
      <c r="O1722" s="491"/>
      <c r="P1722" s="492"/>
      <c r="Q1722" s="536"/>
      <c r="R1722" s="536"/>
      <c r="S1722" s="536"/>
      <c r="T1722" s="536"/>
      <c r="U1722" s="536"/>
      <c r="V1722" s="69"/>
      <c r="W1722" s="69"/>
      <c r="X1722" s="507"/>
      <c r="Y1722" s="508"/>
      <c r="Z1722" s="179" t="str">
        <f>IFERROR(VLOOKUP(X1722, 【参考】数式用!$A$2:$B$46, 2, FALSE), "")</f>
        <v/>
      </c>
      <c r="AA1722" s="195"/>
      <c r="AB1722" s="196"/>
      <c r="AC1722" s="197">
        <f t="shared" si="56"/>
        <v>0</v>
      </c>
      <c r="AD1722" s="263" t="str">
        <f>IF(B1722="", "", IF(COUNTIF(X1722,"*独自*"),"数式を削除して手入力",IFERROR(INDEX(【参考】数式用!$O$3:'【参考】数式用'!$Q$452,MATCH(Q1722&amp;V1722,【参考】数式用!$N$3:'【参考】数式用'!$N$452,0),MATCH(VLOOKUP(X1722,【参考】数式用!$R$2:$S$46,2,FALSE),【参考】数式用!$O$2:$Q$2,0)),10)))</f>
        <v/>
      </c>
      <c r="AE1722" s="191"/>
    </row>
    <row r="1723" spans="1:31" ht="49.95" customHeight="1">
      <c r="A1723" s="158">
        <f t="shared" si="55"/>
        <v>1684</v>
      </c>
      <c r="B1723" s="496"/>
      <c r="C1723" s="497"/>
      <c r="D1723" s="497"/>
      <c r="E1723" s="497"/>
      <c r="F1723" s="497"/>
      <c r="G1723" s="497"/>
      <c r="H1723" s="497"/>
      <c r="I1723" s="497"/>
      <c r="J1723" s="497"/>
      <c r="K1723" s="497"/>
      <c r="L1723" s="490"/>
      <c r="M1723" s="491"/>
      <c r="N1723" s="491"/>
      <c r="O1723" s="491"/>
      <c r="P1723" s="492"/>
      <c r="Q1723" s="536"/>
      <c r="R1723" s="536"/>
      <c r="S1723" s="536"/>
      <c r="T1723" s="536"/>
      <c r="U1723" s="536"/>
      <c r="V1723" s="69"/>
      <c r="W1723" s="69"/>
      <c r="X1723" s="507"/>
      <c r="Y1723" s="508"/>
      <c r="Z1723" s="179" t="str">
        <f>IFERROR(VLOOKUP(X1723, 【参考】数式用!$A$2:$B$46, 2, FALSE), "")</f>
        <v/>
      </c>
      <c r="AA1723" s="195"/>
      <c r="AB1723" s="196"/>
      <c r="AC1723" s="197">
        <f t="shared" si="56"/>
        <v>0</v>
      </c>
      <c r="AD1723" s="263" t="str">
        <f>IF(B1723="", "", IF(COUNTIF(X1723,"*独自*"),"数式を削除して手入力",IFERROR(INDEX(【参考】数式用!$O$3:'【参考】数式用'!$Q$452,MATCH(Q1723&amp;V1723,【参考】数式用!$N$3:'【参考】数式用'!$N$452,0),MATCH(VLOOKUP(X1723,【参考】数式用!$R$2:$S$46,2,FALSE),【参考】数式用!$O$2:$Q$2,0)),10)))</f>
        <v/>
      </c>
      <c r="AE1723" s="191"/>
    </row>
    <row r="1724" spans="1:31" ht="49.95" customHeight="1">
      <c r="A1724" s="158">
        <f t="shared" si="55"/>
        <v>1685</v>
      </c>
      <c r="B1724" s="496"/>
      <c r="C1724" s="497"/>
      <c r="D1724" s="497"/>
      <c r="E1724" s="497"/>
      <c r="F1724" s="497"/>
      <c r="G1724" s="497"/>
      <c r="H1724" s="497"/>
      <c r="I1724" s="497"/>
      <c r="J1724" s="497"/>
      <c r="K1724" s="497"/>
      <c r="L1724" s="490"/>
      <c r="M1724" s="491"/>
      <c r="N1724" s="491"/>
      <c r="O1724" s="491"/>
      <c r="P1724" s="492"/>
      <c r="Q1724" s="536"/>
      <c r="R1724" s="536"/>
      <c r="S1724" s="536"/>
      <c r="T1724" s="536"/>
      <c r="U1724" s="536"/>
      <c r="V1724" s="69"/>
      <c r="W1724" s="69"/>
      <c r="X1724" s="507"/>
      <c r="Y1724" s="508"/>
      <c r="Z1724" s="179" t="str">
        <f>IFERROR(VLOOKUP(X1724, 【参考】数式用!$A$2:$B$46, 2, FALSE), "")</f>
        <v/>
      </c>
      <c r="AA1724" s="195"/>
      <c r="AB1724" s="196"/>
      <c r="AC1724" s="197">
        <f t="shared" si="56"/>
        <v>0</v>
      </c>
      <c r="AD1724" s="263" t="str">
        <f>IF(B1724="", "", IF(COUNTIF(X1724,"*独自*"),"数式を削除して手入力",IFERROR(INDEX(【参考】数式用!$O$3:'【参考】数式用'!$Q$452,MATCH(Q1724&amp;V1724,【参考】数式用!$N$3:'【参考】数式用'!$N$452,0),MATCH(VLOOKUP(X1724,【参考】数式用!$R$2:$S$46,2,FALSE),【参考】数式用!$O$2:$Q$2,0)),10)))</f>
        <v/>
      </c>
      <c r="AE1724" s="191"/>
    </row>
    <row r="1725" spans="1:31" ht="49.95" customHeight="1">
      <c r="A1725" s="158">
        <f t="shared" si="55"/>
        <v>1686</v>
      </c>
      <c r="B1725" s="496"/>
      <c r="C1725" s="497"/>
      <c r="D1725" s="497"/>
      <c r="E1725" s="497"/>
      <c r="F1725" s="497"/>
      <c r="G1725" s="497"/>
      <c r="H1725" s="497"/>
      <c r="I1725" s="497"/>
      <c r="J1725" s="497"/>
      <c r="K1725" s="497"/>
      <c r="L1725" s="490"/>
      <c r="M1725" s="491"/>
      <c r="N1725" s="491"/>
      <c r="O1725" s="491"/>
      <c r="P1725" s="492"/>
      <c r="Q1725" s="536"/>
      <c r="R1725" s="536"/>
      <c r="S1725" s="536"/>
      <c r="T1725" s="536"/>
      <c r="U1725" s="536"/>
      <c r="V1725" s="69"/>
      <c r="W1725" s="69"/>
      <c r="X1725" s="507"/>
      <c r="Y1725" s="508"/>
      <c r="Z1725" s="179" t="str">
        <f>IFERROR(VLOOKUP(X1725, 【参考】数式用!$A$2:$B$46, 2, FALSE), "")</f>
        <v/>
      </c>
      <c r="AA1725" s="195"/>
      <c r="AB1725" s="196"/>
      <c r="AC1725" s="197">
        <f t="shared" si="56"/>
        <v>0</v>
      </c>
      <c r="AD1725" s="263" t="str">
        <f>IF(B1725="", "", IF(COUNTIF(X1725,"*独自*"),"数式を削除して手入力",IFERROR(INDEX(【参考】数式用!$O$3:'【参考】数式用'!$Q$452,MATCH(Q1725&amp;V1725,【参考】数式用!$N$3:'【参考】数式用'!$N$452,0),MATCH(VLOOKUP(X1725,【参考】数式用!$R$2:$S$46,2,FALSE),【参考】数式用!$O$2:$Q$2,0)),10)))</f>
        <v/>
      </c>
      <c r="AE1725" s="191"/>
    </row>
    <row r="1726" spans="1:31" ht="49.95" customHeight="1">
      <c r="A1726" s="158">
        <f t="shared" si="55"/>
        <v>1687</v>
      </c>
      <c r="B1726" s="496"/>
      <c r="C1726" s="497"/>
      <c r="D1726" s="497"/>
      <c r="E1726" s="497"/>
      <c r="F1726" s="497"/>
      <c r="G1726" s="497"/>
      <c r="H1726" s="497"/>
      <c r="I1726" s="497"/>
      <c r="J1726" s="497"/>
      <c r="K1726" s="497"/>
      <c r="L1726" s="490"/>
      <c r="M1726" s="491"/>
      <c r="N1726" s="491"/>
      <c r="O1726" s="491"/>
      <c r="P1726" s="492"/>
      <c r="Q1726" s="536"/>
      <c r="R1726" s="536"/>
      <c r="S1726" s="536"/>
      <c r="T1726" s="536"/>
      <c r="U1726" s="536"/>
      <c r="V1726" s="69"/>
      <c r="W1726" s="69"/>
      <c r="X1726" s="507"/>
      <c r="Y1726" s="508"/>
      <c r="Z1726" s="179" t="str">
        <f>IFERROR(VLOOKUP(X1726, 【参考】数式用!$A$2:$B$46, 2, FALSE), "")</f>
        <v/>
      </c>
      <c r="AA1726" s="195"/>
      <c r="AB1726" s="196"/>
      <c r="AC1726" s="197">
        <f t="shared" si="56"/>
        <v>0</v>
      </c>
      <c r="AD1726" s="263" t="str">
        <f>IF(B1726="", "", IF(COUNTIF(X1726,"*独自*"),"数式を削除して手入力",IFERROR(INDEX(【参考】数式用!$O$3:'【参考】数式用'!$Q$452,MATCH(Q1726&amp;V1726,【参考】数式用!$N$3:'【参考】数式用'!$N$452,0),MATCH(VLOOKUP(X1726,【参考】数式用!$R$2:$S$46,2,FALSE),【参考】数式用!$O$2:$Q$2,0)),10)))</f>
        <v/>
      </c>
      <c r="AE1726" s="191"/>
    </row>
    <row r="1727" spans="1:31" ht="49.95" customHeight="1">
      <c r="A1727" s="158">
        <f t="shared" si="55"/>
        <v>1688</v>
      </c>
      <c r="B1727" s="496"/>
      <c r="C1727" s="497"/>
      <c r="D1727" s="497"/>
      <c r="E1727" s="497"/>
      <c r="F1727" s="497"/>
      <c r="G1727" s="497"/>
      <c r="H1727" s="497"/>
      <c r="I1727" s="497"/>
      <c r="J1727" s="497"/>
      <c r="K1727" s="497"/>
      <c r="L1727" s="490"/>
      <c r="M1727" s="491"/>
      <c r="N1727" s="491"/>
      <c r="O1727" s="491"/>
      <c r="P1727" s="492"/>
      <c r="Q1727" s="536"/>
      <c r="R1727" s="536"/>
      <c r="S1727" s="536"/>
      <c r="T1727" s="536"/>
      <c r="U1727" s="536"/>
      <c r="V1727" s="69"/>
      <c r="W1727" s="69"/>
      <c r="X1727" s="507"/>
      <c r="Y1727" s="508"/>
      <c r="Z1727" s="179" t="str">
        <f>IFERROR(VLOOKUP(X1727, 【参考】数式用!$A$2:$B$46, 2, FALSE), "")</f>
        <v/>
      </c>
      <c r="AA1727" s="195"/>
      <c r="AB1727" s="196"/>
      <c r="AC1727" s="197">
        <f t="shared" si="56"/>
        <v>0</v>
      </c>
      <c r="AD1727" s="263" t="str">
        <f>IF(B1727="", "", IF(COUNTIF(X1727,"*独自*"),"数式を削除して手入力",IFERROR(INDEX(【参考】数式用!$O$3:'【参考】数式用'!$Q$452,MATCH(Q1727&amp;V1727,【参考】数式用!$N$3:'【参考】数式用'!$N$452,0),MATCH(VLOOKUP(X1727,【参考】数式用!$R$2:$S$46,2,FALSE),【参考】数式用!$O$2:$Q$2,0)),10)))</f>
        <v/>
      </c>
      <c r="AE1727" s="191"/>
    </row>
    <row r="1728" spans="1:31" ht="49.95" customHeight="1">
      <c r="A1728" s="158">
        <f t="shared" si="55"/>
        <v>1689</v>
      </c>
      <c r="B1728" s="496"/>
      <c r="C1728" s="497"/>
      <c r="D1728" s="497"/>
      <c r="E1728" s="497"/>
      <c r="F1728" s="497"/>
      <c r="G1728" s="497"/>
      <c r="H1728" s="497"/>
      <c r="I1728" s="497"/>
      <c r="J1728" s="497"/>
      <c r="K1728" s="497"/>
      <c r="L1728" s="490"/>
      <c r="M1728" s="491"/>
      <c r="N1728" s="491"/>
      <c r="O1728" s="491"/>
      <c r="P1728" s="492"/>
      <c r="Q1728" s="536"/>
      <c r="R1728" s="536"/>
      <c r="S1728" s="536"/>
      <c r="T1728" s="536"/>
      <c r="U1728" s="536"/>
      <c r="V1728" s="69"/>
      <c r="W1728" s="69"/>
      <c r="X1728" s="507"/>
      <c r="Y1728" s="508"/>
      <c r="Z1728" s="179" t="str">
        <f>IFERROR(VLOOKUP(X1728, 【参考】数式用!$A$2:$B$46, 2, FALSE), "")</f>
        <v/>
      </c>
      <c r="AA1728" s="195"/>
      <c r="AB1728" s="196"/>
      <c r="AC1728" s="197">
        <f t="shared" si="56"/>
        <v>0</v>
      </c>
      <c r="AD1728" s="263" t="str">
        <f>IF(B1728="", "", IF(COUNTIF(X1728,"*独自*"),"数式を削除して手入力",IFERROR(INDEX(【参考】数式用!$O$3:'【参考】数式用'!$Q$452,MATCH(Q1728&amp;V1728,【参考】数式用!$N$3:'【参考】数式用'!$N$452,0),MATCH(VLOOKUP(X1728,【参考】数式用!$R$2:$S$46,2,FALSE),【参考】数式用!$O$2:$Q$2,0)),10)))</f>
        <v/>
      </c>
      <c r="AE1728" s="191"/>
    </row>
    <row r="1729" spans="1:31" ht="49.95" customHeight="1">
      <c r="A1729" s="158">
        <f t="shared" si="55"/>
        <v>1690</v>
      </c>
      <c r="B1729" s="496"/>
      <c r="C1729" s="497"/>
      <c r="D1729" s="497"/>
      <c r="E1729" s="497"/>
      <c r="F1729" s="497"/>
      <c r="G1729" s="497"/>
      <c r="H1729" s="497"/>
      <c r="I1729" s="497"/>
      <c r="J1729" s="497"/>
      <c r="K1729" s="497"/>
      <c r="L1729" s="490"/>
      <c r="M1729" s="491"/>
      <c r="N1729" s="491"/>
      <c r="O1729" s="491"/>
      <c r="P1729" s="492"/>
      <c r="Q1729" s="536"/>
      <c r="R1729" s="536"/>
      <c r="S1729" s="536"/>
      <c r="T1729" s="536"/>
      <c r="U1729" s="536"/>
      <c r="V1729" s="69"/>
      <c r="W1729" s="69"/>
      <c r="X1729" s="507"/>
      <c r="Y1729" s="508"/>
      <c r="Z1729" s="179" t="str">
        <f>IFERROR(VLOOKUP(X1729, 【参考】数式用!$A$2:$B$46, 2, FALSE), "")</f>
        <v/>
      </c>
      <c r="AA1729" s="195"/>
      <c r="AB1729" s="196"/>
      <c r="AC1729" s="197">
        <f t="shared" si="56"/>
        <v>0</v>
      </c>
      <c r="AD1729" s="263" t="str">
        <f>IF(B1729="", "", IF(COUNTIF(X1729,"*独自*"),"数式を削除して手入力",IFERROR(INDEX(【参考】数式用!$O$3:'【参考】数式用'!$Q$452,MATCH(Q1729&amp;V1729,【参考】数式用!$N$3:'【参考】数式用'!$N$452,0),MATCH(VLOOKUP(X1729,【参考】数式用!$R$2:$S$46,2,FALSE),【参考】数式用!$O$2:$Q$2,0)),10)))</f>
        <v/>
      </c>
      <c r="AE1729" s="191"/>
    </row>
    <row r="1730" spans="1:31" ht="49.95" customHeight="1">
      <c r="A1730" s="158">
        <f t="shared" si="55"/>
        <v>1691</v>
      </c>
      <c r="B1730" s="496"/>
      <c r="C1730" s="497"/>
      <c r="D1730" s="497"/>
      <c r="E1730" s="497"/>
      <c r="F1730" s="497"/>
      <c r="G1730" s="497"/>
      <c r="H1730" s="497"/>
      <c r="I1730" s="497"/>
      <c r="J1730" s="497"/>
      <c r="K1730" s="497"/>
      <c r="L1730" s="490"/>
      <c r="M1730" s="491"/>
      <c r="N1730" s="491"/>
      <c r="O1730" s="491"/>
      <c r="P1730" s="492"/>
      <c r="Q1730" s="536"/>
      <c r="R1730" s="536"/>
      <c r="S1730" s="536"/>
      <c r="T1730" s="536"/>
      <c r="U1730" s="536"/>
      <c r="V1730" s="69"/>
      <c r="W1730" s="69"/>
      <c r="X1730" s="507"/>
      <c r="Y1730" s="508"/>
      <c r="Z1730" s="179" t="str">
        <f>IFERROR(VLOOKUP(X1730, 【参考】数式用!$A$2:$B$46, 2, FALSE), "")</f>
        <v/>
      </c>
      <c r="AA1730" s="195"/>
      <c r="AB1730" s="196"/>
      <c r="AC1730" s="197">
        <f t="shared" si="56"/>
        <v>0</v>
      </c>
      <c r="AD1730" s="263" t="str">
        <f>IF(B1730="", "", IF(COUNTIF(X1730,"*独自*"),"数式を削除して手入力",IFERROR(INDEX(【参考】数式用!$O$3:'【参考】数式用'!$Q$452,MATCH(Q1730&amp;V1730,【参考】数式用!$N$3:'【参考】数式用'!$N$452,0),MATCH(VLOOKUP(X1730,【参考】数式用!$R$2:$S$46,2,FALSE),【参考】数式用!$O$2:$Q$2,0)),10)))</f>
        <v/>
      </c>
      <c r="AE1730" s="191"/>
    </row>
    <row r="1731" spans="1:31" ht="49.95" customHeight="1">
      <c r="A1731" s="158">
        <f t="shared" si="55"/>
        <v>1692</v>
      </c>
      <c r="B1731" s="496"/>
      <c r="C1731" s="497"/>
      <c r="D1731" s="497"/>
      <c r="E1731" s="497"/>
      <c r="F1731" s="497"/>
      <c r="G1731" s="497"/>
      <c r="H1731" s="497"/>
      <c r="I1731" s="497"/>
      <c r="J1731" s="497"/>
      <c r="K1731" s="497"/>
      <c r="L1731" s="490"/>
      <c r="M1731" s="491"/>
      <c r="N1731" s="491"/>
      <c r="O1731" s="491"/>
      <c r="P1731" s="492"/>
      <c r="Q1731" s="536"/>
      <c r="R1731" s="536"/>
      <c r="S1731" s="536"/>
      <c r="T1731" s="536"/>
      <c r="U1731" s="536"/>
      <c r="V1731" s="69"/>
      <c r="W1731" s="69"/>
      <c r="X1731" s="507"/>
      <c r="Y1731" s="508"/>
      <c r="Z1731" s="179" t="str">
        <f>IFERROR(VLOOKUP(X1731, 【参考】数式用!$A$2:$B$46, 2, FALSE), "")</f>
        <v/>
      </c>
      <c r="AA1731" s="195"/>
      <c r="AB1731" s="196"/>
      <c r="AC1731" s="197">
        <f t="shared" si="56"/>
        <v>0</v>
      </c>
      <c r="AD1731" s="263" t="str">
        <f>IF(B1731="", "", IF(COUNTIF(X1731,"*独自*"),"数式を削除して手入力",IFERROR(INDEX(【参考】数式用!$O$3:'【参考】数式用'!$Q$452,MATCH(Q1731&amp;V1731,【参考】数式用!$N$3:'【参考】数式用'!$N$452,0),MATCH(VLOOKUP(X1731,【参考】数式用!$R$2:$S$46,2,FALSE),【参考】数式用!$O$2:$Q$2,0)),10)))</f>
        <v/>
      </c>
      <c r="AE1731" s="191"/>
    </row>
    <row r="1732" spans="1:31" ht="49.95" customHeight="1">
      <c r="A1732" s="158">
        <f t="shared" si="55"/>
        <v>1693</v>
      </c>
      <c r="B1732" s="496"/>
      <c r="C1732" s="497"/>
      <c r="D1732" s="497"/>
      <c r="E1732" s="497"/>
      <c r="F1732" s="497"/>
      <c r="G1732" s="497"/>
      <c r="H1732" s="497"/>
      <c r="I1732" s="497"/>
      <c r="J1732" s="497"/>
      <c r="K1732" s="497"/>
      <c r="L1732" s="490"/>
      <c r="M1732" s="491"/>
      <c r="N1732" s="491"/>
      <c r="O1732" s="491"/>
      <c r="P1732" s="492"/>
      <c r="Q1732" s="536"/>
      <c r="R1732" s="536"/>
      <c r="S1732" s="536"/>
      <c r="T1732" s="536"/>
      <c r="U1732" s="536"/>
      <c r="V1732" s="69"/>
      <c r="W1732" s="69"/>
      <c r="X1732" s="507"/>
      <c r="Y1732" s="508"/>
      <c r="Z1732" s="179" t="str">
        <f>IFERROR(VLOOKUP(X1732, 【参考】数式用!$A$2:$B$46, 2, FALSE), "")</f>
        <v/>
      </c>
      <c r="AA1732" s="195"/>
      <c r="AB1732" s="196"/>
      <c r="AC1732" s="197">
        <f t="shared" si="56"/>
        <v>0</v>
      </c>
      <c r="AD1732" s="263" t="str">
        <f>IF(B1732="", "", IF(COUNTIF(X1732,"*独自*"),"数式を削除して手入力",IFERROR(INDEX(【参考】数式用!$O$3:'【参考】数式用'!$Q$452,MATCH(Q1732&amp;V1732,【参考】数式用!$N$3:'【参考】数式用'!$N$452,0),MATCH(VLOOKUP(X1732,【参考】数式用!$R$2:$S$46,2,FALSE),【参考】数式用!$O$2:$Q$2,0)),10)))</f>
        <v/>
      </c>
      <c r="AE1732" s="191"/>
    </row>
    <row r="1733" spans="1:31" ht="49.95" customHeight="1">
      <c r="A1733" s="158">
        <f t="shared" si="55"/>
        <v>1694</v>
      </c>
      <c r="B1733" s="496"/>
      <c r="C1733" s="497"/>
      <c r="D1733" s="497"/>
      <c r="E1733" s="497"/>
      <c r="F1733" s="497"/>
      <c r="G1733" s="497"/>
      <c r="H1733" s="497"/>
      <c r="I1733" s="497"/>
      <c r="J1733" s="497"/>
      <c r="K1733" s="497"/>
      <c r="L1733" s="490"/>
      <c r="M1733" s="491"/>
      <c r="N1733" s="491"/>
      <c r="O1733" s="491"/>
      <c r="P1733" s="492"/>
      <c r="Q1733" s="536"/>
      <c r="R1733" s="536"/>
      <c r="S1733" s="536"/>
      <c r="T1733" s="536"/>
      <c r="U1733" s="536"/>
      <c r="V1733" s="69"/>
      <c r="W1733" s="69"/>
      <c r="X1733" s="507"/>
      <c r="Y1733" s="508"/>
      <c r="Z1733" s="179" t="str">
        <f>IFERROR(VLOOKUP(X1733, 【参考】数式用!$A$2:$B$46, 2, FALSE), "")</f>
        <v/>
      </c>
      <c r="AA1733" s="195"/>
      <c r="AB1733" s="196"/>
      <c r="AC1733" s="197">
        <f t="shared" si="56"/>
        <v>0</v>
      </c>
      <c r="AD1733" s="263" t="str">
        <f>IF(B1733="", "", IF(COUNTIF(X1733,"*独自*"),"数式を削除して手入力",IFERROR(INDEX(【参考】数式用!$O$3:'【参考】数式用'!$Q$452,MATCH(Q1733&amp;V1733,【参考】数式用!$N$3:'【参考】数式用'!$N$452,0),MATCH(VLOOKUP(X1733,【参考】数式用!$R$2:$S$46,2,FALSE),【参考】数式用!$O$2:$Q$2,0)),10)))</f>
        <v/>
      </c>
      <c r="AE1733" s="191"/>
    </row>
    <row r="1734" spans="1:31" ht="49.95" customHeight="1">
      <c r="A1734" s="158">
        <f t="shared" si="55"/>
        <v>1695</v>
      </c>
      <c r="B1734" s="496"/>
      <c r="C1734" s="497"/>
      <c r="D1734" s="497"/>
      <c r="E1734" s="497"/>
      <c r="F1734" s="497"/>
      <c r="G1734" s="497"/>
      <c r="H1734" s="497"/>
      <c r="I1734" s="497"/>
      <c r="J1734" s="497"/>
      <c r="K1734" s="497"/>
      <c r="L1734" s="490"/>
      <c r="M1734" s="491"/>
      <c r="N1734" s="491"/>
      <c r="O1734" s="491"/>
      <c r="P1734" s="492"/>
      <c r="Q1734" s="536"/>
      <c r="R1734" s="536"/>
      <c r="S1734" s="536"/>
      <c r="T1734" s="536"/>
      <c r="U1734" s="536"/>
      <c r="V1734" s="69"/>
      <c r="W1734" s="69"/>
      <c r="X1734" s="507"/>
      <c r="Y1734" s="508"/>
      <c r="Z1734" s="179" t="str">
        <f>IFERROR(VLOOKUP(X1734, 【参考】数式用!$A$2:$B$46, 2, FALSE), "")</f>
        <v/>
      </c>
      <c r="AA1734" s="195"/>
      <c r="AB1734" s="196"/>
      <c r="AC1734" s="197">
        <f t="shared" si="56"/>
        <v>0</v>
      </c>
      <c r="AD1734" s="263" t="str">
        <f>IF(B1734="", "", IF(COUNTIF(X1734,"*独自*"),"数式を削除して手入力",IFERROR(INDEX(【参考】数式用!$O$3:'【参考】数式用'!$Q$452,MATCH(Q1734&amp;V1734,【参考】数式用!$N$3:'【参考】数式用'!$N$452,0),MATCH(VLOOKUP(X1734,【参考】数式用!$R$2:$S$46,2,FALSE),【参考】数式用!$O$2:$Q$2,0)),10)))</f>
        <v/>
      </c>
      <c r="AE1734" s="191"/>
    </row>
    <row r="1735" spans="1:31" ht="49.95" customHeight="1">
      <c r="A1735" s="158">
        <f t="shared" si="55"/>
        <v>1696</v>
      </c>
      <c r="B1735" s="496"/>
      <c r="C1735" s="497"/>
      <c r="D1735" s="497"/>
      <c r="E1735" s="497"/>
      <c r="F1735" s="497"/>
      <c r="G1735" s="497"/>
      <c r="H1735" s="497"/>
      <c r="I1735" s="497"/>
      <c r="J1735" s="497"/>
      <c r="K1735" s="497"/>
      <c r="L1735" s="490"/>
      <c r="M1735" s="491"/>
      <c r="N1735" s="491"/>
      <c r="O1735" s="491"/>
      <c r="P1735" s="492"/>
      <c r="Q1735" s="536"/>
      <c r="R1735" s="536"/>
      <c r="S1735" s="536"/>
      <c r="T1735" s="536"/>
      <c r="U1735" s="536"/>
      <c r="V1735" s="69"/>
      <c r="W1735" s="69"/>
      <c r="X1735" s="507"/>
      <c r="Y1735" s="508"/>
      <c r="Z1735" s="179" t="str">
        <f>IFERROR(VLOOKUP(X1735, 【参考】数式用!$A$2:$B$46, 2, FALSE), "")</f>
        <v/>
      </c>
      <c r="AA1735" s="195"/>
      <c r="AB1735" s="196"/>
      <c r="AC1735" s="197">
        <f t="shared" si="56"/>
        <v>0</v>
      </c>
      <c r="AD1735" s="263" t="str">
        <f>IF(B1735="", "", IF(COUNTIF(X1735,"*独自*"),"数式を削除して手入力",IFERROR(INDEX(【参考】数式用!$O$3:'【参考】数式用'!$Q$452,MATCH(Q1735&amp;V1735,【参考】数式用!$N$3:'【参考】数式用'!$N$452,0),MATCH(VLOOKUP(X1735,【参考】数式用!$R$2:$S$46,2,FALSE),【参考】数式用!$O$2:$Q$2,0)),10)))</f>
        <v/>
      </c>
      <c r="AE1735" s="191"/>
    </row>
    <row r="1736" spans="1:31" ht="49.95" customHeight="1">
      <c r="A1736" s="158">
        <f t="shared" si="55"/>
        <v>1697</v>
      </c>
      <c r="B1736" s="496"/>
      <c r="C1736" s="497"/>
      <c r="D1736" s="497"/>
      <c r="E1736" s="497"/>
      <c r="F1736" s="497"/>
      <c r="G1736" s="497"/>
      <c r="H1736" s="497"/>
      <c r="I1736" s="497"/>
      <c r="J1736" s="497"/>
      <c r="K1736" s="497"/>
      <c r="L1736" s="490"/>
      <c r="M1736" s="491"/>
      <c r="N1736" s="491"/>
      <c r="O1736" s="491"/>
      <c r="P1736" s="492"/>
      <c r="Q1736" s="536"/>
      <c r="R1736" s="536"/>
      <c r="S1736" s="536"/>
      <c r="T1736" s="536"/>
      <c r="U1736" s="536"/>
      <c r="V1736" s="69"/>
      <c r="W1736" s="69"/>
      <c r="X1736" s="507"/>
      <c r="Y1736" s="508"/>
      <c r="Z1736" s="179" t="str">
        <f>IFERROR(VLOOKUP(X1736, 【参考】数式用!$A$2:$B$46, 2, FALSE), "")</f>
        <v/>
      </c>
      <c r="AA1736" s="195"/>
      <c r="AB1736" s="196"/>
      <c r="AC1736" s="197">
        <f t="shared" si="56"/>
        <v>0</v>
      </c>
      <c r="AD1736" s="263" t="str">
        <f>IF(B1736="", "", IF(COUNTIF(X1736,"*独自*"),"数式を削除して手入力",IFERROR(INDEX(【参考】数式用!$O$3:'【参考】数式用'!$Q$452,MATCH(Q1736&amp;V1736,【参考】数式用!$N$3:'【参考】数式用'!$N$452,0),MATCH(VLOOKUP(X1736,【参考】数式用!$R$2:$S$46,2,FALSE),【参考】数式用!$O$2:$Q$2,0)),10)))</f>
        <v/>
      </c>
      <c r="AE1736" s="191"/>
    </row>
    <row r="1737" spans="1:31" ht="49.95" customHeight="1">
      <c r="A1737" s="158">
        <f t="shared" si="55"/>
        <v>1698</v>
      </c>
      <c r="B1737" s="496"/>
      <c r="C1737" s="497"/>
      <c r="D1737" s="497"/>
      <c r="E1737" s="497"/>
      <c r="F1737" s="497"/>
      <c r="G1737" s="497"/>
      <c r="H1737" s="497"/>
      <c r="I1737" s="497"/>
      <c r="J1737" s="497"/>
      <c r="K1737" s="497"/>
      <c r="L1737" s="490"/>
      <c r="M1737" s="491"/>
      <c r="N1737" s="491"/>
      <c r="O1737" s="491"/>
      <c r="P1737" s="492"/>
      <c r="Q1737" s="536"/>
      <c r="R1737" s="536"/>
      <c r="S1737" s="536"/>
      <c r="T1737" s="536"/>
      <c r="U1737" s="536"/>
      <c r="V1737" s="69"/>
      <c r="W1737" s="69"/>
      <c r="X1737" s="507"/>
      <c r="Y1737" s="508"/>
      <c r="Z1737" s="179" t="str">
        <f>IFERROR(VLOOKUP(X1737, 【参考】数式用!$A$2:$B$46, 2, FALSE), "")</f>
        <v/>
      </c>
      <c r="AA1737" s="195"/>
      <c r="AB1737" s="196"/>
      <c r="AC1737" s="197">
        <f t="shared" si="56"/>
        <v>0</v>
      </c>
      <c r="AD1737" s="263" t="str">
        <f>IF(B1737="", "", IF(COUNTIF(X1737,"*独自*"),"数式を削除して手入力",IFERROR(INDEX(【参考】数式用!$O$3:'【参考】数式用'!$Q$452,MATCH(Q1737&amp;V1737,【参考】数式用!$N$3:'【参考】数式用'!$N$452,0),MATCH(VLOOKUP(X1737,【参考】数式用!$R$2:$S$46,2,FALSE),【参考】数式用!$O$2:$Q$2,0)),10)))</f>
        <v/>
      </c>
      <c r="AE1737" s="191"/>
    </row>
    <row r="1738" spans="1:31" ht="49.95" customHeight="1">
      <c r="A1738" s="158">
        <f t="shared" si="55"/>
        <v>1699</v>
      </c>
      <c r="B1738" s="496"/>
      <c r="C1738" s="497"/>
      <c r="D1738" s="497"/>
      <c r="E1738" s="497"/>
      <c r="F1738" s="497"/>
      <c r="G1738" s="497"/>
      <c r="H1738" s="497"/>
      <c r="I1738" s="497"/>
      <c r="J1738" s="497"/>
      <c r="K1738" s="497"/>
      <c r="L1738" s="490"/>
      <c r="M1738" s="491"/>
      <c r="N1738" s="491"/>
      <c r="O1738" s="491"/>
      <c r="P1738" s="492"/>
      <c r="Q1738" s="536"/>
      <c r="R1738" s="536"/>
      <c r="S1738" s="536"/>
      <c r="T1738" s="536"/>
      <c r="U1738" s="536"/>
      <c r="V1738" s="69"/>
      <c r="W1738" s="69"/>
      <c r="X1738" s="507"/>
      <c r="Y1738" s="508"/>
      <c r="Z1738" s="179" t="str">
        <f>IFERROR(VLOOKUP(X1738, 【参考】数式用!$A$2:$B$46, 2, FALSE), "")</f>
        <v/>
      </c>
      <c r="AA1738" s="195"/>
      <c r="AB1738" s="196"/>
      <c r="AC1738" s="197">
        <f t="shared" si="56"/>
        <v>0</v>
      </c>
      <c r="AD1738" s="263" t="str">
        <f>IF(B1738="", "", IF(COUNTIF(X1738,"*独自*"),"数式を削除して手入力",IFERROR(INDEX(【参考】数式用!$O$3:'【参考】数式用'!$Q$452,MATCH(Q1738&amp;V1738,【参考】数式用!$N$3:'【参考】数式用'!$N$452,0),MATCH(VLOOKUP(X1738,【参考】数式用!$R$2:$S$46,2,FALSE),【参考】数式用!$O$2:$Q$2,0)),10)))</f>
        <v/>
      </c>
      <c r="AE1738" s="191"/>
    </row>
    <row r="1739" spans="1:31" ht="49.95" customHeight="1">
      <c r="A1739" s="158">
        <f t="shared" si="55"/>
        <v>1700</v>
      </c>
      <c r="B1739" s="496"/>
      <c r="C1739" s="497"/>
      <c r="D1739" s="497"/>
      <c r="E1739" s="497"/>
      <c r="F1739" s="497"/>
      <c r="G1739" s="497"/>
      <c r="H1739" s="497"/>
      <c r="I1739" s="497"/>
      <c r="J1739" s="497"/>
      <c r="K1739" s="497"/>
      <c r="L1739" s="490"/>
      <c r="M1739" s="491"/>
      <c r="N1739" s="491"/>
      <c r="O1739" s="491"/>
      <c r="P1739" s="492"/>
      <c r="Q1739" s="536"/>
      <c r="R1739" s="536"/>
      <c r="S1739" s="536"/>
      <c r="T1739" s="536"/>
      <c r="U1739" s="536"/>
      <c r="V1739" s="69"/>
      <c r="W1739" s="69"/>
      <c r="X1739" s="507"/>
      <c r="Y1739" s="508"/>
      <c r="Z1739" s="179" t="str">
        <f>IFERROR(VLOOKUP(X1739, 【参考】数式用!$A$2:$B$46, 2, FALSE), "")</f>
        <v/>
      </c>
      <c r="AA1739" s="195"/>
      <c r="AB1739" s="196"/>
      <c r="AC1739" s="197">
        <f t="shared" si="56"/>
        <v>0</v>
      </c>
      <c r="AD1739" s="263" t="str">
        <f>IF(B1739="", "", IF(COUNTIF(X1739,"*独自*"),"数式を削除して手入力",IFERROR(INDEX(【参考】数式用!$O$3:'【参考】数式用'!$Q$452,MATCH(Q1739&amp;V1739,【参考】数式用!$N$3:'【参考】数式用'!$N$452,0),MATCH(VLOOKUP(X1739,【参考】数式用!$R$2:$S$46,2,FALSE),【参考】数式用!$O$2:$Q$2,0)),10)))</f>
        <v/>
      </c>
      <c r="AE1739" s="191"/>
    </row>
    <row r="1740" spans="1:31" ht="49.95" customHeight="1">
      <c r="A1740" s="158">
        <f t="shared" ref="A1740:A1803" si="57">A1739+1</f>
        <v>1701</v>
      </c>
      <c r="B1740" s="496"/>
      <c r="C1740" s="497"/>
      <c r="D1740" s="497"/>
      <c r="E1740" s="497"/>
      <c r="F1740" s="497"/>
      <c r="G1740" s="497"/>
      <c r="H1740" s="497"/>
      <c r="I1740" s="497"/>
      <c r="J1740" s="497"/>
      <c r="K1740" s="497"/>
      <c r="L1740" s="490"/>
      <c r="M1740" s="491"/>
      <c r="N1740" s="491"/>
      <c r="O1740" s="491"/>
      <c r="P1740" s="492"/>
      <c r="Q1740" s="536"/>
      <c r="R1740" s="536"/>
      <c r="S1740" s="536"/>
      <c r="T1740" s="536"/>
      <c r="U1740" s="536"/>
      <c r="V1740" s="69"/>
      <c r="W1740" s="69"/>
      <c r="X1740" s="507"/>
      <c r="Y1740" s="508"/>
      <c r="Z1740" s="179" t="str">
        <f>IFERROR(VLOOKUP(X1740, 【参考】数式用!$A$2:$B$46, 2, FALSE), "")</f>
        <v/>
      </c>
      <c r="AA1740" s="195"/>
      <c r="AB1740" s="196"/>
      <c r="AC1740" s="197">
        <f t="shared" ref="AC1740:AC1803" si="58">AA1740-AB1740</f>
        <v>0</v>
      </c>
      <c r="AD1740" s="263" t="str">
        <f>IF(B1740="", "", IF(COUNTIF(X1740,"*独自*"),"数式を削除して手入力",IFERROR(INDEX(【参考】数式用!$O$3:'【参考】数式用'!$Q$452,MATCH(Q1740&amp;V1740,【参考】数式用!$N$3:'【参考】数式用'!$N$452,0),MATCH(VLOOKUP(X1740,【参考】数式用!$R$2:$S$46,2,FALSE),【参考】数式用!$O$2:$Q$2,0)),10)))</f>
        <v/>
      </c>
      <c r="AE1740" s="191"/>
    </row>
    <row r="1741" spans="1:31" ht="49.95" customHeight="1">
      <c r="A1741" s="158">
        <f t="shared" si="57"/>
        <v>1702</v>
      </c>
      <c r="B1741" s="496"/>
      <c r="C1741" s="497"/>
      <c r="D1741" s="497"/>
      <c r="E1741" s="497"/>
      <c r="F1741" s="497"/>
      <c r="G1741" s="497"/>
      <c r="H1741" s="497"/>
      <c r="I1741" s="497"/>
      <c r="J1741" s="497"/>
      <c r="K1741" s="497"/>
      <c r="L1741" s="490"/>
      <c r="M1741" s="491"/>
      <c r="N1741" s="491"/>
      <c r="O1741" s="491"/>
      <c r="P1741" s="492"/>
      <c r="Q1741" s="536"/>
      <c r="R1741" s="536"/>
      <c r="S1741" s="536"/>
      <c r="T1741" s="536"/>
      <c r="U1741" s="536"/>
      <c r="V1741" s="69"/>
      <c r="W1741" s="69"/>
      <c r="X1741" s="507"/>
      <c r="Y1741" s="508"/>
      <c r="Z1741" s="179" t="str">
        <f>IFERROR(VLOOKUP(X1741, 【参考】数式用!$A$2:$B$46, 2, FALSE), "")</f>
        <v/>
      </c>
      <c r="AA1741" s="195"/>
      <c r="AB1741" s="196"/>
      <c r="AC1741" s="197">
        <f t="shared" si="58"/>
        <v>0</v>
      </c>
      <c r="AD1741" s="263" t="str">
        <f>IF(B1741="", "", IF(COUNTIF(X1741,"*独自*"),"数式を削除して手入力",IFERROR(INDEX(【参考】数式用!$O$3:'【参考】数式用'!$Q$452,MATCH(Q1741&amp;V1741,【参考】数式用!$N$3:'【参考】数式用'!$N$452,0),MATCH(VLOOKUP(X1741,【参考】数式用!$R$2:$S$46,2,FALSE),【参考】数式用!$O$2:$Q$2,0)),10)))</f>
        <v/>
      </c>
      <c r="AE1741" s="191"/>
    </row>
    <row r="1742" spans="1:31" ht="49.95" customHeight="1">
      <c r="A1742" s="158">
        <f t="shared" si="57"/>
        <v>1703</v>
      </c>
      <c r="B1742" s="496"/>
      <c r="C1742" s="497"/>
      <c r="D1742" s="497"/>
      <c r="E1742" s="497"/>
      <c r="F1742" s="497"/>
      <c r="G1742" s="497"/>
      <c r="H1742" s="497"/>
      <c r="I1742" s="497"/>
      <c r="J1742" s="497"/>
      <c r="K1742" s="497"/>
      <c r="L1742" s="490"/>
      <c r="M1742" s="491"/>
      <c r="N1742" s="491"/>
      <c r="O1742" s="491"/>
      <c r="P1742" s="492"/>
      <c r="Q1742" s="536"/>
      <c r="R1742" s="536"/>
      <c r="S1742" s="536"/>
      <c r="T1742" s="536"/>
      <c r="U1742" s="536"/>
      <c r="V1742" s="69"/>
      <c r="W1742" s="69"/>
      <c r="X1742" s="507"/>
      <c r="Y1742" s="508"/>
      <c r="Z1742" s="179" t="str">
        <f>IFERROR(VLOOKUP(X1742, 【参考】数式用!$A$2:$B$46, 2, FALSE), "")</f>
        <v/>
      </c>
      <c r="AA1742" s="195"/>
      <c r="AB1742" s="196"/>
      <c r="AC1742" s="197">
        <f t="shared" si="58"/>
        <v>0</v>
      </c>
      <c r="AD1742" s="263" t="str">
        <f>IF(B1742="", "", IF(COUNTIF(X1742,"*独自*"),"数式を削除して手入力",IFERROR(INDEX(【参考】数式用!$O$3:'【参考】数式用'!$Q$452,MATCH(Q1742&amp;V1742,【参考】数式用!$N$3:'【参考】数式用'!$N$452,0),MATCH(VLOOKUP(X1742,【参考】数式用!$R$2:$S$46,2,FALSE),【参考】数式用!$O$2:$Q$2,0)),10)))</f>
        <v/>
      </c>
      <c r="AE1742" s="191"/>
    </row>
    <row r="1743" spans="1:31" ht="49.95" customHeight="1">
      <c r="A1743" s="158">
        <f t="shared" si="57"/>
        <v>1704</v>
      </c>
      <c r="B1743" s="496"/>
      <c r="C1743" s="497"/>
      <c r="D1743" s="497"/>
      <c r="E1743" s="497"/>
      <c r="F1743" s="497"/>
      <c r="G1743" s="497"/>
      <c r="H1743" s="497"/>
      <c r="I1743" s="497"/>
      <c r="J1743" s="497"/>
      <c r="K1743" s="497"/>
      <c r="L1743" s="490"/>
      <c r="M1743" s="491"/>
      <c r="N1743" s="491"/>
      <c r="O1743" s="491"/>
      <c r="P1743" s="492"/>
      <c r="Q1743" s="536"/>
      <c r="R1743" s="536"/>
      <c r="S1743" s="536"/>
      <c r="T1743" s="536"/>
      <c r="U1743" s="536"/>
      <c r="V1743" s="69"/>
      <c r="W1743" s="69"/>
      <c r="X1743" s="507"/>
      <c r="Y1743" s="508"/>
      <c r="Z1743" s="179" t="str">
        <f>IFERROR(VLOOKUP(X1743, 【参考】数式用!$A$2:$B$46, 2, FALSE), "")</f>
        <v/>
      </c>
      <c r="AA1743" s="195"/>
      <c r="AB1743" s="196"/>
      <c r="AC1743" s="197">
        <f t="shared" si="58"/>
        <v>0</v>
      </c>
      <c r="AD1743" s="263" t="str">
        <f>IF(B1743="", "", IF(COUNTIF(X1743,"*独自*"),"数式を削除して手入力",IFERROR(INDEX(【参考】数式用!$O$3:'【参考】数式用'!$Q$452,MATCH(Q1743&amp;V1743,【参考】数式用!$N$3:'【参考】数式用'!$N$452,0),MATCH(VLOOKUP(X1743,【参考】数式用!$R$2:$S$46,2,FALSE),【参考】数式用!$O$2:$Q$2,0)),10)))</f>
        <v/>
      </c>
      <c r="AE1743" s="191"/>
    </row>
    <row r="1744" spans="1:31" ht="49.95" customHeight="1">
      <c r="A1744" s="158">
        <f t="shared" si="57"/>
        <v>1705</v>
      </c>
      <c r="B1744" s="496"/>
      <c r="C1744" s="497"/>
      <c r="D1744" s="497"/>
      <c r="E1744" s="497"/>
      <c r="F1744" s="497"/>
      <c r="G1744" s="497"/>
      <c r="H1744" s="497"/>
      <c r="I1744" s="497"/>
      <c r="J1744" s="497"/>
      <c r="K1744" s="497"/>
      <c r="L1744" s="490"/>
      <c r="M1744" s="491"/>
      <c r="N1744" s="491"/>
      <c r="O1744" s="491"/>
      <c r="P1744" s="492"/>
      <c r="Q1744" s="536"/>
      <c r="R1744" s="536"/>
      <c r="S1744" s="536"/>
      <c r="T1744" s="536"/>
      <c r="U1744" s="536"/>
      <c r="V1744" s="69"/>
      <c r="W1744" s="69"/>
      <c r="X1744" s="507"/>
      <c r="Y1744" s="508"/>
      <c r="Z1744" s="179" t="str">
        <f>IFERROR(VLOOKUP(X1744, 【参考】数式用!$A$2:$B$46, 2, FALSE), "")</f>
        <v/>
      </c>
      <c r="AA1744" s="195"/>
      <c r="AB1744" s="196"/>
      <c r="AC1744" s="197">
        <f t="shared" si="58"/>
        <v>0</v>
      </c>
      <c r="AD1744" s="263" t="str">
        <f>IF(B1744="", "", IF(COUNTIF(X1744,"*独自*"),"数式を削除して手入力",IFERROR(INDEX(【参考】数式用!$O$3:'【参考】数式用'!$Q$452,MATCH(Q1744&amp;V1744,【参考】数式用!$N$3:'【参考】数式用'!$N$452,0),MATCH(VLOOKUP(X1744,【参考】数式用!$R$2:$S$46,2,FALSE),【参考】数式用!$O$2:$Q$2,0)),10)))</f>
        <v/>
      </c>
      <c r="AE1744" s="191"/>
    </row>
    <row r="1745" spans="1:31" ht="49.95" customHeight="1">
      <c r="A1745" s="158">
        <f t="shared" si="57"/>
        <v>1706</v>
      </c>
      <c r="B1745" s="496"/>
      <c r="C1745" s="497"/>
      <c r="D1745" s="497"/>
      <c r="E1745" s="497"/>
      <c r="F1745" s="497"/>
      <c r="G1745" s="497"/>
      <c r="H1745" s="497"/>
      <c r="I1745" s="497"/>
      <c r="J1745" s="497"/>
      <c r="K1745" s="497"/>
      <c r="L1745" s="490"/>
      <c r="M1745" s="491"/>
      <c r="N1745" s="491"/>
      <c r="O1745" s="491"/>
      <c r="P1745" s="492"/>
      <c r="Q1745" s="536"/>
      <c r="R1745" s="536"/>
      <c r="S1745" s="536"/>
      <c r="T1745" s="536"/>
      <c r="U1745" s="536"/>
      <c r="V1745" s="69"/>
      <c r="W1745" s="69"/>
      <c r="X1745" s="507"/>
      <c r="Y1745" s="508"/>
      <c r="Z1745" s="179" t="str">
        <f>IFERROR(VLOOKUP(X1745, 【参考】数式用!$A$2:$B$46, 2, FALSE), "")</f>
        <v/>
      </c>
      <c r="AA1745" s="195"/>
      <c r="AB1745" s="196"/>
      <c r="AC1745" s="197">
        <f t="shared" si="58"/>
        <v>0</v>
      </c>
      <c r="AD1745" s="263" t="str">
        <f>IF(B1745="", "", IF(COUNTIF(X1745,"*独自*"),"数式を削除して手入力",IFERROR(INDEX(【参考】数式用!$O$3:'【参考】数式用'!$Q$452,MATCH(Q1745&amp;V1745,【参考】数式用!$N$3:'【参考】数式用'!$N$452,0),MATCH(VLOOKUP(X1745,【参考】数式用!$R$2:$S$46,2,FALSE),【参考】数式用!$O$2:$Q$2,0)),10)))</f>
        <v/>
      </c>
      <c r="AE1745" s="191"/>
    </row>
    <row r="1746" spans="1:31" ht="49.95" customHeight="1">
      <c r="A1746" s="158">
        <f t="shared" si="57"/>
        <v>1707</v>
      </c>
      <c r="B1746" s="496"/>
      <c r="C1746" s="497"/>
      <c r="D1746" s="497"/>
      <c r="E1746" s="497"/>
      <c r="F1746" s="497"/>
      <c r="G1746" s="497"/>
      <c r="H1746" s="497"/>
      <c r="I1746" s="497"/>
      <c r="J1746" s="497"/>
      <c r="K1746" s="497"/>
      <c r="L1746" s="490"/>
      <c r="M1746" s="491"/>
      <c r="N1746" s="491"/>
      <c r="O1746" s="491"/>
      <c r="P1746" s="492"/>
      <c r="Q1746" s="536"/>
      <c r="R1746" s="536"/>
      <c r="S1746" s="536"/>
      <c r="T1746" s="536"/>
      <c r="U1746" s="536"/>
      <c r="V1746" s="69"/>
      <c r="W1746" s="69"/>
      <c r="X1746" s="507"/>
      <c r="Y1746" s="508"/>
      <c r="Z1746" s="179" t="str">
        <f>IFERROR(VLOOKUP(X1746, 【参考】数式用!$A$2:$B$46, 2, FALSE), "")</f>
        <v/>
      </c>
      <c r="AA1746" s="195"/>
      <c r="AB1746" s="196"/>
      <c r="AC1746" s="197">
        <f t="shared" si="58"/>
        <v>0</v>
      </c>
      <c r="AD1746" s="263" t="str">
        <f>IF(B1746="", "", IF(COUNTIF(X1746,"*独自*"),"数式を削除して手入力",IFERROR(INDEX(【参考】数式用!$O$3:'【参考】数式用'!$Q$452,MATCH(Q1746&amp;V1746,【参考】数式用!$N$3:'【参考】数式用'!$N$452,0),MATCH(VLOOKUP(X1746,【参考】数式用!$R$2:$S$46,2,FALSE),【参考】数式用!$O$2:$Q$2,0)),10)))</f>
        <v/>
      </c>
      <c r="AE1746" s="191"/>
    </row>
    <row r="1747" spans="1:31" ht="49.95" customHeight="1">
      <c r="A1747" s="158">
        <f t="shared" si="57"/>
        <v>1708</v>
      </c>
      <c r="B1747" s="496"/>
      <c r="C1747" s="497"/>
      <c r="D1747" s="497"/>
      <c r="E1747" s="497"/>
      <c r="F1747" s="497"/>
      <c r="G1747" s="497"/>
      <c r="H1747" s="497"/>
      <c r="I1747" s="497"/>
      <c r="J1747" s="497"/>
      <c r="K1747" s="497"/>
      <c r="L1747" s="490"/>
      <c r="M1747" s="491"/>
      <c r="N1747" s="491"/>
      <c r="O1747" s="491"/>
      <c r="P1747" s="492"/>
      <c r="Q1747" s="536"/>
      <c r="R1747" s="536"/>
      <c r="S1747" s="536"/>
      <c r="T1747" s="536"/>
      <c r="U1747" s="536"/>
      <c r="V1747" s="69"/>
      <c r="W1747" s="69"/>
      <c r="X1747" s="507"/>
      <c r="Y1747" s="508"/>
      <c r="Z1747" s="179" t="str">
        <f>IFERROR(VLOOKUP(X1747, 【参考】数式用!$A$2:$B$46, 2, FALSE), "")</f>
        <v/>
      </c>
      <c r="AA1747" s="195"/>
      <c r="AB1747" s="196"/>
      <c r="AC1747" s="197">
        <f t="shared" si="58"/>
        <v>0</v>
      </c>
      <c r="AD1747" s="263" t="str">
        <f>IF(B1747="", "", IF(COUNTIF(X1747,"*独自*"),"数式を削除して手入力",IFERROR(INDEX(【参考】数式用!$O$3:'【参考】数式用'!$Q$452,MATCH(Q1747&amp;V1747,【参考】数式用!$N$3:'【参考】数式用'!$N$452,0),MATCH(VLOOKUP(X1747,【参考】数式用!$R$2:$S$46,2,FALSE),【参考】数式用!$O$2:$Q$2,0)),10)))</f>
        <v/>
      </c>
      <c r="AE1747" s="191"/>
    </row>
    <row r="1748" spans="1:31" ht="49.95" customHeight="1">
      <c r="A1748" s="158">
        <f t="shared" si="57"/>
        <v>1709</v>
      </c>
      <c r="B1748" s="496"/>
      <c r="C1748" s="497"/>
      <c r="D1748" s="497"/>
      <c r="E1748" s="497"/>
      <c r="F1748" s="497"/>
      <c r="G1748" s="497"/>
      <c r="H1748" s="497"/>
      <c r="I1748" s="497"/>
      <c r="J1748" s="497"/>
      <c r="K1748" s="497"/>
      <c r="L1748" s="490"/>
      <c r="M1748" s="491"/>
      <c r="N1748" s="491"/>
      <c r="O1748" s="491"/>
      <c r="P1748" s="492"/>
      <c r="Q1748" s="536"/>
      <c r="R1748" s="536"/>
      <c r="S1748" s="536"/>
      <c r="T1748" s="536"/>
      <c r="U1748" s="536"/>
      <c r="V1748" s="69"/>
      <c r="W1748" s="69"/>
      <c r="X1748" s="507"/>
      <c r="Y1748" s="508"/>
      <c r="Z1748" s="179" t="str">
        <f>IFERROR(VLOOKUP(X1748, 【参考】数式用!$A$2:$B$46, 2, FALSE), "")</f>
        <v/>
      </c>
      <c r="AA1748" s="195"/>
      <c r="AB1748" s="196"/>
      <c r="AC1748" s="197">
        <f t="shared" si="58"/>
        <v>0</v>
      </c>
      <c r="AD1748" s="263" t="str">
        <f>IF(B1748="", "", IF(COUNTIF(X1748,"*独自*"),"数式を削除して手入力",IFERROR(INDEX(【参考】数式用!$O$3:'【参考】数式用'!$Q$452,MATCH(Q1748&amp;V1748,【参考】数式用!$N$3:'【参考】数式用'!$N$452,0),MATCH(VLOOKUP(X1748,【参考】数式用!$R$2:$S$46,2,FALSE),【参考】数式用!$O$2:$Q$2,0)),10)))</f>
        <v/>
      </c>
      <c r="AE1748" s="191"/>
    </row>
    <row r="1749" spans="1:31" ht="49.95" customHeight="1">
      <c r="A1749" s="158">
        <f t="shared" si="57"/>
        <v>1710</v>
      </c>
      <c r="B1749" s="496"/>
      <c r="C1749" s="497"/>
      <c r="D1749" s="497"/>
      <c r="E1749" s="497"/>
      <c r="F1749" s="497"/>
      <c r="G1749" s="497"/>
      <c r="H1749" s="497"/>
      <c r="I1749" s="497"/>
      <c r="J1749" s="497"/>
      <c r="K1749" s="497"/>
      <c r="L1749" s="490"/>
      <c r="M1749" s="491"/>
      <c r="N1749" s="491"/>
      <c r="O1749" s="491"/>
      <c r="P1749" s="492"/>
      <c r="Q1749" s="536"/>
      <c r="R1749" s="536"/>
      <c r="S1749" s="536"/>
      <c r="T1749" s="536"/>
      <c r="U1749" s="536"/>
      <c r="V1749" s="69"/>
      <c r="W1749" s="69"/>
      <c r="X1749" s="507"/>
      <c r="Y1749" s="508"/>
      <c r="Z1749" s="179" t="str">
        <f>IFERROR(VLOOKUP(X1749, 【参考】数式用!$A$2:$B$46, 2, FALSE), "")</f>
        <v/>
      </c>
      <c r="AA1749" s="195"/>
      <c r="AB1749" s="196"/>
      <c r="AC1749" s="197">
        <f t="shared" si="58"/>
        <v>0</v>
      </c>
      <c r="AD1749" s="263" t="str">
        <f>IF(B1749="", "", IF(COUNTIF(X1749,"*独自*"),"数式を削除して手入力",IFERROR(INDEX(【参考】数式用!$O$3:'【参考】数式用'!$Q$452,MATCH(Q1749&amp;V1749,【参考】数式用!$N$3:'【参考】数式用'!$N$452,0),MATCH(VLOOKUP(X1749,【参考】数式用!$R$2:$S$46,2,FALSE),【参考】数式用!$O$2:$Q$2,0)),10)))</f>
        <v/>
      </c>
      <c r="AE1749" s="191"/>
    </row>
    <row r="1750" spans="1:31" ht="49.95" customHeight="1">
      <c r="A1750" s="158">
        <f t="shared" si="57"/>
        <v>1711</v>
      </c>
      <c r="B1750" s="496"/>
      <c r="C1750" s="497"/>
      <c r="D1750" s="497"/>
      <c r="E1750" s="497"/>
      <c r="F1750" s="497"/>
      <c r="G1750" s="497"/>
      <c r="H1750" s="497"/>
      <c r="I1750" s="497"/>
      <c r="J1750" s="497"/>
      <c r="K1750" s="497"/>
      <c r="L1750" s="490"/>
      <c r="M1750" s="491"/>
      <c r="N1750" s="491"/>
      <c r="O1750" s="491"/>
      <c r="P1750" s="492"/>
      <c r="Q1750" s="536"/>
      <c r="R1750" s="536"/>
      <c r="S1750" s="536"/>
      <c r="T1750" s="536"/>
      <c r="U1750" s="536"/>
      <c r="V1750" s="69"/>
      <c r="W1750" s="69"/>
      <c r="X1750" s="507"/>
      <c r="Y1750" s="508"/>
      <c r="Z1750" s="179" t="str">
        <f>IFERROR(VLOOKUP(X1750, 【参考】数式用!$A$2:$B$46, 2, FALSE), "")</f>
        <v/>
      </c>
      <c r="AA1750" s="195"/>
      <c r="AB1750" s="196"/>
      <c r="AC1750" s="197">
        <f t="shared" si="58"/>
        <v>0</v>
      </c>
      <c r="AD1750" s="263" t="str">
        <f>IF(B1750="", "", IF(COUNTIF(X1750,"*独自*"),"数式を削除して手入力",IFERROR(INDEX(【参考】数式用!$O$3:'【参考】数式用'!$Q$452,MATCH(Q1750&amp;V1750,【参考】数式用!$N$3:'【参考】数式用'!$N$452,0),MATCH(VLOOKUP(X1750,【参考】数式用!$R$2:$S$46,2,FALSE),【参考】数式用!$O$2:$Q$2,0)),10)))</f>
        <v/>
      </c>
      <c r="AE1750" s="191"/>
    </row>
    <row r="1751" spans="1:31" ht="49.95" customHeight="1">
      <c r="A1751" s="158">
        <f t="shared" si="57"/>
        <v>1712</v>
      </c>
      <c r="B1751" s="496"/>
      <c r="C1751" s="497"/>
      <c r="D1751" s="497"/>
      <c r="E1751" s="497"/>
      <c r="F1751" s="497"/>
      <c r="G1751" s="497"/>
      <c r="H1751" s="497"/>
      <c r="I1751" s="497"/>
      <c r="J1751" s="497"/>
      <c r="K1751" s="497"/>
      <c r="L1751" s="490"/>
      <c r="M1751" s="491"/>
      <c r="N1751" s="491"/>
      <c r="O1751" s="491"/>
      <c r="P1751" s="492"/>
      <c r="Q1751" s="536"/>
      <c r="R1751" s="536"/>
      <c r="S1751" s="536"/>
      <c r="T1751" s="536"/>
      <c r="U1751" s="536"/>
      <c r="V1751" s="69"/>
      <c r="W1751" s="69"/>
      <c r="X1751" s="507"/>
      <c r="Y1751" s="508"/>
      <c r="Z1751" s="179" t="str">
        <f>IFERROR(VLOOKUP(X1751, 【参考】数式用!$A$2:$B$46, 2, FALSE), "")</f>
        <v/>
      </c>
      <c r="AA1751" s="195"/>
      <c r="AB1751" s="196"/>
      <c r="AC1751" s="197">
        <f t="shared" si="58"/>
        <v>0</v>
      </c>
      <c r="AD1751" s="263" t="str">
        <f>IF(B1751="", "", IF(COUNTIF(X1751,"*独自*"),"数式を削除して手入力",IFERROR(INDEX(【参考】数式用!$O$3:'【参考】数式用'!$Q$452,MATCH(Q1751&amp;V1751,【参考】数式用!$N$3:'【参考】数式用'!$N$452,0),MATCH(VLOOKUP(X1751,【参考】数式用!$R$2:$S$46,2,FALSE),【参考】数式用!$O$2:$Q$2,0)),10)))</f>
        <v/>
      </c>
      <c r="AE1751" s="191"/>
    </row>
    <row r="1752" spans="1:31" ht="49.95" customHeight="1">
      <c r="A1752" s="158">
        <f t="shared" si="57"/>
        <v>1713</v>
      </c>
      <c r="B1752" s="496"/>
      <c r="C1752" s="497"/>
      <c r="D1752" s="497"/>
      <c r="E1752" s="497"/>
      <c r="F1752" s="497"/>
      <c r="G1752" s="497"/>
      <c r="H1752" s="497"/>
      <c r="I1752" s="497"/>
      <c r="J1752" s="497"/>
      <c r="K1752" s="497"/>
      <c r="L1752" s="490"/>
      <c r="M1752" s="491"/>
      <c r="N1752" s="491"/>
      <c r="O1752" s="491"/>
      <c r="P1752" s="492"/>
      <c r="Q1752" s="536"/>
      <c r="R1752" s="536"/>
      <c r="S1752" s="536"/>
      <c r="T1752" s="536"/>
      <c r="U1752" s="536"/>
      <c r="V1752" s="69"/>
      <c r="W1752" s="69"/>
      <c r="X1752" s="507"/>
      <c r="Y1752" s="508"/>
      <c r="Z1752" s="179" t="str">
        <f>IFERROR(VLOOKUP(X1752, 【参考】数式用!$A$2:$B$46, 2, FALSE), "")</f>
        <v/>
      </c>
      <c r="AA1752" s="195"/>
      <c r="AB1752" s="196"/>
      <c r="AC1752" s="197">
        <f t="shared" si="58"/>
        <v>0</v>
      </c>
      <c r="AD1752" s="263" t="str">
        <f>IF(B1752="", "", IF(COUNTIF(X1752,"*独自*"),"数式を削除して手入力",IFERROR(INDEX(【参考】数式用!$O$3:'【参考】数式用'!$Q$452,MATCH(Q1752&amp;V1752,【参考】数式用!$N$3:'【参考】数式用'!$N$452,0),MATCH(VLOOKUP(X1752,【参考】数式用!$R$2:$S$46,2,FALSE),【参考】数式用!$O$2:$Q$2,0)),10)))</f>
        <v/>
      </c>
      <c r="AE1752" s="191"/>
    </row>
    <row r="1753" spans="1:31" ht="49.95" customHeight="1">
      <c r="A1753" s="158">
        <f t="shared" si="57"/>
        <v>1714</v>
      </c>
      <c r="B1753" s="496"/>
      <c r="C1753" s="497"/>
      <c r="D1753" s="497"/>
      <c r="E1753" s="497"/>
      <c r="F1753" s="497"/>
      <c r="G1753" s="497"/>
      <c r="H1753" s="497"/>
      <c r="I1753" s="497"/>
      <c r="J1753" s="497"/>
      <c r="K1753" s="497"/>
      <c r="L1753" s="490"/>
      <c r="M1753" s="491"/>
      <c r="N1753" s="491"/>
      <c r="O1753" s="491"/>
      <c r="P1753" s="492"/>
      <c r="Q1753" s="536"/>
      <c r="R1753" s="536"/>
      <c r="S1753" s="536"/>
      <c r="T1753" s="536"/>
      <c r="U1753" s="536"/>
      <c r="V1753" s="69"/>
      <c r="W1753" s="69"/>
      <c r="X1753" s="507"/>
      <c r="Y1753" s="508"/>
      <c r="Z1753" s="179" t="str">
        <f>IFERROR(VLOOKUP(X1753, 【参考】数式用!$A$2:$B$46, 2, FALSE), "")</f>
        <v/>
      </c>
      <c r="AA1753" s="195"/>
      <c r="AB1753" s="196"/>
      <c r="AC1753" s="197">
        <f t="shared" si="58"/>
        <v>0</v>
      </c>
      <c r="AD1753" s="263" t="str">
        <f>IF(B1753="", "", IF(COUNTIF(X1753,"*独自*"),"数式を削除して手入力",IFERROR(INDEX(【参考】数式用!$O$3:'【参考】数式用'!$Q$452,MATCH(Q1753&amp;V1753,【参考】数式用!$N$3:'【参考】数式用'!$N$452,0),MATCH(VLOOKUP(X1753,【参考】数式用!$R$2:$S$46,2,FALSE),【参考】数式用!$O$2:$Q$2,0)),10)))</f>
        <v/>
      </c>
      <c r="AE1753" s="191"/>
    </row>
    <row r="1754" spans="1:31" ht="49.95" customHeight="1">
      <c r="A1754" s="158">
        <f t="shared" si="57"/>
        <v>1715</v>
      </c>
      <c r="B1754" s="496"/>
      <c r="C1754" s="497"/>
      <c r="D1754" s="497"/>
      <c r="E1754" s="497"/>
      <c r="F1754" s="497"/>
      <c r="G1754" s="497"/>
      <c r="H1754" s="497"/>
      <c r="I1754" s="497"/>
      <c r="J1754" s="497"/>
      <c r="K1754" s="497"/>
      <c r="L1754" s="490"/>
      <c r="M1754" s="491"/>
      <c r="N1754" s="491"/>
      <c r="O1754" s="491"/>
      <c r="P1754" s="492"/>
      <c r="Q1754" s="536"/>
      <c r="R1754" s="536"/>
      <c r="S1754" s="536"/>
      <c r="T1754" s="536"/>
      <c r="U1754" s="536"/>
      <c r="V1754" s="69"/>
      <c r="W1754" s="69"/>
      <c r="X1754" s="507"/>
      <c r="Y1754" s="508"/>
      <c r="Z1754" s="179" t="str">
        <f>IFERROR(VLOOKUP(X1754, 【参考】数式用!$A$2:$B$46, 2, FALSE), "")</f>
        <v/>
      </c>
      <c r="AA1754" s="195"/>
      <c r="AB1754" s="196"/>
      <c r="AC1754" s="197">
        <f t="shared" si="58"/>
        <v>0</v>
      </c>
      <c r="AD1754" s="263" t="str">
        <f>IF(B1754="", "", IF(COUNTIF(X1754,"*独自*"),"数式を削除して手入力",IFERROR(INDEX(【参考】数式用!$O$3:'【参考】数式用'!$Q$452,MATCH(Q1754&amp;V1754,【参考】数式用!$N$3:'【参考】数式用'!$N$452,0),MATCH(VLOOKUP(X1754,【参考】数式用!$R$2:$S$46,2,FALSE),【参考】数式用!$O$2:$Q$2,0)),10)))</f>
        <v/>
      </c>
      <c r="AE1754" s="191"/>
    </row>
    <row r="1755" spans="1:31" ht="49.95" customHeight="1">
      <c r="A1755" s="158">
        <f t="shared" si="57"/>
        <v>1716</v>
      </c>
      <c r="B1755" s="496"/>
      <c r="C1755" s="497"/>
      <c r="D1755" s="497"/>
      <c r="E1755" s="497"/>
      <c r="F1755" s="497"/>
      <c r="G1755" s="497"/>
      <c r="H1755" s="497"/>
      <c r="I1755" s="497"/>
      <c r="J1755" s="497"/>
      <c r="K1755" s="497"/>
      <c r="L1755" s="490"/>
      <c r="M1755" s="491"/>
      <c r="N1755" s="491"/>
      <c r="O1755" s="491"/>
      <c r="P1755" s="492"/>
      <c r="Q1755" s="536"/>
      <c r="R1755" s="536"/>
      <c r="S1755" s="536"/>
      <c r="T1755" s="536"/>
      <c r="U1755" s="536"/>
      <c r="V1755" s="69"/>
      <c r="W1755" s="69"/>
      <c r="X1755" s="507"/>
      <c r="Y1755" s="508"/>
      <c r="Z1755" s="179" t="str">
        <f>IFERROR(VLOOKUP(X1755, 【参考】数式用!$A$2:$B$46, 2, FALSE), "")</f>
        <v/>
      </c>
      <c r="AA1755" s="195"/>
      <c r="AB1755" s="196"/>
      <c r="AC1755" s="197">
        <f t="shared" si="58"/>
        <v>0</v>
      </c>
      <c r="AD1755" s="263" t="str">
        <f>IF(B1755="", "", IF(COUNTIF(X1755,"*独自*"),"数式を削除して手入力",IFERROR(INDEX(【参考】数式用!$O$3:'【参考】数式用'!$Q$452,MATCH(Q1755&amp;V1755,【参考】数式用!$N$3:'【参考】数式用'!$N$452,0),MATCH(VLOOKUP(X1755,【参考】数式用!$R$2:$S$46,2,FALSE),【参考】数式用!$O$2:$Q$2,0)),10)))</f>
        <v/>
      </c>
      <c r="AE1755" s="191"/>
    </row>
    <row r="1756" spans="1:31" ht="49.95" customHeight="1">
      <c r="A1756" s="158">
        <f t="shared" si="57"/>
        <v>1717</v>
      </c>
      <c r="B1756" s="496"/>
      <c r="C1756" s="497"/>
      <c r="D1756" s="497"/>
      <c r="E1756" s="497"/>
      <c r="F1756" s="497"/>
      <c r="G1756" s="497"/>
      <c r="H1756" s="497"/>
      <c r="I1756" s="497"/>
      <c r="J1756" s="497"/>
      <c r="K1756" s="497"/>
      <c r="L1756" s="490"/>
      <c r="M1756" s="491"/>
      <c r="N1756" s="491"/>
      <c r="O1756" s="491"/>
      <c r="P1756" s="492"/>
      <c r="Q1756" s="536"/>
      <c r="R1756" s="536"/>
      <c r="S1756" s="536"/>
      <c r="T1756" s="536"/>
      <c r="U1756" s="536"/>
      <c r="V1756" s="69"/>
      <c r="W1756" s="69"/>
      <c r="X1756" s="507"/>
      <c r="Y1756" s="508"/>
      <c r="Z1756" s="179" t="str">
        <f>IFERROR(VLOOKUP(X1756, 【参考】数式用!$A$2:$B$46, 2, FALSE), "")</f>
        <v/>
      </c>
      <c r="AA1756" s="195"/>
      <c r="AB1756" s="196"/>
      <c r="AC1756" s="197">
        <f t="shared" si="58"/>
        <v>0</v>
      </c>
      <c r="AD1756" s="263" t="str">
        <f>IF(B1756="", "", IF(COUNTIF(X1756,"*独自*"),"数式を削除して手入力",IFERROR(INDEX(【参考】数式用!$O$3:'【参考】数式用'!$Q$452,MATCH(Q1756&amp;V1756,【参考】数式用!$N$3:'【参考】数式用'!$N$452,0),MATCH(VLOOKUP(X1756,【参考】数式用!$R$2:$S$46,2,FALSE),【参考】数式用!$O$2:$Q$2,0)),10)))</f>
        <v/>
      </c>
      <c r="AE1756" s="191"/>
    </row>
    <row r="1757" spans="1:31" ht="49.95" customHeight="1">
      <c r="A1757" s="158">
        <f t="shared" si="57"/>
        <v>1718</v>
      </c>
      <c r="B1757" s="496"/>
      <c r="C1757" s="497"/>
      <c r="D1757" s="497"/>
      <c r="E1757" s="497"/>
      <c r="F1757" s="497"/>
      <c r="G1757" s="497"/>
      <c r="H1757" s="497"/>
      <c r="I1757" s="497"/>
      <c r="J1757" s="497"/>
      <c r="K1757" s="497"/>
      <c r="L1757" s="490"/>
      <c r="M1757" s="491"/>
      <c r="N1757" s="491"/>
      <c r="O1757" s="491"/>
      <c r="P1757" s="492"/>
      <c r="Q1757" s="536"/>
      <c r="R1757" s="536"/>
      <c r="S1757" s="536"/>
      <c r="T1757" s="536"/>
      <c r="U1757" s="536"/>
      <c r="V1757" s="69"/>
      <c r="W1757" s="69"/>
      <c r="X1757" s="507"/>
      <c r="Y1757" s="508"/>
      <c r="Z1757" s="179" t="str">
        <f>IFERROR(VLOOKUP(X1757, 【参考】数式用!$A$2:$B$46, 2, FALSE), "")</f>
        <v/>
      </c>
      <c r="AA1757" s="195"/>
      <c r="AB1757" s="196"/>
      <c r="AC1757" s="197">
        <f t="shared" si="58"/>
        <v>0</v>
      </c>
      <c r="AD1757" s="263" t="str">
        <f>IF(B1757="", "", IF(COUNTIF(X1757,"*独自*"),"数式を削除して手入力",IFERROR(INDEX(【参考】数式用!$O$3:'【参考】数式用'!$Q$452,MATCH(Q1757&amp;V1757,【参考】数式用!$N$3:'【参考】数式用'!$N$452,0),MATCH(VLOOKUP(X1757,【参考】数式用!$R$2:$S$46,2,FALSE),【参考】数式用!$O$2:$Q$2,0)),10)))</f>
        <v/>
      </c>
      <c r="AE1757" s="191"/>
    </row>
    <row r="1758" spans="1:31" ht="49.95" customHeight="1">
      <c r="A1758" s="158">
        <f t="shared" si="57"/>
        <v>1719</v>
      </c>
      <c r="B1758" s="496"/>
      <c r="C1758" s="497"/>
      <c r="D1758" s="497"/>
      <c r="E1758" s="497"/>
      <c r="F1758" s="497"/>
      <c r="G1758" s="497"/>
      <c r="H1758" s="497"/>
      <c r="I1758" s="497"/>
      <c r="J1758" s="497"/>
      <c r="K1758" s="497"/>
      <c r="L1758" s="490"/>
      <c r="M1758" s="491"/>
      <c r="N1758" s="491"/>
      <c r="O1758" s="491"/>
      <c r="P1758" s="492"/>
      <c r="Q1758" s="536"/>
      <c r="R1758" s="536"/>
      <c r="S1758" s="536"/>
      <c r="T1758" s="536"/>
      <c r="U1758" s="536"/>
      <c r="V1758" s="69"/>
      <c r="W1758" s="69"/>
      <c r="X1758" s="507"/>
      <c r="Y1758" s="508"/>
      <c r="Z1758" s="179" t="str">
        <f>IFERROR(VLOOKUP(X1758, 【参考】数式用!$A$2:$B$46, 2, FALSE), "")</f>
        <v/>
      </c>
      <c r="AA1758" s="195"/>
      <c r="AB1758" s="196"/>
      <c r="AC1758" s="197">
        <f t="shared" si="58"/>
        <v>0</v>
      </c>
      <c r="AD1758" s="263" t="str">
        <f>IF(B1758="", "", IF(COUNTIF(X1758,"*独自*"),"数式を削除して手入力",IFERROR(INDEX(【参考】数式用!$O$3:'【参考】数式用'!$Q$452,MATCH(Q1758&amp;V1758,【参考】数式用!$N$3:'【参考】数式用'!$N$452,0),MATCH(VLOOKUP(X1758,【参考】数式用!$R$2:$S$46,2,FALSE),【参考】数式用!$O$2:$Q$2,0)),10)))</f>
        <v/>
      </c>
      <c r="AE1758" s="191"/>
    </row>
    <row r="1759" spans="1:31" ht="49.95" customHeight="1">
      <c r="A1759" s="158">
        <f t="shared" si="57"/>
        <v>1720</v>
      </c>
      <c r="B1759" s="496"/>
      <c r="C1759" s="497"/>
      <c r="D1759" s="497"/>
      <c r="E1759" s="497"/>
      <c r="F1759" s="497"/>
      <c r="G1759" s="497"/>
      <c r="H1759" s="497"/>
      <c r="I1759" s="497"/>
      <c r="J1759" s="497"/>
      <c r="K1759" s="497"/>
      <c r="L1759" s="490"/>
      <c r="M1759" s="491"/>
      <c r="N1759" s="491"/>
      <c r="O1759" s="491"/>
      <c r="P1759" s="492"/>
      <c r="Q1759" s="536"/>
      <c r="R1759" s="536"/>
      <c r="S1759" s="536"/>
      <c r="T1759" s="536"/>
      <c r="U1759" s="536"/>
      <c r="V1759" s="69"/>
      <c r="W1759" s="69"/>
      <c r="X1759" s="507"/>
      <c r="Y1759" s="508"/>
      <c r="Z1759" s="179" t="str">
        <f>IFERROR(VLOOKUP(X1759, 【参考】数式用!$A$2:$B$46, 2, FALSE), "")</f>
        <v/>
      </c>
      <c r="AA1759" s="195"/>
      <c r="AB1759" s="196"/>
      <c r="AC1759" s="197">
        <f t="shared" si="58"/>
        <v>0</v>
      </c>
      <c r="AD1759" s="263" t="str">
        <f>IF(B1759="", "", IF(COUNTIF(X1759,"*独自*"),"数式を削除して手入力",IFERROR(INDEX(【参考】数式用!$O$3:'【参考】数式用'!$Q$452,MATCH(Q1759&amp;V1759,【参考】数式用!$N$3:'【参考】数式用'!$N$452,0),MATCH(VLOOKUP(X1759,【参考】数式用!$R$2:$S$46,2,FALSE),【参考】数式用!$O$2:$Q$2,0)),10)))</f>
        <v/>
      </c>
      <c r="AE1759" s="191"/>
    </row>
    <row r="1760" spans="1:31" ht="49.95" customHeight="1">
      <c r="A1760" s="158">
        <f t="shared" si="57"/>
        <v>1721</v>
      </c>
      <c r="B1760" s="496"/>
      <c r="C1760" s="497"/>
      <c r="D1760" s="497"/>
      <c r="E1760" s="497"/>
      <c r="F1760" s="497"/>
      <c r="G1760" s="497"/>
      <c r="H1760" s="497"/>
      <c r="I1760" s="497"/>
      <c r="J1760" s="497"/>
      <c r="K1760" s="497"/>
      <c r="L1760" s="490"/>
      <c r="M1760" s="491"/>
      <c r="N1760" s="491"/>
      <c r="O1760" s="491"/>
      <c r="P1760" s="492"/>
      <c r="Q1760" s="536"/>
      <c r="R1760" s="536"/>
      <c r="S1760" s="536"/>
      <c r="T1760" s="536"/>
      <c r="U1760" s="536"/>
      <c r="V1760" s="69"/>
      <c r="W1760" s="69"/>
      <c r="X1760" s="507"/>
      <c r="Y1760" s="508"/>
      <c r="Z1760" s="179" t="str">
        <f>IFERROR(VLOOKUP(X1760, 【参考】数式用!$A$2:$B$46, 2, FALSE), "")</f>
        <v/>
      </c>
      <c r="AA1760" s="195"/>
      <c r="AB1760" s="196"/>
      <c r="AC1760" s="197">
        <f t="shared" si="58"/>
        <v>0</v>
      </c>
      <c r="AD1760" s="263" t="str">
        <f>IF(B1760="", "", IF(COUNTIF(X1760,"*独自*"),"数式を削除して手入力",IFERROR(INDEX(【参考】数式用!$O$3:'【参考】数式用'!$Q$452,MATCH(Q1760&amp;V1760,【参考】数式用!$N$3:'【参考】数式用'!$N$452,0),MATCH(VLOOKUP(X1760,【参考】数式用!$R$2:$S$46,2,FALSE),【参考】数式用!$O$2:$Q$2,0)),10)))</f>
        <v/>
      </c>
      <c r="AE1760" s="191"/>
    </row>
    <row r="1761" spans="1:31" ht="49.95" customHeight="1">
      <c r="A1761" s="158">
        <f t="shared" si="57"/>
        <v>1722</v>
      </c>
      <c r="B1761" s="496"/>
      <c r="C1761" s="497"/>
      <c r="D1761" s="497"/>
      <c r="E1761" s="497"/>
      <c r="F1761" s="497"/>
      <c r="G1761" s="497"/>
      <c r="H1761" s="497"/>
      <c r="I1761" s="497"/>
      <c r="J1761" s="497"/>
      <c r="K1761" s="497"/>
      <c r="L1761" s="490"/>
      <c r="M1761" s="491"/>
      <c r="N1761" s="491"/>
      <c r="O1761" s="491"/>
      <c r="P1761" s="492"/>
      <c r="Q1761" s="536"/>
      <c r="R1761" s="536"/>
      <c r="S1761" s="536"/>
      <c r="T1761" s="536"/>
      <c r="U1761" s="536"/>
      <c r="V1761" s="69"/>
      <c r="W1761" s="69"/>
      <c r="X1761" s="507"/>
      <c r="Y1761" s="508"/>
      <c r="Z1761" s="179" t="str">
        <f>IFERROR(VLOOKUP(X1761, 【参考】数式用!$A$2:$B$46, 2, FALSE), "")</f>
        <v/>
      </c>
      <c r="AA1761" s="195"/>
      <c r="AB1761" s="196"/>
      <c r="AC1761" s="197">
        <f t="shared" si="58"/>
        <v>0</v>
      </c>
      <c r="AD1761" s="263" t="str">
        <f>IF(B1761="", "", IF(COUNTIF(X1761,"*独自*"),"数式を削除して手入力",IFERROR(INDEX(【参考】数式用!$O$3:'【参考】数式用'!$Q$452,MATCH(Q1761&amp;V1761,【参考】数式用!$N$3:'【参考】数式用'!$N$452,0),MATCH(VLOOKUP(X1761,【参考】数式用!$R$2:$S$46,2,FALSE),【参考】数式用!$O$2:$Q$2,0)),10)))</f>
        <v/>
      </c>
      <c r="AE1761" s="191"/>
    </row>
    <row r="1762" spans="1:31" ht="49.95" customHeight="1">
      <c r="A1762" s="158">
        <f t="shared" si="57"/>
        <v>1723</v>
      </c>
      <c r="B1762" s="496"/>
      <c r="C1762" s="497"/>
      <c r="D1762" s="497"/>
      <c r="E1762" s="497"/>
      <c r="F1762" s="497"/>
      <c r="G1762" s="497"/>
      <c r="H1762" s="497"/>
      <c r="I1762" s="497"/>
      <c r="J1762" s="497"/>
      <c r="K1762" s="497"/>
      <c r="L1762" s="490"/>
      <c r="M1762" s="491"/>
      <c r="N1762" s="491"/>
      <c r="O1762" s="491"/>
      <c r="P1762" s="492"/>
      <c r="Q1762" s="536"/>
      <c r="R1762" s="536"/>
      <c r="S1762" s="536"/>
      <c r="T1762" s="536"/>
      <c r="U1762" s="536"/>
      <c r="V1762" s="69"/>
      <c r="W1762" s="69"/>
      <c r="X1762" s="507"/>
      <c r="Y1762" s="508"/>
      <c r="Z1762" s="179" t="str">
        <f>IFERROR(VLOOKUP(X1762, 【参考】数式用!$A$2:$B$46, 2, FALSE), "")</f>
        <v/>
      </c>
      <c r="AA1762" s="195"/>
      <c r="AB1762" s="196"/>
      <c r="AC1762" s="197">
        <f t="shared" si="58"/>
        <v>0</v>
      </c>
      <c r="AD1762" s="263" t="str">
        <f>IF(B1762="", "", IF(COUNTIF(X1762,"*独自*"),"数式を削除して手入力",IFERROR(INDEX(【参考】数式用!$O$3:'【参考】数式用'!$Q$452,MATCH(Q1762&amp;V1762,【参考】数式用!$N$3:'【参考】数式用'!$N$452,0),MATCH(VLOOKUP(X1762,【参考】数式用!$R$2:$S$46,2,FALSE),【参考】数式用!$O$2:$Q$2,0)),10)))</f>
        <v/>
      </c>
      <c r="AE1762" s="191"/>
    </row>
    <row r="1763" spans="1:31" ht="49.95" customHeight="1">
      <c r="A1763" s="158">
        <f t="shared" si="57"/>
        <v>1724</v>
      </c>
      <c r="B1763" s="496"/>
      <c r="C1763" s="497"/>
      <c r="D1763" s="497"/>
      <c r="E1763" s="497"/>
      <c r="F1763" s="497"/>
      <c r="G1763" s="497"/>
      <c r="H1763" s="497"/>
      <c r="I1763" s="497"/>
      <c r="J1763" s="497"/>
      <c r="K1763" s="497"/>
      <c r="L1763" s="490"/>
      <c r="M1763" s="491"/>
      <c r="N1763" s="491"/>
      <c r="O1763" s="491"/>
      <c r="P1763" s="492"/>
      <c r="Q1763" s="536"/>
      <c r="R1763" s="536"/>
      <c r="S1763" s="536"/>
      <c r="T1763" s="536"/>
      <c r="U1763" s="536"/>
      <c r="V1763" s="69"/>
      <c r="W1763" s="69"/>
      <c r="X1763" s="507"/>
      <c r="Y1763" s="508"/>
      <c r="Z1763" s="179" t="str">
        <f>IFERROR(VLOOKUP(X1763, 【参考】数式用!$A$2:$B$46, 2, FALSE), "")</f>
        <v/>
      </c>
      <c r="AA1763" s="195"/>
      <c r="AB1763" s="196"/>
      <c r="AC1763" s="197">
        <f t="shared" si="58"/>
        <v>0</v>
      </c>
      <c r="AD1763" s="263" t="str">
        <f>IF(B1763="", "", IF(COUNTIF(X1763,"*独自*"),"数式を削除して手入力",IFERROR(INDEX(【参考】数式用!$O$3:'【参考】数式用'!$Q$452,MATCH(Q1763&amp;V1763,【参考】数式用!$N$3:'【参考】数式用'!$N$452,0),MATCH(VLOOKUP(X1763,【参考】数式用!$R$2:$S$46,2,FALSE),【参考】数式用!$O$2:$Q$2,0)),10)))</f>
        <v/>
      </c>
      <c r="AE1763" s="191"/>
    </row>
    <row r="1764" spans="1:31" ht="49.95" customHeight="1">
      <c r="A1764" s="158">
        <f t="shared" si="57"/>
        <v>1725</v>
      </c>
      <c r="B1764" s="496"/>
      <c r="C1764" s="497"/>
      <c r="D1764" s="497"/>
      <c r="E1764" s="497"/>
      <c r="F1764" s="497"/>
      <c r="G1764" s="497"/>
      <c r="H1764" s="497"/>
      <c r="I1764" s="497"/>
      <c r="J1764" s="497"/>
      <c r="K1764" s="497"/>
      <c r="L1764" s="490"/>
      <c r="M1764" s="491"/>
      <c r="N1764" s="491"/>
      <c r="O1764" s="491"/>
      <c r="P1764" s="492"/>
      <c r="Q1764" s="536"/>
      <c r="R1764" s="536"/>
      <c r="S1764" s="536"/>
      <c r="T1764" s="536"/>
      <c r="U1764" s="536"/>
      <c r="V1764" s="69"/>
      <c r="W1764" s="69"/>
      <c r="X1764" s="507"/>
      <c r="Y1764" s="508"/>
      <c r="Z1764" s="179" t="str">
        <f>IFERROR(VLOOKUP(X1764, 【参考】数式用!$A$2:$B$46, 2, FALSE), "")</f>
        <v/>
      </c>
      <c r="AA1764" s="195"/>
      <c r="AB1764" s="196"/>
      <c r="AC1764" s="197">
        <f t="shared" si="58"/>
        <v>0</v>
      </c>
      <c r="AD1764" s="263" t="str">
        <f>IF(B1764="", "", IF(COUNTIF(X1764,"*独自*"),"数式を削除して手入力",IFERROR(INDEX(【参考】数式用!$O$3:'【参考】数式用'!$Q$452,MATCH(Q1764&amp;V1764,【参考】数式用!$N$3:'【参考】数式用'!$N$452,0),MATCH(VLOOKUP(X1764,【参考】数式用!$R$2:$S$46,2,FALSE),【参考】数式用!$O$2:$Q$2,0)),10)))</f>
        <v/>
      </c>
      <c r="AE1764" s="191"/>
    </row>
    <row r="1765" spans="1:31" ht="49.95" customHeight="1">
      <c r="A1765" s="158">
        <f t="shared" si="57"/>
        <v>1726</v>
      </c>
      <c r="B1765" s="496"/>
      <c r="C1765" s="497"/>
      <c r="D1765" s="497"/>
      <c r="E1765" s="497"/>
      <c r="F1765" s="497"/>
      <c r="G1765" s="497"/>
      <c r="H1765" s="497"/>
      <c r="I1765" s="497"/>
      <c r="J1765" s="497"/>
      <c r="K1765" s="497"/>
      <c r="L1765" s="490"/>
      <c r="M1765" s="491"/>
      <c r="N1765" s="491"/>
      <c r="O1765" s="491"/>
      <c r="P1765" s="492"/>
      <c r="Q1765" s="536"/>
      <c r="R1765" s="536"/>
      <c r="S1765" s="536"/>
      <c r="T1765" s="536"/>
      <c r="U1765" s="536"/>
      <c r="V1765" s="69"/>
      <c r="W1765" s="69"/>
      <c r="X1765" s="507"/>
      <c r="Y1765" s="508"/>
      <c r="Z1765" s="179" t="str">
        <f>IFERROR(VLOOKUP(X1765, 【参考】数式用!$A$2:$B$46, 2, FALSE), "")</f>
        <v/>
      </c>
      <c r="AA1765" s="195"/>
      <c r="AB1765" s="196"/>
      <c r="AC1765" s="197">
        <f t="shared" si="58"/>
        <v>0</v>
      </c>
      <c r="AD1765" s="263" t="str">
        <f>IF(B1765="", "", IF(COUNTIF(X1765,"*独自*"),"数式を削除して手入力",IFERROR(INDEX(【参考】数式用!$O$3:'【参考】数式用'!$Q$452,MATCH(Q1765&amp;V1765,【参考】数式用!$N$3:'【参考】数式用'!$N$452,0),MATCH(VLOOKUP(X1765,【参考】数式用!$R$2:$S$46,2,FALSE),【参考】数式用!$O$2:$Q$2,0)),10)))</f>
        <v/>
      </c>
      <c r="AE1765" s="191"/>
    </row>
    <row r="1766" spans="1:31" ht="49.95" customHeight="1">
      <c r="A1766" s="158">
        <f t="shared" si="57"/>
        <v>1727</v>
      </c>
      <c r="B1766" s="496"/>
      <c r="C1766" s="497"/>
      <c r="D1766" s="497"/>
      <c r="E1766" s="497"/>
      <c r="F1766" s="497"/>
      <c r="G1766" s="497"/>
      <c r="H1766" s="497"/>
      <c r="I1766" s="497"/>
      <c r="J1766" s="497"/>
      <c r="K1766" s="497"/>
      <c r="L1766" s="490"/>
      <c r="M1766" s="491"/>
      <c r="N1766" s="491"/>
      <c r="O1766" s="491"/>
      <c r="P1766" s="492"/>
      <c r="Q1766" s="536"/>
      <c r="R1766" s="536"/>
      <c r="S1766" s="536"/>
      <c r="T1766" s="536"/>
      <c r="U1766" s="536"/>
      <c r="V1766" s="69"/>
      <c r="W1766" s="69"/>
      <c r="X1766" s="507"/>
      <c r="Y1766" s="508"/>
      <c r="Z1766" s="179" t="str">
        <f>IFERROR(VLOOKUP(X1766, 【参考】数式用!$A$2:$B$46, 2, FALSE), "")</f>
        <v/>
      </c>
      <c r="AA1766" s="195"/>
      <c r="AB1766" s="196"/>
      <c r="AC1766" s="197">
        <f t="shared" si="58"/>
        <v>0</v>
      </c>
      <c r="AD1766" s="263" t="str">
        <f>IF(B1766="", "", IF(COUNTIF(X1766,"*独自*"),"数式を削除して手入力",IFERROR(INDEX(【参考】数式用!$O$3:'【参考】数式用'!$Q$452,MATCH(Q1766&amp;V1766,【参考】数式用!$N$3:'【参考】数式用'!$N$452,0),MATCH(VLOOKUP(X1766,【参考】数式用!$R$2:$S$46,2,FALSE),【参考】数式用!$O$2:$Q$2,0)),10)))</f>
        <v/>
      </c>
      <c r="AE1766" s="191"/>
    </row>
    <row r="1767" spans="1:31" ht="49.95" customHeight="1">
      <c r="A1767" s="158">
        <f t="shared" si="57"/>
        <v>1728</v>
      </c>
      <c r="B1767" s="496"/>
      <c r="C1767" s="497"/>
      <c r="D1767" s="497"/>
      <c r="E1767" s="497"/>
      <c r="F1767" s="497"/>
      <c r="G1767" s="497"/>
      <c r="H1767" s="497"/>
      <c r="I1767" s="497"/>
      <c r="J1767" s="497"/>
      <c r="K1767" s="497"/>
      <c r="L1767" s="490"/>
      <c r="M1767" s="491"/>
      <c r="N1767" s="491"/>
      <c r="O1767" s="491"/>
      <c r="P1767" s="492"/>
      <c r="Q1767" s="536"/>
      <c r="R1767" s="536"/>
      <c r="S1767" s="536"/>
      <c r="T1767" s="536"/>
      <c r="U1767" s="536"/>
      <c r="V1767" s="69"/>
      <c r="W1767" s="69"/>
      <c r="X1767" s="507"/>
      <c r="Y1767" s="508"/>
      <c r="Z1767" s="179" t="str">
        <f>IFERROR(VLOOKUP(X1767, 【参考】数式用!$A$2:$B$46, 2, FALSE), "")</f>
        <v/>
      </c>
      <c r="AA1767" s="195"/>
      <c r="AB1767" s="196"/>
      <c r="AC1767" s="197">
        <f t="shared" si="58"/>
        <v>0</v>
      </c>
      <c r="AD1767" s="263" t="str">
        <f>IF(B1767="", "", IF(COUNTIF(X1767,"*独自*"),"数式を削除して手入力",IFERROR(INDEX(【参考】数式用!$O$3:'【参考】数式用'!$Q$452,MATCH(Q1767&amp;V1767,【参考】数式用!$N$3:'【参考】数式用'!$N$452,0),MATCH(VLOOKUP(X1767,【参考】数式用!$R$2:$S$46,2,FALSE),【参考】数式用!$O$2:$Q$2,0)),10)))</f>
        <v/>
      </c>
      <c r="AE1767" s="191"/>
    </row>
    <row r="1768" spans="1:31" ht="49.95" customHeight="1">
      <c r="A1768" s="158">
        <f t="shared" si="57"/>
        <v>1729</v>
      </c>
      <c r="B1768" s="496"/>
      <c r="C1768" s="497"/>
      <c r="D1768" s="497"/>
      <c r="E1768" s="497"/>
      <c r="F1768" s="497"/>
      <c r="G1768" s="497"/>
      <c r="H1768" s="497"/>
      <c r="I1768" s="497"/>
      <c r="J1768" s="497"/>
      <c r="K1768" s="497"/>
      <c r="L1768" s="490"/>
      <c r="M1768" s="491"/>
      <c r="N1768" s="491"/>
      <c r="O1768" s="491"/>
      <c r="P1768" s="492"/>
      <c r="Q1768" s="536"/>
      <c r="R1768" s="536"/>
      <c r="S1768" s="536"/>
      <c r="T1768" s="536"/>
      <c r="U1768" s="536"/>
      <c r="V1768" s="69"/>
      <c r="W1768" s="69"/>
      <c r="X1768" s="507"/>
      <c r="Y1768" s="508"/>
      <c r="Z1768" s="179" t="str">
        <f>IFERROR(VLOOKUP(X1768, 【参考】数式用!$A$2:$B$46, 2, FALSE), "")</f>
        <v/>
      </c>
      <c r="AA1768" s="195"/>
      <c r="AB1768" s="196"/>
      <c r="AC1768" s="197">
        <f t="shared" si="58"/>
        <v>0</v>
      </c>
      <c r="AD1768" s="263" t="str">
        <f>IF(B1768="", "", IF(COUNTIF(X1768,"*独自*"),"数式を削除して手入力",IFERROR(INDEX(【参考】数式用!$O$3:'【参考】数式用'!$Q$452,MATCH(Q1768&amp;V1768,【参考】数式用!$N$3:'【参考】数式用'!$N$452,0),MATCH(VLOOKUP(X1768,【参考】数式用!$R$2:$S$46,2,FALSE),【参考】数式用!$O$2:$Q$2,0)),10)))</f>
        <v/>
      </c>
      <c r="AE1768" s="191"/>
    </row>
    <row r="1769" spans="1:31" ht="49.95" customHeight="1">
      <c r="A1769" s="158">
        <f t="shared" si="57"/>
        <v>1730</v>
      </c>
      <c r="B1769" s="496"/>
      <c r="C1769" s="497"/>
      <c r="D1769" s="497"/>
      <c r="E1769" s="497"/>
      <c r="F1769" s="497"/>
      <c r="G1769" s="497"/>
      <c r="H1769" s="497"/>
      <c r="I1769" s="497"/>
      <c r="J1769" s="497"/>
      <c r="K1769" s="497"/>
      <c r="L1769" s="490"/>
      <c r="M1769" s="491"/>
      <c r="N1769" s="491"/>
      <c r="O1769" s="491"/>
      <c r="P1769" s="492"/>
      <c r="Q1769" s="536"/>
      <c r="R1769" s="536"/>
      <c r="S1769" s="536"/>
      <c r="T1769" s="536"/>
      <c r="U1769" s="536"/>
      <c r="V1769" s="69"/>
      <c r="W1769" s="69"/>
      <c r="X1769" s="507"/>
      <c r="Y1769" s="508"/>
      <c r="Z1769" s="179" t="str">
        <f>IFERROR(VLOOKUP(X1769, 【参考】数式用!$A$2:$B$46, 2, FALSE), "")</f>
        <v/>
      </c>
      <c r="AA1769" s="195"/>
      <c r="AB1769" s="196"/>
      <c r="AC1769" s="197">
        <f t="shared" si="58"/>
        <v>0</v>
      </c>
      <c r="AD1769" s="263" t="str">
        <f>IF(B1769="", "", IF(COUNTIF(X1769,"*独自*"),"数式を削除して手入力",IFERROR(INDEX(【参考】数式用!$O$3:'【参考】数式用'!$Q$452,MATCH(Q1769&amp;V1769,【参考】数式用!$N$3:'【参考】数式用'!$N$452,0),MATCH(VLOOKUP(X1769,【参考】数式用!$R$2:$S$46,2,FALSE),【参考】数式用!$O$2:$Q$2,0)),10)))</f>
        <v/>
      </c>
      <c r="AE1769" s="191"/>
    </row>
    <row r="1770" spans="1:31" ht="49.95" customHeight="1">
      <c r="A1770" s="158">
        <f t="shared" si="57"/>
        <v>1731</v>
      </c>
      <c r="B1770" s="496"/>
      <c r="C1770" s="497"/>
      <c r="D1770" s="497"/>
      <c r="E1770" s="497"/>
      <c r="F1770" s="497"/>
      <c r="G1770" s="497"/>
      <c r="H1770" s="497"/>
      <c r="I1770" s="497"/>
      <c r="J1770" s="497"/>
      <c r="K1770" s="497"/>
      <c r="L1770" s="490"/>
      <c r="M1770" s="491"/>
      <c r="N1770" s="491"/>
      <c r="O1770" s="491"/>
      <c r="P1770" s="492"/>
      <c r="Q1770" s="536"/>
      <c r="R1770" s="536"/>
      <c r="S1770" s="536"/>
      <c r="T1770" s="536"/>
      <c r="U1770" s="536"/>
      <c r="V1770" s="69"/>
      <c r="W1770" s="69"/>
      <c r="X1770" s="507"/>
      <c r="Y1770" s="508"/>
      <c r="Z1770" s="179" t="str">
        <f>IFERROR(VLOOKUP(X1770, 【参考】数式用!$A$2:$B$46, 2, FALSE), "")</f>
        <v/>
      </c>
      <c r="AA1770" s="195"/>
      <c r="AB1770" s="196"/>
      <c r="AC1770" s="197">
        <f t="shared" si="58"/>
        <v>0</v>
      </c>
      <c r="AD1770" s="263" t="str">
        <f>IF(B1770="", "", IF(COUNTIF(X1770,"*独自*"),"数式を削除して手入力",IFERROR(INDEX(【参考】数式用!$O$3:'【参考】数式用'!$Q$452,MATCH(Q1770&amp;V1770,【参考】数式用!$N$3:'【参考】数式用'!$N$452,0),MATCH(VLOOKUP(X1770,【参考】数式用!$R$2:$S$46,2,FALSE),【参考】数式用!$O$2:$Q$2,0)),10)))</f>
        <v/>
      </c>
      <c r="AE1770" s="191"/>
    </row>
    <row r="1771" spans="1:31" ht="49.95" customHeight="1">
      <c r="A1771" s="158">
        <f t="shared" si="57"/>
        <v>1732</v>
      </c>
      <c r="B1771" s="496"/>
      <c r="C1771" s="497"/>
      <c r="D1771" s="497"/>
      <c r="E1771" s="497"/>
      <c r="F1771" s="497"/>
      <c r="G1771" s="497"/>
      <c r="H1771" s="497"/>
      <c r="I1771" s="497"/>
      <c r="J1771" s="497"/>
      <c r="K1771" s="497"/>
      <c r="L1771" s="490"/>
      <c r="M1771" s="491"/>
      <c r="N1771" s="491"/>
      <c r="O1771" s="491"/>
      <c r="P1771" s="492"/>
      <c r="Q1771" s="536"/>
      <c r="R1771" s="536"/>
      <c r="S1771" s="536"/>
      <c r="T1771" s="536"/>
      <c r="U1771" s="536"/>
      <c r="V1771" s="69"/>
      <c r="W1771" s="69"/>
      <c r="X1771" s="507"/>
      <c r="Y1771" s="508"/>
      <c r="Z1771" s="179" t="str">
        <f>IFERROR(VLOOKUP(X1771, 【参考】数式用!$A$2:$B$46, 2, FALSE), "")</f>
        <v/>
      </c>
      <c r="AA1771" s="195"/>
      <c r="AB1771" s="196"/>
      <c r="AC1771" s="197">
        <f t="shared" si="58"/>
        <v>0</v>
      </c>
      <c r="AD1771" s="263" t="str">
        <f>IF(B1771="", "", IF(COUNTIF(X1771,"*独自*"),"数式を削除して手入力",IFERROR(INDEX(【参考】数式用!$O$3:'【参考】数式用'!$Q$452,MATCH(Q1771&amp;V1771,【参考】数式用!$N$3:'【参考】数式用'!$N$452,0),MATCH(VLOOKUP(X1771,【参考】数式用!$R$2:$S$46,2,FALSE),【参考】数式用!$O$2:$Q$2,0)),10)))</f>
        <v/>
      </c>
      <c r="AE1771" s="191"/>
    </row>
    <row r="1772" spans="1:31" ht="49.95" customHeight="1">
      <c r="A1772" s="158">
        <f t="shared" si="57"/>
        <v>1733</v>
      </c>
      <c r="B1772" s="496"/>
      <c r="C1772" s="497"/>
      <c r="D1772" s="497"/>
      <c r="E1772" s="497"/>
      <c r="F1772" s="497"/>
      <c r="G1772" s="497"/>
      <c r="H1772" s="497"/>
      <c r="I1772" s="497"/>
      <c r="J1772" s="497"/>
      <c r="K1772" s="497"/>
      <c r="L1772" s="490"/>
      <c r="M1772" s="491"/>
      <c r="N1772" s="491"/>
      <c r="O1772" s="491"/>
      <c r="P1772" s="492"/>
      <c r="Q1772" s="536"/>
      <c r="R1772" s="536"/>
      <c r="S1772" s="536"/>
      <c r="T1772" s="536"/>
      <c r="U1772" s="536"/>
      <c r="V1772" s="69"/>
      <c r="W1772" s="69"/>
      <c r="X1772" s="507"/>
      <c r="Y1772" s="508"/>
      <c r="Z1772" s="179" t="str">
        <f>IFERROR(VLOOKUP(X1772, 【参考】数式用!$A$2:$B$46, 2, FALSE), "")</f>
        <v/>
      </c>
      <c r="AA1772" s="195"/>
      <c r="AB1772" s="196"/>
      <c r="AC1772" s="197">
        <f t="shared" si="58"/>
        <v>0</v>
      </c>
      <c r="AD1772" s="263" t="str">
        <f>IF(B1772="", "", IF(COUNTIF(X1772,"*独自*"),"数式を削除して手入力",IFERROR(INDEX(【参考】数式用!$O$3:'【参考】数式用'!$Q$452,MATCH(Q1772&amp;V1772,【参考】数式用!$N$3:'【参考】数式用'!$N$452,0),MATCH(VLOOKUP(X1772,【参考】数式用!$R$2:$S$46,2,FALSE),【参考】数式用!$O$2:$Q$2,0)),10)))</f>
        <v/>
      </c>
      <c r="AE1772" s="191"/>
    </row>
    <row r="1773" spans="1:31" ht="49.95" customHeight="1">
      <c r="A1773" s="158">
        <f t="shared" si="57"/>
        <v>1734</v>
      </c>
      <c r="B1773" s="496"/>
      <c r="C1773" s="497"/>
      <c r="D1773" s="497"/>
      <c r="E1773" s="497"/>
      <c r="F1773" s="497"/>
      <c r="G1773" s="497"/>
      <c r="H1773" s="497"/>
      <c r="I1773" s="497"/>
      <c r="J1773" s="497"/>
      <c r="K1773" s="497"/>
      <c r="L1773" s="490"/>
      <c r="M1773" s="491"/>
      <c r="N1773" s="491"/>
      <c r="O1773" s="491"/>
      <c r="P1773" s="492"/>
      <c r="Q1773" s="536"/>
      <c r="R1773" s="536"/>
      <c r="S1773" s="536"/>
      <c r="T1773" s="536"/>
      <c r="U1773" s="536"/>
      <c r="V1773" s="69"/>
      <c r="W1773" s="69"/>
      <c r="X1773" s="507"/>
      <c r="Y1773" s="508"/>
      <c r="Z1773" s="179" t="str">
        <f>IFERROR(VLOOKUP(X1773, 【参考】数式用!$A$2:$B$46, 2, FALSE), "")</f>
        <v/>
      </c>
      <c r="AA1773" s="195"/>
      <c r="AB1773" s="196"/>
      <c r="AC1773" s="197">
        <f t="shared" si="58"/>
        <v>0</v>
      </c>
      <c r="AD1773" s="263" t="str">
        <f>IF(B1773="", "", IF(COUNTIF(X1773,"*独自*"),"数式を削除して手入力",IFERROR(INDEX(【参考】数式用!$O$3:'【参考】数式用'!$Q$452,MATCH(Q1773&amp;V1773,【参考】数式用!$N$3:'【参考】数式用'!$N$452,0),MATCH(VLOOKUP(X1773,【参考】数式用!$R$2:$S$46,2,FALSE),【参考】数式用!$O$2:$Q$2,0)),10)))</f>
        <v/>
      </c>
      <c r="AE1773" s="191"/>
    </row>
    <row r="1774" spans="1:31" ht="49.95" customHeight="1">
      <c r="A1774" s="158">
        <f t="shared" si="57"/>
        <v>1735</v>
      </c>
      <c r="B1774" s="496"/>
      <c r="C1774" s="497"/>
      <c r="D1774" s="497"/>
      <c r="E1774" s="497"/>
      <c r="F1774" s="497"/>
      <c r="G1774" s="497"/>
      <c r="H1774" s="497"/>
      <c r="I1774" s="497"/>
      <c r="J1774" s="497"/>
      <c r="K1774" s="497"/>
      <c r="L1774" s="490"/>
      <c r="M1774" s="491"/>
      <c r="N1774" s="491"/>
      <c r="O1774" s="491"/>
      <c r="P1774" s="492"/>
      <c r="Q1774" s="536"/>
      <c r="R1774" s="536"/>
      <c r="S1774" s="536"/>
      <c r="T1774" s="536"/>
      <c r="U1774" s="536"/>
      <c r="V1774" s="69"/>
      <c r="W1774" s="69"/>
      <c r="X1774" s="507"/>
      <c r="Y1774" s="508"/>
      <c r="Z1774" s="179" t="str">
        <f>IFERROR(VLOOKUP(X1774, 【参考】数式用!$A$2:$B$46, 2, FALSE), "")</f>
        <v/>
      </c>
      <c r="AA1774" s="195"/>
      <c r="AB1774" s="196"/>
      <c r="AC1774" s="197">
        <f t="shared" si="58"/>
        <v>0</v>
      </c>
      <c r="AD1774" s="263" t="str">
        <f>IF(B1774="", "", IF(COUNTIF(X1774,"*独自*"),"数式を削除して手入力",IFERROR(INDEX(【参考】数式用!$O$3:'【参考】数式用'!$Q$452,MATCH(Q1774&amp;V1774,【参考】数式用!$N$3:'【参考】数式用'!$N$452,0),MATCH(VLOOKUP(X1774,【参考】数式用!$R$2:$S$46,2,FALSE),【参考】数式用!$O$2:$Q$2,0)),10)))</f>
        <v/>
      </c>
      <c r="AE1774" s="191"/>
    </row>
    <row r="1775" spans="1:31" ht="49.95" customHeight="1">
      <c r="A1775" s="158">
        <f t="shared" si="57"/>
        <v>1736</v>
      </c>
      <c r="B1775" s="496"/>
      <c r="C1775" s="497"/>
      <c r="D1775" s="497"/>
      <c r="E1775" s="497"/>
      <c r="F1775" s="497"/>
      <c r="G1775" s="497"/>
      <c r="H1775" s="497"/>
      <c r="I1775" s="497"/>
      <c r="J1775" s="497"/>
      <c r="K1775" s="497"/>
      <c r="L1775" s="490"/>
      <c r="M1775" s="491"/>
      <c r="N1775" s="491"/>
      <c r="O1775" s="491"/>
      <c r="P1775" s="492"/>
      <c r="Q1775" s="536"/>
      <c r="R1775" s="536"/>
      <c r="S1775" s="536"/>
      <c r="T1775" s="536"/>
      <c r="U1775" s="536"/>
      <c r="V1775" s="69"/>
      <c r="W1775" s="69"/>
      <c r="X1775" s="507"/>
      <c r="Y1775" s="508"/>
      <c r="Z1775" s="179" t="str">
        <f>IFERROR(VLOOKUP(X1775, 【参考】数式用!$A$2:$B$46, 2, FALSE), "")</f>
        <v/>
      </c>
      <c r="AA1775" s="195"/>
      <c r="AB1775" s="196"/>
      <c r="AC1775" s="197">
        <f t="shared" si="58"/>
        <v>0</v>
      </c>
      <c r="AD1775" s="263" t="str">
        <f>IF(B1775="", "", IF(COUNTIF(X1775,"*独自*"),"数式を削除して手入力",IFERROR(INDEX(【参考】数式用!$O$3:'【参考】数式用'!$Q$452,MATCH(Q1775&amp;V1775,【参考】数式用!$N$3:'【参考】数式用'!$N$452,0),MATCH(VLOOKUP(X1775,【参考】数式用!$R$2:$S$46,2,FALSE),【参考】数式用!$O$2:$Q$2,0)),10)))</f>
        <v/>
      </c>
      <c r="AE1775" s="191"/>
    </row>
    <row r="1776" spans="1:31" ht="49.95" customHeight="1">
      <c r="A1776" s="158">
        <f t="shared" si="57"/>
        <v>1737</v>
      </c>
      <c r="B1776" s="496"/>
      <c r="C1776" s="497"/>
      <c r="D1776" s="497"/>
      <c r="E1776" s="497"/>
      <c r="F1776" s="497"/>
      <c r="G1776" s="497"/>
      <c r="H1776" s="497"/>
      <c r="I1776" s="497"/>
      <c r="J1776" s="497"/>
      <c r="K1776" s="497"/>
      <c r="L1776" s="490"/>
      <c r="M1776" s="491"/>
      <c r="N1776" s="491"/>
      <c r="O1776" s="491"/>
      <c r="P1776" s="492"/>
      <c r="Q1776" s="536"/>
      <c r="R1776" s="536"/>
      <c r="S1776" s="536"/>
      <c r="T1776" s="536"/>
      <c r="U1776" s="536"/>
      <c r="V1776" s="69"/>
      <c r="W1776" s="69"/>
      <c r="X1776" s="507"/>
      <c r="Y1776" s="508"/>
      <c r="Z1776" s="179" t="str">
        <f>IFERROR(VLOOKUP(X1776, 【参考】数式用!$A$2:$B$46, 2, FALSE), "")</f>
        <v/>
      </c>
      <c r="AA1776" s="195"/>
      <c r="AB1776" s="196"/>
      <c r="AC1776" s="197">
        <f t="shared" si="58"/>
        <v>0</v>
      </c>
      <c r="AD1776" s="263" t="str">
        <f>IF(B1776="", "", IF(COUNTIF(X1776,"*独自*"),"数式を削除して手入力",IFERROR(INDEX(【参考】数式用!$O$3:'【参考】数式用'!$Q$452,MATCH(Q1776&amp;V1776,【参考】数式用!$N$3:'【参考】数式用'!$N$452,0),MATCH(VLOOKUP(X1776,【参考】数式用!$R$2:$S$46,2,FALSE),【参考】数式用!$O$2:$Q$2,0)),10)))</f>
        <v/>
      </c>
      <c r="AE1776" s="191"/>
    </row>
    <row r="1777" spans="1:31" ht="49.95" customHeight="1">
      <c r="A1777" s="158">
        <f t="shared" si="57"/>
        <v>1738</v>
      </c>
      <c r="B1777" s="496"/>
      <c r="C1777" s="497"/>
      <c r="D1777" s="497"/>
      <c r="E1777" s="497"/>
      <c r="F1777" s="497"/>
      <c r="G1777" s="497"/>
      <c r="H1777" s="497"/>
      <c r="I1777" s="497"/>
      <c r="J1777" s="497"/>
      <c r="K1777" s="497"/>
      <c r="L1777" s="490"/>
      <c r="M1777" s="491"/>
      <c r="N1777" s="491"/>
      <c r="O1777" s="491"/>
      <c r="P1777" s="492"/>
      <c r="Q1777" s="536"/>
      <c r="R1777" s="536"/>
      <c r="S1777" s="536"/>
      <c r="T1777" s="536"/>
      <c r="U1777" s="536"/>
      <c r="V1777" s="69"/>
      <c r="W1777" s="69"/>
      <c r="X1777" s="507"/>
      <c r="Y1777" s="508"/>
      <c r="Z1777" s="179" t="str">
        <f>IFERROR(VLOOKUP(X1777, 【参考】数式用!$A$2:$B$46, 2, FALSE), "")</f>
        <v/>
      </c>
      <c r="AA1777" s="195"/>
      <c r="AB1777" s="196"/>
      <c r="AC1777" s="197">
        <f t="shared" si="58"/>
        <v>0</v>
      </c>
      <c r="AD1777" s="263" t="str">
        <f>IF(B1777="", "", IF(COUNTIF(X1777,"*独自*"),"数式を削除して手入力",IFERROR(INDEX(【参考】数式用!$O$3:'【参考】数式用'!$Q$452,MATCH(Q1777&amp;V1777,【参考】数式用!$N$3:'【参考】数式用'!$N$452,0),MATCH(VLOOKUP(X1777,【参考】数式用!$R$2:$S$46,2,FALSE),【参考】数式用!$O$2:$Q$2,0)),10)))</f>
        <v/>
      </c>
      <c r="AE1777" s="191"/>
    </row>
    <row r="1778" spans="1:31" ht="49.95" customHeight="1">
      <c r="A1778" s="158">
        <f t="shared" si="57"/>
        <v>1739</v>
      </c>
      <c r="B1778" s="496"/>
      <c r="C1778" s="497"/>
      <c r="D1778" s="497"/>
      <c r="E1778" s="497"/>
      <c r="F1778" s="497"/>
      <c r="G1778" s="497"/>
      <c r="H1778" s="497"/>
      <c r="I1778" s="497"/>
      <c r="J1778" s="497"/>
      <c r="K1778" s="497"/>
      <c r="L1778" s="490"/>
      <c r="M1778" s="491"/>
      <c r="N1778" s="491"/>
      <c r="O1778" s="491"/>
      <c r="P1778" s="492"/>
      <c r="Q1778" s="536"/>
      <c r="R1778" s="536"/>
      <c r="S1778" s="536"/>
      <c r="T1778" s="536"/>
      <c r="U1778" s="536"/>
      <c r="V1778" s="69"/>
      <c r="W1778" s="69"/>
      <c r="X1778" s="507"/>
      <c r="Y1778" s="508"/>
      <c r="Z1778" s="179" t="str">
        <f>IFERROR(VLOOKUP(X1778, 【参考】数式用!$A$2:$B$46, 2, FALSE), "")</f>
        <v/>
      </c>
      <c r="AA1778" s="195"/>
      <c r="AB1778" s="196"/>
      <c r="AC1778" s="197">
        <f t="shared" si="58"/>
        <v>0</v>
      </c>
      <c r="AD1778" s="263" t="str">
        <f>IF(B1778="", "", IF(COUNTIF(X1778,"*独自*"),"数式を削除して手入力",IFERROR(INDEX(【参考】数式用!$O$3:'【参考】数式用'!$Q$452,MATCH(Q1778&amp;V1778,【参考】数式用!$N$3:'【参考】数式用'!$N$452,0),MATCH(VLOOKUP(X1778,【参考】数式用!$R$2:$S$46,2,FALSE),【参考】数式用!$O$2:$Q$2,0)),10)))</f>
        <v/>
      </c>
      <c r="AE1778" s="191"/>
    </row>
    <row r="1779" spans="1:31" ht="49.95" customHeight="1">
      <c r="A1779" s="158">
        <f t="shared" si="57"/>
        <v>1740</v>
      </c>
      <c r="B1779" s="496"/>
      <c r="C1779" s="497"/>
      <c r="D1779" s="497"/>
      <c r="E1779" s="497"/>
      <c r="F1779" s="497"/>
      <c r="G1779" s="497"/>
      <c r="H1779" s="497"/>
      <c r="I1779" s="497"/>
      <c r="J1779" s="497"/>
      <c r="K1779" s="497"/>
      <c r="L1779" s="490"/>
      <c r="M1779" s="491"/>
      <c r="N1779" s="491"/>
      <c r="O1779" s="491"/>
      <c r="P1779" s="492"/>
      <c r="Q1779" s="536"/>
      <c r="R1779" s="536"/>
      <c r="S1779" s="536"/>
      <c r="T1779" s="536"/>
      <c r="U1779" s="536"/>
      <c r="V1779" s="69"/>
      <c r="W1779" s="69"/>
      <c r="X1779" s="507"/>
      <c r="Y1779" s="508"/>
      <c r="Z1779" s="179" t="str">
        <f>IFERROR(VLOOKUP(X1779, 【参考】数式用!$A$2:$B$46, 2, FALSE), "")</f>
        <v/>
      </c>
      <c r="AA1779" s="195"/>
      <c r="AB1779" s="196"/>
      <c r="AC1779" s="197">
        <f t="shared" si="58"/>
        <v>0</v>
      </c>
      <c r="AD1779" s="263" t="str">
        <f>IF(B1779="", "", IF(COUNTIF(X1779,"*独自*"),"数式を削除して手入力",IFERROR(INDEX(【参考】数式用!$O$3:'【参考】数式用'!$Q$452,MATCH(Q1779&amp;V1779,【参考】数式用!$N$3:'【参考】数式用'!$N$452,0),MATCH(VLOOKUP(X1779,【参考】数式用!$R$2:$S$46,2,FALSE),【参考】数式用!$O$2:$Q$2,0)),10)))</f>
        <v/>
      </c>
      <c r="AE1779" s="191"/>
    </row>
    <row r="1780" spans="1:31" ht="49.95" customHeight="1">
      <c r="A1780" s="158">
        <f t="shared" si="57"/>
        <v>1741</v>
      </c>
      <c r="B1780" s="496"/>
      <c r="C1780" s="497"/>
      <c r="D1780" s="497"/>
      <c r="E1780" s="497"/>
      <c r="F1780" s="497"/>
      <c r="G1780" s="497"/>
      <c r="H1780" s="497"/>
      <c r="I1780" s="497"/>
      <c r="J1780" s="497"/>
      <c r="K1780" s="497"/>
      <c r="L1780" s="490"/>
      <c r="M1780" s="491"/>
      <c r="N1780" s="491"/>
      <c r="O1780" s="491"/>
      <c r="P1780" s="492"/>
      <c r="Q1780" s="536"/>
      <c r="R1780" s="536"/>
      <c r="S1780" s="536"/>
      <c r="T1780" s="536"/>
      <c r="U1780" s="536"/>
      <c r="V1780" s="69"/>
      <c r="W1780" s="69"/>
      <c r="X1780" s="507"/>
      <c r="Y1780" s="508"/>
      <c r="Z1780" s="179" t="str">
        <f>IFERROR(VLOOKUP(X1780, 【参考】数式用!$A$2:$B$46, 2, FALSE), "")</f>
        <v/>
      </c>
      <c r="AA1780" s="195"/>
      <c r="AB1780" s="196"/>
      <c r="AC1780" s="197">
        <f t="shared" si="58"/>
        <v>0</v>
      </c>
      <c r="AD1780" s="263" t="str">
        <f>IF(B1780="", "", IF(COUNTIF(X1780,"*独自*"),"数式を削除して手入力",IFERROR(INDEX(【参考】数式用!$O$3:'【参考】数式用'!$Q$452,MATCH(Q1780&amp;V1780,【参考】数式用!$N$3:'【参考】数式用'!$N$452,0),MATCH(VLOOKUP(X1780,【参考】数式用!$R$2:$S$46,2,FALSE),【参考】数式用!$O$2:$Q$2,0)),10)))</f>
        <v/>
      </c>
      <c r="AE1780" s="191"/>
    </row>
    <row r="1781" spans="1:31" ht="49.95" customHeight="1">
      <c r="A1781" s="158">
        <f t="shared" si="57"/>
        <v>1742</v>
      </c>
      <c r="B1781" s="496"/>
      <c r="C1781" s="497"/>
      <c r="D1781" s="497"/>
      <c r="E1781" s="497"/>
      <c r="F1781" s="497"/>
      <c r="G1781" s="497"/>
      <c r="H1781" s="497"/>
      <c r="I1781" s="497"/>
      <c r="J1781" s="497"/>
      <c r="K1781" s="497"/>
      <c r="L1781" s="490"/>
      <c r="M1781" s="491"/>
      <c r="N1781" s="491"/>
      <c r="O1781" s="491"/>
      <c r="P1781" s="492"/>
      <c r="Q1781" s="536"/>
      <c r="R1781" s="536"/>
      <c r="S1781" s="536"/>
      <c r="T1781" s="536"/>
      <c r="U1781" s="536"/>
      <c r="V1781" s="69"/>
      <c r="W1781" s="69"/>
      <c r="X1781" s="507"/>
      <c r="Y1781" s="508"/>
      <c r="Z1781" s="179" t="str">
        <f>IFERROR(VLOOKUP(X1781, 【参考】数式用!$A$2:$B$46, 2, FALSE), "")</f>
        <v/>
      </c>
      <c r="AA1781" s="195"/>
      <c r="AB1781" s="196"/>
      <c r="AC1781" s="197">
        <f t="shared" si="58"/>
        <v>0</v>
      </c>
      <c r="AD1781" s="263" t="str">
        <f>IF(B1781="", "", IF(COUNTIF(X1781,"*独自*"),"数式を削除して手入力",IFERROR(INDEX(【参考】数式用!$O$3:'【参考】数式用'!$Q$452,MATCH(Q1781&amp;V1781,【参考】数式用!$N$3:'【参考】数式用'!$N$452,0),MATCH(VLOOKUP(X1781,【参考】数式用!$R$2:$S$46,2,FALSE),【参考】数式用!$O$2:$Q$2,0)),10)))</f>
        <v/>
      </c>
      <c r="AE1781" s="191"/>
    </row>
    <row r="1782" spans="1:31" ht="49.95" customHeight="1">
      <c r="A1782" s="158">
        <f t="shared" si="57"/>
        <v>1743</v>
      </c>
      <c r="B1782" s="496"/>
      <c r="C1782" s="497"/>
      <c r="D1782" s="497"/>
      <c r="E1782" s="497"/>
      <c r="F1782" s="497"/>
      <c r="G1782" s="497"/>
      <c r="H1782" s="497"/>
      <c r="I1782" s="497"/>
      <c r="J1782" s="497"/>
      <c r="K1782" s="497"/>
      <c r="L1782" s="490"/>
      <c r="M1782" s="491"/>
      <c r="N1782" s="491"/>
      <c r="O1782" s="491"/>
      <c r="P1782" s="492"/>
      <c r="Q1782" s="536"/>
      <c r="R1782" s="536"/>
      <c r="S1782" s="536"/>
      <c r="T1782" s="536"/>
      <c r="U1782" s="536"/>
      <c r="V1782" s="69"/>
      <c r="W1782" s="69"/>
      <c r="X1782" s="507"/>
      <c r="Y1782" s="508"/>
      <c r="Z1782" s="179" t="str">
        <f>IFERROR(VLOOKUP(X1782, 【参考】数式用!$A$2:$B$46, 2, FALSE), "")</f>
        <v/>
      </c>
      <c r="AA1782" s="195"/>
      <c r="AB1782" s="196"/>
      <c r="AC1782" s="197">
        <f t="shared" si="58"/>
        <v>0</v>
      </c>
      <c r="AD1782" s="263" t="str">
        <f>IF(B1782="", "", IF(COUNTIF(X1782,"*独自*"),"数式を削除して手入力",IFERROR(INDEX(【参考】数式用!$O$3:'【参考】数式用'!$Q$452,MATCH(Q1782&amp;V1782,【参考】数式用!$N$3:'【参考】数式用'!$N$452,0),MATCH(VLOOKUP(X1782,【参考】数式用!$R$2:$S$46,2,FALSE),【参考】数式用!$O$2:$Q$2,0)),10)))</f>
        <v/>
      </c>
      <c r="AE1782" s="191"/>
    </row>
    <row r="1783" spans="1:31" ht="49.95" customHeight="1">
      <c r="A1783" s="158">
        <f t="shared" si="57"/>
        <v>1744</v>
      </c>
      <c r="B1783" s="496"/>
      <c r="C1783" s="497"/>
      <c r="D1783" s="497"/>
      <c r="E1783" s="497"/>
      <c r="F1783" s="497"/>
      <c r="G1783" s="497"/>
      <c r="H1783" s="497"/>
      <c r="I1783" s="497"/>
      <c r="J1783" s="497"/>
      <c r="K1783" s="497"/>
      <c r="L1783" s="490"/>
      <c r="M1783" s="491"/>
      <c r="N1783" s="491"/>
      <c r="O1783" s="491"/>
      <c r="P1783" s="492"/>
      <c r="Q1783" s="536"/>
      <c r="R1783" s="536"/>
      <c r="S1783" s="536"/>
      <c r="T1783" s="536"/>
      <c r="U1783" s="536"/>
      <c r="V1783" s="69"/>
      <c r="W1783" s="69"/>
      <c r="X1783" s="507"/>
      <c r="Y1783" s="508"/>
      <c r="Z1783" s="179" t="str">
        <f>IFERROR(VLOOKUP(X1783, 【参考】数式用!$A$2:$B$46, 2, FALSE), "")</f>
        <v/>
      </c>
      <c r="AA1783" s="195"/>
      <c r="AB1783" s="196"/>
      <c r="AC1783" s="197">
        <f t="shared" si="58"/>
        <v>0</v>
      </c>
      <c r="AD1783" s="263" t="str">
        <f>IF(B1783="", "", IF(COUNTIF(X1783,"*独自*"),"数式を削除して手入力",IFERROR(INDEX(【参考】数式用!$O$3:'【参考】数式用'!$Q$452,MATCH(Q1783&amp;V1783,【参考】数式用!$N$3:'【参考】数式用'!$N$452,0),MATCH(VLOOKUP(X1783,【参考】数式用!$R$2:$S$46,2,FALSE),【参考】数式用!$O$2:$Q$2,0)),10)))</f>
        <v/>
      </c>
      <c r="AE1783" s="191"/>
    </row>
    <row r="1784" spans="1:31" ht="49.95" customHeight="1">
      <c r="A1784" s="158">
        <f t="shared" si="57"/>
        <v>1745</v>
      </c>
      <c r="B1784" s="496"/>
      <c r="C1784" s="497"/>
      <c r="D1784" s="497"/>
      <c r="E1784" s="497"/>
      <c r="F1784" s="497"/>
      <c r="G1784" s="497"/>
      <c r="H1784" s="497"/>
      <c r="I1784" s="497"/>
      <c r="J1784" s="497"/>
      <c r="K1784" s="497"/>
      <c r="L1784" s="490"/>
      <c r="M1784" s="491"/>
      <c r="N1784" s="491"/>
      <c r="O1784" s="491"/>
      <c r="P1784" s="492"/>
      <c r="Q1784" s="536"/>
      <c r="R1784" s="536"/>
      <c r="S1784" s="536"/>
      <c r="T1784" s="536"/>
      <c r="U1784" s="536"/>
      <c r="V1784" s="69"/>
      <c r="W1784" s="69"/>
      <c r="X1784" s="507"/>
      <c r="Y1784" s="508"/>
      <c r="Z1784" s="179" t="str">
        <f>IFERROR(VLOOKUP(X1784, 【参考】数式用!$A$2:$B$46, 2, FALSE), "")</f>
        <v/>
      </c>
      <c r="AA1784" s="195"/>
      <c r="AB1784" s="196"/>
      <c r="AC1784" s="197">
        <f t="shared" si="58"/>
        <v>0</v>
      </c>
      <c r="AD1784" s="263" t="str">
        <f>IF(B1784="", "", IF(COUNTIF(X1784,"*独自*"),"数式を削除して手入力",IFERROR(INDEX(【参考】数式用!$O$3:'【参考】数式用'!$Q$452,MATCH(Q1784&amp;V1784,【参考】数式用!$N$3:'【参考】数式用'!$N$452,0),MATCH(VLOOKUP(X1784,【参考】数式用!$R$2:$S$46,2,FALSE),【参考】数式用!$O$2:$Q$2,0)),10)))</f>
        <v/>
      </c>
      <c r="AE1784" s="191"/>
    </row>
    <row r="1785" spans="1:31" ht="49.95" customHeight="1">
      <c r="A1785" s="158">
        <f t="shared" si="57"/>
        <v>1746</v>
      </c>
      <c r="B1785" s="496"/>
      <c r="C1785" s="497"/>
      <c r="D1785" s="497"/>
      <c r="E1785" s="497"/>
      <c r="F1785" s="497"/>
      <c r="G1785" s="497"/>
      <c r="H1785" s="497"/>
      <c r="I1785" s="497"/>
      <c r="J1785" s="497"/>
      <c r="K1785" s="497"/>
      <c r="L1785" s="490"/>
      <c r="M1785" s="491"/>
      <c r="N1785" s="491"/>
      <c r="O1785" s="491"/>
      <c r="P1785" s="492"/>
      <c r="Q1785" s="536"/>
      <c r="R1785" s="536"/>
      <c r="S1785" s="536"/>
      <c r="T1785" s="536"/>
      <c r="U1785" s="536"/>
      <c r="V1785" s="69"/>
      <c r="W1785" s="69"/>
      <c r="X1785" s="507"/>
      <c r="Y1785" s="508"/>
      <c r="Z1785" s="179" t="str">
        <f>IFERROR(VLOOKUP(X1785, 【参考】数式用!$A$2:$B$46, 2, FALSE), "")</f>
        <v/>
      </c>
      <c r="AA1785" s="195"/>
      <c r="AB1785" s="196"/>
      <c r="AC1785" s="197">
        <f t="shared" si="58"/>
        <v>0</v>
      </c>
      <c r="AD1785" s="263" t="str">
        <f>IF(B1785="", "", IF(COUNTIF(X1785,"*独自*"),"数式を削除して手入力",IFERROR(INDEX(【参考】数式用!$O$3:'【参考】数式用'!$Q$452,MATCH(Q1785&amp;V1785,【参考】数式用!$N$3:'【参考】数式用'!$N$452,0),MATCH(VLOOKUP(X1785,【参考】数式用!$R$2:$S$46,2,FALSE),【参考】数式用!$O$2:$Q$2,0)),10)))</f>
        <v/>
      </c>
      <c r="AE1785" s="191"/>
    </row>
    <row r="1786" spans="1:31" ht="49.95" customHeight="1">
      <c r="A1786" s="158">
        <f t="shared" si="57"/>
        <v>1747</v>
      </c>
      <c r="B1786" s="496"/>
      <c r="C1786" s="497"/>
      <c r="D1786" s="497"/>
      <c r="E1786" s="497"/>
      <c r="F1786" s="497"/>
      <c r="G1786" s="497"/>
      <c r="H1786" s="497"/>
      <c r="I1786" s="497"/>
      <c r="J1786" s="497"/>
      <c r="K1786" s="497"/>
      <c r="L1786" s="490"/>
      <c r="M1786" s="491"/>
      <c r="N1786" s="491"/>
      <c r="O1786" s="491"/>
      <c r="P1786" s="492"/>
      <c r="Q1786" s="536"/>
      <c r="R1786" s="536"/>
      <c r="S1786" s="536"/>
      <c r="T1786" s="536"/>
      <c r="U1786" s="536"/>
      <c r="V1786" s="69"/>
      <c r="W1786" s="69"/>
      <c r="X1786" s="507"/>
      <c r="Y1786" s="508"/>
      <c r="Z1786" s="179" t="str">
        <f>IFERROR(VLOOKUP(X1786, 【参考】数式用!$A$2:$B$46, 2, FALSE), "")</f>
        <v/>
      </c>
      <c r="AA1786" s="195"/>
      <c r="AB1786" s="196"/>
      <c r="AC1786" s="197">
        <f t="shared" si="58"/>
        <v>0</v>
      </c>
      <c r="AD1786" s="263" t="str">
        <f>IF(B1786="", "", IF(COUNTIF(X1786,"*独自*"),"数式を削除して手入力",IFERROR(INDEX(【参考】数式用!$O$3:'【参考】数式用'!$Q$452,MATCH(Q1786&amp;V1786,【参考】数式用!$N$3:'【参考】数式用'!$N$452,0),MATCH(VLOOKUP(X1786,【参考】数式用!$R$2:$S$46,2,FALSE),【参考】数式用!$O$2:$Q$2,0)),10)))</f>
        <v/>
      </c>
      <c r="AE1786" s="191"/>
    </row>
    <row r="1787" spans="1:31" ht="49.95" customHeight="1">
      <c r="A1787" s="158">
        <f t="shared" si="57"/>
        <v>1748</v>
      </c>
      <c r="B1787" s="496"/>
      <c r="C1787" s="497"/>
      <c r="D1787" s="497"/>
      <c r="E1787" s="497"/>
      <c r="F1787" s="497"/>
      <c r="G1787" s="497"/>
      <c r="H1787" s="497"/>
      <c r="I1787" s="497"/>
      <c r="J1787" s="497"/>
      <c r="K1787" s="497"/>
      <c r="L1787" s="490"/>
      <c r="M1787" s="491"/>
      <c r="N1787" s="491"/>
      <c r="O1787" s="491"/>
      <c r="P1787" s="492"/>
      <c r="Q1787" s="536"/>
      <c r="R1787" s="536"/>
      <c r="S1787" s="536"/>
      <c r="T1787" s="536"/>
      <c r="U1787" s="536"/>
      <c r="V1787" s="69"/>
      <c r="W1787" s="69"/>
      <c r="X1787" s="507"/>
      <c r="Y1787" s="508"/>
      <c r="Z1787" s="179" t="str">
        <f>IFERROR(VLOOKUP(X1787, 【参考】数式用!$A$2:$B$46, 2, FALSE), "")</f>
        <v/>
      </c>
      <c r="AA1787" s="195"/>
      <c r="AB1787" s="196"/>
      <c r="AC1787" s="197">
        <f t="shared" si="58"/>
        <v>0</v>
      </c>
      <c r="AD1787" s="263" t="str">
        <f>IF(B1787="", "", IF(COUNTIF(X1787,"*独自*"),"数式を削除して手入力",IFERROR(INDEX(【参考】数式用!$O$3:'【参考】数式用'!$Q$452,MATCH(Q1787&amp;V1787,【参考】数式用!$N$3:'【参考】数式用'!$N$452,0),MATCH(VLOOKUP(X1787,【参考】数式用!$R$2:$S$46,2,FALSE),【参考】数式用!$O$2:$Q$2,0)),10)))</f>
        <v/>
      </c>
      <c r="AE1787" s="191"/>
    </row>
    <row r="1788" spans="1:31" ht="49.95" customHeight="1">
      <c r="A1788" s="158">
        <f t="shared" si="57"/>
        <v>1749</v>
      </c>
      <c r="B1788" s="496"/>
      <c r="C1788" s="497"/>
      <c r="D1788" s="497"/>
      <c r="E1788" s="497"/>
      <c r="F1788" s="497"/>
      <c r="G1788" s="497"/>
      <c r="H1788" s="497"/>
      <c r="I1788" s="497"/>
      <c r="J1788" s="497"/>
      <c r="K1788" s="497"/>
      <c r="L1788" s="490"/>
      <c r="M1788" s="491"/>
      <c r="N1788" s="491"/>
      <c r="O1788" s="491"/>
      <c r="P1788" s="492"/>
      <c r="Q1788" s="536"/>
      <c r="R1788" s="536"/>
      <c r="S1788" s="536"/>
      <c r="T1788" s="536"/>
      <c r="U1788" s="536"/>
      <c r="V1788" s="69"/>
      <c r="W1788" s="69"/>
      <c r="X1788" s="507"/>
      <c r="Y1788" s="508"/>
      <c r="Z1788" s="179" t="str">
        <f>IFERROR(VLOOKUP(X1788, 【参考】数式用!$A$2:$B$46, 2, FALSE), "")</f>
        <v/>
      </c>
      <c r="AA1788" s="195"/>
      <c r="AB1788" s="196"/>
      <c r="AC1788" s="197">
        <f t="shared" si="58"/>
        <v>0</v>
      </c>
      <c r="AD1788" s="263" t="str">
        <f>IF(B1788="", "", IF(COUNTIF(X1788,"*独自*"),"数式を削除して手入力",IFERROR(INDEX(【参考】数式用!$O$3:'【参考】数式用'!$Q$452,MATCH(Q1788&amp;V1788,【参考】数式用!$N$3:'【参考】数式用'!$N$452,0),MATCH(VLOOKUP(X1788,【参考】数式用!$R$2:$S$46,2,FALSE),【参考】数式用!$O$2:$Q$2,0)),10)))</f>
        <v/>
      </c>
      <c r="AE1788" s="191"/>
    </row>
    <row r="1789" spans="1:31" ht="49.95" customHeight="1">
      <c r="A1789" s="158">
        <f t="shared" si="57"/>
        <v>1750</v>
      </c>
      <c r="B1789" s="496"/>
      <c r="C1789" s="497"/>
      <c r="D1789" s="497"/>
      <c r="E1789" s="497"/>
      <c r="F1789" s="497"/>
      <c r="G1789" s="497"/>
      <c r="H1789" s="497"/>
      <c r="I1789" s="497"/>
      <c r="J1789" s="497"/>
      <c r="K1789" s="497"/>
      <c r="L1789" s="490"/>
      <c r="M1789" s="491"/>
      <c r="N1789" s="491"/>
      <c r="O1789" s="491"/>
      <c r="P1789" s="492"/>
      <c r="Q1789" s="536"/>
      <c r="R1789" s="536"/>
      <c r="S1789" s="536"/>
      <c r="T1789" s="536"/>
      <c r="U1789" s="536"/>
      <c r="V1789" s="69"/>
      <c r="W1789" s="69"/>
      <c r="X1789" s="507"/>
      <c r="Y1789" s="508"/>
      <c r="Z1789" s="179" t="str">
        <f>IFERROR(VLOOKUP(X1789, 【参考】数式用!$A$2:$B$46, 2, FALSE), "")</f>
        <v/>
      </c>
      <c r="AA1789" s="195"/>
      <c r="AB1789" s="196"/>
      <c r="AC1789" s="197">
        <f t="shared" si="58"/>
        <v>0</v>
      </c>
      <c r="AD1789" s="263" t="str">
        <f>IF(B1789="", "", IF(COUNTIF(X1789,"*独自*"),"数式を削除して手入力",IFERROR(INDEX(【参考】数式用!$O$3:'【参考】数式用'!$Q$452,MATCH(Q1789&amp;V1789,【参考】数式用!$N$3:'【参考】数式用'!$N$452,0),MATCH(VLOOKUP(X1789,【参考】数式用!$R$2:$S$46,2,FALSE),【参考】数式用!$O$2:$Q$2,0)),10)))</f>
        <v/>
      </c>
      <c r="AE1789" s="191"/>
    </row>
    <row r="1790" spans="1:31" ht="49.95" customHeight="1">
      <c r="A1790" s="158">
        <f t="shared" si="57"/>
        <v>1751</v>
      </c>
      <c r="B1790" s="496"/>
      <c r="C1790" s="497"/>
      <c r="D1790" s="497"/>
      <c r="E1790" s="497"/>
      <c r="F1790" s="497"/>
      <c r="G1790" s="497"/>
      <c r="H1790" s="497"/>
      <c r="I1790" s="497"/>
      <c r="J1790" s="497"/>
      <c r="K1790" s="497"/>
      <c r="L1790" s="490"/>
      <c r="M1790" s="491"/>
      <c r="N1790" s="491"/>
      <c r="O1790" s="491"/>
      <c r="P1790" s="492"/>
      <c r="Q1790" s="536"/>
      <c r="R1790" s="536"/>
      <c r="S1790" s="536"/>
      <c r="T1790" s="536"/>
      <c r="U1790" s="536"/>
      <c r="V1790" s="69"/>
      <c r="W1790" s="69"/>
      <c r="X1790" s="507"/>
      <c r="Y1790" s="508"/>
      <c r="Z1790" s="179" t="str">
        <f>IFERROR(VLOOKUP(X1790, 【参考】数式用!$A$2:$B$46, 2, FALSE), "")</f>
        <v/>
      </c>
      <c r="AA1790" s="195"/>
      <c r="AB1790" s="196"/>
      <c r="AC1790" s="197">
        <f t="shared" si="58"/>
        <v>0</v>
      </c>
      <c r="AD1790" s="263" t="str">
        <f>IF(B1790="", "", IF(COUNTIF(X1790,"*独自*"),"数式を削除して手入力",IFERROR(INDEX(【参考】数式用!$O$3:'【参考】数式用'!$Q$452,MATCH(Q1790&amp;V1790,【参考】数式用!$N$3:'【参考】数式用'!$N$452,0),MATCH(VLOOKUP(X1790,【参考】数式用!$R$2:$S$46,2,FALSE),【参考】数式用!$O$2:$Q$2,0)),10)))</f>
        <v/>
      </c>
      <c r="AE1790" s="191"/>
    </row>
    <row r="1791" spans="1:31" ht="49.95" customHeight="1">
      <c r="A1791" s="158">
        <f t="shared" si="57"/>
        <v>1752</v>
      </c>
      <c r="B1791" s="496"/>
      <c r="C1791" s="497"/>
      <c r="D1791" s="497"/>
      <c r="E1791" s="497"/>
      <c r="F1791" s="497"/>
      <c r="G1791" s="497"/>
      <c r="H1791" s="497"/>
      <c r="I1791" s="497"/>
      <c r="J1791" s="497"/>
      <c r="K1791" s="497"/>
      <c r="L1791" s="490"/>
      <c r="M1791" s="491"/>
      <c r="N1791" s="491"/>
      <c r="O1791" s="491"/>
      <c r="P1791" s="492"/>
      <c r="Q1791" s="536"/>
      <c r="R1791" s="536"/>
      <c r="S1791" s="536"/>
      <c r="T1791" s="536"/>
      <c r="U1791" s="536"/>
      <c r="V1791" s="69"/>
      <c r="W1791" s="69"/>
      <c r="X1791" s="507"/>
      <c r="Y1791" s="508"/>
      <c r="Z1791" s="179" t="str">
        <f>IFERROR(VLOOKUP(X1791, 【参考】数式用!$A$2:$B$46, 2, FALSE), "")</f>
        <v/>
      </c>
      <c r="AA1791" s="195"/>
      <c r="AB1791" s="196"/>
      <c r="AC1791" s="197">
        <f t="shared" si="58"/>
        <v>0</v>
      </c>
      <c r="AD1791" s="263" t="str">
        <f>IF(B1791="", "", IF(COUNTIF(X1791,"*独自*"),"数式を削除して手入力",IFERROR(INDEX(【参考】数式用!$O$3:'【参考】数式用'!$Q$452,MATCH(Q1791&amp;V1791,【参考】数式用!$N$3:'【参考】数式用'!$N$452,0),MATCH(VLOOKUP(X1791,【参考】数式用!$R$2:$S$46,2,FALSE),【参考】数式用!$O$2:$Q$2,0)),10)))</f>
        <v/>
      </c>
      <c r="AE1791" s="191"/>
    </row>
    <row r="1792" spans="1:31" ht="49.95" customHeight="1">
      <c r="A1792" s="158">
        <f t="shared" si="57"/>
        <v>1753</v>
      </c>
      <c r="B1792" s="496"/>
      <c r="C1792" s="497"/>
      <c r="D1792" s="497"/>
      <c r="E1792" s="497"/>
      <c r="F1792" s="497"/>
      <c r="G1792" s="497"/>
      <c r="H1792" s="497"/>
      <c r="I1792" s="497"/>
      <c r="J1792" s="497"/>
      <c r="K1792" s="497"/>
      <c r="L1792" s="490"/>
      <c r="M1792" s="491"/>
      <c r="N1792" s="491"/>
      <c r="O1792" s="491"/>
      <c r="P1792" s="492"/>
      <c r="Q1792" s="536"/>
      <c r="R1792" s="536"/>
      <c r="S1792" s="536"/>
      <c r="T1792" s="536"/>
      <c r="U1792" s="536"/>
      <c r="V1792" s="69"/>
      <c r="W1792" s="69"/>
      <c r="X1792" s="507"/>
      <c r="Y1792" s="508"/>
      <c r="Z1792" s="179" t="str">
        <f>IFERROR(VLOOKUP(X1792, 【参考】数式用!$A$2:$B$46, 2, FALSE), "")</f>
        <v/>
      </c>
      <c r="AA1792" s="195"/>
      <c r="AB1792" s="196"/>
      <c r="AC1792" s="197">
        <f t="shared" si="58"/>
        <v>0</v>
      </c>
      <c r="AD1792" s="263" t="str">
        <f>IF(B1792="", "", IF(COUNTIF(X1792,"*独自*"),"数式を削除して手入力",IFERROR(INDEX(【参考】数式用!$O$3:'【参考】数式用'!$Q$452,MATCH(Q1792&amp;V1792,【参考】数式用!$N$3:'【参考】数式用'!$N$452,0),MATCH(VLOOKUP(X1792,【参考】数式用!$R$2:$S$46,2,FALSE),【参考】数式用!$O$2:$Q$2,0)),10)))</f>
        <v/>
      </c>
      <c r="AE1792" s="191"/>
    </row>
    <row r="1793" spans="1:31" ht="49.95" customHeight="1">
      <c r="A1793" s="158">
        <f t="shared" si="57"/>
        <v>1754</v>
      </c>
      <c r="B1793" s="496"/>
      <c r="C1793" s="497"/>
      <c r="D1793" s="497"/>
      <c r="E1793" s="497"/>
      <c r="F1793" s="497"/>
      <c r="G1793" s="497"/>
      <c r="H1793" s="497"/>
      <c r="I1793" s="497"/>
      <c r="J1793" s="497"/>
      <c r="K1793" s="497"/>
      <c r="L1793" s="490"/>
      <c r="M1793" s="491"/>
      <c r="N1793" s="491"/>
      <c r="O1793" s="491"/>
      <c r="P1793" s="492"/>
      <c r="Q1793" s="536"/>
      <c r="R1793" s="536"/>
      <c r="S1793" s="536"/>
      <c r="T1793" s="536"/>
      <c r="U1793" s="536"/>
      <c r="V1793" s="69"/>
      <c r="W1793" s="69"/>
      <c r="X1793" s="507"/>
      <c r="Y1793" s="508"/>
      <c r="Z1793" s="179" t="str">
        <f>IFERROR(VLOOKUP(X1793, 【参考】数式用!$A$2:$B$46, 2, FALSE), "")</f>
        <v/>
      </c>
      <c r="AA1793" s="195"/>
      <c r="AB1793" s="196"/>
      <c r="AC1793" s="197">
        <f t="shared" si="58"/>
        <v>0</v>
      </c>
      <c r="AD1793" s="263" t="str">
        <f>IF(B1793="", "", IF(COUNTIF(X1793,"*独自*"),"数式を削除して手入力",IFERROR(INDEX(【参考】数式用!$O$3:'【参考】数式用'!$Q$452,MATCH(Q1793&amp;V1793,【参考】数式用!$N$3:'【参考】数式用'!$N$452,0),MATCH(VLOOKUP(X1793,【参考】数式用!$R$2:$S$46,2,FALSE),【参考】数式用!$O$2:$Q$2,0)),10)))</f>
        <v/>
      </c>
      <c r="AE1793" s="191"/>
    </row>
    <row r="1794" spans="1:31" ht="49.95" customHeight="1">
      <c r="A1794" s="158">
        <f t="shared" si="57"/>
        <v>1755</v>
      </c>
      <c r="B1794" s="496"/>
      <c r="C1794" s="497"/>
      <c r="D1794" s="497"/>
      <c r="E1794" s="497"/>
      <c r="F1794" s="497"/>
      <c r="G1794" s="497"/>
      <c r="H1794" s="497"/>
      <c r="I1794" s="497"/>
      <c r="J1794" s="497"/>
      <c r="K1794" s="497"/>
      <c r="L1794" s="490"/>
      <c r="M1794" s="491"/>
      <c r="N1794" s="491"/>
      <c r="O1794" s="491"/>
      <c r="P1794" s="492"/>
      <c r="Q1794" s="536"/>
      <c r="R1794" s="536"/>
      <c r="S1794" s="536"/>
      <c r="T1794" s="536"/>
      <c r="U1794" s="536"/>
      <c r="V1794" s="69"/>
      <c r="W1794" s="69"/>
      <c r="X1794" s="507"/>
      <c r="Y1794" s="508"/>
      <c r="Z1794" s="179" t="str">
        <f>IFERROR(VLOOKUP(X1794, 【参考】数式用!$A$2:$B$46, 2, FALSE), "")</f>
        <v/>
      </c>
      <c r="AA1794" s="195"/>
      <c r="AB1794" s="196"/>
      <c r="AC1794" s="197">
        <f t="shared" si="58"/>
        <v>0</v>
      </c>
      <c r="AD1794" s="263" t="str">
        <f>IF(B1794="", "", IF(COUNTIF(X1794,"*独自*"),"数式を削除して手入力",IFERROR(INDEX(【参考】数式用!$O$3:'【参考】数式用'!$Q$452,MATCH(Q1794&amp;V1794,【参考】数式用!$N$3:'【参考】数式用'!$N$452,0),MATCH(VLOOKUP(X1794,【参考】数式用!$R$2:$S$46,2,FALSE),【参考】数式用!$O$2:$Q$2,0)),10)))</f>
        <v/>
      </c>
      <c r="AE1794" s="191"/>
    </row>
    <row r="1795" spans="1:31" ht="49.95" customHeight="1">
      <c r="A1795" s="158">
        <f t="shared" si="57"/>
        <v>1756</v>
      </c>
      <c r="B1795" s="496"/>
      <c r="C1795" s="497"/>
      <c r="D1795" s="497"/>
      <c r="E1795" s="497"/>
      <c r="F1795" s="497"/>
      <c r="G1795" s="497"/>
      <c r="H1795" s="497"/>
      <c r="I1795" s="497"/>
      <c r="J1795" s="497"/>
      <c r="K1795" s="497"/>
      <c r="L1795" s="490"/>
      <c r="M1795" s="491"/>
      <c r="N1795" s="491"/>
      <c r="O1795" s="491"/>
      <c r="P1795" s="492"/>
      <c r="Q1795" s="536"/>
      <c r="R1795" s="536"/>
      <c r="S1795" s="536"/>
      <c r="T1795" s="536"/>
      <c r="U1795" s="536"/>
      <c r="V1795" s="69"/>
      <c r="W1795" s="69"/>
      <c r="X1795" s="507"/>
      <c r="Y1795" s="508"/>
      <c r="Z1795" s="179" t="str">
        <f>IFERROR(VLOOKUP(X1795, 【参考】数式用!$A$2:$B$46, 2, FALSE), "")</f>
        <v/>
      </c>
      <c r="AA1795" s="195"/>
      <c r="AB1795" s="196"/>
      <c r="AC1795" s="197">
        <f t="shared" si="58"/>
        <v>0</v>
      </c>
      <c r="AD1795" s="263" t="str">
        <f>IF(B1795="", "", IF(COUNTIF(X1795,"*独自*"),"数式を削除して手入力",IFERROR(INDEX(【参考】数式用!$O$3:'【参考】数式用'!$Q$452,MATCH(Q1795&amp;V1795,【参考】数式用!$N$3:'【参考】数式用'!$N$452,0),MATCH(VLOOKUP(X1795,【参考】数式用!$R$2:$S$46,2,FALSE),【参考】数式用!$O$2:$Q$2,0)),10)))</f>
        <v/>
      </c>
      <c r="AE1795" s="191"/>
    </row>
    <row r="1796" spans="1:31" ht="49.95" customHeight="1">
      <c r="A1796" s="158">
        <f t="shared" si="57"/>
        <v>1757</v>
      </c>
      <c r="B1796" s="496"/>
      <c r="C1796" s="497"/>
      <c r="D1796" s="497"/>
      <c r="E1796" s="497"/>
      <c r="F1796" s="497"/>
      <c r="G1796" s="497"/>
      <c r="H1796" s="497"/>
      <c r="I1796" s="497"/>
      <c r="J1796" s="497"/>
      <c r="K1796" s="497"/>
      <c r="L1796" s="490"/>
      <c r="M1796" s="491"/>
      <c r="N1796" s="491"/>
      <c r="O1796" s="491"/>
      <c r="P1796" s="492"/>
      <c r="Q1796" s="536"/>
      <c r="R1796" s="536"/>
      <c r="S1796" s="536"/>
      <c r="T1796" s="536"/>
      <c r="U1796" s="536"/>
      <c r="V1796" s="69"/>
      <c r="W1796" s="69"/>
      <c r="X1796" s="507"/>
      <c r="Y1796" s="508"/>
      <c r="Z1796" s="179" t="str">
        <f>IFERROR(VLOOKUP(X1796, 【参考】数式用!$A$2:$B$46, 2, FALSE), "")</f>
        <v/>
      </c>
      <c r="AA1796" s="195"/>
      <c r="AB1796" s="196"/>
      <c r="AC1796" s="197">
        <f t="shared" si="58"/>
        <v>0</v>
      </c>
      <c r="AD1796" s="263" t="str">
        <f>IF(B1796="", "", IF(COUNTIF(X1796,"*独自*"),"数式を削除して手入力",IFERROR(INDEX(【参考】数式用!$O$3:'【参考】数式用'!$Q$452,MATCH(Q1796&amp;V1796,【参考】数式用!$N$3:'【参考】数式用'!$N$452,0),MATCH(VLOOKUP(X1796,【参考】数式用!$R$2:$S$46,2,FALSE),【参考】数式用!$O$2:$Q$2,0)),10)))</f>
        <v/>
      </c>
      <c r="AE1796" s="191"/>
    </row>
    <row r="1797" spans="1:31" ht="49.95" customHeight="1">
      <c r="A1797" s="158">
        <f t="shared" si="57"/>
        <v>1758</v>
      </c>
      <c r="B1797" s="496"/>
      <c r="C1797" s="497"/>
      <c r="D1797" s="497"/>
      <c r="E1797" s="497"/>
      <c r="F1797" s="497"/>
      <c r="G1797" s="497"/>
      <c r="H1797" s="497"/>
      <c r="I1797" s="497"/>
      <c r="J1797" s="497"/>
      <c r="K1797" s="497"/>
      <c r="L1797" s="490"/>
      <c r="M1797" s="491"/>
      <c r="N1797" s="491"/>
      <c r="O1797" s="491"/>
      <c r="P1797" s="492"/>
      <c r="Q1797" s="536"/>
      <c r="R1797" s="536"/>
      <c r="S1797" s="536"/>
      <c r="T1797" s="536"/>
      <c r="U1797" s="536"/>
      <c r="V1797" s="69"/>
      <c r="W1797" s="69"/>
      <c r="X1797" s="507"/>
      <c r="Y1797" s="508"/>
      <c r="Z1797" s="179" t="str">
        <f>IFERROR(VLOOKUP(X1797, 【参考】数式用!$A$2:$B$46, 2, FALSE), "")</f>
        <v/>
      </c>
      <c r="AA1797" s="195"/>
      <c r="AB1797" s="196"/>
      <c r="AC1797" s="197">
        <f t="shared" si="58"/>
        <v>0</v>
      </c>
      <c r="AD1797" s="263" t="str">
        <f>IF(B1797="", "", IF(COUNTIF(X1797,"*独自*"),"数式を削除して手入力",IFERROR(INDEX(【参考】数式用!$O$3:'【参考】数式用'!$Q$452,MATCH(Q1797&amp;V1797,【参考】数式用!$N$3:'【参考】数式用'!$N$452,0),MATCH(VLOOKUP(X1797,【参考】数式用!$R$2:$S$46,2,FALSE),【参考】数式用!$O$2:$Q$2,0)),10)))</f>
        <v/>
      </c>
      <c r="AE1797" s="191"/>
    </row>
    <row r="1798" spans="1:31" ht="49.95" customHeight="1">
      <c r="A1798" s="158">
        <f t="shared" si="57"/>
        <v>1759</v>
      </c>
      <c r="B1798" s="496"/>
      <c r="C1798" s="497"/>
      <c r="D1798" s="497"/>
      <c r="E1798" s="497"/>
      <c r="F1798" s="497"/>
      <c r="G1798" s="497"/>
      <c r="H1798" s="497"/>
      <c r="I1798" s="497"/>
      <c r="J1798" s="497"/>
      <c r="K1798" s="497"/>
      <c r="L1798" s="490"/>
      <c r="M1798" s="491"/>
      <c r="N1798" s="491"/>
      <c r="O1798" s="491"/>
      <c r="P1798" s="492"/>
      <c r="Q1798" s="536"/>
      <c r="R1798" s="536"/>
      <c r="S1798" s="536"/>
      <c r="T1798" s="536"/>
      <c r="U1798" s="536"/>
      <c r="V1798" s="69"/>
      <c r="W1798" s="69"/>
      <c r="X1798" s="507"/>
      <c r="Y1798" s="508"/>
      <c r="Z1798" s="179" t="str">
        <f>IFERROR(VLOOKUP(X1798, 【参考】数式用!$A$2:$B$46, 2, FALSE), "")</f>
        <v/>
      </c>
      <c r="AA1798" s="195"/>
      <c r="AB1798" s="196"/>
      <c r="AC1798" s="197">
        <f t="shared" si="58"/>
        <v>0</v>
      </c>
      <c r="AD1798" s="263" t="str">
        <f>IF(B1798="", "", IF(COUNTIF(X1798,"*独自*"),"数式を削除して手入力",IFERROR(INDEX(【参考】数式用!$O$3:'【参考】数式用'!$Q$452,MATCH(Q1798&amp;V1798,【参考】数式用!$N$3:'【参考】数式用'!$N$452,0),MATCH(VLOOKUP(X1798,【参考】数式用!$R$2:$S$46,2,FALSE),【参考】数式用!$O$2:$Q$2,0)),10)))</f>
        <v/>
      </c>
      <c r="AE1798" s="191"/>
    </row>
    <row r="1799" spans="1:31" ht="49.95" customHeight="1">
      <c r="A1799" s="158">
        <f t="shared" si="57"/>
        <v>1760</v>
      </c>
      <c r="B1799" s="496"/>
      <c r="C1799" s="497"/>
      <c r="D1799" s="497"/>
      <c r="E1799" s="497"/>
      <c r="F1799" s="497"/>
      <c r="G1799" s="497"/>
      <c r="H1799" s="497"/>
      <c r="I1799" s="497"/>
      <c r="J1799" s="497"/>
      <c r="K1799" s="497"/>
      <c r="L1799" s="490"/>
      <c r="M1799" s="491"/>
      <c r="N1799" s="491"/>
      <c r="O1799" s="491"/>
      <c r="P1799" s="492"/>
      <c r="Q1799" s="536"/>
      <c r="R1799" s="536"/>
      <c r="S1799" s="536"/>
      <c r="T1799" s="536"/>
      <c r="U1799" s="536"/>
      <c r="V1799" s="69"/>
      <c r="W1799" s="69"/>
      <c r="X1799" s="507"/>
      <c r="Y1799" s="508"/>
      <c r="Z1799" s="179" t="str">
        <f>IFERROR(VLOOKUP(X1799, 【参考】数式用!$A$2:$B$46, 2, FALSE), "")</f>
        <v/>
      </c>
      <c r="AA1799" s="195"/>
      <c r="AB1799" s="196"/>
      <c r="AC1799" s="197">
        <f t="shared" si="58"/>
        <v>0</v>
      </c>
      <c r="AD1799" s="263" t="str">
        <f>IF(B1799="", "", IF(COUNTIF(X1799,"*独自*"),"数式を削除して手入力",IFERROR(INDEX(【参考】数式用!$O$3:'【参考】数式用'!$Q$452,MATCH(Q1799&amp;V1799,【参考】数式用!$N$3:'【参考】数式用'!$N$452,0),MATCH(VLOOKUP(X1799,【参考】数式用!$R$2:$S$46,2,FALSE),【参考】数式用!$O$2:$Q$2,0)),10)))</f>
        <v/>
      </c>
      <c r="AE1799" s="191"/>
    </row>
    <row r="1800" spans="1:31" ht="49.95" customHeight="1">
      <c r="A1800" s="158">
        <f t="shared" si="57"/>
        <v>1761</v>
      </c>
      <c r="B1800" s="496"/>
      <c r="C1800" s="497"/>
      <c r="D1800" s="497"/>
      <c r="E1800" s="497"/>
      <c r="F1800" s="497"/>
      <c r="G1800" s="497"/>
      <c r="H1800" s="497"/>
      <c r="I1800" s="497"/>
      <c r="J1800" s="497"/>
      <c r="K1800" s="497"/>
      <c r="L1800" s="490"/>
      <c r="M1800" s="491"/>
      <c r="N1800" s="491"/>
      <c r="O1800" s="491"/>
      <c r="P1800" s="492"/>
      <c r="Q1800" s="536"/>
      <c r="R1800" s="536"/>
      <c r="S1800" s="536"/>
      <c r="T1800" s="536"/>
      <c r="U1800" s="536"/>
      <c r="V1800" s="69"/>
      <c r="W1800" s="69"/>
      <c r="X1800" s="507"/>
      <c r="Y1800" s="508"/>
      <c r="Z1800" s="179" t="str">
        <f>IFERROR(VLOOKUP(X1800, 【参考】数式用!$A$2:$B$46, 2, FALSE), "")</f>
        <v/>
      </c>
      <c r="AA1800" s="195"/>
      <c r="AB1800" s="196"/>
      <c r="AC1800" s="197">
        <f t="shared" si="58"/>
        <v>0</v>
      </c>
      <c r="AD1800" s="263" t="str">
        <f>IF(B1800="", "", IF(COUNTIF(X1800,"*独自*"),"数式を削除して手入力",IFERROR(INDEX(【参考】数式用!$O$3:'【参考】数式用'!$Q$452,MATCH(Q1800&amp;V1800,【参考】数式用!$N$3:'【参考】数式用'!$N$452,0),MATCH(VLOOKUP(X1800,【参考】数式用!$R$2:$S$46,2,FALSE),【参考】数式用!$O$2:$Q$2,0)),10)))</f>
        <v/>
      </c>
      <c r="AE1800" s="191"/>
    </row>
    <row r="1801" spans="1:31" ht="49.95" customHeight="1">
      <c r="A1801" s="158">
        <f t="shared" si="57"/>
        <v>1762</v>
      </c>
      <c r="B1801" s="496"/>
      <c r="C1801" s="497"/>
      <c r="D1801" s="497"/>
      <c r="E1801" s="497"/>
      <c r="F1801" s="497"/>
      <c r="G1801" s="497"/>
      <c r="H1801" s="497"/>
      <c r="I1801" s="497"/>
      <c r="J1801" s="497"/>
      <c r="K1801" s="497"/>
      <c r="L1801" s="490"/>
      <c r="M1801" s="491"/>
      <c r="N1801" s="491"/>
      <c r="O1801" s="491"/>
      <c r="P1801" s="492"/>
      <c r="Q1801" s="536"/>
      <c r="R1801" s="536"/>
      <c r="S1801" s="536"/>
      <c r="T1801" s="536"/>
      <c r="U1801" s="536"/>
      <c r="V1801" s="69"/>
      <c r="W1801" s="69"/>
      <c r="X1801" s="507"/>
      <c r="Y1801" s="508"/>
      <c r="Z1801" s="179" t="str">
        <f>IFERROR(VLOOKUP(X1801, 【参考】数式用!$A$2:$B$46, 2, FALSE), "")</f>
        <v/>
      </c>
      <c r="AA1801" s="195"/>
      <c r="AB1801" s="196"/>
      <c r="AC1801" s="197">
        <f t="shared" si="58"/>
        <v>0</v>
      </c>
      <c r="AD1801" s="263" t="str">
        <f>IF(B1801="", "", IF(COUNTIF(X1801,"*独自*"),"数式を削除して手入力",IFERROR(INDEX(【参考】数式用!$O$3:'【参考】数式用'!$Q$452,MATCH(Q1801&amp;V1801,【参考】数式用!$N$3:'【参考】数式用'!$N$452,0),MATCH(VLOOKUP(X1801,【参考】数式用!$R$2:$S$46,2,FALSE),【参考】数式用!$O$2:$Q$2,0)),10)))</f>
        <v/>
      </c>
      <c r="AE1801" s="191"/>
    </row>
    <row r="1802" spans="1:31" ht="49.95" customHeight="1">
      <c r="A1802" s="158">
        <f t="shared" si="57"/>
        <v>1763</v>
      </c>
      <c r="B1802" s="496"/>
      <c r="C1802" s="497"/>
      <c r="D1802" s="497"/>
      <c r="E1802" s="497"/>
      <c r="F1802" s="497"/>
      <c r="G1802" s="497"/>
      <c r="H1802" s="497"/>
      <c r="I1802" s="497"/>
      <c r="J1802" s="497"/>
      <c r="K1802" s="497"/>
      <c r="L1802" s="490"/>
      <c r="M1802" s="491"/>
      <c r="N1802" s="491"/>
      <c r="O1802" s="491"/>
      <c r="P1802" s="492"/>
      <c r="Q1802" s="536"/>
      <c r="R1802" s="536"/>
      <c r="S1802" s="536"/>
      <c r="T1802" s="536"/>
      <c r="U1802" s="536"/>
      <c r="V1802" s="69"/>
      <c r="W1802" s="69"/>
      <c r="X1802" s="507"/>
      <c r="Y1802" s="508"/>
      <c r="Z1802" s="179" t="str">
        <f>IFERROR(VLOOKUP(X1802, 【参考】数式用!$A$2:$B$46, 2, FALSE), "")</f>
        <v/>
      </c>
      <c r="AA1802" s="195"/>
      <c r="AB1802" s="196"/>
      <c r="AC1802" s="197">
        <f t="shared" si="58"/>
        <v>0</v>
      </c>
      <c r="AD1802" s="263" t="str">
        <f>IF(B1802="", "", IF(COUNTIF(X1802,"*独自*"),"数式を削除して手入力",IFERROR(INDEX(【参考】数式用!$O$3:'【参考】数式用'!$Q$452,MATCH(Q1802&amp;V1802,【参考】数式用!$N$3:'【参考】数式用'!$N$452,0),MATCH(VLOOKUP(X1802,【参考】数式用!$R$2:$S$46,2,FALSE),【参考】数式用!$O$2:$Q$2,0)),10)))</f>
        <v/>
      </c>
      <c r="AE1802" s="191"/>
    </row>
    <row r="1803" spans="1:31" ht="49.95" customHeight="1">
      <c r="A1803" s="158">
        <f t="shared" si="57"/>
        <v>1764</v>
      </c>
      <c r="B1803" s="496"/>
      <c r="C1803" s="497"/>
      <c r="D1803" s="497"/>
      <c r="E1803" s="497"/>
      <c r="F1803" s="497"/>
      <c r="G1803" s="497"/>
      <c r="H1803" s="497"/>
      <c r="I1803" s="497"/>
      <c r="J1803" s="497"/>
      <c r="K1803" s="497"/>
      <c r="L1803" s="490"/>
      <c r="M1803" s="491"/>
      <c r="N1803" s="491"/>
      <c r="O1803" s="491"/>
      <c r="P1803" s="492"/>
      <c r="Q1803" s="536"/>
      <c r="R1803" s="536"/>
      <c r="S1803" s="536"/>
      <c r="T1803" s="536"/>
      <c r="U1803" s="536"/>
      <c r="V1803" s="69"/>
      <c r="W1803" s="69"/>
      <c r="X1803" s="507"/>
      <c r="Y1803" s="508"/>
      <c r="Z1803" s="179" t="str">
        <f>IFERROR(VLOOKUP(X1803, 【参考】数式用!$A$2:$B$46, 2, FALSE), "")</f>
        <v/>
      </c>
      <c r="AA1803" s="195"/>
      <c r="AB1803" s="196"/>
      <c r="AC1803" s="197">
        <f t="shared" si="58"/>
        <v>0</v>
      </c>
      <c r="AD1803" s="263" t="str">
        <f>IF(B1803="", "", IF(COUNTIF(X1803,"*独自*"),"数式を削除して手入力",IFERROR(INDEX(【参考】数式用!$O$3:'【参考】数式用'!$Q$452,MATCH(Q1803&amp;V1803,【参考】数式用!$N$3:'【参考】数式用'!$N$452,0),MATCH(VLOOKUP(X1803,【参考】数式用!$R$2:$S$46,2,FALSE),【参考】数式用!$O$2:$Q$2,0)),10)))</f>
        <v/>
      </c>
      <c r="AE1803" s="191"/>
    </row>
    <row r="1804" spans="1:31" ht="49.95" customHeight="1">
      <c r="A1804" s="158">
        <f t="shared" ref="A1804:A1867" si="59">A1803+1</f>
        <v>1765</v>
      </c>
      <c r="B1804" s="496"/>
      <c r="C1804" s="497"/>
      <c r="D1804" s="497"/>
      <c r="E1804" s="497"/>
      <c r="F1804" s="497"/>
      <c r="G1804" s="497"/>
      <c r="H1804" s="497"/>
      <c r="I1804" s="497"/>
      <c r="J1804" s="497"/>
      <c r="K1804" s="497"/>
      <c r="L1804" s="490"/>
      <c r="M1804" s="491"/>
      <c r="N1804" s="491"/>
      <c r="O1804" s="491"/>
      <c r="P1804" s="492"/>
      <c r="Q1804" s="536"/>
      <c r="R1804" s="536"/>
      <c r="S1804" s="536"/>
      <c r="T1804" s="536"/>
      <c r="U1804" s="536"/>
      <c r="V1804" s="69"/>
      <c r="W1804" s="69"/>
      <c r="X1804" s="507"/>
      <c r="Y1804" s="508"/>
      <c r="Z1804" s="179" t="str">
        <f>IFERROR(VLOOKUP(X1804, 【参考】数式用!$A$2:$B$46, 2, FALSE), "")</f>
        <v/>
      </c>
      <c r="AA1804" s="195"/>
      <c r="AB1804" s="196"/>
      <c r="AC1804" s="197">
        <f t="shared" ref="AC1804:AC1867" si="60">AA1804-AB1804</f>
        <v>0</v>
      </c>
      <c r="AD1804" s="263" t="str">
        <f>IF(B1804="", "", IF(COUNTIF(X1804,"*独自*"),"数式を削除して手入力",IFERROR(INDEX(【参考】数式用!$O$3:'【参考】数式用'!$Q$452,MATCH(Q1804&amp;V1804,【参考】数式用!$N$3:'【参考】数式用'!$N$452,0),MATCH(VLOOKUP(X1804,【参考】数式用!$R$2:$S$46,2,FALSE),【参考】数式用!$O$2:$Q$2,0)),10)))</f>
        <v/>
      </c>
      <c r="AE1804" s="191"/>
    </row>
    <row r="1805" spans="1:31" ht="49.95" customHeight="1">
      <c r="A1805" s="158">
        <f t="shared" si="59"/>
        <v>1766</v>
      </c>
      <c r="B1805" s="496"/>
      <c r="C1805" s="497"/>
      <c r="D1805" s="497"/>
      <c r="E1805" s="497"/>
      <c r="F1805" s="497"/>
      <c r="G1805" s="497"/>
      <c r="H1805" s="497"/>
      <c r="I1805" s="497"/>
      <c r="J1805" s="497"/>
      <c r="K1805" s="497"/>
      <c r="L1805" s="490"/>
      <c r="M1805" s="491"/>
      <c r="N1805" s="491"/>
      <c r="O1805" s="491"/>
      <c r="P1805" s="492"/>
      <c r="Q1805" s="536"/>
      <c r="R1805" s="536"/>
      <c r="S1805" s="536"/>
      <c r="T1805" s="536"/>
      <c r="U1805" s="536"/>
      <c r="V1805" s="69"/>
      <c r="W1805" s="69"/>
      <c r="X1805" s="507"/>
      <c r="Y1805" s="508"/>
      <c r="Z1805" s="179" t="str">
        <f>IFERROR(VLOOKUP(X1805, 【参考】数式用!$A$2:$B$46, 2, FALSE), "")</f>
        <v/>
      </c>
      <c r="AA1805" s="195"/>
      <c r="AB1805" s="196"/>
      <c r="AC1805" s="197">
        <f t="shared" si="60"/>
        <v>0</v>
      </c>
      <c r="AD1805" s="263" t="str">
        <f>IF(B1805="", "", IF(COUNTIF(X1805,"*独自*"),"数式を削除して手入力",IFERROR(INDEX(【参考】数式用!$O$3:'【参考】数式用'!$Q$452,MATCH(Q1805&amp;V1805,【参考】数式用!$N$3:'【参考】数式用'!$N$452,0),MATCH(VLOOKUP(X1805,【参考】数式用!$R$2:$S$46,2,FALSE),【参考】数式用!$O$2:$Q$2,0)),10)))</f>
        <v/>
      </c>
      <c r="AE1805" s="191"/>
    </row>
    <row r="1806" spans="1:31" ht="49.95" customHeight="1">
      <c r="A1806" s="158">
        <f t="shared" si="59"/>
        <v>1767</v>
      </c>
      <c r="B1806" s="496"/>
      <c r="C1806" s="497"/>
      <c r="D1806" s="497"/>
      <c r="E1806" s="497"/>
      <c r="F1806" s="497"/>
      <c r="G1806" s="497"/>
      <c r="H1806" s="497"/>
      <c r="I1806" s="497"/>
      <c r="J1806" s="497"/>
      <c r="K1806" s="497"/>
      <c r="L1806" s="490"/>
      <c r="M1806" s="491"/>
      <c r="N1806" s="491"/>
      <c r="O1806" s="491"/>
      <c r="P1806" s="492"/>
      <c r="Q1806" s="536"/>
      <c r="R1806" s="536"/>
      <c r="S1806" s="536"/>
      <c r="T1806" s="536"/>
      <c r="U1806" s="536"/>
      <c r="V1806" s="69"/>
      <c r="W1806" s="69"/>
      <c r="X1806" s="507"/>
      <c r="Y1806" s="508"/>
      <c r="Z1806" s="179" t="str">
        <f>IFERROR(VLOOKUP(X1806, 【参考】数式用!$A$2:$B$46, 2, FALSE), "")</f>
        <v/>
      </c>
      <c r="AA1806" s="195"/>
      <c r="AB1806" s="196"/>
      <c r="AC1806" s="197">
        <f t="shared" si="60"/>
        <v>0</v>
      </c>
      <c r="AD1806" s="263" t="str">
        <f>IF(B1806="", "", IF(COUNTIF(X1806,"*独自*"),"数式を削除して手入力",IFERROR(INDEX(【参考】数式用!$O$3:'【参考】数式用'!$Q$452,MATCH(Q1806&amp;V1806,【参考】数式用!$N$3:'【参考】数式用'!$N$452,0),MATCH(VLOOKUP(X1806,【参考】数式用!$R$2:$S$46,2,FALSE),【参考】数式用!$O$2:$Q$2,0)),10)))</f>
        <v/>
      </c>
      <c r="AE1806" s="191"/>
    </row>
    <row r="1807" spans="1:31" ht="49.95" customHeight="1">
      <c r="A1807" s="158">
        <f t="shared" si="59"/>
        <v>1768</v>
      </c>
      <c r="B1807" s="496"/>
      <c r="C1807" s="497"/>
      <c r="D1807" s="497"/>
      <c r="E1807" s="497"/>
      <c r="F1807" s="497"/>
      <c r="G1807" s="497"/>
      <c r="H1807" s="497"/>
      <c r="I1807" s="497"/>
      <c r="J1807" s="497"/>
      <c r="K1807" s="497"/>
      <c r="L1807" s="490"/>
      <c r="M1807" s="491"/>
      <c r="N1807" s="491"/>
      <c r="O1807" s="491"/>
      <c r="P1807" s="492"/>
      <c r="Q1807" s="536"/>
      <c r="R1807" s="536"/>
      <c r="S1807" s="536"/>
      <c r="T1807" s="536"/>
      <c r="U1807" s="536"/>
      <c r="V1807" s="69"/>
      <c r="W1807" s="69"/>
      <c r="X1807" s="507"/>
      <c r="Y1807" s="508"/>
      <c r="Z1807" s="179" t="str">
        <f>IFERROR(VLOOKUP(X1807, 【参考】数式用!$A$2:$B$46, 2, FALSE), "")</f>
        <v/>
      </c>
      <c r="AA1807" s="195"/>
      <c r="AB1807" s="196"/>
      <c r="AC1807" s="197">
        <f t="shared" si="60"/>
        <v>0</v>
      </c>
      <c r="AD1807" s="263" t="str">
        <f>IF(B1807="", "", IF(COUNTIF(X1807,"*独自*"),"数式を削除して手入力",IFERROR(INDEX(【参考】数式用!$O$3:'【参考】数式用'!$Q$452,MATCH(Q1807&amp;V1807,【参考】数式用!$N$3:'【参考】数式用'!$N$452,0),MATCH(VLOOKUP(X1807,【参考】数式用!$R$2:$S$46,2,FALSE),【参考】数式用!$O$2:$Q$2,0)),10)))</f>
        <v/>
      </c>
      <c r="AE1807" s="191"/>
    </row>
    <row r="1808" spans="1:31" ht="49.95" customHeight="1">
      <c r="A1808" s="158">
        <f t="shared" si="59"/>
        <v>1769</v>
      </c>
      <c r="B1808" s="496"/>
      <c r="C1808" s="497"/>
      <c r="D1808" s="497"/>
      <c r="E1808" s="497"/>
      <c r="F1808" s="497"/>
      <c r="G1808" s="497"/>
      <c r="H1808" s="497"/>
      <c r="I1808" s="497"/>
      <c r="J1808" s="497"/>
      <c r="K1808" s="497"/>
      <c r="L1808" s="490"/>
      <c r="M1808" s="491"/>
      <c r="N1808" s="491"/>
      <c r="O1808" s="491"/>
      <c r="P1808" s="492"/>
      <c r="Q1808" s="536"/>
      <c r="R1808" s="536"/>
      <c r="S1808" s="536"/>
      <c r="T1808" s="536"/>
      <c r="U1808" s="536"/>
      <c r="V1808" s="69"/>
      <c r="W1808" s="69"/>
      <c r="X1808" s="507"/>
      <c r="Y1808" s="508"/>
      <c r="Z1808" s="179" t="str">
        <f>IFERROR(VLOOKUP(X1808, 【参考】数式用!$A$2:$B$46, 2, FALSE), "")</f>
        <v/>
      </c>
      <c r="AA1808" s="195"/>
      <c r="AB1808" s="196"/>
      <c r="AC1808" s="197">
        <f t="shared" si="60"/>
        <v>0</v>
      </c>
      <c r="AD1808" s="263" t="str">
        <f>IF(B1808="", "", IF(COUNTIF(X1808,"*独自*"),"数式を削除して手入力",IFERROR(INDEX(【参考】数式用!$O$3:'【参考】数式用'!$Q$452,MATCH(Q1808&amp;V1808,【参考】数式用!$N$3:'【参考】数式用'!$N$452,0),MATCH(VLOOKUP(X1808,【参考】数式用!$R$2:$S$46,2,FALSE),【参考】数式用!$O$2:$Q$2,0)),10)))</f>
        <v/>
      </c>
      <c r="AE1808" s="191"/>
    </row>
    <row r="1809" spans="1:31" ht="49.95" customHeight="1">
      <c r="A1809" s="158">
        <f t="shared" si="59"/>
        <v>1770</v>
      </c>
      <c r="B1809" s="496"/>
      <c r="C1809" s="497"/>
      <c r="D1809" s="497"/>
      <c r="E1809" s="497"/>
      <c r="F1809" s="497"/>
      <c r="G1809" s="497"/>
      <c r="H1809" s="497"/>
      <c r="I1809" s="497"/>
      <c r="J1809" s="497"/>
      <c r="K1809" s="497"/>
      <c r="L1809" s="490"/>
      <c r="M1809" s="491"/>
      <c r="N1809" s="491"/>
      <c r="O1809" s="491"/>
      <c r="P1809" s="492"/>
      <c r="Q1809" s="536"/>
      <c r="R1809" s="536"/>
      <c r="S1809" s="536"/>
      <c r="T1809" s="536"/>
      <c r="U1809" s="536"/>
      <c r="V1809" s="69"/>
      <c r="W1809" s="69"/>
      <c r="X1809" s="507"/>
      <c r="Y1809" s="508"/>
      <c r="Z1809" s="179" t="str">
        <f>IFERROR(VLOOKUP(X1809, 【参考】数式用!$A$2:$B$46, 2, FALSE), "")</f>
        <v/>
      </c>
      <c r="AA1809" s="195"/>
      <c r="AB1809" s="196"/>
      <c r="AC1809" s="197">
        <f t="shared" si="60"/>
        <v>0</v>
      </c>
      <c r="AD1809" s="263" t="str">
        <f>IF(B1809="", "", IF(COUNTIF(X1809,"*独自*"),"数式を削除して手入力",IFERROR(INDEX(【参考】数式用!$O$3:'【参考】数式用'!$Q$452,MATCH(Q1809&amp;V1809,【参考】数式用!$N$3:'【参考】数式用'!$N$452,0),MATCH(VLOOKUP(X1809,【参考】数式用!$R$2:$S$46,2,FALSE),【参考】数式用!$O$2:$Q$2,0)),10)))</f>
        <v/>
      </c>
      <c r="AE1809" s="191"/>
    </row>
    <row r="1810" spans="1:31" ht="49.95" customHeight="1">
      <c r="A1810" s="158">
        <f t="shared" si="59"/>
        <v>1771</v>
      </c>
      <c r="B1810" s="496"/>
      <c r="C1810" s="497"/>
      <c r="D1810" s="497"/>
      <c r="E1810" s="497"/>
      <c r="F1810" s="497"/>
      <c r="G1810" s="497"/>
      <c r="H1810" s="497"/>
      <c r="I1810" s="497"/>
      <c r="J1810" s="497"/>
      <c r="K1810" s="497"/>
      <c r="L1810" s="490"/>
      <c r="M1810" s="491"/>
      <c r="N1810" s="491"/>
      <c r="O1810" s="491"/>
      <c r="P1810" s="492"/>
      <c r="Q1810" s="536"/>
      <c r="R1810" s="536"/>
      <c r="S1810" s="536"/>
      <c r="T1810" s="536"/>
      <c r="U1810" s="536"/>
      <c r="V1810" s="69"/>
      <c r="W1810" s="69"/>
      <c r="X1810" s="507"/>
      <c r="Y1810" s="508"/>
      <c r="Z1810" s="179" t="str">
        <f>IFERROR(VLOOKUP(X1810, 【参考】数式用!$A$2:$B$46, 2, FALSE), "")</f>
        <v/>
      </c>
      <c r="AA1810" s="195"/>
      <c r="AB1810" s="196"/>
      <c r="AC1810" s="197">
        <f t="shared" si="60"/>
        <v>0</v>
      </c>
      <c r="AD1810" s="263" t="str">
        <f>IF(B1810="", "", IF(COUNTIF(X1810,"*独自*"),"数式を削除して手入力",IFERROR(INDEX(【参考】数式用!$O$3:'【参考】数式用'!$Q$452,MATCH(Q1810&amp;V1810,【参考】数式用!$N$3:'【参考】数式用'!$N$452,0),MATCH(VLOOKUP(X1810,【参考】数式用!$R$2:$S$46,2,FALSE),【参考】数式用!$O$2:$Q$2,0)),10)))</f>
        <v/>
      </c>
      <c r="AE1810" s="191"/>
    </row>
    <row r="1811" spans="1:31" ht="49.95" customHeight="1">
      <c r="A1811" s="158">
        <f t="shared" si="59"/>
        <v>1772</v>
      </c>
      <c r="B1811" s="496"/>
      <c r="C1811" s="497"/>
      <c r="D1811" s="497"/>
      <c r="E1811" s="497"/>
      <c r="F1811" s="497"/>
      <c r="G1811" s="497"/>
      <c r="H1811" s="497"/>
      <c r="I1811" s="497"/>
      <c r="J1811" s="497"/>
      <c r="K1811" s="497"/>
      <c r="L1811" s="490"/>
      <c r="M1811" s="491"/>
      <c r="N1811" s="491"/>
      <c r="O1811" s="491"/>
      <c r="P1811" s="492"/>
      <c r="Q1811" s="536"/>
      <c r="R1811" s="536"/>
      <c r="S1811" s="536"/>
      <c r="T1811" s="536"/>
      <c r="U1811" s="536"/>
      <c r="V1811" s="69"/>
      <c r="W1811" s="69"/>
      <c r="X1811" s="507"/>
      <c r="Y1811" s="508"/>
      <c r="Z1811" s="179" t="str">
        <f>IFERROR(VLOOKUP(X1811, 【参考】数式用!$A$2:$B$46, 2, FALSE), "")</f>
        <v/>
      </c>
      <c r="AA1811" s="195"/>
      <c r="AB1811" s="196"/>
      <c r="AC1811" s="197">
        <f t="shared" si="60"/>
        <v>0</v>
      </c>
      <c r="AD1811" s="263" t="str">
        <f>IF(B1811="", "", IF(COUNTIF(X1811,"*独自*"),"数式を削除して手入力",IFERROR(INDEX(【参考】数式用!$O$3:'【参考】数式用'!$Q$452,MATCH(Q1811&amp;V1811,【参考】数式用!$N$3:'【参考】数式用'!$N$452,0),MATCH(VLOOKUP(X1811,【参考】数式用!$R$2:$S$46,2,FALSE),【参考】数式用!$O$2:$Q$2,0)),10)))</f>
        <v/>
      </c>
      <c r="AE1811" s="191"/>
    </row>
    <row r="1812" spans="1:31" ht="49.95" customHeight="1">
      <c r="A1812" s="158">
        <f t="shared" si="59"/>
        <v>1773</v>
      </c>
      <c r="B1812" s="496"/>
      <c r="C1812" s="497"/>
      <c r="D1812" s="497"/>
      <c r="E1812" s="497"/>
      <c r="F1812" s="497"/>
      <c r="G1812" s="497"/>
      <c r="H1812" s="497"/>
      <c r="I1812" s="497"/>
      <c r="J1812" s="497"/>
      <c r="K1812" s="497"/>
      <c r="L1812" s="490"/>
      <c r="M1812" s="491"/>
      <c r="N1812" s="491"/>
      <c r="O1812" s="491"/>
      <c r="P1812" s="492"/>
      <c r="Q1812" s="536"/>
      <c r="R1812" s="536"/>
      <c r="S1812" s="536"/>
      <c r="T1812" s="536"/>
      <c r="U1812" s="536"/>
      <c r="V1812" s="69"/>
      <c r="W1812" s="69"/>
      <c r="X1812" s="507"/>
      <c r="Y1812" s="508"/>
      <c r="Z1812" s="179" t="str">
        <f>IFERROR(VLOOKUP(X1812, 【参考】数式用!$A$2:$B$46, 2, FALSE), "")</f>
        <v/>
      </c>
      <c r="AA1812" s="195"/>
      <c r="AB1812" s="196"/>
      <c r="AC1812" s="197">
        <f t="shared" si="60"/>
        <v>0</v>
      </c>
      <c r="AD1812" s="263" t="str">
        <f>IF(B1812="", "", IF(COUNTIF(X1812,"*独自*"),"数式を削除して手入力",IFERROR(INDEX(【参考】数式用!$O$3:'【参考】数式用'!$Q$452,MATCH(Q1812&amp;V1812,【参考】数式用!$N$3:'【参考】数式用'!$N$452,0),MATCH(VLOOKUP(X1812,【参考】数式用!$R$2:$S$46,2,FALSE),【参考】数式用!$O$2:$Q$2,0)),10)))</f>
        <v/>
      </c>
      <c r="AE1812" s="191"/>
    </row>
    <row r="1813" spans="1:31" ht="49.95" customHeight="1">
      <c r="A1813" s="158">
        <f t="shared" si="59"/>
        <v>1774</v>
      </c>
      <c r="B1813" s="496"/>
      <c r="C1813" s="497"/>
      <c r="D1813" s="497"/>
      <c r="E1813" s="497"/>
      <c r="F1813" s="497"/>
      <c r="G1813" s="497"/>
      <c r="H1813" s="497"/>
      <c r="I1813" s="497"/>
      <c r="J1813" s="497"/>
      <c r="K1813" s="497"/>
      <c r="L1813" s="490"/>
      <c r="M1813" s="491"/>
      <c r="N1813" s="491"/>
      <c r="O1813" s="491"/>
      <c r="P1813" s="492"/>
      <c r="Q1813" s="536"/>
      <c r="R1813" s="536"/>
      <c r="S1813" s="536"/>
      <c r="T1813" s="536"/>
      <c r="U1813" s="536"/>
      <c r="V1813" s="69"/>
      <c r="W1813" s="69"/>
      <c r="X1813" s="507"/>
      <c r="Y1813" s="508"/>
      <c r="Z1813" s="179" t="str">
        <f>IFERROR(VLOOKUP(X1813, 【参考】数式用!$A$2:$B$46, 2, FALSE), "")</f>
        <v/>
      </c>
      <c r="AA1813" s="195"/>
      <c r="AB1813" s="196"/>
      <c r="AC1813" s="197">
        <f t="shared" si="60"/>
        <v>0</v>
      </c>
      <c r="AD1813" s="263" t="str">
        <f>IF(B1813="", "", IF(COUNTIF(X1813,"*独自*"),"数式を削除して手入力",IFERROR(INDEX(【参考】数式用!$O$3:'【参考】数式用'!$Q$452,MATCH(Q1813&amp;V1813,【参考】数式用!$N$3:'【参考】数式用'!$N$452,0),MATCH(VLOOKUP(X1813,【参考】数式用!$R$2:$S$46,2,FALSE),【参考】数式用!$O$2:$Q$2,0)),10)))</f>
        <v/>
      </c>
      <c r="AE1813" s="191"/>
    </row>
    <row r="1814" spans="1:31" ht="49.95" customHeight="1">
      <c r="A1814" s="158">
        <f t="shared" si="59"/>
        <v>1775</v>
      </c>
      <c r="B1814" s="496"/>
      <c r="C1814" s="497"/>
      <c r="D1814" s="497"/>
      <c r="E1814" s="497"/>
      <c r="F1814" s="497"/>
      <c r="G1814" s="497"/>
      <c r="H1814" s="497"/>
      <c r="I1814" s="497"/>
      <c r="J1814" s="497"/>
      <c r="K1814" s="497"/>
      <c r="L1814" s="490"/>
      <c r="M1814" s="491"/>
      <c r="N1814" s="491"/>
      <c r="O1814" s="491"/>
      <c r="P1814" s="492"/>
      <c r="Q1814" s="536"/>
      <c r="R1814" s="536"/>
      <c r="S1814" s="536"/>
      <c r="T1814" s="536"/>
      <c r="U1814" s="536"/>
      <c r="V1814" s="69"/>
      <c r="W1814" s="69"/>
      <c r="X1814" s="507"/>
      <c r="Y1814" s="508"/>
      <c r="Z1814" s="179" t="str">
        <f>IFERROR(VLOOKUP(X1814, 【参考】数式用!$A$2:$B$46, 2, FALSE), "")</f>
        <v/>
      </c>
      <c r="AA1814" s="195"/>
      <c r="AB1814" s="196"/>
      <c r="AC1814" s="197">
        <f t="shared" si="60"/>
        <v>0</v>
      </c>
      <c r="AD1814" s="263" t="str">
        <f>IF(B1814="", "", IF(COUNTIF(X1814,"*独自*"),"数式を削除して手入力",IFERROR(INDEX(【参考】数式用!$O$3:'【参考】数式用'!$Q$452,MATCH(Q1814&amp;V1814,【参考】数式用!$N$3:'【参考】数式用'!$N$452,0),MATCH(VLOOKUP(X1814,【参考】数式用!$R$2:$S$46,2,FALSE),【参考】数式用!$O$2:$Q$2,0)),10)))</f>
        <v/>
      </c>
      <c r="AE1814" s="191"/>
    </row>
    <row r="1815" spans="1:31" ht="49.95" customHeight="1">
      <c r="A1815" s="158">
        <f t="shared" si="59"/>
        <v>1776</v>
      </c>
      <c r="B1815" s="496"/>
      <c r="C1815" s="497"/>
      <c r="D1815" s="497"/>
      <c r="E1815" s="497"/>
      <c r="F1815" s="497"/>
      <c r="G1815" s="497"/>
      <c r="H1815" s="497"/>
      <c r="I1815" s="497"/>
      <c r="J1815" s="497"/>
      <c r="K1815" s="497"/>
      <c r="L1815" s="490"/>
      <c r="M1815" s="491"/>
      <c r="N1815" s="491"/>
      <c r="O1815" s="491"/>
      <c r="P1815" s="492"/>
      <c r="Q1815" s="536"/>
      <c r="R1815" s="536"/>
      <c r="S1815" s="536"/>
      <c r="T1815" s="536"/>
      <c r="U1815" s="536"/>
      <c r="V1815" s="69"/>
      <c r="W1815" s="69"/>
      <c r="X1815" s="507"/>
      <c r="Y1815" s="508"/>
      <c r="Z1815" s="179" t="str">
        <f>IFERROR(VLOOKUP(X1815, 【参考】数式用!$A$2:$B$46, 2, FALSE), "")</f>
        <v/>
      </c>
      <c r="AA1815" s="195"/>
      <c r="AB1815" s="196"/>
      <c r="AC1815" s="197">
        <f t="shared" si="60"/>
        <v>0</v>
      </c>
      <c r="AD1815" s="263" t="str">
        <f>IF(B1815="", "", IF(COUNTIF(X1815,"*独自*"),"数式を削除して手入力",IFERROR(INDEX(【参考】数式用!$O$3:'【参考】数式用'!$Q$452,MATCH(Q1815&amp;V1815,【参考】数式用!$N$3:'【参考】数式用'!$N$452,0),MATCH(VLOOKUP(X1815,【参考】数式用!$R$2:$S$46,2,FALSE),【参考】数式用!$O$2:$Q$2,0)),10)))</f>
        <v/>
      </c>
      <c r="AE1815" s="191"/>
    </row>
    <row r="1816" spans="1:31" ht="49.95" customHeight="1">
      <c r="A1816" s="158">
        <f t="shared" si="59"/>
        <v>1777</v>
      </c>
      <c r="B1816" s="496"/>
      <c r="C1816" s="497"/>
      <c r="D1816" s="497"/>
      <c r="E1816" s="497"/>
      <c r="F1816" s="497"/>
      <c r="G1816" s="497"/>
      <c r="H1816" s="497"/>
      <c r="I1816" s="497"/>
      <c r="J1816" s="497"/>
      <c r="K1816" s="497"/>
      <c r="L1816" s="490"/>
      <c r="M1816" s="491"/>
      <c r="N1816" s="491"/>
      <c r="O1816" s="491"/>
      <c r="P1816" s="492"/>
      <c r="Q1816" s="536"/>
      <c r="R1816" s="536"/>
      <c r="S1816" s="536"/>
      <c r="T1816" s="536"/>
      <c r="U1816" s="536"/>
      <c r="V1816" s="69"/>
      <c r="W1816" s="69"/>
      <c r="X1816" s="507"/>
      <c r="Y1816" s="508"/>
      <c r="Z1816" s="179" t="str">
        <f>IFERROR(VLOOKUP(X1816, 【参考】数式用!$A$2:$B$46, 2, FALSE), "")</f>
        <v/>
      </c>
      <c r="AA1816" s="195"/>
      <c r="AB1816" s="196"/>
      <c r="AC1816" s="197">
        <f t="shared" si="60"/>
        <v>0</v>
      </c>
      <c r="AD1816" s="263" t="str">
        <f>IF(B1816="", "", IF(COUNTIF(X1816,"*独自*"),"数式を削除して手入力",IFERROR(INDEX(【参考】数式用!$O$3:'【参考】数式用'!$Q$452,MATCH(Q1816&amp;V1816,【参考】数式用!$N$3:'【参考】数式用'!$N$452,0),MATCH(VLOOKUP(X1816,【参考】数式用!$R$2:$S$46,2,FALSE),【参考】数式用!$O$2:$Q$2,0)),10)))</f>
        <v/>
      </c>
      <c r="AE1816" s="191"/>
    </row>
    <row r="1817" spans="1:31" ht="49.95" customHeight="1">
      <c r="A1817" s="158">
        <f t="shared" si="59"/>
        <v>1778</v>
      </c>
      <c r="B1817" s="496"/>
      <c r="C1817" s="497"/>
      <c r="D1817" s="497"/>
      <c r="E1817" s="497"/>
      <c r="F1817" s="497"/>
      <c r="G1817" s="497"/>
      <c r="H1817" s="497"/>
      <c r="I1817" s="497"/>
      <c r="J1817" s="497"/>
      <c r="K1817" s="497"/>
      <c r="L1817" s="490"/>
      <c r="M1817" s="491"/>
      <c r="N1817" s="491"/>
      <c r="O1817" s="491"/>
      <c r="P1817" s="492"/>
      <c r="Q1817" s="536"/>
      <c r="R1817" s="536"/>
      <c r="S1817" s="536"/>
      <c r="T1817" s="536"/>
      <c r="U1817" s="536"/>
      <c r="V1817" s="69"/>
      <c r="W1817" s="69"/>
      <c r="X1817" s="507"/>
      <c r="Y1817" s="508"/>
      <c r="Z1817" s="179" t="str">
        <f>IFERROR(VLOOKUP(X1817, 【参考】数式用!$A$2:$B$46, 2, FALSE), "")</f>
        <v/>
      </c>
      <c r="AA1817" s="195"/>
      <c r="AB1817" s="196"/>
      <c r="AC1817" s="197">
        <f t="shared" si="60"/>
        <v>0</v>
      </c>
      <c r="AD1817" s="263" t="str">
        <f>IF(B1817="", "", IF(COUNTIF(X1817,"*独自*"),"数式を削除して手入力",IFERROR(INDEX(【参考】数式用!$O$3:'【参考】数式用'!$Q$452,MATCH(Q1817&amp;V1817,【参考】数式用!$N$3:'【参考】数式用'!$N$452,0),MATCH(VLOOKUP(X1817,【参考】数式用!$R$2:$S$46,2,FALSE),【参考】数式用!$O$2:$Q$2,0)),10)))</f>
        <v/>
      </c>
      <c r="AE1817" s="191"/>
    </row>
    <row r="1818" spans="1:31" ht="49.95" customHeight="1">
      <c r="A1818" s="158">
        <f t="shared" si="59"/>
        <v>1779</v>
      </c>
      <c r="B1818" s="496"/>
      <c r="C1818" s="497"/>
      <c r="D1818" s="497"/>
      <c r="E1818" s="497"/>
      <c r="F1818" s="497"/>
      <c r="G1818" s="497"/>
      <c r="H1818" s="497"/>
      <c r="I1818" s="497"/>
      <c r="J1818" s="497"/>
      <c r="K1818" s="497"/>
      <c r="L1818" s="490"/>
      <c r="M1818" s="491"/>
      <c r="N1818" s="491"/>
      <c r="O1818" s="491"/>
      <c r="P1818" s="492"/>
      <c r="Q1818" s="536"/>
      <c r="R1818" s="536"/>
      <c r="S1818" s="536"/>
      <c r="T1818" s="536"/>
      <c r="U1818" s="536"/>
      <c r="V1818" s="69"/>
      <c r="W1818" s="69"/>
      <c r="X1818" s="507"/>
      <c r="Y1818" s="508"/>
      <c r="Z1818" s="179" t="str">
        <f>IFERROR(VLOOKUP(X1818, 【参考】数式用!$A$2:$B$46, 2, FALSE), "")</f>
        <v/>
      </c>
      <c r="AA1818" s="195"/>
      <c r="AB1818" s="196"/>
      <c r="AC1818" s="197">
        <f t="shared" si="60"/>
        <v>0</v>
      </c>
      <c r="AD1818" s="263" t="str">
        <f>IF(B1818="", "", IF(COUNTIF(X1818,"*独自*"),"数式を削除して手入力",IFERROR(INDEX(【参考】数式用!$O$3:'【参考】数式用'!$Q$452,MATCH(Q1818&amp;V1818,【参考】数式用!$N$3:'【参考】数式用'!$N$452,0),MATCH(VLOOKUP(X1818,【参考】数式用!$R$2:$S$46,2,FALSE),【参考】数式用!$O$2:$Q$2,0)),10)))</f>
        <v/>
      </c>
      <c r="AE1818" s="191"/>
    </row>
    <row r="1819" spans="1:31" ht="49.95" customHeight="1">
      <c r="A1819" s="158">
        <f t="shared" si="59"/>
        <v>1780</v>
      </c>
      <c r="B1819" s="496"/>
      <c r="C1819" s="497"/>
      <c r="D1819" s="497"/>
      <c r="E1819" s="497"/>
      <c r="F1819" s="497"/>
      <c r="G1819" s="497"/>
      <c r="H1819" s="497"/>
      <c r="I1819" s="497"/>
      <c r="J1819" s="497"/>
      <c r="K1819" s="497"/>
      <c r="L1819" s="490"/>
      <c r="M1819" s="491"/>
      <c r="N1819" s="491"/>
      <c r="O1819" s="491"/>
      <c r="P1819" s="492"/>
      <c r="Q1819" s="536"/>
      <c r="R1819" s="536"/>
      <c r="S1819" s="536"/>
      <c r="T1819" s="536"/>
      <c r="U1819" s="536"/>
      <c r="V1819" s="69"/>
      <c r="W1819" s="69"/>
      <c r="X1819" s="507"/>
      <c r="Y1819" s="508"/>
      <c r="Z1819" s="179" t="str">
        <f>IFERROR(VLOOKUP(X1819, 【参考】数式用!$A$2:$B$46, 2, FALSE), "")</f>
        <v/>
      </c>
      <c r="AA1819" s="195"/>
      <c r="AB1819" s="196"/>
      <c r="AC1819" s="197">
        <f t="shared" si="60"/>
        <v>0</v>
      </c>
      <c r="AD1819" s="263" t="str">
        <f>IF(B1819="", "", IF(COUNTIF(X1819,"*独自*"),"数式を削除して手入力",IFERROR(INDEX(【参考】数式用!$O$3:'【参考】数式用'!$Q$452,MATCH(Q1819&amp;V1819,【参考】数式用!$N$3:'【参考】数式用'!$N$452,0),MATCH(VLOOKUP(X1819,【参考】数式用!$R$2:$S$46,2,FALSE),【参考】数式用!$O$2:$Q$2,0)),10)))</f>
        <v/>
      </c>
      <c r="AE1819" s="191"/>
    </row>
    <row r="1820" spans="1:31" ht="49.95" customHeight="1">
      <c r="A1820" s="158">
        <f t="shared" si="59"/>
        <v>1781</v>
      </c>
      <c r="B1820" s="496"/>
      <c r="C1820" s="497"/>
      <c r="D1820" s="497"/>
      <c r="E1820" s="497"/>
      <c r="F1820" s="497"/>
      <c r="G1820" s="497"/>
      <c r="H1820" s="497"/>
      <c r="I1820" s="497"/>
      <c r="J1820" s="497"/>
      <c r="K1820" s="497"/>
      <c r="L1820" s="490"/>
      <c r="M1820" s="491"/>
      <c r="N1820" s="491"/>
      <c r="O1820" s="491"/>
      <c r="P1820" s="492"/>
      <c r="Q1820" s="536"/>
      <c r="R1820" s="536"/>
      <c r="S1820" s="536"/>
      <c r="T1820" s="536"/>
      <c r="U1820" s="536"/>
      <c r="V1820" s="69"/>
      <c r="W1820" s="69"/>
      <c r="X1820" s="507"/>
      <c r="Y1820" s="508"/>
      <c r="Z1820" s="179" t="str">
        <f>IFERROR(VLOOKUP(X1820, 【参考】数式用!$A$2:$B$46, 2, FALSE), "")</f>
        <v/>
      </c>
      <c r="AA1820" s="195"/>
      <c r="AB1820" s="196"/>
      <c r="AC1820" s="197">
        <f t="shared" si="60"/>
        <v>0</v>
      </c>
      <c r="AD1820" s="263" t="str">
        <f>IF(B1820="", "", IF(COUNTIF(X1820,"*独自*"),"数式を削除して手入力",IFERROR(INDEX(【参考】数式用!$O$3:'【参考】数式用'!$Q$452,MATCH(Q1820&amp;V1820,【参考】数式用!$N$3:'【参考】数式用'!$N$452,0),MATCH(VLOOKUP(X1820,【参考】数式用!$R$2:$S$46,2,FALSE),【参考】数式用!$O$2:$Q$2,0)),10)))</f>
        <v/>
      </c>
      <c r="AE1820" s="191"/>
    </row>
    <row r="1821" spans="1:31" ht="49.95" customHeight="1">
      <c r="A1821" s="158">
        <f t="shared" si="59"/>
        <v>1782</v>
      </c>
      <c r="B1821" s="496"/>
      <c r="C1821" s="497"/>
      <c r="D1821" s="497"/>
      <c r="E1821" s="497"/>
      <c r="F1821" s="497"/>
      <c r="G1821" s="497"/>
      <c r="H1821" s="497"/>
      <c r="I1821" s="497"/>
      <c r="J1821" s="497"/>
      <c r="K1821" s="497"/>
      <c r="L1821" s="490"/>
      <c r="M1821" s="491"/>
      <c r="N1821" s="491"/>
      <c r="O1821" s="491"/>
      <c r="P1821" s="492"/>
      <c r="Q1821" s="536"/>
      <c r="R1821" s="536"/>
      <c r="S1821" s="536"/>
      <c r="T1821" s="536"/>
      <c r="U1821" s="536"/>
      <c r="V1821" s="69"/>
      <c r="W1821" s="69"/>
      <c r="X1821" s="507"/>
      <c r="Y1821" s="508"/>
      <c r="Z1821" s="179" t="str">
        <f>IFERROR(VLOOKUP(X1821, 【参考】数式用!$A$2:$B$46, 2, FALSE), "")</f>
        <v/>
      </c>
      <c r="AA1821" s="195"/>
      <c r="AB1821" s="196"/>
      <c r="AC1821" s="197">
        <f t="shared" si="60"/>
        <v>0</v>
      </c>
      <c r="AD1821" s="263" t="str">
        <f>IF(B1821="", "", IF(COUNTIF(X1821,"*独自*"),"数式を削除して手入力",IFERROR(INDEX(【参考】数式用!$O$3:'【参考】数式用'!$Q$452,MATCH(Q1821&amp;V1821,【参考】数式用!$N$3:'【参考】数式用'!$N$452,0),MATCH(VLOOKUP(X1821,【参考】数式用!$R$2:$S$46,2,FALSE),【参考】数式用!$O$2:$Q$2,0)),10)))</f>
        <v/>
      </c>
      <c r="AE1821" s="191"/>
    </row>
    <row r="1822" spans="1:31" ht="49.95" customHeight="1">
      <c r="A1822" s="158">
        <f t="shared" si="59"/>
        <v>1783</v>
      </c>
      <c r="B1822" s="496"/>
      <c r="C1822" s="497"/>
      <c r="D1822" s="497"/>
      <c r="E1822" s="497"/>
      <c r="F1822" s="497"/>
      <c r="G1822" s="497"/>
      <c r="H1822" s="497"/>
      <c r="I1822" s="497"/>
      <c r="J1822" s="497"/>
      <c r="K1822" s="497"/>
      <c r="L1822" s="490"/>
      <c r="M1822" s="491"/>
      <c r="N1822" s="491"/>
      <c r="O1822" s="491"/>
      <c r="P1822" s="492"/>
      <c r="Q1822" s="536"/>
      <c r="R1822" s="536"/>
      <c r="S1822" s="536"/>
      <c r="T1822" s="536"/>
      <c r="U1822" s="536"/>
      <c r="V1822" s="69"/>
      <c r="W1822" s="69"/>
      <c r="X1822" s="507"/>
      <c r="Y1822" s="508"/>
      <c r="Z1822" s="179" t="str">
        <f>IFERROR(VLOOKUP(X1822, 【参考】数式用!$A$2:$B$46, 2, FALSE), "")</f>
        <v/>
      </c>
      <c r="AA1822" s="195"/>
      <c r="AB1822" s="196"/>
      <c r="AC1822" s="197">
        <f t="shared" si="60"/>
        <v>0</v>
      </c>
      <c r="AD1822" s="263" t="str">
        <f>IF(B1822="", "", IF(COUNTIF(X1822,"*独自*"),"数式を削除して手入力",IFERROR(INDEX(【参考】数式用!$O$3:'【参考】数式用'!$Q$452,MATCH(Q1822&amp;V1822,【参考】数式用!$N$3:'【参考】数式用'!$N$452,0),MATCH(VLOOKUP(X1822,【参考】数式用!$R$2:$S$46,2,FALSE),【参考】数式用!$O$2:$Q$2,0)),10)))</f>
        <v/>
      </c>
      <c r="AE1822" s="191"/>
    </row>
    <row r="1823" spans="1:31" ht="49.95" customHeight="1">
      <c r="A1823" s="158">
        <f t="shared" si="59"/>
        <v>1784</v>
      </c>
      <c r="B1823" s="496"/>
      <c r="C1823" s="497"/>
      <c r="D1823" s="497"/>
      <c r="E1823" s="497"/>
      <c r="F1823" s="497"/>
      <c r="G1823" s="497"/>
      <c r="H1823" s="497"/>
      <c r="I1823" s="497"/>
      <c r="J1823" s="497"/>
      <c r="K1823" s="497"/>
      <c r="L1823" s="490"/>
      <c r="M1823" s="491"/>
      <c r="N1823" s="491"/>
      <c r="O1823" s="491"/>
      <c r="P1823" s="492"/>
      <c r="Q1823" s="536"/>
      <c r="R1823" s="536"/>
      <c r="S1823" s="536"/>
      <c r="T1823" s="536"/>
      <c r="U1823" s="536"/>
      <c r="V1823" s="69"/>
      <c r="W1823" s="69"/>
      <c r="X1823" s="507"/>
      <c r="Y1823" s="508"/>
      <c r="Z1823" s="179" t="str">
        <f>IFERROR(VLOOKUP(X1823, 【参考】数式用!$A$2:$B$46, 2, FALSE), "")</f>
        <v/>
      </c>
      <c r="AA1823" s="195"/>
      <c r="AB1823" s="196"/>
      <c r="AC1823" s="197">
        <f t="shared" si="60"/>
        <v>0</v>
      </c>
      <c r="AD1823" s="263" t="str">
        <f>IF(B1823="", "", IF(COUNTIF(X1823,"*独自*"),"数式を削除して手入力",IFERROR(INDEX(【参考】数式用!$O$3:'【参考】数式用'!$Q$452,MATCH(Q1823&amp;V1823,【参考】数式用!$N$3:'【参考】数式用'!$N$452,0),MATCH(VLOOKUP(X1823,【参考】数式用!$R$2:$S$46,2,FALSE),【参考】数式用!$O$2:$Q$2,0)),10)))</f>
        <v/>
      </c>
      <c r="AE1823" s="191"/>
    </row>
    <row r="1824" spans="1:31" ht="49.95" customHeight="1">
      <c r="A1824" s="158">
        <f t="shared" si="59"/>
        <v>1785</v>
      </c>
      <c r="B1824" s="496"/>
      <c r="C1824" s="497"/>
      <c r="D1824" s="497"/>
      <c r="E1824" s="497"/>
      <c r="F1824" s="497"/>
      <c r="G1824" s="497"/>
      <c r="H1824" s="497"/>
      <c r="I1824" s="497"/>
      <c r="J1824" s="497"/>
      <c r="K1824" s="497"/>
      <c r="L1824" s="490"/>
      <c r="M1824" s="491"/>
      <c r="N1824" s="491"/>
      <c r="O1824" s="491"/>
      <c r="P1824" s="492"/>
      <c r="Q1824" s="536"/>
      <c r="R1824" s="536"/>
      <c r="S1824" s="536"/>
      <c r="T1824" s="536"/>
      <c r="U1824" s="536"/>
      <c r="V1824" s="69"/>
      <c r="W1824" s="69"/>
      <c r="X1824" s="507"/>
      <c r="Y1824" s="508"/>
      <c r="Z1824" s="179" t="str">
        <f>IFERROR(VLOOKUP(X1824, 【参考】数式用!$A$2:$B$46, 2, FALSE), "")</f>
        <v/>
      </c>
      <c r="AA1824" s="195"/>
      <c r="AB1824" s="196"/>
      <c r="AC1824" s="197">
        <f t="shared" si="60"/>
        <v>0</v>
      </c>
      <c r="AD1824" s="263" t="str">
        <f>IF(B1824="", "", IF(COUNTIF(X1824,"*独自*"),"数式を削除して手入力",IFERROR(INDEX(【参考】数式用!$O$3:'【参考】数式用'!$Q$452,MATCH(Q1824&amp;V1824,【参考】数式用!$N$3:'【参考】数式用'!$N$452,0),MATCH(VLOOKUP(X1824,【参考】数式用!$R$2:$S$46,2,FALSE),【参考】数式用!$O$2:$Q$2,0)),10)))</f>
        <v/>
      </c>
      <c r="AE1824" s="191"/>
    </row>
    <row r="1825" spans="1:31" ht="49.95" customHeight="1">
      <c r="A1825" s="158">
        <f t="shared" si="59"/>
        <v>1786</v>
      </c>
      <c r="B1825" s="496"/>
      <c r="C1825" s="497"/>
      <c r="D1825" s="497"/>
      <c r="E1825" s="497"/>
      <c r="F1825" s="497"/>
      <c r="G1825" s="497"/>
      <c r="H1825" s="497"/>
      <c r="I1825" s="497"/>
      <c r="J1825" s="497"/>
      <c r="K1825" s="497"/>
      <c r="L1825" s="490"/>
      <c r="M1825" s="491"/>
      <c r="N1825" s="491"/>
      <c r="O1825" s="491"/>
      <c r="P1825" s="492"/>
      <c r="Q1825" s="536"/>
      <c r="R1825" s="536"/>
      <c r="S1825" s="536"/>
      <c r="T1825" s="536"/>
      <c r="U1825" s="536"/>
      <c r="V1825" s="69"/>
      <c r="W1825" s="69"/>
      <c r="X1825" s="507"/>
      <c r="Y1825" s="508"/>
      <c r="Z1825" s="179" t="str">
        <f>IFERROR(VLOOKUP(X1825, 【参考】数式用!$A$2:$B$46, 2, FALSE), "")</f>
        <v/>
      </c>
      <c r="AA1825" s="195"/>
      <c r="AB1825" s="196"/>
      <c r="AC1825" s="197">
        <f t="shared" si="60"/>
        <v>0</v>
      </c>
      <c r="AD1825" s="263" t="str">
        <f>IF(B1825="", "", IF(COUNTIF(X1825,"*独自*"),"数式を削除して手入力",IFERROR(INDEX(【参考】数式用!$O$3:'【参考】数式用'!$Q$452,MATCH(Q1825&amp;V1825,【参考】数式用!$N$3:'【参考】数式用'!$N$452,0),MATCH(VLOOKUP(X1825,【参考】数式用!$R$2:$S$46,2,FALSE),【参考】数式用!$O$2:$Q$2,0)),10)))</f>
        <v/>
      </c>
      <c r="AE1825" s="191"/>
    </row>
    <row r="1826" spans="1:31" ht="49.95" customHeight="1">
      <c r="A1826" s="158">
        <f t="shared" si="59"/>
        <v>1787</v>
      </c>
      <c r="B1826" s="496"/>
      <c r="C1826" s="497"/>
      <c r="D1826" s="497"/>
      <c r="E1826" s="497"/>
      <c r="F1826" s="497"/>
      <c r="G1826" s="497"/>
      <c r="H1826" s="497"/>
      <c r="I1826" s="497"/>
      <c r="J1826" s="497"/>
      <c r="K1826" s="497"/>
      <c r="L1826" s="490"/>
      <c r="M1826" s="491"/>
      <c r="N1826" s="491"/>
      <c r="O1826" s="491"/>
      <c r="P1826" s="492"/>
      <c r="Q1826" s="536"/>
      <c r="R1826" s="536"/>
      <c r="S1826" s="536"/>
      <c r="T1826" s="536"/>
      <c r="U1826" s="536"/>
      <c r="V1826" s="69"/>
      <c r="W1826" s="69"/>
      <c r="X1826" s="507"/>
      <c r="Y1826" s="508"/>
      <c r="Z1826" s="179" t="str">
        <f>IFERROR(VLOOKUP(X1826, 【参考】数式用!$A$2:$B$46, 2, FALSE), "")</f>
        <v/>
      </c>
      <c r="AA1826" s="195"/>
      <c r="AB1826" s="196"/>
      <c r="AC1826" s="197">
        <f t="shared" si="60"/>
        <v>0</v>
      </c>
      <c r="AD1826" s="263" t="str">
        <f>IF(B1826="", "", IF(COUNTIF(X1826,"*独自*"),"数式を削除して手入力",IFERROR(INDEX(【参考】数式用!$O$3:'【参考】数式用'!$Q$452,MATCH(Q1826&amp;V1826,【参考】数式用!$N$3:'【参考】数式用'!$N$452,0),MATCH(VLOOKUP(X1826,【参考】数式用!$R$2:$S$46,2,FALSE),【参考】数式用!$O$2:$Q$2,0)),10)))</f>
        <v/>
      </c>
      <c r="AE1826" s="191"/>
    </row>
    <row r="1827" spans="1:31" ht="49.95" customHeight="1">
      <c r="A1827" s="158">
        <f t="shared" si="59"/>
        <v>1788</v>
      </c>
      <c r="B1827" s="496"/>
      <c r="C1827" s="497"/>
      <c r="D1827" s="497"/>
      <c r="E1827" s="497"/>
      <c r="F1827" s="497"/>
      <c r="G1827" s="497"/>
      <c r="H1827" s="497"/>
      <c r="I1827" s="497"/>
      <c r="J1827" s="497"/>
      <c r="K1827" s="497"/>
      <c r="L1827" s="490"/>
      <c r="M1827" s="491"/>
      <c r="N1827" s="491"/>
      <c r="O1827" s="491"/>
      <c r="P1827" s="492"/>
      <c r="Q1827" s="536"/>
      <c r="R1827" s="536"/>
      <c r="S1827" s="536"/>
      <c r="T1827" s="536"/>
      <c r="U1827" s="536"/>
      <c r="V1827" s="69"/>
      <c r="W1827" s="69"/>
      <c r="X1827" s="507"/>
      <c r="Y1827" s="508"/>
      <c r="Z1827" s="179" t="str">
        <f>IFERROR(VLOOKUP(X1827, 【参考】数式用!$A$2:$B$46, 2, FALSE), "")</f>
        <v/>
      </c>
      <c r="AA1827" s="195"/>
      <c r="AB1827" s="196"/>
      <c r="AC1827" s="197">
        <f t="shared" si="60"/>
        <v>0</v>
      </c>
      <c r="AD1827" s="263" t="str">
        <f>IF(B1827="", "", IF(COUNTIF(X1827,"*独自*"),"数式を削除して手入力",IFERROR(INDEX(【参考】数式用!$O$3:'【参考】数式用'!$Q$452,MATCH(Q1827&amp;V1827,【参考】数式用!$N$3:'【参考】数式用'!$N$452,0),MATCH(VLOOKUP(X1827,【参考】数式用!$R$2:$S$46,2,FALSE),【参考】数式用!$O$2:$Q$2,0)),10)))</f>
        <v/>
      </c>
      <c r="AE1827" s="191"/>
    </row>
    <row r="1828" spans="1:31" ht="49.95" customHeight="1">
      <c r="A1828" s="158">
        <f t="shared" si="59"/>
        <v>1789</v>
      </c>
      <c r="B1828" s="496"/>
      <c r="C1828" s="497"/>
      <c r="D1828" s="497"/>
      <c r="E1828" s="497"/>
      <c r="F1828" s="497"/>
      <c r="G1828" s="497"/>
      <c r="H1828" s="497"/>
      <c r="I1828" s="497"/>
      <c r="J1828" s="497"/>
      <c r="K1828" s="497"/>
      <c r="L1828" s="490"/>
      <c r="M1828" s="491"/>
      <c r="N1828" s="491"/>
      <c r="O1828" s="491"/>
      <c r="P1828" s="492"/>
      <c r="Q1828" s="536"/>
      <c r="R1828" s="536"/>
      <c r="S1828" s="536"/>
      <c r="T1828" s="536"/>
      <c r="U1828" s="536"/>
      <c r="V1828" s="69"/>
      <c r="W1828" s="69"/>
      <c r="X1828" s="507"/>
      <c r="Y1828" s="508"/>
      <c r="Z1828" s="179" t="str">
        <f>IFERROR(VLOOKUP(X1828, 【参考】数式用!$A$2:$B$46, 2, FALSE), "")</f>
        <v/>
      </c>
      <c r="AA1828" s="195"/>
      <c r="AB1828" s="196"/>
      <c r="AC1828" s="197">
        <f t="shared" si="60"/>
        <v>0</v>
      </c>
      <c r="AD1828" s="263" t="str">
        <f>IF(B1828="", "", IF(COUNTIF(X1828,"*独自*"),"数式を削除して手入力",IFERROR(INDEX(【参考】数式用!$O$3:'【参考】数式用'!$Q$452,MATCH(Q1828&amp;V1828,【参考】数式用!$N$3:'【参考】数式用'!$N$452,0),MATCH(VLOOKUP(X1828,【参考】数式用!$R$2:$S$46,2,FALSE),【参考】数式用!$O$2:$Q$2,0)),10)))</f>
        <v/>
      </c>
      <c r="AE1828" s="191"/>
    </row>
    <row r="1829" spans="1:31" ht="49.95" customHeight="1">
      <c r="A1829" s="158">
        <f t="shared" si="59"/>
        <v>1790</v>
      </c>
      <c r="B1829" s="496"/>
      <c r="C1829" s="497"/>
      <c r="D1829" s="497"/>
      <c r="E1829" s="497"/>
      <c r="F1829" s="497"/>
      <c r="G1829" s="497"/>
      <c r="H1829" s="497"/>
      <c r="I1829" s="497"/>
      <c r="J1829" s="497"/>
      <c r="K1829" s="497"/>
      <c r="L1829" s="490"/>
      <c r="M1829" s="491"/>
      <c r="N1829" s="491"/>
      <c r="O1829" s="491"/>
      <c r="P1829" s="492"/>
      <c r="Q1829" s="536"/>
      <c r="R1829" s="536"/>
      <c r="S1829" s="536"/>
      <c r="T1829" s="536"/>
      <c r="U1829" s="536"/>
      <c r="V1829" s="69"/>
      <c r="W1829" s="69"/>
      <c r="X1829" s="507"/>
      <c r="Y1829" s="508"/>
      <c r="Z1829" s="179" t="str">
        <f>IFERROR(VLOOKUP(X1829, 【参考】数式用!$A$2:$B$46, 2, FALSE), "")</f>
        <v/>
      </c>
      <c r="AA1829" s="195"/>
      <c r="AB1829" s="196"/>
      <c r="AC1829" s="197">
        <f t="shared" si="60"/>
        <v>0</v>
      </c>
      <c r="AD1829" s="263" t="str">
        <f>IF(B1829="", "", IF(COUNTIF(X1829,"*独自*"),"数式を削除して手入力",IFERROR(INDEX(【参考】数式用!$O$3:'【参考】数式用'!$Q$452,MATCH(Q1829&amp;V1829,【参考】数式用!$N$3:'【参考】数式用'!$N$452,0),MATCH(VLOOKUP(X1829,【参考】数式用!$R$2:$S$46,2,FALSE),【参考】数式用!$O$2:$Q$2,0)),10)))</f>
        <v/>
      </c>
      <c r="AE1829" s="191"/>
    </row>
    <row r="1830" spans="1:31" ht="49.95" customHeight="1">
      <c r="A1830" s="158">
        <f t="shared" si="59"/>
        <v>1791</v>
      </c>
      <c r="B1830" s="496"/>
      <c r="C1830" s="497"/>
      <c r="D1830" s="497"/>
      <c r="E1830" s="497"/>
      <c r="F1830" s="497"/>
      <c r="G1830" s="497"/>
      <c r="H1830" s="497"/>
      <c r="I1830" s="497"/>
      <c r="J1830" s="497"/>
      <c r="K1830" s="497"/>
      <c r="L1830" s="490"/>
      <c r="M1830" s="491"/>
      <c r="N1830" s="491"/>
      <c r="O1830" s="491"/>
      <c r="P1830" s="492"/>
      <c r="Q1830" s="536"/>
      <c r="R1830" s="536"/>
      <c r="S1830" s="536"/>
      <c r="T1830" s="536"/>
      <c r="U1830" s="536"/>
      <c r="V1830" s="69"/>
      <c r="W1830" s="69"/>
      <c r="X1830" s="507"/>
      <c r="Y1830" s="508"/>
      <c r="Z1830" s="179" t="str">
        <f>IFERROR(VLOOKUP(X1830, 【参考】数式用!$A$2:$B$46, 2, FALSE), "")</f>
        <v/>
      </c>
      <c r="AA1830" s="195"/>
      <c r="AB1830" s="196"/>
      <c r="AC1830" s="197">
        <f t="shared" si="60"/>
        <v>0</v>
      </c>
      <c r="AD1830" s="263" t="str">
        <f>IF(B1830="", "", IF(COUNTIF(X1830,"*独自*"),"数式を削除して手入力",IFERROR(INDEX(【参考】数式用!$O$3:'【参考】数式用'!$Q$452,MATCH(Q1830&amp;V1830,【参考】数式用!$N$3:'【参考】数式用'!$N$452,0),MATCH(VLOOKUP(X1830,【参考】数式用!$R$2:$S$46,2,FALSE),【参考】数式用!$O$2:$Q$2,0)),10)))</f>
        <v/>
      </c>
      <c r="AE1830" s="191"/>
    </row>
    <row r="1831" spans="1:31" ht="49.95" customHeight="1">
      <c r="A1831" s="158">
        <f t="shared" si="59"/>
        <v>1792</v>
      </c>
      <c r="B1831" s="496"/>
      <c r="C1831" s="497"/>
      <c r="D1831" s="497"/>
      <c r="E1831" s="497"/>
      <c r="F1831" s="497"/>
      <c r="G1831" s="497"/>
      <c r="H1831" s="497"/>
      <c r="I1831" s="497"/>
      <c r="J1831" s="497"/>
      <c r="K1831" s="497"/>
      <c r="L1831" s="490"/>
      <c r="M1831" s="491"/>
      <c r="N1831" s="491"/>
      <c r="O1831" s="491"/>
      <c r="P1831" s="492"/>
      <c r="Q1831" s="536"/>
      <c r="R1831" s="536"/>
      <c r="S1831" s="536"/>
      <c r="T1831" s="536"/>
      <c r="U1831" s="536"/>
      <c r="V1831" s="69"/>
      <c r="W1831" s="69"/>
      <c r="X1831" s="507"/>
      <c r="Y1831" s="508"/>
      <c r="Z1831" s="179" t="str">
        <f>IFERROR(VLOOKUP(X1831, 【参考】数式用!$A$2:$B$46, 2, FALSE), "")</f>
        <v/>
      </c>
      <c r="AA1831" s="195"/>
      <c r="AB1831" s="196"/>
      <c r="AC1831" s="197">
        <f t="shared" si="60"/>
        <v>0</v>
      </c>
      <c r="AD1831" s="263" t="str">
        <f>IF(B1831="", "", IF(COUNTIF(X1831,"*独自*"),"数式を削除して手入力",IFERROR(INDEX(【参考】数式用!$O$3:'【参考】数式用'!$Q$452,MATCH(Q1831&amp;V1831,【参考】数式用!$N$3:'【参考】数式用'!$N$452,0),MATCH(VLOOKUP(X1831,【参考】数式用!$R$2:$S$46,2,FALSE),【参考】数式用!$O$2:$Q$2,0)),10)))</f>
        <v/>
      </c>
      <c r="AE1831" s="191"/>
    </row>
    <row r="1832" spans="1:31" ht="49.95" customHeight="1">
      <c r="A1832" s="158">
        <f t="shared" si="59"/>
        <v>1793</v>
      </c>
      <c r="B1832" s="496"/>
      <c r="C1832" s="497"/>
      <c r="D1832" s="497"/>
      <c r="E1832" s="497"/>
      <c r="F1832" s="497"/>
      <c r="G1832" s="497"/>
      <c r="H1832" s="497"/>
      <c r="I1832" s="497"/>
      <c r="J1832" s="497"/>
      <c r="K1832" s="497"/>
      <c r="L1832" s="490"/>
      <c r="M1832" s="491"/>
      <c r="N1832" s="491"/>
      <c r="O1832" s="491"/>
      <c r="P1832" s="492"/>
      <c r="Q1832" s="536"/>
      <c r="R1832" s="536"/>
      <c r="S1832" s="536"/>
      <c r="T1832" s="536"/>
      <c r="U1832" s="536"/>
      <c r="V1832" s="69"/>
      <c r="W1832" s="69"/>
      <c r="X1832" s="507"/>
      <c r="Y1832" s="508"/>
      <c r="Z1832" s="179" t="str">
        <f>IFERROR(VLOOKUP(X1832, 【参考】数式用!$A$2:$B$46, 2, FALSE), "")</f>
        <v/>
      </c>
      <c r="AA1832" s="195"/>
      <c r="AB1832" s="196"/>
      <c r="AC1832" s="197">
        <f t="shared" si="60"/>
        <v>0</v>
      </c>
      <c r="AD1832" s="263" t="str">
        <f>IF(B1832="", "", IF(COUNTIF(X1832,"*独自*"),"数式を削除して手入力",IFERROR(INDEX(【参考】数式用!$O$3:'【参考】数式用'!$Q$452,MATCH(Q1832&amp;V1832,【参考】数式用!$N$3:'【参考】数式用'!$N$452,0),MATCH(VLOOKUP(X1832,【参考】数式用!$R$2:$S$46,2,FALSE),【参考】数式用!$O$2:$Q$2,0)),10)))</f>
        <v/>
      </c>
      <c r="AE1832" s="191"/>
    </row>
    <row r="1833" spans="1:31" ht="49.95" customHeight="1">
      <c r="A1833" s="158">
        <f t="shared" si="59"/>
        <v>1794</v>
      </c>
      <c r="B1833" s="496"/>
      <c r="C1833" s="497"/>
      <c r="D1833" s="497"/>
      <c r="E1833" s="497"/>
      <c r="F1833" s="497"/>
      <c r="G1833" s="497"/>
      <c r="H1833" s="497"/>
      <c r="I1833" s="497"/>
      <c r="J1833" s="497"/>
      <c r="K1833" s="497"/>
      <c r="L1833" s="490"/>
      <c r="M1833" s="491"/>
      <c r="N1833" s="491"/>
      <c r="O1833" s="491"/>
      <c r="P1833" s="492"/>
      <c r="Q1833" s="536"/>
      <c r="R1833" s="536"/>
      <c r="S1833" s="536"/>
      <c r="T1833" s="536"/>
      <c r="U1833" s="536"/>
      <c r="V1833" s="69"/>
      <c r="W1833" s="69"/>
      <c r="X1833" s="507"/>
      <c r="Y1833" s="508"/>
      <c r="Z1833" s="179" t="str">
        <f>IFERROR(VLOOKUP(X1833, 【参考】数式用!$A$2:$B$46, 2, FALSE), "")</f>
        <v/>
      </c>
      <c r="AA1833" s="195"/>
      <c r="AB1833" s="196"/>
      <c r="AC1833" s="197">
        <f t="shared" si="60"/>
        <v>0</v>
      </c>
      <c r="AD1833" s="263" t="str">
        <f>IF(B1833="", "", IF(COUNTIF(X1833,"*独自*"),"数式を削除して手入力",IFERROR(INDEX(【参考】数式用!$O$3:'【参考】数式用'!$Q$452,MATCH(Q1833&amp;V1833,【参考】数式用!$N$3:'【参考】数式用'!$N$452,0),MATCH(VLOOKUP(X1833,【参考】数式用!$R$2:$S$46,2,FALSE),【参考】数式用!$O$2:$Q$2,0)),10)))</f>
        <v/>
      </c>
      <c r="AE1833" s="191"/>
    </row>
    <row r="1834" spans="1:31" ht="49.95" customHeight="1">
      <c r="A1834" s="158">
        <f t="shared" si="59"/>
        <v>1795</v>
      </c>
      <c r="B1834" s="496"/>
      <c r="C1834" s="497"/>
      <c r="D1834" s="497"/>
      <c r="E1834" s="497"/>
      <c r="F1834" s="497"/>
      <c r="G1834" s="497"/>
      <c r="H1834" s="497"/>
      <c r="I1834" s="497"/>
      <c r="J1834" s="497"/>
      <c r="K1834" s="497"/>
      <c r="L1834" s="490"/>
      <c r="M1834" s="491"/>
      <c r="N1834" s="491"/>
      <c r="O1834" s="491"/>
      <c r="P1834" s="492"/>
      <c r="Q1834" s="536"/>
      <c r="R1834" s="536"/>
      <c r="S1834" s="536"/>
      <c r="T1834" s="536"/>
      <c r="U1834" s="536"/>
      <c r="V1834" s="69"/>
      <c r="W1834" s="69"/>
      <c r="X1834" s="507"/>
      <c r="Y1834" s="508"/>
      <c r="Z1834" s="179" t="str">
        <f>IFERROR(VLOOKUP(X1834, 【参考】数式用!$A$2:$B$46, 2, FALSE), "")</f>
        <v/>
      </c>
      <c r="AA1834" s="195"/>
      <c r="AB1834" s="196"/>
      <c r="AC1834" s="197">
        <f t="shared" si="60"/>
        <v>0</v>
      </c>
      <c r="AD1834" s="263" t="str">
        <f>IF(B1834="", "", IF(COUNTIF(X1834,"*独自*"),"数式を削除して手入力",IFERROR(INDEX(【参考】数式用!$O$3:'【参考】数式用'!$Q$452,MATCH(Q1834&amp;V1834,【参考】数式用!$N$3:'【参考】数式用'!$N$452,0),MATCH(VLOOKUP(X1834,【参考】数式用!$R$2:$S$46,2,FALSE),【参考】数式用!$O$2:$Q$2,0)),10)))</f>
        <v/>
      </c>
      <c r="AE1834" s="191"/>
    </row>
    <row r="1835" spans="1:31" ht="49.95" customHeight="1">
      <c r="A1835" s="158">
        <f t="shared" si="59"/>
        <v>1796</v>
      </c>
      <c r="B1835" s="496"/>
      <c r="C1835" s="497"/>
      <c r="D1835" s="497"/>
      <c r="E1835" s="497"/>
      <c r="F1835" s="497"/>
      <c r="G1835" s="497"/>
      <c r="H1835" s="497"/>
      <c r="I1835" s="497"/>
      <c r="J1835" s="497"/>
      <c r="K1835" s="497"/>
      <c r="L1835" s="490"/>
      <c r="M1835" s="491"/>
      <c r="N1835" s="491"/>
      <c r="O1835" s="491"/>
      <c r="P1835" s="492"/>
      <c r="Q1835" s="536"/>
      <c r="R1835" s="536"/>
      <c r="S1835" s="536"/>
      <c r="T1835" s="536"/>
      <c r="U1835" s="536"/>
      <c r="V1835" s="69"/>
      <c r="W1835" s="69"/>
      <c r="X1835" s="507"/>
      <c r="Y1835" s="508"/>
      <c r="Z1835" s="179" t="str">
        <f>IFERROR(VLOOKUP(X1835, 【参考】数式用!$A$2:$B$46, 2, FALSE), "")</f>
        <v/>
      </c>
      <c r="AA1835" s="195"/>
      <c r="AB1835" s="196"/>
      <c r="AC1835" s="197">
        <f t="shared" si="60"/>
        <v>0</v>
      </c>
      <c r="AD1835" s="263" t="str">
        <f>IF(B1835="", "", IF(COUNTIF(X1835,"*独自*"),"数式を削除して手入力",IFERROR(INDEX(【参考】数式用!$O$3:'【参考】数式用'!$Q$452,MATCH(Q1835&amp;V1835,【参考】数式用!$N$3:'【参考】数式用'!$N$452,0),MATCH(VLOOKUP(X1835,【参考】数式用!$R$2:$S$46,2,FALSE),【参考】数式用!$O$2:$Q$2,0)),10)))</f>
        <v/>
      </c>
      <c r="AE1835" s="191"/>
    </row>
    <row r="1836" spans="1:31" ht="49.95" customHeight="1">
      <c r="A1836" s="158">
        <f t="shared" si="59"/>
        <v>1797</v>
      </c>
      <c r="B1836" s="496"/>
      <c r="C1836" s="497"/>
      <c r="D1836" s="497"/>
      <c r="E1836" s="497"/>
      <c r="F1836" s="497"/>
      <c r="G1836" s="497"/>
      <c r="H1836" s="497"/>
      <c r="I1836" s="497"/>
      <c r="J1836" s="497"/>
      <c r="K1836" s="497"/>
      <c r="L1836" s="490"/>
      <c r="M1836" s="491"/>
      <c r="N1836" s="491"/>
      <c r="O1836" s="491"/>
      <c r="P1836" s="492"/>
      <c r="Q1836" s="536"/>
      <c r="R1836" s="536"/>
      <c r="S1836" s="536"/>
      <c r="T1836" s="536"/>
      <c r="U1836" s="536"/>
      <c r="V1836" s="69"/>
      <c r="W1836" s="69"/>
      <c r="X1836" s="507"/>
      <c r="Y1836" s="508"/>
      <c r="Z1836" s="179" t="str">
        <f>IFERROR(VLOOKUP(X1836, 【参考】数式用!$A$2:$B$46, 2, FALSE), "")</f>
        <v/>
      </c>
      <c r="AA1836" s="195"/>
      <c r="AB1836" s="196"/>
      <c r="AC1836" s="197">
        <f t="shared" si="60"/>
        <v>0</v>
      </c>
      <c r="AD1836" s="263" t="str">
        <f>IF(B1836="", "", IF(COUNTIF(X1836,"*独自*"),"数式を削除して手入力",IFERROR(INDEX(【参考】数式用!$O$3:'【参考】数式用'!$Q$452,MATCH(Q1836&amp;V1836,【参考】数式用!$N$3:'【参考】数式用'!$N$452,0),MATCH(VLOOKUP(X1836,【参考】数式用!$R$2:$S$46,2,FALSE),【参考】数式用!$O$2:$Q$2,0)),10)))</f>
        <v/>
      </c>
      <c r="AE1836" s="191"/>
    </row>
    <row r="1837" spans="1:31" ht="49.95" customHeight="1">
      <c r="A1837" s="158">
        <f t="shared" si="59"/>
        <v>1798</v>
      </c>
      <c r="B1837" s="496"/>
      <c r="C1837" s="497"/>
      <c r="D1837" s="497"/>
      <c r="E1837" s="497"/>
      <c r="F1837" s="497"/>
      <c r="G1837" s="497"/>
      <c r="H1837" s="497"/>
      <c r="I1837" s="497"/>
      <c r="J1837" s="497"/>
      <c r="K1837" s="497"/>
      <c r="L1837" s="490"/>
      <c r="M1837" s="491"/>
      <c r="N1837" s="491"/>
      <c r="O1837" s="491"/>
      <c r="P1837" s="492"/>
      <c r="Q1837" s="536"/>
      <c r="R1837" s="536"/>
      <c r="S1837" s="536"/>
      <c r="T1837" s="536"/>
      <c r="U1837" s="536"/>
      <c r="V1837" s="69"/>
      <c r="W1837" s="69"/>
      <c r="X1837" s="507"/>
      <c r="Y1837" s="508"/>
      <c r="Z1837" s="179" t="str">
        <f>IFERROR(VLOOKUP(X1837, 【参考】数式用!$A$2:$B$46, 2, FALSE), "")</f>
        <v/>
      </c>
      <c r="AA1837" s="195"/>
      <c r="AB1837" s="196"/>
      <c r="AC1837" s="197">
        <f t="shared" si="60"/>
        <v>0</v>
      </c>
      <c r="AD1837" s="263" t="str">
        <f>IF(B1837="", "", IF(COUNTIF(X1837,"*独自*"),"数式を削除して手入力",IFERROR(INDEX(【参考】数式用!$O$3:'【参考】数式用'!$Q$452,MATCH(Q1837&amp;V1837,【参考】数式用!$N$3:'【参考】数式用'!$N$452,0),MATCH(VLOOKUP(X1837,【参考】数式用!$R$2:$S$46,2,FALSE),【参考】数式用!$O$2:$Q$2,0)),10)))</f>
        <v/>
      </c>
      <c r="AE1837" s="191"/>
    </row>
    <row r="1838" spans="1:31" ht="49.95" customHeight="1">
      <c r="A1838" s="158">
        <f t="shared" si="59"/>
        <v>1799</v>
      </c>
      <c r="B1838" s="496"/>
      <c r="C1838" s="497"/>
      <c r="D1838" s="497"/>
      <c r="E1838" s="497"/>
      <c r="F1838" s="497"/>
      <c r="G1838" s="497"/>
      <c r="H1838" s="497"/>
      <c r="I1838" s="497"/>
      <c r="J1838" s="497"/>
      <c r="K1838" s="497"/>
      <c r="L1838" s="490"/>
      <c r="M1838" s="491"/>
      <c r="N1838" s="491"/>
      <c r="O1838" s="491"/>
      <c r="P1838" s="492"/>
      <c r="Q1838" s="536"/>
      <c r="R1838" s="536"/>
      <c r="S1838" s="536"/>
      <c r="T1838" s="536"/>
      <c r="U1838" s="536"/>
      <c r="V1838" s="69"/>
      <c r="W1838" s="69"/>
      <c r="X1838" s="507"/>
      <c r="Y1838" s="508"/>
      <c r="Z1838" s="179" t="str">
        <f>IFERROR(VLOOKUP(X1838, 【参考】数式用!$A$2:$B$46, 2, FALSE), "")</f>
        <v/>
      </c>
      <c r="AA1838" s="195"/>
      <c r="AB1838" s="196"/>
      <c r="AC1838" s="197">
        <f t="shared" si="60"/>
        <v>0</v>
      </c>
      <c r="AD1838" s="263" t="str">
        <f>IF(B1838="", "", IF(COUNTIF(X1838,"*独自*"),"数式を削除して手入力",IFERROR(INDEX(【参考】数式用!$O$3:'【参考】数式用'!$Q$452,MATCH(Q1838&amp;V1838,【参考】数式用!$N$3:'【参考】数式用'!$N$452,0),MATCH(VLOOKUP(X1838,【参考】数式用!$R$2:$S$46,2,FALSE),【参考】数式用!$O$2:$Q$2,0)),10)))</f>
        <v/>
      </c>
      <c r="AE1838" s="191"/>
    </row>
    <row r="1839" spans="1:31" ht="49.95" customHeight="1">
      <c r="A1839" s="158">
        <f t="shared" si="59"/>
        <v>1800</v>
      </c>
      <c r="B1839" s="496"/>
      <c r="C1839" s="497"/>
      <c r="D1839" s="497"/>
      <c r="E1839" s="497"/>
      <c r="F1839" s="497"/>
      <c r="G1839" s="497"/>
      <c r="H1839" s="497"/>
      <c r="I1839" s="497"/>
      <c r="J1839" s="497"/>
      <c r="K1839" s="497"/>
      <c r="L1839" s="490"/>
      <c r="M1839" s="491"/>
      <c r="N1839" s="491"/>
      <c r="O1839" s="491"/>
      <c r="P1839" s="492"/>
      <c r="Q1839" s="536"/>
      <c r="R1839" s="536"/>
      <c r="S1839" s="536"/>
      <c r="T1839" s="536"/>
      <c r="U1839" s="536"/>
      <c r="V1839" s="69"/>
      <c r="W1839" s="69"/>
      <c r="X1839" s="507"/>
      <c r="Y1839" s="508"/>
      <c r="Z1839" s="179" t="str">
        <f>IFERROR(VLOOKUP(X1839, 【参考】数式用!$A$2:$B$46, 2, FALSE), "")</f>
        <v/>
      </c>
      <c r="AA1839" s="195"/>
      <c r="AB1839" s="196"/>
      <c r="AC1839" s="197">
        <f t="shared" si="60"/>
        <v>0</v>
      </c>
      <c r="AD1839" s="263" t="str">
        <f>IF(B1839="", "", IF(COUNTIF(X1839,"*独自*"),"数式を削除して手入力",IFERROR(INDEX(【参考】数式用!$O$3:'【参考】数式用'!$Q$452,MATCH(Q1839&amp;V1839,【参考】数式用!$N$3:'【参考】数式用'!$N$452,0),MATCH(VLOOKUP(X1839,【参考】数式用!$R$2:$S$46,2,FALSE),【参考】数式用!$O$2:$Q$2,0)),10)))</f>
        <v/>
      </c>
      <c r="AE1839" s="191"/>
    </row>
    <row r="1840" spans="1:31" ht="49.95" customHeight="1">
      <c r="A1840" s="158">
        <f t="shared" si="59"/>
        <v>1801</v>
      </c>
      <c r="B1840" s="496"/>
      <c r="C1840" s="497"/>
      <c r="D1840" s="497"/>
      <c r="E1840" s="497"/>
      <c r="F1840" s="497"/>
      <c r="G1840" s="497"/>
      <c r="H1840" s="497"/>
      <c r="I1840" s="497"/>
      <c r="J1840" s="497"/>
      <c r="K1840" s="497"/>
      <c r="L1840" s="490"/>
      <c r="M1840" s="491"/>
      <c r="N1840" s="491"/>
      <c r="O1840" s="491"/>
      <c r="P1840" s="492"/>
      <c r="Q1840" s="536"/>
      <c r="R1840" s="536"/>
      <c r="S1840" s="536"/>
      <c r="T1840" s="536"/>
      <c r="U1840" s="536"/>
      <c r="V1840" s="69"/>
      <c r="W1840" s="69"/>
      <c r="X1840" s="507"/>
      <c r="Y1840" s="508"/>
      <c r="Z1840" s="179" t="str">
        <f>IFERROR(VLOOKUP(X1840, 【参考】数式用!$A$2:$B$46, 2, FALSE), "")</f>
        <v/>
      </c>
      <c r="AA1840" s="195"/>
      <c r="AB1840" s="196"/>
      <c r="AC1840" s="197">
        <f t="shared" si="60"/>
        <v>0</v>
      </c>
      <c r="AD1840" s="263" t="str">
        <f>IF(B1840="", "", IF(COUNTIF(X1840,"*独自*"),"数式を削除して手入力",IFERROR(INDEX(【参考】数式用!$O$3:'【参考】数式用'!$Q$452,MATCH(Q1840&amp;V1840,【参考】数式用!$N$3:'【参考】数式用'!$N$452,0),MATCH(VLOOKUP(X1840,【参考】数式用!$R$2:$S$46,2,FALSE),【参考】数式用!$O$2:$Q$2,0)),10)))</f>
        <v/>
      </c>
      <c r="AE1840" s="191"/>
    </row>
    <row r="1841" spans="1:31" ht="49.95" customHeight="1">
      <c r="A1841" s="158">
        <f t="shared" si="59"/>
        <v>1802</v>
      </c>
      <c r="B1841" s="496"/>
      <c r="C1841" s="497"/>
      <c r="D1841" s="497"/>
      <c r="E1841" s="497"/>
      <c r="F1841" s="497"/>
      <c r="G1841" s="497"/>
      <c r="H1841" s="497"/>
      <c r="I1841" s="497"/>
      <c r="J1841" s="497"/>
      <c r="K1841" s="497"/>
      <c r="L1841" s="490"/>
      <c r="M1841" s="491"/>
      <c r="N1841" s="491"/>
      <c r="O1841" s="491"/>
      <c r="P1841" s="492"/>
      <c r="Q1841" s="536"/>
      <c r="R1841" s="536"/>
      <c r="S1841" s="536"/>
      <c r="T1841" s="536"/>
      <c r="U1841" s="536"/>
      <c r="V1841" s="69"/>
      <c r="W1841" s="69"/>
      <c r="X1841" s="507"/>
      <c r="Y1841" s="508"/>
      <c r="Z1841" s="179" t="str">
        <f>IFERROR(VLOOKUP(X1841, 【参考】数式用!$A$2:$B$46, 2, FALSE), "")</f>
        <v/>
      </c>
      <c r="AA1841" s="195"/>
      <c r="AB1841" s="196"/>
      <c r="AC1841" s="197">
        <f t="shared" si="60"/>
        <v>0</v>
      </c>
      <c r="AD1841" s="263" t="str">
        <f>IF(B1841="", "", IF(COUNTIF(X1841,"*独自*"),"数式を削除して手入力",IFERROR(INDEX(【参考】数式用!$O$3:'【参考】数式用'!$Q$452,MATCH(Q1841&amp;V1841,【参考】数式用!$N$3:'【参考】数式用'!$N$452,0),MATCH(VLOOKUP(X1841,【参考】数式用!$R$2:$S$46,2,FALSE),【参考】数式用!$O$2:$Q$2,0)),10)))</f>
        <v/>
      </c>
      <c r="AE1841" s="191"/>
    </row>
    <row r="1842" spans="1:31" ht="49.95" customHeight="1">
      <c r="A1842" s="158">
        <f t="shared" si="59"/>
        <v>1803</v>
      </c>
      <c r="B1842" s="496"/>
      <c r="C1842" s="497"/>
      <c r="D1842" s="497"/>
      <c r="E1842" s="497"/>
      <c r="F1842" s="497"/>
      <c r="G1842" s="497"/>
      <c r="H1842" s="497"/>
      <c r="I1842" s="497"/>
      <c r="J1842" s="497"/>
      <c r="K1842" s="497"/>
      <c r="L1842" s="490"/>
      <c r="M1842" s="491"/>
      <c r="N1842" s="491"/>
      <c r="O1842" s="491"/>
      <c r="P1842" s="492"/>
      <c r="Q1842" s="536"/>
      <c r="R1842" s="536"/>
      <c r="S1842" s="536"/>
      <c r="T1842" s="536"/>
      <c r="U1842" s="536"/>
      <c r="V1842" s="69"/>
      <c r="W1842" s="69"/>
      <c r="X1842" s="507"/>
      <c r="Y1842" s="508"/>
      <c r="Z1842" s="179" t="str">
        <f>IFERROR(VLOOKUP(X1842, 【参考】数式用!$A$2:$B$46, 2, FALSE), "")</f>
        <v/>
      </c>
      <c r="AA1842" s="195"/>
      <c r="AB1842" s="196"/>
      <c r="AC1842" s="197">
        <f t="shared" si="60"/>
        <v>0</v>
      </c>
      <c r="AD1842" s="263" t="str">
        <f>IF(B1842="", "", IF(COUNTIF(X1842,"*独自*"),"数式を削除して手入力",IFERROR(INDEX(【参考】数式用!$O$3:'【参考】数式用'!$Q$452,MATCH(Q1842&amp;V1842,【参考】数式用!$N$3:'【参考】数式用'!$N$452,0),MATCH(VLOOKUP(X1842,【参考】数式用!$R$2:$S$46,2,FALSE),【参考】数式用!$O$2:$Q$2,0)),10)))</f>
        <v/>
      </c>
      <c r="AE1842" s="191"/>
    </row>
    <row r="1843" spans="1:31" ht="49.95" customHeight="1">
      <c r="A1843" s="158">
        <f t="shared" si="59"/>
        <v>1804</v>
      </c>
      <c r="B1843" s="496"/>
      <c r="C1843" s="497"/>
      <c r="D1843" s="497"/>
      <c r="E1843" s="497"/>
      <c r="F1843" s="497"/>
      <c r="G1843" s="497"/>
      <c r="H1843" s="497"/>
      <c r="I1843" s="497"/>
      <c r="J1843" s="497"/>
      <c r="K1843" s="497"/>
      <c r="L1843" s="490"/>
      <c r="M1843" s="491"/>
      <c r="N1843" s="491"/>
      <c r="O1843" s="491"/>
      <c r="P1843" s="492"/>
      <c r="Q1843" s="536"/>
      <c r="R1843" s="536"/>
      <c r="S1843" s="536"/>
      <c r="T1843" s="536"/>
      <c r="U1843" s="536"/>
      <c r="V1843" s="69"/>
      <c r="W1843" s="69"/>
      <c r="X1843" s="507"/>
      <c r="Y1843" s="508"/>
      <c r="Z1843" s="179" t="str">
        <f>IFERROR(VLOOKUP(X1843, 【参考】数式用!$A$2:$B$46, 2, FALSE), "")</f>
        <v/>
      </c>
      <c r="AA1843" s="195"/>
      <c r="AB1843" s="196"/>
      <c r="AC1843" s="197">
        <f t="shared" si="60"/>
        <v>0</v>
      </c>
      <c r="AD1843" s="263" t="str">
        <f>IF(B1843="", "", IF(COUNTIF(X1843,"*独自*"),"数式を削除して手入力",IFERROR(INDEX(【参考】数式用!$O$3:'【参考】数式用'!$Q$452,MATCH(Q1843&amp;V1843,【参考】数式用!$N$3:'【参考】数式用'!$N$452,0),MATCH(VLOOKUP(X1843,【参考】数式用!$R$2:$S$46,2,FALSE),【参考】数式用!$O$2:$Q$2,0)),10)))</f>
        <v/>
      </c>
      <c r="AE1843" s="191"/>
    </row>
    <row r="1844" spans="1:31" ht="49.95" customHeight="1">
      <c r="A1844" s="158">
        <f t="shared" si="59"/>
        <v>1805</v>
      </c>
      <c r="B1844" s="496"/>
      <c r="C1844" s="497"/>
      <c r="D1844" s="497"/>
      <c r="E1844" s="497"/>
      <c r="F1844" s="497"/>
      <c r="G1844" s="497"/>
      <c r="H1844" s="497"/>
      <c r="I1844" s="497"/>
      <c r="J1844" s="497"/>
      <c r="K1844" s="497"/>
      <c r="L1844" s="490"/>
      <c r="M1844" s="491"/>
      <c r="N1844" s="491"/>
      <c r="O1844" s="491"/>
      <c r="P1844" s="492"/>
      <c r="Q1844" s="536"/>
      <c r="R1844" s="536"/>
      <c r="S1844" s="536"/>
      <c r="T1844" s="536"/>
      <c r="U1844" s="536"/>
      <c r="V1844" s="69"/>
      <c r="W1844" s="69"/>
      <c r="X1844" s="507"/>
      <c r="Y1844" s="508"/>
      <c r="Z1844" s="179" t="str">
        <f>IFERROR(VLOOKUP(X1844, 【参考】数式用!$A$2:$B$46, 2, FALSE), "")</f>
        <v/>
      </c>
      <c r="AA1844" s="195"/>
      <c r="AB1844" s="196"/>
      <c r="AC1844" s="197">
        <f t="shared" si="60"/>
        <v>0</v>
      </c>
      <c r="AD1844" s="263" t="str">
        <f>IF(B1844="", "", IF(COUNTIF(X1844,"*独自*"),"数式を削除して手入力",IFERROR(INDEX(【参考】数式用!$O$3:'【参考】数式用'!$Q$452,MATCH(Q1844&amp;V1844,【参考】数式用!$N$3:'【参考】数式用'!$N$452,0),MATCH(VLOOKUP(X1844,【参考】数式用!$R$2:$S$46,2,FALSE),【参考】数式用!$O$2:$Q$2,0)),10)))</f>
        <v/>
      </c>
      <c r="AE1844" s="191"/>
    </row>
    <row r="1845" spans="1:31" ht="49.95" customHeight="1">
      <c r="A1845" s="158">
        <f t="shared" si="59"/>
        <v>1806</v>
      </c>
      <c r="B1845" s="496"/>
      <c r="C1845" s="497"/>
      <c r="D1845" s="497"/>
      <c r="E1845" s="497"/>
      <c r="F1845" s="497"/>
      <c r="G1845" s="497"/>
      <c r="H1845" s="497"/>
      <c r="I1845" s="497"/>
      <c r="J1845" s="497"/>
      <c r="K1845" s="497"/>
      <c r="L1845" s="490"/>
      <c r="M1845" s="491"/>
      <c r="N1845" s="491"/>
      <c r="O1845" s="491"/>
      <c r="P1845" s="492"/>
      <c r="Q1845" s="536"/>
      <c r="R1845" s="536"/>
      <c r="S1845" s="536"/>
      <c r="T1845" s="536"/>
      <c r="U1845" s="536"/>
      <c r="V1845" s="69"/>
      <c r="W1845" s="69"/>
      <c r="X1845" s="507"/>
      <c r="Y1845" s="508"/>
      <c r="Z1845" s="179" t="str">
        <f>IFERROR(VLOOKUP(X1845, 【参考】数式用!$A$2:$B$46, 2, FALSE), "")</f>
        <v/>
      </c>
      <c r="AA1845" s="195"/>
      <c r="AB1845" s="196"/>
      <c r="AC1845" s="197">
        <f t="shared" si="60"/>
        <v>0</v>
      </c>
      <c r="AD1845" s="263" t="str">
        <f>IF(B1845="", "", IF(COUNTIF(X1845,"*独自*"),"数式を削除して手入力",IFERROR(INDEX(【参考】数式用!$O$3:'【参考】数式用'!$Q$452,MATCH(Q1845&amp;V1845,【参考】数式用!$N$3:'【参考】数式用'!$N$452,0),MATCH(VLOOKUP(X1845,【参考】数式用!$R$2:$S$46,2,FALSE),【参考】数式用!$O$2:$Q$2,0)),10)))</f>
        <v/>
      </c>
      <c r="AE1845" s="191"/>
    </row>
    <row r="1846" spans="1:31" ht="49.95" customHeight="1">
      <c r="A1846" s="158">
        <f t="shared" si="59"/>
        <v>1807</v>
      </c>
      <c r="B1846" s="496"/>
      <c r="C1846" s="497"/>
      <c r="D1846" s="497"/>
      <c r="E1846" s="497"/>
      <c r="F1846" s="497"/>
      <c r="G1846" s="497"/>
      <c r="H1846" s="497"/>
      <c r="I1846" s="497"/>
      <c r="J1846" s="497"/>
      <c r="K1846" s="497"/>
      <c r="L1846" s="490"/>
      <c r="M1846" s="491"/>
      <c r="N1846" s="491"/>
      <c r="O1846" s="491"/>
      <c r="P1846" s="492"/>
      <c r="Q1846" s="536"/>
      <c r="R1846" s="536"/>
      <c r="S1846" s="536"/>
      <c r="T1846" s="536"/>
      <c r="U1846" s="536"/>
      <c r="V1846" s="69"/>
      <c r="W1846" s="69"/>
      <c r="X1846" s="507"/>
      <c r="Y1846" s="508"/>
      <c r="Z1846" s="179" t="str">
        <f>IFERROR(VLOOKUP(X1846, 【参考】数式用!$A$2:$B$46, 2, FALSE), "")</f>
        <v/>
      </c>
      <c r="AA1846" s="195"/>
      <c r="AB1846" s="196"/>
      <c r="AC1846" s="197">
        <f t="shared" si="60"/>
        <v>0</v>
      </c>
      <c r="AD1846" s="263" t="str">
        <f>IF(B1846="", "", IF(COUNTIF(X1846,"*独自*"),"数式を削除して手入力",IFERROR(INDEX(【参考】数式用!$O$3:'【参考】数式用'!$Q$452,MATCH(Q1846&amp;V1846,【参考】数式用!$N$3:'【参考】数式用'!$N$452,0),MATCH(VLOOKUP(X1846,【参考】数式用!$R$2:$S$46,2,FALSE),【参考】数式用!$O$2:$Q$2,0)),10)))</f>
        <v/>
      </c>
      <c r="AE1846" s="191"/>
    </row>
    <row r="1847" spans="1:31" ht="49.95" customHeight="1">
      <c r="A1847" s="158">
        <f t="shared" si="59"/>
        <v>1808</v>
      </c>
      <c r="B1847" s="496"/>
      <c r="C1847" s="497"/>
      <c r="D1847" s="497"/>
      <c r="E1847" s="497"/>
      <c r="F1847" s="497"/>
      <c r="G1847" s="497"/>
      <c r="H1847" s="497"/>
      <c r="I1847" s="497"/>
      <c r="J1847" s="497"/>
      <c r="K1847" s="497"/>
      <c r="L1847" s="490"/>
      <c r="M1847" s="491"/>
      <c r="N1847" s="491"/>
      <c r="O1847" s="491"/>
      <c r="P1847" s="492"/>
      <c r="Q1847" s="536"/>
      <c r="R1847" s="536"/>
      <c r="S1847" s="536"/>
      <c r="T1847" s="536"/>
      <c r="U1847" s="536"/>
      <c r="V1847" s="69"/>
      <c r="W1847" s="69"/>
      <c r="X1847" s="507"/>
      <c r="Y1847" s="508"/>
      <c r="Z1847" s="179" t="str">
        <f>IFERROR(VLOOKUP(X1847, 【参考】数式用!$A$2:$B$46, 2, FALSE), "")</f>
        <v/>
      </c>
      <c r="AA1847" s="195"/>
      <c r="AB1847" s="196"/>
      <c r="AC1847" s="197">
        <f t="shared" si="60"/>
        <v>0</v>
      </c>
      <c r="AD1847" s="263" t="str">
        <f>IF(B1847="", "", IF(COUNTIF(X1847,"*独自*"),"数式を削除して手入力",IFERROR(INDEX(【参考】数式用!$O$3:'【参考】数式用'!$Q$452,MATCH(Q1847&amp;V1847,【参考】数式用!$N$3:'【参考】数式用'!$N$452,0),MATCH(VLOOKUP(X1847,【参考】数式用!$R$2:$S$46,2,FALSE),【参考】数式用!$O$2:$Q$2,0)),10)))</f>
        <v/>
      </c>
      <c r="AE1847" s="191"/>
    </row>
    <row r="1848" spans="1:31" ht="49.95" customHeight="1">
      <c r="A1848" s="158">
        <f t="shared" si="59"/>
        <v>1809</v>
      </c>
      <c r="B1848" s="496"/>
      <c r="C1848" s="497"/>
      <c r="D1848" s="497"/>
      <c r="E1848" s="497"/>
      <c r="F1848" s="497"/>
      <c r="G1848" s="497"/>
      <c r="H1848" s="497"/>
      <c r="I1848" s="497"/>
      <c r="J1848" s="497"/>
      <c r="K1848" s="497"/>
      <c r="L1848" s="490"/>
      <c r="M1848" s="491"/>
      <c r="N1848" s="491"/>
      <c r="O1848" s="491"/>
      <c r="P1848" s="492"/>
      <c r="Q1848" s="536"/>
      <c r="R1848" s="536"/>
      <c r="S1848" s="536"/>
      <c r="T1848" s="536"/>
      <c r="U1848" s="536"/>
      <c r="V1848" s="69"/>
      <c r="W1848" s="69"/>
      <c r="X1848" s="507"/>
      <c r="Y1848" s="508"/>
      <c r="Z1848" s="179" t="str">
        <f>IFERROR(VLOOKUP(X1848, 【参考】数式用!$A$2:$B$46, 2, FALSE), "")</f>
        <v/>
      </c>
      <c r="AA1848" s="195"/>
      <c r="AB1848" s="196"/>
      <c r="AC1848" s="197">
        <f t="shared" si="60"/>
        <v>0</v>
      </c>
      <c r="AD1848" s="263" t="str">
        <f>IF(B1848="", "", IF(COUNTIF(X1848,"*独自*"),"数式を削除して手入力",IFERROR(INDEX(【参考】数式用!$O$3:'【参考】数式用'!$Q$452,MATCH(Q1848&amp;V1848,【参考】数式用!$N$3:'【参考】数式用'!$N$452,0),MATCH(VLOOKUP(X1848,【参考】数式用!$R$2:$S$46,2,FALSE),【参考】数式用!$O$2:$Q$2,0)),10)))</f>
        <v/>
      </c>
      <c r="AE1848" s="191"/>
    </row>
    <row r="1849" spans="1:31" ht="49.95" customHeight="1">
      <c r="A1849" s="158">
        <f t="shared" si="59"/>
        <v>1810</v>
      </c>
      <c r="B1849" s="496"/>
      <c r="C1849" s="497"/>
      <c r="D1849" s="497"/>
      <c r="E1849" s="497"/>
      <c r="F1849" s="497"/>
      <c r="G1849" s="497"/>
      <c r="H1849" s="497"/>
      <c r="I1849" s="497"/>
      <c r="J1849" s="497"/>
      <c r="K1849" s="497"/>
      <c r="L1849" s="490"/>
      <c r="M1849" s="491"/>
      <c r="N1849" s="491"/>
      <c r="O1849" s="491"/>
      <c r="P1849" s="492"/>
      <c r="Q1849" s="536"/>
      <c r="R1849" s="536"/>
      <c r="S1849" s="536"/>
      <c r="T1849" s="536"/>
      <c r="U1849" s="536"/>
      <c r="V1849" s="69"/>
      <c r="W1849" s="69"/>
      <c r="X1849" s="507"/>
      <c r="Y1849" s="508"/>
      <c r="Z1849" s="179" t="str">
        <f>IFERROR(VLOOKUP(X1849, 【参考】数式用!$A$2:$B$46, 2, FALSE), "")</f>
        <v/>
      </c>
      <c r="AA1849" s="195"/>
      <c r="AB1849" s="196"/>
      <c r="AC1849" s="197">
        <f t="shared" si="60"/>
        <v>0</v>
      </c>
      <c r="AD1849" s="263" t="str">
        <f>IF(B1849="", "", IF(COUNTIF(X1849,"*独自*"),"数式を削除して手入力",IFERROR(INDEX(【参考】数式用!$O$3:'【参考】数式用'!$Q$452,MATCH(Q1849&amp;V1849,【参考】数式用!$N$3:'【参考】数式用'!$N$452,0),MATCH(VLOOKUP(X1849,【参考】数式用!$R$2:$S$46,2,FALSE),【参考】数式用!$O$2:$Q$2,0)),10)))</f>
        <v/>
      </c>
      <c r="AE1849" s="191"/>
    </row>
    <row r="1850" spans="1:31" ht="49.95" customHeight="1">
      <c r="A1850" s="158">
        <f t="shared" si="59"/>
        <v>1811</v>
      </c>
      <c r="B1850" s="496"/>
      <c r="C1850" s="497"/>
      <c r="D1850" s="497"/>
      <c r="E1850" s="497"/>
      <c r="F1850" s="497"/>
      <c r="G1850" s="497"/>
      <c r="H1850" s="497"/>
      <c r="I1850" s="497"/>
      <c r="J1850" s="497"/>
      <c r="K1850" s="497"/>
      <c r="L1850" s="490"/>
      <c r="M1850" s="491"/>
      <c r="N1850" s="491"/>
      <c r="O1850" s="491"/>
      <c r="P1850" s="492"/>
      <c r="Q1850" s="536"/>
      <c r="R1850" s="536"/>
      <c r="S1850" s="536"/>
      <c r="T1850" s="536"/>
      <c r="U1850" s="536"/>
      <c r="V1850" s="69"/>
      <c r="W1850" s="69"/>
      <c r="X1850" s="507"/>
      <c r="Y1850" s="508"/>
      <c r="Z1850" s="179" t="str">
        <f>IFERROR(VLOOKUP(X1850, 【参考】数式用!$A$2:$B$46, 2, FALSE), "")</f>
        <v/>
      </c>
      <c r="AA1850" s="195"/>
      <c r="AB1850" s="196"/>
      <c r="AC1850" s="197">
        <f t="shared" si="60"/>
        <v>0</v>
      </c>
      <c r="AD1850" s="263" t="str">
        <f>IF(B1850="", "", IF(COUNTIF(X1850,"*独自*"),"数式を削除して手入力",IFERROR(INDEX(【参考】数式用!$O$3:'【参考】数式用'!$Q$452,MATCH(Q1850&amp;V1850,【参考】数式用!$N$3:'【参考】数式用'!$N$452,0),MATCH(VLOOKUP(X1850,【参考】数式用!$R$2:$S$46,2,FALSE),【参考】数式用!$O$2:$Q$2,0)),10)))</f>
        <v/>
      </c>
      <c r="AE1850" s="191"/>
    </row>
    <row r="1851" spans="1:31" ht="49.95" customHeight="1">
      <c r="A1851" s="158">
        <f t="shared" si="59"/>
        <v>1812</v>
      </c>
      <c r="B1851" s="496"/>
      <c r="C1851" s="497"/>
      <c r="D1851" s="497"/>
      <c r="E1851" s="497"/>
      <c r="F1851" s="497"/>
      <c r="G1851" s="497"/>
      <c r="H1851" s="497"/>
      <c r="I1851" s="497"/>
      <c r="J1851" s="497"/>
      <c r="K1851" s="497"/>
      <c r="L1851" s="490"/>
      <c r="M1851" s="491"/>
      <c r="N1851" s="491"/>
      <c r="O1851" s="491"/>
      <c r="P1851" s="492"/>
      <c r="Q1851" s="536"/>
      <c r="R1851" s="536"/>
      <c r="S1851" s="536"/>
      <c r="T1851" s="536"/>
      <c r="U1851" s="536"/>
      <c r="V1851" s="69"/>
      <c r="W1851" s="69"/>
      <c r="X1851" s="507"/>
      <c r="Y1851" s="508"/>
      <c r="Z1851" s="179" t="str">
        <f>IFERROR(VLOOKUP(X1851, 【参考】数式用!$A$2:$B$46, 2, FALSE), "")</f>
        <v/>
      </c>
      <c r="AA1851" s="195"/>
      <c r="AB1851" s="196"/>
      <c r="AC1851" s="197">
        <f t="shared" si="60"/>
        <v>0</v>
      </c>
      <c r="AD1851" s="263" t="str">
        <f>IF(B1851="", "", IF(COUNTIF(X1851,"*独自*"),"数式を削除して手入力",IFERROR(INDEX(【参考】数式用!$O$3:'【参考】数式用'!$Q$452,MATCH(Q1851&amp;V1851,【参考】数式用!$N$3:'【参考】数式用'!$N$452,0),MATCH(VLOOKUP(X1851,【参考】数式用!$R$2:$S$46,2,FALSE),【参考】数式用!$O$2:$Q$2,0)),10)))</f>
        <v/>
      </c>
      <c r="AE1851" s="191"/>
    </row>
    <row r="1852" spans="1:31" ht="49.95" customHeight="1">
      <c r="A1852" s="158">
        <f t="shared" si="59"/>
        <v>1813</v>
      </c>
      <c r="B1852" s="496"/>
      <c r="C1852" s="497"/>
      <c r="D1852" s="497"/>
      <c r="E1852" s="497"/>
      <c r="F1852" s="497"/>
      <c r="G1852" s="497"/>
      <c r="H1852" s="497"/>
      <c r="I1852" s="497"/>
      <c r="J1852" s="497"/>
      <c r="K1852" s="497"/>
      <c r="L1852" s="490"/>
      <c r="M1852" s="491"/>
      <c r="N1852" s="491"/>
      <c r="O1852" s="491"/>
      <c r="P1852" s="492"/>
      <c r="Q1852" s="536"/>
      <c r="R1852" s="536"/>
      <c r="S1852" s="536"/>
      <c r="T1852" s="536"/>
      <c r="U1852" s="536"/>
      <c r="V1852" s="69"/>
      <c r="W1852" s="69"/>
      <c r="X1852" s="507"/>
      <c r="Y1852" s="508"/>
      <c r="Z1852" s="179" t="str">
        <f>IFERROR(VLOOKUP(X1852, 【参考】数式用!$A$2:$B$46, 2, FALSE), "")</f>
        <v/>
      </c>
      <c r="AA1852" s="195"/>
      <c r="AB1852" s="196"/>
      <c r="AC1852" s="197">
        <f t="shared" si="60"/>
        <v>0</v>
      </c>
      <c r="AD1852" s="263" t="str">
        <f>IF(B1852="", "", IF(COUNTIF(X1852,"*独自*"),"数式を削除して手入力",IFERROR(INDEX(【参考】数式用!$O$3:'【参考】数式用'!$Q$452,MATCH(Q1852&amp;V1852,【参考】数式用!$N$3:'【参考】数式用'!$N$452,0),MATCH(VLOOKUP(X1852,【参考】数式用!$R$2:$S$46,2,FALSE),【参考】数式用!$O$2:$Q$2,0)),10)))</f>
        <v/>
      </c>
      <c r="AE1852" s="191"/>
    </row>
    <row r="1853" spans="1:31" ht="49.95" customHeight="1">
      <c r="A1853" s="158">
        <f t="shared" si="59"/>
        <v>1814</v>
      </c>
      <c r="B1853" s="496"/>
      <c r="C1853" s="497"/>
      <c r="D1853" s="497"/>
      <c r="E1853" s="497"/>
      <c r="F1853" s="497"/>
      <c r="G1853" s="497"/>
      <c r="H1853" s="497"/>
      <c r="I1853" s="497"/>
      <c r="J1853" s="497"/>
      <c r="K1853" s="497"/>
      <c r="L1853" s="490"/>
      <c r="M1853" s="491"/>
      <c r="N1853" s="491"/>
      <c r="O1853" s="491"/>
      <c r="P1853" s="492"/>
      <c r="Q1853" s="536"/>
      <c r="R1853" s="536"/>
      <c r="S1853" s="536"/>
      <c r="T1853" s="536"/>
      <c r="U1853" s="536"/>
      <c r="V1853" s="69"/>
      <c r="W1853" s="69"/>
      <c r="X1853" s="507"/>
      <c r="Y1853" s="508"/>
      <c r="Z1853" s="179" t="str">
        <f>IFERROR(VLOOKUP(X1853, 【参考】数式用!$A$2:$B$46, 2, FALSE), "")</f>
        <v/>
      </c>
      <c r="AA1853" s="195"/>
      <c r="AB1853" s="196"/>
      <c r="AC1853" s="197">
        <f t="shared" si="60"/>
        <v>0</v>
      </c>
      <c r="AD1853" s="263" t="str">
        <f>IF(B1853="", "", IF(COUNTIF(X1853,"*独自*"),"数式を削除して手入力",IFERROR(INDEX(【参考】数式用!$O$3:'【参考】数式用'!$Q$452,MATCH(Q1853&amp;V1853,【参考】数式用!$N$3:'【参考】数式用'!$N$452,0),MATCH(VLOOKUP(X1853,【参考】数式用!$R$2:$S$46,2,FALSE),【参考】数式用!$O$2:$Q$2,0)),10)))</f>
        <v/>
      </c>
      <c r="AE1853" s="191"/>
    </row>
    <row r="1854" spans="1:31" ht="49.95" customHeight="1">
      <c r="A1854" s="158">
        <f t="shared" si="59"/>
        <v>1815</v>
      </c>
      <c r="B1854" s="496"/>
      <c r="C1854" s="497"/>
      <c r="D1854" s="497"/>
      <c r="E1854" s="497"/>
      <c r="F1854" s="497"/>
      <c r="G1854" s="497"/>
      <c r="H1854" s="497"/>
      <c r="I1854" s="497"/>
      <c r="J1854" s="497"/>
      <c r="K1854" s="497"/>
      <c r="L1854" s="490"/>
      <c r="M1854" s="491"/>
      <c r="N1854" s="491"/>
      <c r="O1854" s="491"/>
      <c r="P1854" s="492"/>
      <c r="Q1854" s="536"/>
      <c r="R1854" s="536"/>
      <c r="S1854" s="536"/>
      <c r="T1854" s="536"/>
      <c r="U1854" s="536"/>
      <c r="V1854" s="69"/>
      <c r="W1854" s="69"/>
      <c r="X1854" s="507"/>
      <c r="Y1854" s="508"/>
      <c r="Z1854" s="179" t="str">
        <f>IFERROR(VLOOKUP(X1854, 【参考】数式用!$A$2:$B$46, 2, FALSE), "")</f>
        <v/>
      </c>
      <c r="AA1854" s="195"/>
      <c r="AB1854" s="196"/>
      <c r="AC1854" s="197">
        <f t="shared" si="60"/>
        <v>0</v>
      </c>
      <c r="AD1854" s="263" t="str">
        <f>IF(B1854="", "", IF(COUNTIF(X1854,"*独自*"),"数式を削除して手入力",IFERROR(INDEX(【参考】数式用!$O$3:'【参考】数式用'!$Q$452,MATCH(Q1854&amp;V1854,【参考】数式用!$N$3:'【参考】数式用'!$N$452,0),MATCH(VLOOKUP(X1854,【参考】数式用!$R$2:$S$46,2,FALSE),【参考】数式用!$O$2:$Q$2,0)),10)))</f>
        <v/>
      </c>
      <c r="AE1854" s="191"/>
    </row>
    <row r="1855" spans="1:31" ht="49.95" customHeight="1">
      <c r="A1855" s="158">
        <f t="shared" si="59"/>
        <v>1816</v>
      </c>
      <c r="B1855" s="496"/>
      <c r="C1855" s="497"/>
      <c r="D1855" s="497"/>
      <c r="E1855" s="497"/>
      <c r="F1855" s="497"/>
      <c r="G1855" s="497"/>
      <c r="H1855" s="497"/>
      <c r="I1855" s="497"/>
      <c r="J1855" s="497"/>
      <c r="K1855" s="497"/>
      <c r="L1855" s="490"/>
      <c r="M1855" s="491"/>
      <c r="N1855" s="491"/>
      <c r="O1855" s="491"/>
      <c r="P1855" s="492"/>
      <c r="Q1855" s="536"/>
      <c r="R1855" s="536"/>
      <c r="S1855" s="536"/>
      <c r="T1855" s="536"/>
      <c r="U1855" s="536"/>
      <c r="V1855" s="69"/>
      <c r="W1855" s="69"/>
      <c r="X1855" s="507"/>
      <c r="Y1855" s="508"/>
      <c r="Z1855" s="179" t="str">
        <f>IFERROR(VLOOKUP(X1855, 【参考】数式用!$A$2:$B$46, 2, FALSE), "")</f>
        <v/>
      </c>
      <c r="AA1855" s="195"/>
      <c r="AB1855" s="196"/>
      <c r="AC1855" s="197">
        <f t="shared" si="60"/>
        <v>0</v>
      </c>
      <c r="AD1855" s="263" t="str">
        <f>IF(B1855="", "", IF(COUNTIF(X1855,"*独自*"),"数式を削除して手入力",IFERROR(INDEX(【参考】数式用!$O$3:'【参考】数式用'!$Q$452,MATCH(Q1855&amp;V1855,【参考】数式用!$N$3:'【参考】数式用'!$N$452,0),MATCH(VLOOKUP(X1855,【参考】数式用!$R$2:$S$46,2,FALSE),【参考】数式用!$O$2:$Q$2,0)),10)))</f>
        <v/>
      </c>
      <c r="AE1855" s="191"/>
    </row>
    <row r="1856" spans="1:31" ht="49.95" customHeight="1">
      <c r="A1856" s="158">
        <f t="shared" si="59"/>
        <v>1817</v>
      </c>
      <c r="B1856" s="496"/>
      <c r="C1856" s="497"/>
      <c r="D1856" s="497"/>
      <c r="E1856" s="497"/>
      <c r="F1856" s="497"/>
      <c r="G1856" s="497"/>
      <c r="H1856" s="497"/>
      <c r="I1856" s="497"/>
      <c r="J1856" s="497"/>
      <c r="K1856" s="497"/>
      <c r="L1856" s="490"/>
      <c r="M1856" s="491"/>
      <c r="N1856" s="491"/>
      <c r="O1856" s="491"/>
      <c r="P1856" s="492"/>
      <c r="Q1856" s="536"/>
      <c r="R1856" s="536"/>
      <c r="S1856" s="536"/>
      <c r="T1856" s="536"/>
      <c r="U1856" s="536"/>
      <c r="V1856" s="69"/>
      <c r="W1856" s="69"/>
      <c r="X1856" s="507"/>
      <c r="Y1856" s="508"/>
      <c r="Z1856" s="179" t="str">
        <f>IFERROR(VLOOKUP(X1856, 【参考】数式用!$A$2:$B$46, 2, FALSE), "")</f>
        <v/>
      </c>
      <c r="AA1856" s="195"/>
      <c r="AB1856" s="196"/>
      <c r="AC1856" s="197">
        <f t="shared" si="60"/>
        <v>0</v>
      </c>
      <c r="AD1856" s="263" t="str">
        <f>IF(B1856="", "", IF(COUNTIF(X1856,"*独自*"),"数式を削除して手入力",IFERROR(INDEX(【参考】数式用!$O$3:'【参考】数式用'!$Q$452,MATCH(Q1856&amp;V1856,【参考】数式用!$N$3:'【参考】数式用'!$N$452,0),MATCH(VLOOKUP(X1856,【参考】数式用!$R$2:$S$46,2,FALSE),【参考】数式用!$O$2:$Q$2,0)),10)))</f>
        <v/>
      </c>
      <c r="AE1856" s="191"/>
    </row>
    <row r="1857" spans="1:31" ht="49.95" customHeight="1">
      <c r="A1857" s="158">
        <f t="shared" si="59"/>
        <v>1818</v>
      </c>
      <c r="B1857" s="496"/>
      <c r="C1857" s="497"/>
      <c r="D1857" s="497"/>
      <c r="E1857" s="497"/>
      <c r="F1857" s="497"/>
      <c r="G1857" s="497"/>
      <c r="H1857" s="497"/>
      <c r="I1857" s="497"/>
      <c r="J1857" s="497"/>
      <c r="K1857" s="497"/>
      <c r="L1857" s="490"/>
      <c r="M1857" s="491"/>
      <c r="N1857" s="491"/>
      <c r="O1857" s="491"/>
      <c r="P1857" s="492"/>
      <c r="Q1857" s="536"/>
      <c r="R1857" s="536"/>
      <c r="S1857" s="536"/>
      <c r="T1857" s="536"/>
      <c r="U1857" s="536"/>
      <c r="V1857" s="69"/>
      <c r="W1857" s="69"/>
      <c r="X1857" s="507"/>
      <c r="Y1857" s="508"/>
      <c r="Z1857" s="179" t="str">
        <f>IFERROR(VLOOKUP(X1857, 【参考】数式用!$A$2:$B$46, 2, FALSE), "")</f>
        <v/>
      </c>
      <c r="AA1857" s="195"/>
      <c r="AB1857" s="196"/>
      <c r="AC1857" s="197">
        <f t="shared" si="60"/>
        <v>0</v>
      </c>
      <c r="AD1857" s="263" t="str">
        <f>IF(B1857="", "", IF(COUNTIF(X1857,"*独自*"),"数式を削除して手入力",IFERROR(INDEX(【参考】数式用!$O$3:'【参考】数式用'!$Q$452,MATCH(Q1857&amp;V1857,【参考】数式用!$N$3:'【参考】数式用'!$N$452,0),MATCH(VLOOKUP(X1857,【参考】数式用!$R$2:$S$46,2,FALSE),【参考】数式用!$O$2:$Q$2,0)),10)))</f>
        <v/>
      </c>
      <c r="AE1857" s="191"/>
    </row>
    <row r="1858" spans="1:31" ht="49.95" customHeight="1">
      <c r="A1858" s="158">
        <f t="shared" si="59"/>
        <v>1819</v>
      </c>
      <c r="B1858" s="496"/>
      <c r="C1858" s="497"/>
      <c r="D1858" s="497"/>
      <c r="E1858" s="497"/>
      <c r="F1858" s="497"/>
      <c r="G1858" s="497"/>
      <c r="H1858" s="497"/>
      <c r="I1858" s="497"/>
      <c r="J1858" s="497"/>
      <c r="K1858" s="497"/>
      <c r="L1858" s="490"/>
      <c r="M1858" s="491"/>
      <c r="N1858" s="491"/>
      <c r="O1858" s="491"/>
      <c r="P1858" s="492"/>
      <c r="Q1858" s="536"/>
      <c r="R1858" s="536"/>
      <c r="S1858" s="536"/>
      <c r="T1858" s="536"/>
      <c r="U1858" s="536"/>
      <c r="V1858" s="69"/>
      <c r="W1858" s="69"/>
      <c r="X1858" s="507"/>
      <c r="Y1858" s="508"/>
      <c r="Z1858" s="179" t="str">
        <f>IFERROR(VLOOKUP(X1858, 【参考】数式用!$A$2:$B$46, 2, FALSE), "")</f>
        <v/>
      </c>
      <c r="AA1858" s="195"/>
      <c r="AB1858" s="196"/>
      <c r="AC1858" s="197">
        <f t="shared" si="60"/>
        <v>0</v>
      </c>
      <c r="AD1858" s="263" t="str">
        <f>IF(B1858="", "", IF(COUNTIF(X1858,"*独自*"),"数式を削除して手入力",IFERROR(INDEX(【参考】数式用!$O$3:'【参考】数式用'!$Q$452,MATCH(Q1858&amp;V1858,【参考】数式用!$N$3:'【参考】数式用'!$N$452,0),MATCH(VLOOKUP(X1858,【参考】数式用!$R$2:$S$46,2,FALSE),【参考】数式用!$O$2:$Q$2,0)),10)))</f>
        <v/>
      </c>
      <c r="AE1858" s="191"/>
    </row>
    <row r="1859" spans="1:31" ht="49.95" customHeight="1">
      <c r="A1859" s="158">
        <f t="shared" si="59"/>
        <v>1820</v>
      </c>
      <c r="B1859" s="496"/>
      <c r="C1859" s="497"/>
      <c r="D1859" s="497"/>
      <c r="E1859" s="497"/>
      <c r="F1859" s="497"/>
      <c r="G1859" s="497"/>
      <c r="H1859" s="497"/>
      <c r="I1859" s="497"/>
      <c r="J1859" s="497"/>
      <c r="K1859" s="497"/>
      <c r="L1859" s="490"/>
      <c r="M1859" s="491"/>
      <c r="N1859" s="491"/>
      <c r="O1859" s="491"/>
      <c r="P1859" s="492"/>
      <c r="Q1859" s="536"/>
      <c r="R1859" s="536"/>
      <c r="S1859" s="536"/>
      <c r="T1859" s="536"/>
      <c r="U1859" s="536"/>
      <c r="V1859" s="69"/>
      <c r="W1859" s="69"/>
      <c r="X1859" s="507"/>
      <c r="Y1859" s="508"/>
      <c r="Z1859" s="179" t="str">
        <f>IFERROR(VLOOKUP(X1859, 【参考】数式用!$A$2:$B$46, 2, FALSE), "")</f>
        <v/>
      </c>
      <c r="AA1859" s="195"/>
      <c r="AB1859" s="196"/>
      <c r="AC1859" s="197">
        <f t="shared" si="60"/>
        <v>0</v>
      </c>
      <c r="AD1859" s="263" t="str">
        <f>IF(B1859="", "", IF(COUNTIF(X1859,"*独自*"),"数式を削除して手入力",IFERROR(INDEX(【参考】数式用!$O$3:'【参考】数式用'!$Q$452,MATCH(Q1859&amp;V1859,【参考】数式用!$N$3:'【参考】数式用'!$N$452,0),MATCH(VLOOKUP(X1859,【参考】数式用!$R$2:$S$46,2,FALSE),【参考】数式用!$O$2:$Q$2,0)),10)))</f>
        <v/>
      </c>
      <c r="AE1859" s="191"/>
    </row>
    <row r="1860" spans="1:31" ht="49.95" customHeight="1">
      <c r="A1860" s="158">
        <f t="shared" si="59"/>
        <v>1821</v>
      </c>
      <c r="B1860" s="496"/>
      <c r="C1860" s="497"/>
      <c r="D1860" s="497"/>
      <c r="E1860" s="497"/>
      <c r="F1860" s="497"/>
      <c r="G1860" s="497"/>
      <c r="H1860" s="497"/>
      <c r="I1860" s="497"/>
      <c r="J1860" s="497"/>
      <c r="K1860" s="497"/>
      <c r="L1860" s="490"/>
      <c r="M1860" s="491"/>
      <c r="N1860" s="491"/>
      <c r="O1860" s="491"/>
      <c r="P1860" s="492"/>
      <c r="Q1860" s="536"/>
      <c r="R1860" s="536"/>
      <c r="S1860" s="536"/>
      <c r="T1860" s="536"/>
      <c r="U1860" s="536"/>
      <c r="V1860" s="69"/>
      <c r="W1860" s="69"/>
      <c r="X1860" s="507"/>
      <c r="Y1860" s="508"/>
      <c r="Z1860" s="179" t="str">
        <f>IFERROR(VLOOKUP(X1860, 【参考】数式用!$A$2:$B$46, 2, FALSE), "")</f>
        <v/>
      </c>
      <c r="AA1860" s="195"/>
      <c r="AB1860" s="196"/>
      <c r="AC1860" s="197">
        <f t="shared" si="60"/>
        <v>0</v>
      </c>
      <c r="AD1860" s="263" t="str">
        <f>IF(B1860="", "", IF(COUNTIF(X1860,"*独自*"),"数式を削除して手入力",IFERROR(INDEX(【参考】数式用!$O$3:'【参考】数式用'!$Q$452,MATCH(Q1860&amp;V1860,【参考】数式用!$N$3:'【参考】数式用'!$N$452,0),MATCH(VLOOKUP(X1860,【参考】数式用!$R$2:$S$46,2,FALSE),【参考】数式用!$O$2:$Q$2,0)),10)))</f>
        <v/>
      </c>
      <c r="AE1860" s="191"/>
    </row>
    <row r="1861" spans="1:31" ht="49.95" customHeight="1">
      <c r="A1861" s="158">
        <f t="shared" si="59"/>
        <v>1822</v>
      </c>
      <c r="B1861" s="496"/>
      <c r="C1861" s="497"/>
      <c r="D1861" s="497"/>
      <c r="E1861" s="497"/>
      <c r="F1861" s="497"/>
      <c r="G1861" s="497"/>
      <c r="H1861" s="497"/>
      <c r="I1861" s="497"/>
      <c r="J1861" s="497"/>
      <c r="K1861" s="497"/>
      <c r="L1861" s="490"/>
      <c r="M1861" s="491"/>
      <c r="N1861" s="491"/>
      <c r="O1861" s="491"/>
      <c r="P1861" s="492"/>
      <c r="Q1861" s="536"/>
      <c r="R1861" s="536"/>
      <c r="S1861" s="536"/>
      <c r="T1861" s="536"/>
      <c r="U1861" s="536"/>
      <c r="V1861" s="69"/>
      <c r="W1861" s="69"/>
      <c r="X1861" s="507"/>
      <c r="Y1861" s="508"/>
      <c r="Z1861" s="179" t="str">
        <f>IFERROR(VLOOKUP(X1861, 【参考】数式用!$A$2:$B$46, 2, FALSE), "")</f>
        <v/>
      </c>
      <c r="AA1861" s="195"/>
      <c r="AB1861" s="196"/>
      <c r="AC1861" s="197">
        <f t="shared" si="60"/>
        <v>0</v>
      </c>
      <c r="AD1861" s="263" t="str">
        <f>IF(B1861="", "", IF(COUNTIF(X1861,"*独自*"),"数式を削除して手入力",IFERROR(INDEX(【参考】数式用!$O$3:'【参考】数式用'!$Q$452,MATCH(Q1861&amp;V1861,【参考】数式用!$N$3:'【参考】数式用'!$N$452,0),MATCH(VLOOKUP(X1861,【参考】数式用!$R$2:$S$46,2,FALSE),【参考】数式用!$O$2:$Q$2,0)),10)))</f>
        <v/>
      </c>
      <c r="AE1861" s="191"/>
    </row>
    <row r="1862" spans="1:31" ht="49.95" customHeight="1">
      <c r="A1862" s="158">
        <f t="shared" si="59"/>
        <v>1823</v>
      </c>
      <c r="B1862" s="496"/>
      <c r="C1862" s="497"/>
      <c r="D1862" s="497"/>
      <c r="E1862" s="497"/>
      <c r="F1862" s="497"/>
      <c r="G1862" s="497"/>
      <c r="H1862" s="497"/>
      <c r="I1862" s="497"/>
      <c r="J1862" s="497"/>
      <c r="K1862" s="497"/>
      <c r="L1862" s="490"/>
      <c r="M1862" s="491"/>
      <c r="N1862" s="491"/>
      <c r="O1862" s="491"/>
      <c r="P1862" s="492"/>
      <c r="Q1862" s="536"/>
      <c r="R1862" s="536"/>
      <c r="S1862" s="536"/>
      <c r="T1862" s="536"/>
      <c r="U1862" s="536"/>
      <c r="V1862" s="69"/>
      <c r="W1862" s="69"/>
      <c r="X1862" s="507"/>
      <c r="Y1862" s="508"/>
      <c r="Z1862" s="179" t="str">
        <f>IFERROR(VLOOKUP(X1862, 【参考】数式用!$A$2:$B$46, 2, FALSE), "")</f>
        <v/>
      </c>
      <c r="AA1862" s="195"/>
      <c r="AB1862" s="196"/>
      <c r="AC1862" s="197">
        <f t="shared" si="60"/>
        <v>0</v>
      </c>
      <c r="AD1862" s="263" t="str">
        <f>IF(B1862="", "", IF(COUNTIF(X1862,"*独自*"),"数式を削除して手入力",IFERROR(INDEX(【参考】数式用!$O$3:'【参考】数式用'!$Q$452,MATCH(Q1862&amp;V1862,【参考】数式用!$N$3:'【参考】数式用'!$N$452,0),MATCH(VLOOKUP(X1862,【参考】数式用!$R$2:$S$46,2,FALSE),【参考】数式用!$O$2:$Q$2,0)),10)))</f>
        <v/>
      </c>
      <c r="AE1862" s="191"/>
    </row>
    <row r="1863" spans="1:31" ht="49.95" customHeight="1">
      <c r="A1863" s="158">
        <f t="shared" si="59"/>
        <v>1824</v>
      </c>
      <c r="B1863" s="496"/>
      <c r="C1863" s="497"/>
      <c r="D1863" s="497"/>
      <c r="E1863" s="497"/>
      <c r="F1863" s="497"/>
      <c r="G1863" s="497"/>
      <c r="H1863" s="497"/>
      <c r="I1863" s="497"/>
      <c r="J1863" s="497"/>
      <c r="K1863" s="497"/>
      <c r="L1863" s="490"/>
      <c r="M1863" s="491"/>
      <c r="N1863" s="491"/>
      <c r="O1863" s="491"/>
      <c r="P1863" s="492"/>
      <c r="Q1863" s="536"/>
      <c r="R1863" s="536"/>
      <c r="S1863" s="536"/>
      <c r="T1863" s="536"/>
      <c r="U1863" s="536"/>
      <c r="V1863" s="69"/>
      <c r="W1863" s="69"/>
      <c r="X1863" s="507"/>
      <c r="Y1863" s="508"/>
      <c r="Z1863" s="179" t="str">
        <f>IFERROR(VLOOKUP(X1863, 【参考】数式用!$A$2:$B$46, 2, FALSE), "")</f>
        <v/>
      </c>
      <c r="AA1863" s="195"/>
      <c r="AB1863" s="196"/>
      <c r="AC1863" s="197">
        <f t="shared" si="60"/>
        <v>0</v>
      </c>
      <c r="AD1863" s="263" t="str">
        <f>IF(B1863="", "", IF(COUNTIF(X1863,"*独自*"),"数式を削除して手入力",IFERROR(INDEX(【参考】数式用!$O$3:'【参考】数式用'!$Q$452,MATCH(Q1863&amp;V1863,【参考】数式用!$N$3:'【参考】数式用'!$N$452,0),MATCH(VLOOKUP(X1863,【参考】数式用!$R$2:$S$46,2,FALSE),【参考】数式用!$O$2:$Q$2,0)),10)))</f>
        <v/>
      </c>
      <c r="AE1863" s="191"/>
    </row>
    <row r="1864" spans="1:31" ht="49.95" customHeight="1">
      <c r="A1864" s="158">
        <f t="shared" si="59"/>
        <v>1825</v>
      </c>
      <c r="B1864" s="496"/>
      <c r="C1864" s="497"/>
      <c r="D1864" s="497"/>
      <c r="E1864" s="497"/>
      <c r="F1864" s="497"/>
      <c r="G1864" s="497"/>
      <c r="H1864" s="497"/>
      <c r="I1864" s="497"/>
      <c r="J1864" s="497"/>
      <c r="K1864" s="497"/>
      <c r="L1864" s="490"/>
      <c r="M1864" s="491"/>
      <c r="N1864" s="491"/>
      <c r="O1864" s="491"/>
      <c r="P1864" s="492"/>
      <c r="Q1864" s="536"/>
      <c r="R1864" s="536"/>
      <c r="S1864" s="536"/>
      <c r="T1864" s="536"/>
      <c r="U1864" s="536"/>
      <c r="V1864" s="69"/>
      <c r="W1864" s="69"/>
      <c r="X1864" s="507"/>
      <c r="Y1864" s="508"/>
      <c r="Z1864" s="179" t="str">
        <f>IFERROR(VLOOKUP(X1864, 【参考】数式用!$A$2:$B$46, 2, FALSE), "")</f>
        <v/>
      </c>
      <c r="AA1864" s="195"/>
      <c r="AB1864" s="196"/>
      <c r="AC1864" s="197">
        <f t="shared" si="60"/>
        <v>0</v>
      </c>
      <c r="AD1864" s="263" t="str">
        <f>IF(B1864="", "", IF(COUNTIF(X1864,"*独自*"),"数式を削除して手入力",IFERROR(INDEX(【参考】数式用!$O$3:'【参考】数式用'!$Q$452,MATCH(Q1864&amp;V1864,【参考】数式用!$N$3:'【参考】数式用'!$N$452,0),MATCH(VLOOKUP(X1864,【参考】数式用!$R$2:$S$46,2,FALSE),【参考】数式用!$O$2:$Q$2,0)),10)))</f>
        <v/>
      </c>
      <c r="AE1864" s="191"/>
    </row>
    <row r="1865" spans="1:31" ht="49.95" customHeight="1">
      <c r="A1865" s="158">
        <f t="shared" si="59"/>
        <v>1826</v>
      </c>
      <c r="B1865" s="496"/>
      <c r="C1865" s="497"/>
      <c r="D1865" s="497"/>
      <c r="E1865" s="497"/>
      <c r="F1865" s="497"/>
      <c r="G1865" s="497"/>
      <c r="H1865" s="497"/>
      <c r="I1865" s="497"/>
      <c r="J1865" s="497"/>
      <c r="K1865" s="497"/>
      <c r="L1865" s="490"/>
      <c r="M1865" s="491"/>
      <c r="N1865" s="491"/>
      <c r="O1865" s="491"/>
      <c r="P1865" s="492"/>
      <c r="Q1865" s="536"/>
      <c r="R1865" s="536"/>
      <c r="S1865" s="536"/>
      <c r="T1865" s="536"/>
      <c r="U1865" s="536"/>
      <c r="V1865" s="69"/>
      <c r="W1865" s="69"/>
      <c r="X1865" s="507"/>
      <c r="Y1865" s="508"/>
      <c r="Z1865" s="179" t="str">
        <f>IFERROR(VLOOKUP(X1865, 【参考】数式用!$A$2:$B$46, 2, FALSE), "")</f>
        <v/>
      </c>
      <c r="AA1865" s="195"/>
      <c r="AB1865" s="196"/>
      <c r="AC1865" s="197">
        <f t="shared" si="60"/>
        <v>0</v>
      </c>
      <c r="AD1865" s="263" t="str">
        <f>IF(B1865="", "", IF(COUNTIF(X1865,"*独自*"),"数式を削除して手入力",IFERROR(INDEX(【参考】数式用!$O$3:'【参考】数式用'!$Q$452,MATCH(Q1865&amp;V1865,【参考】数式用!$N$3:'【参考】数式用'!$N$452,0),MATCH(VLOOKUP(X1865,【参考】数式用!$R$2:$S$46,2,FALSE),【参考】数式用!$O$2:$Q$2,0)),10)))</f>
        <v/>
      </c>
      <c r="AE1865" s="191"/>
    </row>
    <row r="1866" spans="1:31" ht="49.95" customHeight="1">
      <c r="A1866" s="158">
        <f t="shared" si="59"/>
        <v>1827</v>
      </c>
      <c r="B1866" s="496"/>
      <c r="C1866" s="497"/>
      <c r="D1866" s="497"/>
      <c r="E1866" s="497"/>
      <c r="F1866" s="497"/>
      <c r="G1866" s="497"/>
      <c r="H1866" s="497"/>
      <c r="I1866" s="497"/>
      <c r="J1866" s="497"/>
      <c r="K1866" s="497"/>
      <c r="L1866" s="490"/>
      <c r="M1866" s="491"/>
      <c r="N1866" s="491"/>
      <c r="O1866" s="491"/>
      <c r="P1866" s="492"/>
      <c r="Q1866" s="536"/>
      <c r="R1866" s="536"/>
      <c r="S1866" s="536"/>
      <c r="T1866" s="536"/>
      <c r="U1866" s="536"/>
      <c r="V1866" s="69"/>
      <c r="W1866" s="69"/>
      <c r="X1866" s="507"/>
      <c r="Y1866" s="508"/>
      <c r="Z1866" s="179" t="str">
        <f>IFERROR(VLOOKUP(X1866, 【参考】数式用!$A$2:$B$46, 2, FALSE), "")</f>
        <v/>
      </c>
      <c r="AA1866" s="195"/>
      <c r="AB1866" s="196"/>
      <c r="AC1866" s="197">
        <f t="shared" si="60"/>
        <v>0</v>
      </c>
      <c r="AD1866" s="263" t="str">
        <f>IF(B1866="", "", IF(COUNTIF(X1866,"*独自*"),"数式を削除して手入力",IFERROR(INDEX(【参考】数式用!$O$3:'【参考】数式用'!$Q$452,MATCH(Q1866&amp;V1866,【参考】数式用!$N$3:'【参考】数式用'!$N$452,0),MATCH(VLOOKUP(X1866,【参考】数式用!$R$2:$S$46,2,FALSE),【参考】数式用!$O$2:$Q$2,0)),10)))</f>
        <v/>
      </c>
      <c r="AE1866" s="191"/>
    </row>
    <row r="1867" spans="1:31" ht="49.95" customHeight="1">
      <c r="A1867" s="158">
        <f t="shared" si="59"/>
        <v>1828</v>
      </c>
      <c r="B1867" s="496"/>
      <c r="C1867" s="497"/>
      <c r="D1867" s="497"/>
      <c r="E1867" s="497"/>
      <c r="F1867" s="497"/>
      <c r="G1867" s="497"/>
      <c r="H1867" s="497"/>
      <c r="I1867" s="497"/>
      <c r="J1867" s="497"/>
      <c r="K1867" s="497"/>
      <c r="L1867" s="490"/>
      <c r="M1867" s="491"/>
      <c r="N1867" s="491"/>
      <c r="O1867" s="491"/>
      <c r="P1867" s="492"/>
      <c r="Q1867" s="536"/>
      <c r="R1867" s="536"/>
      <c r="S1867" s="536"/>
      <c r="T1867" s="536"/>
      <c r="U1867" s="536"/>
      <c r="V1867" s="69"/>
      <c r="W1867" s="69"/>
      <c r="X1867" s="507"/>
      <c r="Y1867" s="508"/>
      <c r="Z1867" s="179" t="str">
        <f>IFERROR(VLOOKUP(X1867, 【参考】数式用!$A$2:$B$46, 2, FALSE), "")</f>
        <v/>
      </c>
      <c r="AA1867" s="195"/>
      <c r="AB1867" s="196"/>
      <c r="AC1867" s="197">
        <f t="shared" si="60"/>
        <v>0</v>
      </c>
      <c r="AD1867" s="263" t="str">
        <f>IF(B1867="", "", IF(COUNTIF(X1867,"*独自*"),"数式を削除して手入力",IFERROR(INDEX(【参考】数式用!$O$3:'【参考】数式用'!$Q$452,MATCH(Q1867&amp;V1867,【参考】数式用!$N$3:'【参考】数式用'!$N$452,0),MATCH(VLOOKUP(X1867,【参考】数式用!$R$2:$S$46,2,FALSE),【参考】数式用!$O$2:$Q$2,0)),10)))</f>
        <v/>
      </c>
      <c r="AE1867" s="191"/>
    </row>
    <row r="1868" spans="1:31" ht="49.95" customHeight="1">
      <c r="A1868" s="158">
        <f t="shared" ref="A1868:A1931" si="61">A1867+1</f>
        <v>1829</v>
      </c>
      <c r="B1868" s="496"/>
      <c r="C1868" s="497"/>
      <c r="D1868" s="497"/>
      <c r="E1868" s="497"/>
      <c r="F1868" s="497"/>
      <c r="G1868" s="497"/>
      <c r="H1868" s="497"/>
      <c r="I1868" s="497"/>
      <c r="J1868" s="497"/>
      <c r="K1868" s="497"/>
      <c r="L1868" s="490"/>
      <c r="M1868" s="491"/>
      <c r="N1868" s="491"/>
      <c r="O1868" s="491"/>
      <c r="P1868" s="492"/>
      <c r="Q1868" s="536"/>
      <c r="R1868" s="536"/>
      <c r="S1868" s="536"/>
      <c r="T1868" s="536"/>
      <c r="U1868" s="536"/>
      <c r="V1868" s="69"/>
      <c r="W1868" s="69"/>
      <c r="X1868" s="507"/>
      <c r="Y1868" s="508"/>
      <c r="Z1868" s="179" t="str">
        <f>IFERROR(VLOOKUP(X1868, 【参考】数式用!$A$2:$B$46, 2, FALSE), "")</f>
        <v/>
      </c>
      <c r="AA1868" s="195"/>
      <c r="AB1868" s="196"/>
      <c r="AC1868" s="197">
        <f t="shared" ref="AC1868:AC1931" si="62">AA1868-AB1868</f>
        <v>0</v>
      </c>
      <c r="AD1868" s="263" t="str">
        <f>IF(B1868="", "", IF(COUNTIF(X1868,"*独自*"),"数式を削除して手入力",IFERROR(INDEX(【参考】数式用!$O$3:'【参考】数式用'!$Q$452,MATCH(Q1868&amp;V1868,【参考】数式用!$N$3:'【参考】数式用'!$N$452,0),MATCH(VLOOKUP(X1868,【参考】数式用!$R$2:$S$46,2,FALSE),【参考】数式用!$O$2:$Q$2,0)),10)))</f>
        <v/>
      </c>
      <c r="AE1868" s="191"/>
    </row>
    <row r="1869" spans="1:31" ht="49.95" customHeight="1">
      <c r="A1869" s="158">
        <f t="shared" si="61"/>
        <v>1830</v>
      </c>
      <c r="B1869" s="496"/>
      <c r="C1869" s="497"/>
      <c r="D1869" s="497"/>
      <c r="E1869" s="497"/>
      <c r="F1869" s="497"/>
      <c r="G1869" s="497"/>
      <c r="H1869" s="497"/>
      <c r="I1869" s="497"/>
      <c r="J1869" s="497"/>
      <c r="K1869" s="497"/>
      <c r="L1869" s="490"/>
      <c r="M1869" s="491"/>
      <c r="N1869" s="491"/>
      <c r="O1869" s="491"/>
      <c r="P1869" s="492"/>
      <c r="Q1869" s="536"/>
      <c r="R1869" s="536"/>
      <c r="S1869" s="536"/>
      <c r="T1869" s="536"/>
      <c r="U1869" s="536"/>
      <c r="V1869" s="69"/>
      <c r="W1869" s="69"/>
      <c r="X1869" s="507"/>
      <c r="Y1869" s="508"/>
      <c r="Z1869" s="179" t="str">
        <f>IFERROR(VLOOKUP(X1869, 【参考】数式用!$A$2:$B$46, 2, FALSE), "")</f>
        <v/>
      </c>
      <c r="AA1869" s="195"/>
      <c r="AB1869" s="196"/>
      <c r="AC1869" s="197">
        <f t="shared" si="62"/>
        <v>0</v>
      </c>
      <c r="AD1869" s="263" t="str">
        <f>IF(B1869="", "", IF(COUNTIF(X1869,"*独自*"),"数式を削除して手入力",IFERROR(INDEX(【参考】数式用!$O$3:'【参考】数式用'!$Q$452,MATCH(Q1869&amp;V1869,【参考】数式用!$N$3:'【参考】数式用'!$N$452,0),MATCH(VLOOKUP(X1869,【参考】数式用!$R$2:$S$46,2,FALSE),【参考】数式用!$O$2:$Q$2,0)),10)))</f>
        <v/>
      </c>
      <c r="AE1869" s="191"/>
    </row>
    <row r="1870" spans="1:31" ht="49.95" customHeight="1">
      <c r="A1870" s="158">
        <f t="shared" si="61"/>
        <v>1831</v>
      </c>
      <c r="B1870" s="496"/>
      <c r="C1870" s="497"/>
      <c r="D1870" s="497"/>
      <c r="E1870" s="497"/>
      <c r="F1870" s="497"/>
      <c r="G1870" s="497"/>
      <c r="H1870" s="497"/>
      <c r="I1870" s="497"/>
      <c r="J1870" s="497"/>
      <c r="K1870" s="497"/>
      <c r="L1870" s="490"/>
      <c r="M1870" s="491"/>
      <c r="N1870" s="491"/>
      <c r="O1870" s="491"/>
      <c r="P1870" s="492"/>
      <c r="Q1870" s="536"/>
      <c r="R1870" s="536"/>
      <c r="S1870" s="536"/>
      <c r="T1870" s="536"/>
      <c r="U1870" s="536"/>
      <c r="V1870" s="69"/>
      <c r="W1870" s="69"/>
      <c r="X1870" s="507"/>
      <c r="Y1870" s="508"/>
      <c r="Z1870" s="179" t="str">
        <f>IFERROR(VLOOKUP(X1870, 【参考】数式用!$A$2:$B$46, 2, FALSE), "")</f>
        <v/>
      </c>
      <c r="AA1870" s="195"/>
      <c r="AB1870" s="196"/>
      <c r="AC1870" s="197">
        <f t="shared" si="62"/>
        <v>0</v>
      </c>
      <c r="AD1870" s="263" t="str">
        <f>IF(B1870="", "", IF(COUNTIF(X1870,"*独自*"),"数式を削除して手入力",IFERROR(INDEX(【参考】数式用!$O$3:'【参考】数式用'!$Q$452,MATCH(Q1870&amp;V1870,【参考】数式用!$N$3:'【参考】数式用'!$N$452,0),MATCH(VLOOKUP(X1870,【参考】数式用!$R$2:$S$46,2,FALSE),【参考】数式用!$O$2:$Q$2,0)),10)))</f>
        <v/>
      </c>
      <c r="AE1870" s="191"/>
    </row>
    <row r="1871" spans="1:31" ht="49.95" customHeight="1">
      <c r="A1871" s="158">
        <f t="shared" si="61"/>
        <v>1832</v>
      </c>
      <c r="B1871" s="496"/>
      <c r="C1871" s="497"/>
      <c r="D1871" s="497"/>
      <c r="E1871" s="497"/>
      <c r="F1871" s="497"/>
      <c r="G1871" s="497"/>
      <c r="H1871" s="497"/>
      <c r="I1871" s="497"/>
      <c r="J1871" s="497"/>
      <c r="K1871" s="497"/>
      <c r="L1871" s="490"/>
      <c r="M1871" s="491"/>
      <c r="N1871" s="491"/>
      <c r="O1871" s="491"/>
      <c r="P1871" s="492"/>
      <c r="Q1871" s="536"/>
      <c r="R1871" s="536"/>
      <c r="S1871" s="536"/>
      <c r="T1871" s="536"/>
      <c r="U1871" s="536"/>
      <c r="V1871" s="69"/>
      <c r="W1871" s="69"/>
      <c r="X1871" s="507"/>
      <c r="Y1871" s="508"/>
      <c r="Z1871" s="179" t="str">
        <f>IFERROR(VLOOKUP(X1871, 【参考】数式用!$A$2:$B$46, 2, FALSE), "")</f>
        <v/>
      </c>
      <c r="AA1871" s="195"/>
      <c r="AB1871" s="196"/>
      <c r="AC1871" s="197">
        <f t="shared" si="62"/>
        <v>0</v>
      </c>
      <c r="AD1871" s="263" t="str">
        <f>IF(B1871="", "", IF(COUNTIF(X1871,"*独自*"),"数式を削除して手入力",IFERROR(INDEX(【参考】数式用!$O$3:'【参考】数式用'!$Q$452,MATCH(Q1871&amp;V1871,【参考】数式用!$N$3:'【参考】数式用'!$N$452,0),MATCH(VLOOKUP(X1871,【参考】数式用!$R$2:$S$46,2,FALSE),【参考】数式用!$O$2:$Q$2,0)),10)))</f>
        <v/>
      </c>
      <c r="AE1871" s="191"/>
    </row>
    <row r="1872" spans="1:31" ht="49.95" customHeight="1">
      <c r="A1872" s="158">
        <f t="shared" si="61"/>
        <v>1833</v>
      </c>
      <c r="B1872" s="496"/>
      <c r="C1872" s="497"/>
      <c r="D1872" s="497"/>
      <c r="E1872" s="497"/>
      <c r="F1872" s="497"/>
      <c r="G1872" s="497"/>
      <c r="H1872" s="497"/>
      <c r="I1872" s="497"/>
      <c r="J1872" s="497"/>
      <c r="K1872" s="497"/>
      <c r="L1872" s="490"/>
      <c r="M1872" s="491"/>
      <c r="N1872" s="491"/>
      <c r="O1872" s="491"/>
      <c r="P1872" s="492"/>
      <c r="Q1872" s="536"/>
      <c r="R1872" s="536"/>
      <c r="S1872" s="536"/>
      <c r="T1872" s="536"/>
      <c r="U1872" s="536"/>
      <c r="V1872" s="69"/>
      <c r="W1872" s="69"/>
      <c r="X1872" s="507"/>
      <c r="Y1872" s="508"/>
      <c r="Z1872" s="179" t="str">
        <f>IFERROR(VLOOKUP(X1872, 【参考】数式用!$A$2:$B$46, 2, FALSE), "")</f>
        <v/>
      </c>
      <c r="AA1872" s="195"/>
      <c r="AB1872" s="196"/>
      <c r="AC1872" s="197">
        <f t="shared" si="62"/>
        <v>0</v>
      </c>
      <c r="AD1872" s="263" t="str">
        <f>IF(B1872="", "", IF(COUNTIF(X1872,"*独自*"),"数式を削除して手入力",IFERROR(INDEX(【参考】数式用!$O$3:'【参考】数式用'!$Q$452,MATCH(Q1872&amp;V1872,【参考】数式用!$N$3:'【参考】数式用'!$N$452,0),MATCH(VLOOKUP(X1872,【参考】数式用!$R$2:$S$46,2,FALSE),【参考】数式用!$O$2:$Q$2,0)),10)))</f>
        <v/>
      </c>
      <c r="AE1872" s="191"/>
    </row>
    <row r="1873" spans="1:31" ht="49.95" customHeight="1">
      <c r="A1873" s="158">
        <f t="shared" si="61"/>
        <v>1834</v>
      </c>
      <c r="B1873" s="496"/>
      <c r="C1873" s="497"/>
      <c r="D1873" s="497"/>
      <c r="E1873" s="497"/>
      <c r="F1873" s="497"/>
      <c r="G1873" s="497"/>
      <c r="H1873" s="497"/>
      <c r="I1873" s="497"/>
      <c r="J1873" s="497"/>
      <c r="K1873" s="497"/>
      <c r="L1873" s="490"/>
      <c r="M1873" s="491"/>
      <c r="N1873" s="491"/>
      <c r="O1873" s="491"/>
      <c r="P1873" s="492"/>
      <c r="Q1873" s="536"/>
      <c r="R1873" s="536"/>
      <c r="S1873" s="536"/>
      <c r="T1873" s="536"/>
      <c r="U1873" s="536"/>
      <c r="V1873" s="69"/>
      <c r="W1873" s="69"/>
      <c r="X1873" s="507"/>
      <c r="Y1873" s="508"/>
      <c r="Z1873" s="179" t="str">
        <f>IFERROR(VLOOKUP(X1873, 【参考】数式用!$A$2:$B$46, 2, FALSE), "")</f>
        <v/>
      </c>
      <c r="AA1873" s="195"/>
      <c r="AB1873" s="196"/>
      <c r="AC1873" s="197">
        <f t="shared" si="62"/>
        <v>0</v>
      </c>
      <c r="AD1873" s="263" t="str">
        <f>IF(B1873="", "", IF(COUNTIF(X1873,"*独自*"),"数式を削除して手入力",IFERROR(INDEX(【参考】数式用!$O$3:'【参考】数式用'!$Q$452,MATCH(Q1873&amp;V1873,【参考】数式用!$N$3:'【参考】数式用'!$N$452,0),MATCH(VLOOKUP(X1873,【参考】数式用!$R$2:$S$46,2,FALSE),【参考】数式用!$O$2:$Q$2,0)),10)))</f>
        <v/>
      </c>
      <c r="AE1873" s="191"/>
    </row>
    <row r="1874" spans="1:31" ht="49.95" customHeight="1">
      <c r="A1874" s="158">
        <f t="shared" si="61"/>
        <v>1835</v>
      </c>
      <c r="B1874" s="496"/>
      <c r="C1874" s="497"/>
      <c r="D1874" s="497"/>
      <c r="E1874" s="497"/>
      <c r="F1874" s="497"/>
      <c r="G1874" s="497"/>
      <c r="H1874" s="497"/>
      <c r="I1874" s="497"/>
      <c r="J1874" s="497"/>
      <c r="K1874" s="497"/>
      <c r="L1874" s="490"/>
      <c r="M1874" s="491"/>
      <c r="N1874" s="491"/>
      <c r="O1874" s="491"/>
      <c r="P1874" s="492"/>
      <c r="Q1874" s="536"/>
      <c r="R1874" s="536"/>
      <c r="S1874" s="536"/>
      <c r="T1874" s="536"/>
      <c r="U1874" s="536"/>
      <c r="V1874" s="69"/>
      <c r="W1874" s="69"/>
      <c r="X1874" s="507"/>
      <c r="Y1874" s="508"/>
      <c r="Z1874" s="179" t="str">
        <f>IFERROR(VLOOKUP(X1874, 【参考】数式用!$A$2:$B$46, 2, FALSE), "")</f>
        <v/>
      </c>
      <c r="AA1874" s="195"/>
      <c r="AB1874" s="196"/>
      <c r="AC1874" s="197">
        <f t="shared" si="62"/>
        <v>0</v>
      </c>
      <c r="AD1874" s="263" t="str">
        <f>IF(B1874="", "", IF(COUNTIF(X1874,"*独自*"),"数式を削除して手入力",IFERROR(INDEX(【参考】数式用!$O$3:'【参考】数式用'!$Q$452,MATCH(Q1874&amp;V1874,【参考】数式用!$N$3:'【参考】数式用'!$N$452,0),MATCH(VLOOKUP(X1874,【参考】数式用!$R$2:$S$46,2,FALSE),【参考】数式用!$O$2:$Q$2,0)),10)))</f>
        <v/>
      </c>
      <c r="AE1874" s="191"/>
    </row>
    <row r="1875" spans="1:31" ht="49.95" customHeight="1">
      <c r="A1875" s="158">
        <f t="shared" si="61"/>
        <v>1836</v>
      </c>
      <c r="B1875" s="496"/>
      <c r="C1875" s="497"/>
      <c r="D1875" s="497"/>
      <c r="E1875" s="497"/>
      <c r="F1875" s="497"/>
      <c r="G1875" s="497"/>
      <c r="H1875" s="497"/>
      <c r="I1875" s="497"/>
      <c r="J1875" s="497"/>
      <c r="K1875" s="497"/>
      <c r="L1875" s="490"/>
      <c r="M1875" s="491"/>
      <c r="N1875" s="491"/>
      <c r="O1875" s="491"/>
      <c r="P1875" s="492"/>
      <c r="Q1875" s="536"/>
      <c r="R1875" s="536"/>
      <c r="S1875" s="536"/>
      <c r="T1875" s="536"/>
      <c r="U1875" s="536"/>
      <c r="V1875" s="69"/>
      <c r="W1875" s="69"/>
      <c r="X1875" s="507"/>
      <c r="Y1875" s="508"/>
      <c r="Z1875" s="179" t="str">
        <f>IFERROR(VLOOKUP(X1875, 【参考】数式用!$A$2:$B$46, 2, FALSE), "")</f>
        <v/>
      </c>
      <c r="AA1875" s="195"/>
      <c r="AB1875" s="196"/>
      <c r="AC1875" s="197">
        <f t="shared" si="62"/>
        <v>0</v>
      </c>
      <c r="AD1875" s="263" t="str">
        <f>IF(B1875="", "", IF(COUNTIF(X1875,"*独自*"),"数式を削除して手入力",IFERROR(INDEX(【参考】数式用!$O$3:'【参考】数式用'!$Q$452,MATCH(Q1875&amp;V1875,【参考】数式用!$N$3:'【参考】数式用'!$N$452,0),MATCH(VLOOKUP(X1875,【参考】数式用!$R$2:$S$46,2,FALSE),【参考】数式用!$O$2:$Q$2,0)),10)))</f>
        <v/>
      </c>
      <c r="AE1875" s="191"/>
    </row>
    <row r="1876" spans="1:31" ht="49.95" customHeight="1">
      <c r="A1876" s="158">
        <f t="shared" si="61"/>
        <v>1837</v>
      </c>
      <c r="B1876" s="496"/>
      <c r="C1876" s="497"/>
      <c r="D1876" s="497"/>
      <c r="E1876" s="497"/>
      <c r="F1876" s="497"/>
      <c r="G1876" s="497"/>
      <c r="H1876" s="497"/>
      <c r="I1876" s="497"/>
      <c r="J1876" s="497"/>
      <c r="K1876" s="497"/>
      <c r="L1876" s="490"/>
      <c r="M1876" s="491"/>
      <c r="N1876" s="491"/>
      <c r="O1876" s="491"/>
      <c r="P1876" s="492"/>
      <c r="Q1876" s="536"/>
      <c r="R1876" s="536"/>
      <c r="S1876" s="536"/>
      <c r="T1876" s="536"/>
      <c r="U1876" s="536"/>
      <c r="V1876" s="69"/>
      <c r="W1876" s="69"/>
      <c r="X1876" s="507"/>
      <c r="Y1876" s="508"/>
      <c r="Z1876" s="179" t="str">
        <f>IFERROR(VLOOKUP(X1876, 【参考】数式用!$A$2:$B$46, 2, FALSE), "")</f>
        <v/>
      </c>
      <c r="AA1876" s="195"/>
      <c r="AB1876" s="196"/>
      <c r="AC1876" s="197">
        <f t="shared" si="62"/>
        <v>0</v>
      </c>
      <c r="AD1876" s="263" t="str">
        <f>IF(B1876="", "", IF(COUNTIF(X1876,"*独自*"),"数式を削除して手入力",IFERROR(INDEX(【参考】数式用!$O$3:'【参考】数式用'!$Q$452,MATCH(Q1876&amp;V1876,【参考】数式用!$N$3:'【参考】数式用'!$N$452,0),MATCH(VLOOKUP(X1876,【参考】数式用!$R$2:$S$46,2,FALSE),【参考】数式用!$O$2:$Q$2,0)),10)))</f>
        <v/>
      </c>
      <c r="AE1876" s="191"/>
    </row>
    <row r="1877" spans="1:31" ht="49.95" customHeight="1">
      <c r="A1877" s="158">
        <f t="shared" si="61"/>
        <v>1838</v>
      </c>
      <c r="B1877" s="496"/>
      <c r="C1877" s="497"/>
      <c r="D1877" s="497"/>
      <c r="E1877" s="497"/>
      <c r="F1877" s="497"/>
      <c r="G1877" s="497"/>
      <c r="H1877" s="497"/>
      <c r="I1877" s="497"/>
      <c r="J1877" s="497"/>
      <c r="K1877" s="497"/>
      <c r="L1877" s="490"/>
      <c r="M1877" s="491"/>
      <c r="N1877" s="491"/>
      <c r="O1877" s="491"/>
      <c r="P1877" s="492"/>
      <c r="Q1877" s="536"/>
      <c r="R1877" s="536"/>
      <c r="S1877" s="536"/>
      <c r="T1877" s="536"/>
      <c r="U1877" s="536"/>
      <c r="V1877" s="69"/>
      <c r="W1877" s="69"/>
      <c r="X1877" s="507"/>
      <c r="Y1877" s="508"/>
      <c r="Z1877" s="179" t="str">
        <f>IFERROR(VLOOKUP(X1877, 【参考】数式用!$A$2:$B$46, 2, FALSE), "")</f>
        <v/>
      </c>
      <c r="AA1877" s="195"/>
      <c r="AB1877" s="196"/>
      <c r="AC1877" s="197">
        <f t="shared" si="62"/>
        <v>0</v>
      </c>
      <c r="AD1877" s="263" t="str">
        <f>IF(B1877="", "", IF(COUNTIF(X1877,"*独自*"),"数式を削除して手入力",IFERROR(INDEX(【参考】数式用!$O$3:'【参考】数式用'!$Q$452,MATCH(Q1877&amp;V1877,【参考】数式用!$N$3:'【参考】数式用'!$N$452,0),MATCH(VLOOKUP(X1877,【参考】数式用!$R$2:$S$46,2,FALSE),【参考】数式用!$O$2:$Q$2,0)),10)))</f>
        <v/>
      </c>
      <c r="AE1877" s="191"/>
    </row>
    <row r="1878" spans="1:31" ht="49.95" customHeight="1">
      <c r="A1878" s="158">
        <f t="shared" si="61"/>
        <v>1839</v>
      </c>
      <c r="B1878" s="496"/>
      <c r="C1878" s="497"/>
      <c r="D1878" s="497"/>
      <c r="E1878" s="497"/>
      <c r="F1878" s="497"/>
      <c r="G1878" s="497"/>
      <c r="H1878" s="497"/>
      <c r="I1878" s="497"/>
      <c r="J1878" s="497"/>
      <c r="K1878" s="497"/>
      <c r="L1878" s="490"/>
      <c r="M1878" s="491"/>
      <c r="N1878" s="491"/>
      <c r="O1878" s="491"/>
      <c r="P1878" s="492"/>
      <c r="Q1878" s="536"/>
      <c r="R1878" s="536"/>
      <c r="S1878" s="536"/>
      <c r="T1878" s="536"/>
      <c r="U1878" s="536"/>
      <c r="V1878" s="69"/>
      <c r="W1878" s="69"/>
      <c r="X1878" s="507"/>
      <c r="Y1878" s="508"/>
      <c r="Z1878" s="179" t="str">
        <f>IFERROR(VLOOKUP(X1878, 【参考】数式用!$A$2:$B$46, 2, FALSE), "")</f>
        <v/>
      </c>
      <c r="AA1878" s="195"/>
      <c r="AB1878" s="196"/>
      <c r="AC1878" s="197">
        <f t="shared" si="62"/>
        <v>0</v>
      </c>
      <c r="AD1878" s="263" t="str">
        <f>IF(B1878="", "", IF(COUNTIF(X1878,"*独自*"),"数式を削除して手入力",IFERROR(INDEX(【参考】数式用!$O$3:'【参考】数式用'!$Q$452,MATCH(Q1878&amp;V1878,【参考】数式用!$N$3:'【参考】数式用'!$N$452,0),MATCH(VLOOKUP(X1878,【参考】数式用!$R$2:$S$46,2,FALSE),【参考】数式用!$O$2:$Q$2,0)),10)))</f>
        <v/>
      </c>
      <c r="AE1878" s="191"/>
    </row>
    <row r="1879" spans="1:31" ht="49.95" customHeight="1">
      <c r="A1879" s="158">
        <f t="shared" si="61"/>
        <v>1840</v>
      </c>
      <c r="B1879" s="496"/>
      <c r="C1879" s="497"/>
      <c r="D1879" s="497"/>
      <c r="E1879" s="497"/>
      <c r="F1879" s="497"/>
      <c r="G1879" s="497"/>
      <c r="H1879" s="497"/>
      <c r="I1879" s="497"/>
      <c r="J1879" s="497"/>
      <c r="K1879" s="497"/>
      <c r="L1879" s="490"/>
      <c r="M1879" s="491"/>
      <c r="N1879" s="491"/>
      <c r="O1879" s="491"/>
      <c r="P1879" s="492"/>
      <c r="Q1879" s="536"/>
      <c r="R1879" s="536"/>
      <c r="S1879" s="536"/>
      <c r="T1879" s="536"/>
      <c r="U1879" s="536"/>
      <c r="V1879" s="69"/>
      <c r="W1879" s="69"/>
      <c r="X1879" s="507"/>
      <c r="Y1879" s="508"/>
      <c r="Z1879" s="179" t="str">
        <f>IFERROR(VLOOKUP(X1879, 【参考】数式用!$A$2:$B$46, 2, FALSE), "")</f>
        <v/>
      </c>
      <c r="AA1879" s="195"/>
      <c r="AB1879" s="196"/>
      <c r="AC1879" s="197">
        <f t="shared" si="62"/>
        <v>0</v>
      </c>
      <c r="AD1879" s="263" t="str">
        <f>IF(B1879="", "", IF(COUNTIF(X1879,"*独自*"),"数式を削除して手入力",IFERROR(INDEX(【参考】数式用!$O$3:'【参考】数式用'!$Q$452,MATCH(Q1879&amp;V1879,【参考】数式用!$N$3:'【参考】数式用'!$N$452,0),MATCH(VLOOKUP(X1879,【参考】数式用!$R$2:$S$46,2,FALSE),【参考】数式用!$O$2:$Q$2,0)),10)))</f>
        <v/>
      </c>
      <c r="AE1879" s="191"/>
    </row>
    <row r="1880" spans="1:31" ht="49.95" customHeight="1">
      <c r="A1880" s="158">
        <f t="shared" si="61"/>
        <v>1841</v>
      </c>
      <c r="B1880" s="496"/>
      <c r="C1880" s="497"/>
      <c r="D1880" s="497"/>
      <c r="E1880" s="497"/>
      <c r="F1880" s="497"/>
      <c r="G1880" s="497"/>
      <c r="H1880" s="497"/>
      <c r="I1880" s="497"/>
      <c r="J1880" s="497"/>
      <c r="K1880" s="497"/>
      <c r="L1880" s="490"/>
      <c r="M1880" s="491"/>
      <c r="N1880" s="491"/>
      <c r="O1880" s="491"/>
      <c r="P1880" s="492"/>
      <c r="Q1880" s="536"/>
      <c r="R1880" s="536"/>
      <c r="S1880" s="536"/>
      <c r="T1880" s="536"/>
      <c r="U1880" s="536"/>
      <c r="V1880" s="69"/>
      <c r="W1880" s="69"/>
      <c r="X1880" s="507"/>
      <c r="Y1880" s="508"/>
      <c r="Z1880" s="179" t="str">
        <f>IFERROR(VLOOKUP(X1880, 【参考】数式用!$A$2:$B$46, 2, FALSE), "")</f>
        <v/>
      </c>
      <c r="AA1880" s="195"/>
      <c r="AB1880" s="196"/>
      <c r="AC1880" s="197">
        <f t="shared" si="62"/>
        <v>0</v>
      </c>
      <c r="AD1880" s="263" t="str">
        <f>IF(B1880="", "", IF(COUNTIF(X1880,"*独自*"),"数式を削除して手入力",IFERROR(INDEX(【参考】数式用!$O$3:'【参考】数式用'!$Q$452,MATCH(Q1880&amp;V1880,【参考】数式用!$N$3:'【参考】数式用'!$N$452,0),MATCH(VLOOKUP(X1880,【参考】数式用!$R$2:$S$46,2,FALSE),【参考】数式用!$O$2:$Q$2,0)),10)))</f>
        <v/>
      </c>
      <c r="AE1880" s="191"/>
    </row>
    <row r="1881" spans="1:31" ht="49.95" customHeight="1">
      <c r="A1881" s="158">
        <f t="shared" si="61"/>
        <v>1842</v>
      </c>
      <c r="B1881" s="496"/>
      <c r="C1881" s="497"/>
      <c r="D1881" s="497"/>
      <c r="E1881" s="497"/>
      <c r="F1881" s="497"/>
      <c r="G1881" s="497"/>
      <c r="H1881" s="497"/>
      <c r="I1881" s="497"/>
      <c r="J1881" s="497"/>
      <c r="K1881" s="497"/>
      <c r="L1881" s="490"/>
      <c r="M1881" s="491"/>
      <c r="N1881" s="491"/>
      <c r="O1881" s="491"/>
      <c r="P1881" s="492"/>
      <c r="Q1881" s="536"/>
      <c r="R1881" s="536"/>
      <c r="S1881" s="536"/>
      <c r="T1881" s="536"/>
      <c r="U1881" s="536"/>
      <c r="V1881" s="69"/>
      <c r="W1881" s="69"/>
      <c r="X1881" s="507"/>
      <c r="Y1881" s="508"/>
      <c r="Z1881" s="179" t="str">
        <f>IFERROR(VLOOKUP(X1881, 【参考】数式用!$A$2:$B$46, 2, FALSE), "")</f>
        <v/>
      </c>
      <c r="AA1881" s="195"/>
      <c r="AB1881" s="196"/>
      <c r="AC1881" s="197">
        <f t="shared" si="62"/>
        <v>0</v>
      </c>
      <c r="AD1881" s="263" t="str">
        <f>IF(B1881="", "", IF(COUNTIF(X1881,"*独自*"),"数式を削除して手入力",IFERROR(INDEX(【参考】数式用!$O$3:'【参考】数式用'!$Q$452,MATCH(Q1881&amp;V1881,【参考】数式用!$N$3:'【参考】数式用'!$N$452,0),MATCH(VLOOKUP(X1881,【参考】数式用!$R$2:$S$46,2,FALSE),【参考】数式用!$O$2:$Q$2,0)),10)))</f>
        <v/>
      </c>
      <c r="AE1881" s="191"/>
    </row>
    <row r="1882" spans="1:31" ht="49.95" customHeight="1">
      <c r="A1882" s="158">
        <f t="shared" si="61"/>
        <v>1843</v>
      </c>
      <c r="B1882" s="496"/>
      <c r="C1882" s="497"/>
      <c r="D1882" s="497"/>
      <c r="E1882" s="497"/>
      <c r="F1882" s="497"/>
      <c r="G1882" s="497"/>
      <c r="H1882" s="497"/>
      <c r="I1882" s="497"/>
      <c r="J1882" s="497"/>
      <c r="K1882" s="497"/>
      <c r="L1882" s="490"/>
      <c r="M1882" s="491"/>
      <c r="N1882" s="491"/>
      <c r="O1882" s="491"/>
      <c r="P1882" s="492"/>
      <c r="Q1882" s="536"/>
      <c r="R1882" s="536"/>
      <c r="S1882" s="536"/>
      <c r="T1882" s="536"/>
      <c r="U1882" s="536"/>
      <c r="V1882" s="69"/>
      <c r="W1882" s="69"/>
      <c r="X1882" s="507"/>
      <c r="Y1882" s="508"/>
      <c r="Z1882" s="179" t="str">
        <f>IFERROR(VLOOKUP(X1882, 【参考】数式用!$A$2:$B$46, 2, FALSE), "")</f>
        <v/>
      </c>
      <c r="AA1882" s="195"/>
      <c r="AB1882" s="196"/>
      <c r="AC1882" s="197">
        <f t="shared" si="62"/>
        <v>0</v>
      </c>
      <c r="AD1882" s="263" t="str">
        <f>IF(B1882="", "", IF(COUNTIF(X1882,"*独自*"),"数式を削除して手入力",IFERROR(INDEX(【参考】数式用!$O$3:'【参考】数式用'!$Q$452,MATCH(Q1882&amp;V1882,【参考】数式用!$N$3:'【参考】数式用'!$N$452,0),MATCH(VLOOKUP(X1882,【参考】数式用!$R$2:$S$46,2,FALSE),【参考】数式用!$O$2:$Q$2,0)),10)))</f>
        <v/>
      </c>
      <c r="AE1882" s="191"/>
    </row>
    <row r="1883" spans="1:31" ht="49.95" customHeight="1">
      <c r="A1883" s="158">
        <f t="shared" si="61"/>
        <v>1844</v>
      </c>
      <c r="B1883" s="496"/>
      <c r="C1883" s="497"/>
      <c r="D1883" s="497"/>
      <c r="E1883" s="497"/>
      <c r="F1883" s="497"/>
      <c r="G1883" s="497"/>
      <c r="H1883" s="497"/>
      <c r="I1883" s="497"/>
      <c r="J1883" s="497"/>
      <c r="K1883" s="497"/>
      <c r="L1883" s="490"/>
      <c r="M1883" s="491"/>
      <c r="N1883" s="491"/>
      <c r="O1883" s="491"/>
      <c r="P1883" s="492"/>
      <c r="Q1883" s="536"/>
      <c r="R1883" s="536"/>
      <c r="S1883" s="536"/>
      <c r="T1883" s="536"/>
      <c r="U1883" s="536"/>
      <c r="V1883" s="69"/>
      <c r="W1883" s="69"/>
      <c r="X1883" s="507"/>
      <c r="Y1883" s="508"/>
      <c r="Z1883" s="179" t="str">
        <f>IFERROR(VLOOKUP(X1883, 【参考】数式用!$A$2:$B$46, 2, FALSE), "")</f>
        <v/>
      </c>
      <c r="AA1883" s="195"/>
      <c r="AB1883" s="196"/>
      <c r="AC1883" s="197">
        <f t="shared" si="62"/>
        <v>0</v>
      </c>
      <c r="AD1883" s="263" t="str">
        <f>IF(B1883="", "", IF(COUNTIF(X1883,"*独自*"),"数式を削除して手入力",IFERROR(INDEX(【参考】数式用!$O$3:'【参考】数式用'!$Q$452,MATCH(Q1883&amp;V1883,【参考】数式用!$N$3:'【参考】数式用'!$N$452,0),MATCH(VLOOKUP(X1883,【参考】数式用!$R$2:$S$46,2,FALSE),【参考】数式用!$O$2:$Q$2,0)),10)))</f>
        <v/>
      </c>
      <c r="AE1883" s="191"/>
    </row>
    <row r="1884" spans="1:31" ht="49.95" customHeight="1">
      <c r="A1884" s="158">
        <f t="shared" si="61"/>
        <v>1845</v>
      </c>
      <c r="B1884" s="496"/>
      <c r="C1884" s="497"/>
      <c r="D1884" s="497"/>
      <c r="E1884" s="497"/>
      <c r="F1884" s="497"/>
      <c r="G1884" s="497"/>
      <c r="H1884" s="497"/>
      <c r="I1884" s="497"/>
      <c r="J1884" s="497"/>
      <c r="K1884" s="497"/>
      <c r="L1884" s="490"/>
      <c r="M1884" s="491"/>
      <c r="N1884" s="491"/>
      <c r="O1884" s="491"/>
      <c r="P1884" s="492"/>
      <c r="Q1884" s="536"/>
      <c r="R1884" s="536"/>
      <c r="S1884" s="536"/>
      <c r="T1884" s="536"/>
      <c r="U1884" s="536"/>
      <c r="V1884" s="69"/>
      <c r="W1884" s="69"/>
      <c r="X1884" s="507"/>
      <c r="Y1884" s="508"/>
      <c r="Z1884" s="179" t="str">
        <f>IFERROR(VLOOKUP(X1884, 【参考】数式用!$A$2:$B$46, 2, FALSE), "")</f>
        <v/>
      </c>
      <c r="AA1884" s="195"/>
      <c r="AB1884" s="196"/>
      <c r="AC1884" s="197">
        <f t="shared" si="62"/>
        <v>0</v>
      </c>
      <c r="AD1884" s="263" t="str">
        <f>IF(B1884="", "", IF(COUNTIF(X1884,"*独自*"),"数式を削除して手入力",IFERROR(INDEX(【参考】数式用!$O$3:'【参考】数式用'!$Q$452,MATCH(Q1884&amp;V1884,【参考】数式用!$N$3:'【参考】数式用'!$N$452,0),MATCH(VLOOKUP(X1884,【参考】数式用!$R$2:$S$46,2,FALSE),【参考】数式用!$O$2:$Q$2,0)),10)))</f>
        <v/>
      </c>
      <c r="AE1884" s="191"/>
    </row>
    <row r="1885" spans="1:31" ht="49.95" customHeight="1">
      <c r="A1885" s="158">
        <f t="shared" si="61"/>
        <v>1846</v>
      </c>
      <c r="B1885" s="496"/>
      <c r="C1885" s="497"/>
      <c r="D1885" s="497"/>
      <c r="E1885" s="497"/>
      <c r="F1885" s="497"/>
      <c r="G1885" s="497"/>
      <c r="H1885" s="497"/>
      <c r="I1885" s="497"/>
      <c r="J1885" s="497"/>
      <c r="K1885" s="497"/>
      <c r="L1885" s="490"/>
      <c r="M1885" s="491"/>
      <c r="N1885" s="491"/>
      <c r="O1885" s="491"/>
      <c r="P1885" s="492"/>
      <c r="Q1885" s="536"/>
      <c r="R1885" s="536"/>
      <c r="S1885" s="536"/>
      <c r="T1885" s="536"/>
      <c r="U1885" s="536"/>
      <c r="V1885" s="69"/>
      <c r="W1885" s="69"/>
      <c r="X1885" s="507"/>
      <c r="Y1885" s="508"/>
      <c r="Z1885" s="179" t="str">
        <f>IFERROR(VLOOKUP(X1885, 【参考】数式用!$A$2:$B$46, 2, FALSE), "")</f>
        <v/>
      </c>
      <c r="AA1885" s="195"/>
      <c r="AB1885" s="196"/>
      <c r="AC1885" s="197">
        <f t="shared" si="62"/>
        <v>0</v>
      </c>
      <c r="AD1885" s="263" t="str">
        <f>IF(B1885="", "", IF(COUNTIF(X1885,"*独自*"),"数式を削除して手入力",IFERROR(INDEX(【参考】数式用!$O$3:'【参考】数式用'!$Q$452,MATCH(Q1885&amp;V1885,【参考】数式用!$N$3:'【参考】数式用'!$N$452,0),MATCH(VLOOKUP(X1885,【参考】数式用!$R$2:$S$46,2,FALSE),【参考】数式用!$O$2:$Q$2,0)),10)))</f>
        <v/>
      </c>
      <c r="AE1885" s="191"/>
    </row>
    <row r="1886" spans="1:31" ht="49.95" customHeight="1">
      <c r="A1886" s="158">
        <f t="shared" si="61"/>
        <v>1847</v>
      </c>
      <c r="B1886" s="496"/>
      <c r="C1886" s="497"/>
      <c r="D1886" s="497"/>
      <c r="E1886" s="497"/>
      <c r="F1886" s="497"/>
      <c r="G1886" s="497"/>
      <c r="H1886" s="497"/>
      <c r="I1886" s="497"/>
      <c r="J1886" s="497"/>
      <c r="K1886" s="497"/>
      <c r="L1886" s="490"/>
      <c r="M1886" s="491"/>
      <c r="N1886" s="491"/>
      <c r="O1886" s="491"/>
      <c r="P1886" s="492"/>
      <c r="Q1886" s="536"/>
      <c r="R1886" s="536"/>
      <c r="S1886" s="536"/>
      <c r="T1886" s="536"/>
      <c r="U1886" s="536"/>
      <c r="V1886" s="69"/>
      <c r="W1886" s="69"/>
      <c r="X1886" s="507"/>
      <c r="Y1886" s="508"/>
      <c r="Z1886" s="179" t="str">
        <f>IFERROR(VLOOKUP(X1886, 【参考】数式用!$A$2:$B$46, 2, FALSE), "")</f>
        <v/>
      </c>
      <c r="AA1886" s="195"/>
      <c r="AB1886" s="196"/>
      <c r="AC1886" s="197">
        <f t="shared" si="62"/>
        <v>0</v>
      </c>
      <c r="AD1886" s="263" t="str">
        <f>IF(B1886="", "", IF(COUNTIF(X1886,"*独自*"),"数式を削除して手入力",IFERROR(INDEX(【参考】数式用!$O$3:'【参考】数式用'!$Q$452,MATCH(Q1886&amp;V1886,【参考】数式用!$N$3:'【参考】数式用'!$N$452,0),MATCH(VLOOKUP(X1886,【参考】数式用!$R$2:$S$46,2,FALSE),【参考】数式用!$O$2:$Q$2,0)),10)))</f>
        <v/>
      </c>
      <c r="AE1886" s="191"/>
    </row>
    <row r="1887" spans="1:31" ht="49.95" customHeight="1">
      <c r="A1887" s="158">
        <f t="shared" si="61"/>
        <v>1848</v>
      </c>
      <c r="B1887" s="496"/>
      <c r="C1887" s="497"/>
      <c r="D1887" s="497"/>
      <c r="E1887" s="497"/>
      <c r="F1887" s="497"/>
      <c r="G1887" s="497"/>
      <c r="H1887" s="497"/>
      <c r="I1887" s="497"/>
      <c r="J1887" s="497"/>
      <c r="K1887" s="497"/>
      <c r="L1887" s="490"/>
      <c r="M1887" s="491"/>
      <c r="N1887" s="491"/>
      <c r="O1887" s="491"/>
      <c r="P1887" s="492"/>
      <c r="Q1887" s="536"/>
      <c r="R1887" s="536"/>
      <c r="S1887" s="536"/>
      <c r="T1887" s="536"/>
      <c r="U1887" s="536"/>
      <c r="V1887" s="69"/>
      <c r="W1887" s="69"/>
      <c r="X1887" s="507"/>
      <c r="Y1887" s="508"/>
      <c r="Z1887" s="179" t="str">
        <f>IFERROR(VLOOKUP(X1887, 【参考】数式用!$A$2:$B$46, 2, FALSE), "")</f>
        <v/>
      </c>
      <c r="AA1887" s="195"/>
      <c r="AB1887" s="196"/>
      <c r="AC1887" s="197">
        <f t="shared" si="62"/>
        <v>0</v>
      </c>
      <c r="AD1887" s="263" t="str">
        <f>IF(B1887="", "", IF(COUNTIF(X1887,"*独自*"),"数式を削除して手入力",IFERROR(INDEX(【参考】数式用!$O$3:'【参考】数式用'!$Q$452,MATCH(Q1887&amp;V1887,【参考】数式用!$N$3:'【参考】数式用'!$N$452,0),MATCH(VLOOKUP(X1887,【参考】数式用!$R$2:$S$46,2,FALSE),【参考】数式用!$O$2:$Q$2,0)),10)))</f>
        <v/>
      </c>
      <c r="AE1887" s="191"/>
    </row>
    <row r="1888" spans="1:31" ht="49.95" customHeight="1">
      <c r="A1888" s="158">
        <f t="shared" si="61"/>
        <v>1849</v>
      </c>
      <c r="B1888" s="496"/>
      <c r="C1888" s="497"/>
      <c r="D1888" s="497"/>
      <c r="E1888" s="497"/>
      <c r="F1888" s="497"/>
      <c r="G1888" s="497"/>
      <c r="H1888" s="497"/>
      <c r="I1888" s="497"/>
      <c r="J1888" s="497"/>
      <c r="K1888" s="497"/>
      <c r="L1888" s="490"/>
      <c r="M1888" s="491"/>
      <c r="N1888" s="491"/>
      <c r="O1888" s="491"/>
      <c r="P1888" s="492"/>
      <c r="Q1888" s="536"/>
      <c r="R1888" s="536"/>
      <c r="S1888" s="536"/>
      <c r="T1888" s="536"/>
      <c r="U1888" s="536"/>
      <c r="V1888" s="69"/>
      <c r="W1888" s="69"/>
      <c r="X1888" s="507"/>
      <c r="Y1888" s="508"/>
      <c r="Z1888" s="179" t="str">
        <f>IFERROR(VLOOKUP(X1888, 【参考】数式用!$A$2:$B$46, 2, FALSE), "")</f>
        <v/>
      </c>
      <c r="AA1888" s="195"/>
      <c r="AB1888" s="196"/>
      <c r="AC1888" s="197">
        <f t="shared" si="62"/>
        <v>0</v>
      </c>
      <c r="AD1888" s="263" t="str">
        <f>IF(B1888="", "", IF(COUNTIF(X1888,"*独自*"),"数式を削除して手入力",IFERROR(INDEX(【参考】数式用!$O$3:'【参考】数式用'!$Q$452,MATCH(Q1888&amp;V1888,【参考】数式用!$N$3:'【参考】数式用'!$N$452,0),MATCH(VLOOKUP(X1888,【参考】数式用!$R$2:$S$46,2,FALSE),【参考】数式用!$O$2:$Q$2,0)),10)))</f>
        <v/>
      </c>
      <c r="AE1888" s="191"/>
    </row>
    <row r="1889" spans="1:31" ht="49.95" customHeight="1">
      <c r="A1889" s="158">
        <f t="shared" si="61"/>
        <v>1850</v>
      </c>
      <c r="B1889" s="496"/>
      <c r="C1889" s="497"/>
      <c r="D1889" s="497"/>
      <c r="E1889" s="497"/>
      <c r="F1889" s="497"/>
      <c r="G1889" s="497"/>
      <c r="H1889" s="497"/>
      <c r="I1889" s="497"/>
      <c r="J1889" s="497"/>
      <c r="K1889" s="497"/>
      <c r="L1889" s="490"/>
      <c r="M1889" s="491"/>
      <c r="N1889" s="491"/>
      <c r="O1889" s="491"/>
      <c r="P1889" s="492"/>
      <c r="Q1889" s="536"/>
      <c r="R1889" s="536"/>
      <c r="S1889" s="536"/>
      <c r="T1889" s="536"/>
      <c r="U1889" s="536"/>
      <c r="V1889" s="69"/>
      <c r="W1889" s="69"/>
      <c r="X1889" s="507"/>
      <c r="Y1889" s="508"/>
      <c r="Z1889" s="179" t="str">
        <f>IFERROR(VLOOKUP(X1889, 【参考】数式用!$A$2:$B$46, 2, FALSE), "")</f>
        <v/>
      </c>
      <c r="AA1889" s="195"/>
      <c r="AB1889" s="196"/>
      <c r="AC1889" s="197">
        <f t="shared" si="62"/>
        <v>0</v>
      </c>
      <c r="AD1889" s="263" t="str">
        <f>IF(B1889="", "", IF(COUNTIF(X1889,"*独自*"),"数式を削除して手入力",IFERROR(INDEX(【参考】数式用!$O$3:'【参考】数式用'!$Q$452,MATCH(Q1889&amp;V1889,【参考】数式用!$N$3:'【参考】数式用'!$N$452,0),MATCH(VLOOKUP(X1889,【参考】数式用!$R$2:$S$46,2,FALSE),【参考】数式用!$O$2:$Q$2,0)),10)))</f>
        <v/>
      </c>
      <c r="AE1889" s="191"/>
    </row>
    <row r="1890" spans="1:31" ht="49.95" customHeight="1">
      <c r="A1890" s="158">
        <f t="shared" si="61"/>
        <v>1851</v>
      </c>
      <c r="B1890" s="496"/>
      <c r="C1890" s="497"/>
      <c r="D1890" s="497"/>
      <c r="E1890" s="497"/>
      <c r="F1890" s="497"/>
      <c r="G1890" s="497"/>
      <c r="H1890" s="497"/>
      <c r="I1890" s="497"/>
      <c r="J1890" s="497"/>
      <c r="K1890" s="497"/>
      <c r="L1890" s="490"/>
      <c r="M1890" s="491"/>
      <c r="N1890" s="491"/>
      <c r="O1890" s="491"/>
      <c r="P1890" s="492"/>
      <c r="Q1890" s="536"/>
      <c r="R1890" s="536"/>
      <c r="S1890" s="536"/>
      <c r="T1890" s="536"/>
      <c r="U1890" s="536"/>
      <c r="V1890" s="69"/>
      <c r="W1890" s="69"/>
      <c r="X1890" s="507"/>
      <c r="Y1890" s="508"/>
      <c r="Z1890" s="179" t="str">
        <f>IFERROR(VLOOKUP(X1890, 【参考】数式用!$A$2:$B$46, 2, FALSE), "")</f>
        <v/>
      </c>
      <c r="AA1890" s="195"/>
      <c r="AB1890" s="196"/>
      <c r="AC1890" s="197">
        <f t="shared" si="62"/>
        <v>0</v>
      </c>
      <c r="AD1890" s="263" t="str">
        <f>IF(B1890="", "", IF(COUNTIF(X1890,"*独自*"),"数式を削除して手入力",IFERROR(INDEX(【参考】数式用!$O$3:'【参考】数式用'!$Q$452,MATCH(Q1890&amp;V1890,【参考】数式用!$N$3:'【参考】数式用'!$N$452,0),MATCH(VLOOKUP(X1890,【参考】数式用!$R$2:$S$46,2,FALSE),【参考】数式用!$O$2:$Q$2,0)),10)))</f>
        <v/>
      </c>
      <c r="AE1890" s="191"/>
    </row>
    <row r="1891" spans="1:31" ht="49.95" customHeight="1">
      <c r="A1891" s="158">
        <f t="shared" si="61"/>
        <v>1852</v>
      </c>
      <c r="B1891" s="496"/>
      <c r="C1891" s="497"/>
      <c r="D1891" s="497"/>
      <c r="E1891" s="497"/>
      <c r="F1891" s="497"/>
      <c r="G1891" s="497"/>
      <c r="H1891" s="497"/>
      <c r="I1891" s="497"/>
      <c r="J1891" s="497"/>
      <c r="K1891" s="497"/>
      <c r="L1891" s="490"/>
      <c r="M1891" s="491"/>
      <c r="N1891" s="491"/>
      <c r="O1891" s="491"/>
      <c r="P1891" s="492"/>
      <c r="Q1891" s="536"/>
      <c r="R1891" s="536"/>
      <c r="S1891" s="536"/>
      <c r="T1891" s="536"/>
      <c r="U1891" s="536"/>
      <c r="V1891" s="69"/>
      <c r="W1891" s="69"/>
      <c r="X1891" s="507"/>
      <c r="Y1891" s="508"/>
      <c r="Z1891" s="179" t="str">
        <f>IFERROR(VLOOKUP(X1891, 【参考】数式用!$A$2:$B$46, 2, FALSE), "")</f>
        <v/>
      </c>
      <c r="AA1891" s="195"/>
      <c r="AB1891" s="196"/>
      <c r="AC1891" s="197">
        <f t="shared" si="62"/>
        <v>0</v>
      </c>
      <c r="AD1891" s="263" t="str">
        <f>IF(B1891="", "", IF(COUNTIF(X1891,"*独自*"),"数式を削除して手入力",IFERROR(INDEX(【参考】数式用!$O$3:'【参考】数式用'!$Q$452,MATCH(Q1891&amp;V1891,【参考】数式用!$N$3:'【参考】数式用'!$N$452,0),MATCH(VLOOKUP(X1891,【参考】数式用!$R$2:$S$46,2,FALSE),【参考】数式用!$O$2:$Q$2,0)),10)))</f>
        <v/>
      </c>
      <c r="AE1891" s="191"/>
    </row>
    <row r="1892" spans="1:31" ht="49.95" customHeight="1">
      <c r="A1892" s="158">
        <f t="shared" si="61"/>
        <v>1853</v>
      </c>
      <c r="B1892" s="496"/>
      <c r="C1892" s="497"/>
      <c r="D1892" s="497"/>
      <c r="E1892" s="497"/>
      <c r="F1892" s="497"/>
      <c r="G1892" s="497"/>
      <c r="H1892" s="497"/>
      <c r="I1892" s="497"/>
      <c r="J1892" s="497"/>
      <c r="K1892" s="497"/>
      <c r="L1892" s="490"/>
      <c r="M1892" s="491"/>
      <c r="N1892" s="491"/>
      <c r="O1892" s="491"/>
      <c r="P1892" s="492"/>
      <c r="Q1892" s="536"/>
      <c r="R1892" s="536"/>
      <c r="S1892" s="536"/>
      <c r="T1892" s="536"/>
      <c r="U1892" s="536"/>
      <c r="V1892" s="69"/>
      <c r="W1892" s="69"/>
      <c r="X1892" s="507"/>
      <c r="Y1892" s="508"/>
      <c r="Z1892" s="179" t="str">
        <f>IFERROR(VLOOKUP(X1892, 【参考】数式用!$A$2:$B$46, 2, FALSE), "")</f>
        <v/>
      </c>
      <c r="AA1892" s="195"/>
      <c r="AB1892" s="196"/>
      <c r="AC1892" s="197">
        <f t="shared" si="62"/>
        <v>0</v>
      </c>
      <c r="AD1892" s="263" t="str">
        <f>IF(B1892="", "", IF(COUNTIF(X1892,"*独自*"),"数式を削除して手入力",IFERROR(INDEX(【参考】数式用!$O$3:'【参考】数式用'!$Q$452,MATCH(Q1892&amp;V1892,【参考】数式用!$N$3:'【参考】数式用'!$N$452,0),MATCH(VLOOKUP(X1892,【参考】数式用!$R$2:$S$46,2,FALSE),【参考】数式用!$O$2:$Q$2,0)),10)))</f>
        <v/>
      </c>
      <c r="AE1892" s="191"/>
    </row>
    <row r="1893" spans="1:31" ht="49.95" customHeight="1">
      <c r="A1893" s="158">
        <f t="shared" si="61"/>
        <v>1854</v>
      </c>
      <c r="B1893" s="496"/>
      <c r="C1893" s="497"/>
      <c r="D1893" s="497"/>
      <c r="E1893" s="497"/>
      <c r="F1893" s="497"/>
      <c r="G1893" s="497"/>
      <c r="H1893" s="497"/>
      <c r="I1893" s="497"/>
      <c r="J1893" s="497"/>
      <c r="K1893" s="497"/>
      <c r="L1893" s="490"/>
      <c r="M1893" s="491"/>
      <c r="N1893" s="491"/>
      <c r="O1893" s="491"/>
      <c r="P1893" s="492"/>
      <c r="Q1893" s="536"/>
      <c r="R1893" s="536"/>
      <c r="S1893" s="536"/>
      <c r="T1893" s="536"/>
      <c r="U1893" s="536"/>
      <c r="V1893" s="69"/>
      <c r="W1893" s="69"/>
      <c r="X1893" s="507"/>
      <c r="Y1893" s="508"/>
      <c r="Z1893" s="179" t="str">
        <f>IFERROR(VLOOKUP(X1893, 【参考】数式用!$A$2:$B$46, 2, FALSE), "")</f>
        <v/>
      </c>
      <c r="AA1893" s="195"/>
      <c r="AB1893" s="196"/>
      <c r="AC1893" s="197">
        <f t="shared" si="62"/>
        <v>0</v>
      </c>
      <c r="AD1893" s="263" t="str">
        <f>IF(B1893="", "", IF(COUNTIF(X1893,"*独自*"),"数式を削除して手入力",IFERROR(INDEX(【参考】数式用!$O$3:'【参考】数式用'!$Q$452,MATCH(Q1893&amp;V1893,【参考】数式用!$N$3:'【参考】数式用'!$N$452,0),MATCH(VLOOKUP(X1893,【参考】数式用!$R$2:$S$46,2,FALSE),【参考】数式用!$O$2:$Q$2,0)),10)))</f>
        <v/>
      </c>
      <c r="AE1893" s="191"/>
    </row>
    <row r="1894" spans="1:31" ht="49.95" customHeight="1">
      <c r="A1894" s="158">
        <f t="shared" si="61"/>
        <v>1855</v>
      </c>
      <c r="B1894" s="496"/>
      <c r="C1894" s="497"/>
      <c r="D1894" s="497"/>
      <c r="E1894" s="497"/>
      <c r="F1894" s="497"/>
      <c r="G1894" s="497"/>
      <c r="H1894" s="497"/>
      <c r="I1894" s="497"/>
      <c r="J1894" s="497"/>
      <c r="K1894" s="497"/>
      <c r="L1894" s="490"/>
      <c r="M1894" s="491"/>
      <c r="N1894" s="491"/>
      <c r="O1894" s="491"/>
      <c r="P1894" s="492"/>
      <c r="Q1894" s="536"/>
      <c r="R1894" s="536"/>
      <c r="S1894" s="536"/>
      <c r="T1894" s="536"/>
      <c r="U1894" s="536"/>
      <c r="V1894" s="69"/>
      <c r="W1894" s="69"/>
      <c r="X1894" s="507"/>
      <c r="Y1894" s="508"/>
      <c r="Z1894" s="179" t="str">
        <f>IFERROR(VLOOKUP(X1894, 【参考】数式用!$A$2:$B$46, 2, FALSE), "")</f>
        <v/>
      </c>
      <c r="AA1894" s="195"/>
      <c r="AB1894" s="196"/>
      <c r="AC1894" s="197">
        <f t="shared" si="62"/>
        <v>0</v>
      </c>
      <c r="AD1894" s="263" t="str">
        <f>IF(B1894="", "", IF(COUNTIF(X1894,"*独自*"),"数式を削除して手入力",IFERROR(INDEX(【参考】数式用!$O$3:'【参考】数式用'!$Q$452,MATCH(Q1894&amp;V1894,【参考】数式用!$N$3:'【参考】数式用'!$N$452,0),MATCH(VLOOKUP(X1894,【参考】数式用!$R$2:$S$46,2,FALSE),【参考】数式用!$O$2:$Q$2,0)),10)))</f>
        <v/>
      </c>
      <c r="AE1894" s="191"/>
    </row>
    <row r="1895" spans="1:31" ht="49.95" customHeight="1">
      <c r="A1895" s="158">
        <f t="shared" si="61"/>
        <v>1856</v>
      </c>
      <c r="B1895" s="496"/>
      <c r="C1895" s="497"/>
      <c r="D1895" s="497"/>
      <c r="E1895" s="497"/>
      <c r="F1895" s="497"/>
      <c r="G1895" s="497"/>
      <c r="H1895" s="497"/>
      <c r="I1895" s="497"/>
      <c r="J1895" s="497"/>
      <c r="K1895" s="497"/>
      <c r="L1895" s="490"/>
      <c r="M1895" s="491"/>
      <c r="N1895" s="491"/>
      <c r="O1895" s="491"/>
      <c r="P1895" s="492"/>
      <c r="Q1895" s="536"/>
      <c r="R1895" s="536"/>
      <c r="S1895" s="536"/>
      <c r="T1895" s="536"/>
      <c r="U1895" s="536"/>
      <c r="V1895" s="69"/>
      <c r="W1895" s="69"/>
      <c r="X1895" s="507"/>
      <c r="Y1895" s="508"/>
      <c r="Z1895" s="179" t="str">
        <f>IFERROR(VLOOKUP(X1895, 【参考】数式用!$A$2:$B$46, 2, FALSE), "")</f>
        <v/>
      </c>
      <c r="AA1895" s="195"/>
      <c r="AB1895" s="196"/>
      <c r="AC1895" s="197">
        <f t="shared" si="62"/>
        <v>0</v>
      </c>
      <c r="AD1895" s="263" t="str">
        <f>IF(B1895="", "", IF(COUNTIF(X1895,"*独自*"),"数式を削除して手入力",IFERROR(INDEX(【参考】数式用!$O$3:'【参考】数式用'!$Q$452,MATCH(Q1895&amp;V1895,【参考】数式用!$N$3:'【参考】数式用'!$N$452,0),MATCH(VLOOKUP(X1895,【参考】数式用!$R$2:$S$46,2,FALSE),【参考】数式用!$O$2:$Q$2,0)),10)))</f>
        <v/>
      </c>
      <c r="AE1895" s="191"/>
    </row>
    <row r="1896" spans="1:31" ht="49.95" customHeight="1">
      <c r="A1896" s="158">
        <f t="shared" si="61"/>
        <v>1857</v>
      </c>
      <c r="B1896" s="496"/>
      <c r="C1896" s="497"/>
      <c r="D1896" s="497"/>
      <c r="E1896" s="497"/>
      <c r="F1896" s="497"/>
      <c r="G1896" s="497"/>
      <c r="H1896" s="497"/>
      <c r="I1896" s="497"/>
      <c r="J1896" s="497"/>
      <c r="K1896" s="497"/>
      <c r="L1896" s="490"/>
      <c r="M1896" s="491"/>
      <c r="N1896" s="491"/>
      <c r="O1896" s="491"/>
      <c r="P1896" s="492"/>
      <c r="Q1896" s="536"/>
      <c r="R1896" s="536"/>
      <c r="S1896" s="536"/>
      <c r="T1896" s="536"/>
      <c r="U1896" s="536"/>
      <c r="V1896" s="69"/>
      <c r="W1896" s="69"/>
      <c r="X1896" s="507"/>
      <c r="Y1896" s="508"/>
      <c r="Z1896" s="179" t="str">
        <f>IFERROR(VLOOKUP(X1896, 【参考】数式用!$A$2:$B$46, 2, FALSE), "")</f>
        <v/>
      </c>
      <c r="AA1896" s="195"/>
      <c r="AB1896" s="196"/>
      <c r="AC1896" s="197">
        <f t="shared" si="62"/>
        <v>0</v>
      </c>
      <c r="AD1896" s="263" t="str">
        <f>IF(B1896="", "", IF(COUNTIF(X1896,"*独自*"),"数式を削除して手入力",IFERROR(INDEX(【参考】数式用!$O$3:'【参考】数式用'!$Q$452,MATCH(Q1896&amp;V1896,【参考】数式用!$N$3:'【参考】数式用'!$N$452,0),MATCH(VLOOKUP(X1896,【参考】数式用!$R$2:$S$46,2,FALSE),【参考】数式用!$O$2:$Q$2,0)),10)))</f>
        <v/>
      </c>
      <c r="AE1896" s="191"/>
    </row>
    <row r="1897" spans="1:31" ht="49.95" customHeight="1">
      <c r="A1897" s="158">
        <f t="shared" si="61"/>
        <v>1858</v>
      </c>
      <c r="B1897" s="496"/>
      <c r="C1897" s="497"/>
      <c r="D1897" s="497"/>
      <c r="E1897" s="497"/>
      <c r="F1897" s="497"/>
      <c r="G1897" s="497"/>
      <c r="H1897" s="497"/>
      <c r="I1897" s="497"/>
      <c r="J1897" s="497"/>
      <c r="K1897" s="497"/>
      <c r="L1897" s="490"/>
      <c r="M1897" s="491"/>
      <c r="N1897" s="491"/>
      <c r="O1897" s="491"/>
      <c r="P1897" s="492"/>
      <c r="Q1897" s="536"/>
      <c r="R1897" s="536"/>
      <c r="S1897" s="536"/>
      <c r="T1897" s="536"/>
      <c r="U1897" s="536"/>
      <c r="V1897" s="69"/>
      <c r="W1897" s="69"/>
      <c r="X1897" s="507"/>
      <c r="Y1897" s="508"/>
      <c r="Z1897" s="179" t="str">
        <f>IFERROR(VLOOKUP(X1897, 【参考】数式用!$A$2:$B$46, 2, FALSE), "")</f>
        <v/>
      </c>
      <c r="AA1897" s="195"/>
      <c r="AB1897" s="196"/>
      <c r="AC1897" s="197">
        <f t="shared" si="62"/>
        <v>0</v>
      </c>
      <c r="AD1897" s="263" t="str">
        <f>IF(B1897="", "", IF(COUNTIF(X1897,"*独自*"),"数式を削除して手入力",IFERROR(INDEX(【参考】数式用!$O$3:'【参考】数式用'!$Q$452,MATCH(Q1897&amp;V1897,【参考】数式用!$N$3:'【参考】数式用'!$N$452,0),MATCH(VLOOKUP(X1897,【参考】数式用!$R$2:$S$46,2,FALSE),【参考】数式用!$O$2:$Q$2,0)),10)))</f>
        <v/>
      </c>
      <c r="AE1897" s="191"/>
    </row>
    <row r="1898" spans="1:31" ht="49.95" customHeight="1">
      <c r="A1898" s="158">
        <f t="shared" si="61"/>
        <v>1859</v>
      </c>
      <c r="B1898" s="496"/>
      <c r="C1898" s="497"/>
      <c r="D1898" s="497"/>
      <c r="E1898" s="497"/>
      <c r="F1898" s="497"/>
      <c r="G1898" s="497"/>
      <c r="H1898" s="497"/>
      <c r="I1898" s="497"/>
      <c r="J1898" s="497"/>
      <c r="K1898" s="497"/>
      <c r="L1898" s="490"/>
      <c r="M1898" s="491"/>
      <c r="N1898" s="491"/>
      <c r="O1898" s="491"/>
      <c r="P1898" s="492"/>
      <c r="Q1898" s="536"/>
      <c r="R1898" s="536"/>
      <c r="S1898" s="536"/>
      <c r="T1898" s="536"/>
      <c r="U1898" s="536"/>
      <c r="V1898" s="69"/>
      <c r="W1898" s="69"/>
      <c r="X1898" s="507"/>
      <c r="Y1898" s="508"/>
      <c r="Z1898" s="179" t="str">
        <f>IFERROR(VLOOKUP(X1898, 【参考】数式用!$A$2:$B$46, 2, FALSE), "")</f>
        <v/>
      </c>
      <c r="AA1898" s="195"/>
      <c r="AB1898" s="196"/>
      <c r="AC1898" s="197">
        <f t="shared" si="62"/>
        <v>0</v>
      </c>
      <c r="AD1898" s="263" t="str">
        <f>IF(B1898="", "", IF(COUNTIF(X1898,"*独自*"),"数式を削除して手入力",IFERROR(INDEX(【参考】数式用!$O$3:'【参考】数式用'!$Q$452,MATCH(Q1898&amp;V1898,【参考】数式用!$N$3:'【参考】数式用'!$N$452,0),MATCH(VLOOKUP(X1898,【参考】数式用!$R$2:$S$46,2,FALSE),【参考】数式用!$O$2:$Q$2,0)),10)))</f>
        <v/>
      </c>
      <c r="AE1898" s="191"/>
    </row>
    <row r="1899" spans="1:31" ht="49.95" customHeight="1">
      <c r="A1899" s="158">
        <f t="shared" si="61"/>
        <v>1860</v>
      </c>
      <c r="B1899" s="496"/>
      <c r="C1899" s="497"/>
      <c r="D1899" s="497"/>
      <c r="E1899" s="497"/>
      <c r="F1899" s="497"/>
      <c r="G1899" s="497"/>
      <c r="H1899" s="497"/>
      <c r="I1899" s="497"/>
      <c r="J1899" s="497"/>
      <c r="K1899" s="497"/>
      <c r="L1899" s="490"/>
      <c r="M1899" s="491"/>
      <c r="N1899" s="491"/>
      <c r="O1899" s="491"/>
      <c r="P1899" s="492"/>
      <c r="Q1899" s="536"/>
      <c r="R1899" s="536"/>
      <c r="S1899" s="536"/>
      <c r="T1899" s="536"/>
      <c r="U1899" s="536"/>
      <c r="V1899" s="69"/>
      <c r="W1899" s="69"/>
      <c r="X1899" s="507"/>
      <c r="Y1899" s="508"/>
      <c r="Z1899" s="179" t="str">
        <f>IFERROR(VLOOKUP(X1899, 【参考】数式用!$A$2:$B$46, 2, FALSE), "")</f>
        <v/>
      </c>
      <c r="AA1899" s="195"/>
      <c r="AB1899" s="196"/>
      <c r="AC1899" s="197">
        <f t="shared" si="62"/>
        <v>0</v>
      </c>
      <c r="AD1899" s="263" t="str">
        <f>IF(B1899="", "", IF(COUNTIF(X1899,"*独自*"),"数式を削除して手入力",IFERROR(INDEX(【参考】数式用!$O$3:'【参考】数式用'!$Q$452,MATCH(Q1899&amp;V1899,【参考】数式用!$N$3:'【参考】数式用'!$N$452,0),MATCH(VLOOKUP(X1899,【参考】数式用!$R$2:$S$46,2,FALSE),【参考】数式用!$O$2:$Q$2,0)),10)))</f>
        <v/>
      </c>
      <c r="AE1899" s="191"/>
    </row>
    <row r="1900" spans="1:31" ht="49.95" customHeight="1">
      <c r="A1900" s="158">
        <f t="shared" si="61"/>
        <v>1861</v>
      </c>
      <c r="B1900" s="496"/>
      <c r="C1900" s="497"/>
      <c r="D1900" s="497"/>
      <c r="E1900" s="497"/>
      <c r="F1900" s="497"/>
      <c r="G1900" s="497"/>
      <c r="H1900" s="497"/>
      <c r="I1900" s="497"/>
      <c r="J1900" s="497"/>
      <c r="K1900" s="497"/>
      <c r="L1900" s="490"/>
      <c r="M1900" s="491"/>
      <c r="N1900" s="491"/>
      <c r="O1900" s="491"/>
      <c r="P1900" s="492"/>
      <c r="Q1900" s="536"/>
      <c r="R1900" s="536"/>
      <c r="S1900" s="536"/>
      <c r="T1900" s="536"/>
      <c r="U1900" s="536"/>
      <c r="V1900" s="69"/>
      <c r="W1900" s="69"/>
      <c r="X1900" s="507"/>
      <c r="Y1900" s="508"/>
      <c r="Z1900" s="179" t="str">
        <f>IFERROR(VLOOKUP(X1900, 【参考】数式用!$A$2:$B$46, 2, FALSE), "")</f>
        <v/>
      </c>
      <c r="AA1900" s="195"/>
      <c r="AB1900" s="196"/>
      <c r="AC1900" s="197">
        <f t="shared" si="62"/>
        <v>0</v>
      </c>
      <c r="AD1900" s="263" t="str">
        <f>IF(B1900="", "", IF(COUNTIF(X1900,"*独自*"),"数式を削除して手入力",IFERROR(INDEX(【参考】数式用!$O$3:'【参考】数式用'!$Q$452,MATCH(Q1900&amp;V1900,【参考】数式用!$N$3:'【参考】数式用'!$N$452,0),MATCH(VLOOKUP(X1900,【参考】数式用!$R$2:$S$46,2,FALSE),【参考】数式用!$O$2:$Q$2,0)),10)))</f>
        <v/>
      </c>
      <c r="AE1900" s="191"/>
    </row>
    <row r="1901" spans="1:31" ht="49.95" customHeight="1">
      <c r="A1901" s="158">
        <f t="shared" si="61"/>
        <v>1862</v>
      </c>
      <c r="B1901" s="496"/>
      <c r="C1901" s="497"/>
      <c r="D1901" s="497"/>
      <c r="E1901" s="497"/>
      <c r="F1901" s="497"/>
      <c r="G1901" s="497"/>
      <c r="H1901" s="497"/>
      <c r="I1901" s="497"/>
      <c r="J1901" s="497"/>
      <c r="K1901" s="497"/>
      <c r="L1901" s="490"/>
      <c r="M1901" s="491"/>
      <c r="N1901" s="491"/>
      <c r="O1901" s="491"/>
      <c r="P1901" s="492"/>
      <c r="Q1901" s="536"/>
      <c r="R1901" s="536"/>
      <c r="S1901" s="536"/>
      <c r="T1901" s="536"/>
      <c r="U1901" s="536"/>
      <c r="V1901" s="69"/>
      <c r="W1901" s="69"/>
      <c r="X1901" s="507"/>
      <c r="Y1901" s="508"/>
      <c r="Z1901" s="179" t="str">
        <f>IFERROR(VLOOKUP(X1901, 【参考】数式用!$A$2:$B$46, 2, FALSE), "")</f>
        <v/>
      </c>
      <c r="AA1901" s="195"/>
      <c r="AB1901" s="196"/>
      <c r="AC1901" s="197">
        <f t="shared" si="62"/>
        <v>0</v>
      </c>
      <c r="AD1901" s="263" t="str">
        <f>IF(B1901="", "", IF(COUNTIF(X1901,"*独自*"),"数式を削除して手入力",IFERROR(INDEX(【参考】数式用!$O$3:'【参考】数式用'!$Q$452,MATCH(Q1901&amp;V1901,【参考】数式用!$N$3:'【参考】数式用'!$N$452,0),MATCH(VLOOKUP(X1901,【参考】数式用!$R$2:$S$46,2,FALSE),【参考】数式用!$O$2:$Q$2,0)),10)))</f>
        <v/>
      </c>
      <c r="AE1901" s="191"/>
    </row>
    <row r="1902" spans="1:31" ht="49.95" customHeight="1">
      <c r="A1902" s="158">
        <f t="shared" si="61"/>
        <v>1863</v>
      </c>
      <c r="B1902" s="496"/>
      <c r="C1902" s="497"/>
      <c r="D1902" s="497"/>
      <c r="E1902" s="497"/>
      <c r="F1902" s="497"/>
      <c r="G1902" s="497"/>
      <c r="H1902" s="497"/>
      <c r="I1902" s="497"/>
      <c r="J1902" s="497"/>
      <c r="K1902" s="497"/>
      <c r="L1902" s="490"/>
      <c r="M1902" s="491"/>
      <c r="N1902" s="491"/>
      <c r="O1902" s="491"/>
      <c r="P1902" s="492"/>
      <c r="Q1902" s="536"/>
      <c r="R1902" s="536"/>
      <c r="S1902" s="536"/>
      <c r="T1902" s="536"/>
      <c r="U1902" s="536"/>
      <c r="V1902" s="69"/>
      <c r="W1902" s="69"/>
      <c r="X1902" s="507"/>
      <c r="Y1902" s="508"/>
      <c r="Z1902" s="179" t="str">
        <f>IFERROR(VLOOKUP(X1902, 【参考】数式用!$A$2:$B$46, 2, FALSE), "")</f>
        <v/>
      </c>
      <c r="AA1902" s="195"/>
      <c r="AB1902" s="196"/>
      <c r="AC1902" s="197">
        <f t="shared" si="62"/>
        <v>0</v>
      </c>
      <c r="AD1902" s="263" t="str">
        <f>IF(B1902="", "", IF(COUNTIF(X1902,"*独自*"),"数式を削除して手入力",IFERROR(INDEX(【参考】数式用!$O$3:'【参考】数式用'!$Q$452,MATCH(Q1902&amp;V1902,【参考】数式用!$N$3:'【参考】数式用'!$N$452,0),MATCH(VLOOKUP(X1902,【参考】数式用!$R$2:$S$46,2,FALSE),【参考】数式用!$O$2:$Q$2,0)),10)))</f>
        <v/>
      </c>
      <c r="AE1902" s="191"/>
    </row>
    <row r="1903" spans="1:31" ht="49.95" customHeight="1">
      <c r="A1903" s="158">
        <f t="shared" si="61"/>
        <v>1864</v>
      </c>
      <c r="B1903" s="496"/>
      <c r="C1903" s="497"/>
      <c r="D1903" s="497"/>
      <c r="E1903" s="497"/>
      <c r="F1903" s="497"/>
      <c r="G1903" s="497"/>
      <c r="H1903" s="497"/>
      <c r="I1903" s="497"/>
      <c r="J1903" s="497"/>
      <c r="K1903" s="497"/>
      <c r="L1903" s="490"/>
      <c r="M1903" s="491"/>
      <c r="N1903" s="491"/>
      <c r="O1903" s="491"/>
      <c r="P1903" s="492"/>
      <c r="Q1903" s="536"/>
      <c r="R1903" s="536"/>
      <c r="S1903" s="536"/>
      <c r="T1903" s="536"/>
      <c r="U1903" s="536"/>
      <c r="V1903" s="69"/>
      <c r="W1903" s="69"/>
      <c r="X1903" s="507"/>
      <c r="Y1903" s="508"/>
      <c r="Z1903" s="179" t="str">
        <f>IFERROR(VLOOKUP(X1903, 【参考】数式用!$A$2:$B$46, 2, FALSE), "")</f>
        <v/>
      </c>
      <c r="AA1903" s="195"/>
      <c r="AB1903" s="196"/>
      <c r="AC1903" s="197">
        <f t="shared" si="62"/>
        <v>0</v>
      </c>
      <c r="AD1903" s="263" t="str">
        <f>IF(B1903="", "", IF(COUNTIF(X1903,"*独自*"),"数式を削除して手入力",IFERROR(INDEX(【参考】数式用!$O$3:'【参考】数式用'!$Q$452,MATCH(Q1903&amp;V1903,【参考】数式用!$N$3:'【参考】数式用'!$N$452,0),MATCH(VLOOKUP(X1903,【参考】数式用!$R$2:$S$46,2,FALSE),【参考】数式用!$O$2:$Q$2,0)),10)))</f>
        <v/>
      </c>
      <c r="AE1903" s="191"/>
    </row>
    <row r="1904" spans="1:31" ht="49.95" customHeight="1">
      <c r="A1904" s="158">
        <f t="shared" si="61"/>
        <v>1865</v>
      </c>
      <c r="B1904" s="496"/>
      <c r="C1904" s="497"/>
      <c r="D1904" s="497"/>
      <c r="E1904" s="497"/>
      <c r="F1904" s="497"/>
      <c r="G1904" s="497"/>
      <c r="H1904" s="497"/>
      <c r="I1904" s="497"/>
      <c r="J1904" s="497"/>
      <c r="K1904" s="497"/>
      <c r="L1904" s="490"/>
      <c r="M1904" s="491"/>
      <c r="N1904" s="491"/>
      <c r="O1904" s="491"/>
      <c r="P1904" s="492"/>
      <c r="Q1904" s="536"/>
      <c r="R1904" s="536"/>
      <c r="S1904" s="536"/>
      <c r="T1904" s="536"/>
      <c r="U1904" s="536"/>
      <c r="V1904" s="69"/>
      <c r="W1904" s="69"/>
      <c r="X1904" s="507"/>
      <c r="Y1904" s="508"/>
      <c r="Z1904" s="179" t="str">
        <f>IFERROR(VLOOKUP(X1904, 【参考】数式用!$A$2:$B$46, 2, FALSE), "")</f>
        <v/>
      </c>
      <c r="AA1904" s="195"/>
      <c r="AB1904" s="196"/>
      <c r="AC1904" s="197">
        <f t="shared" si="62"/>
        <v>0</v>
      </c>
      <c r="AD1904" s="263" t="str">
        <f>IF(B1904="", "", IF(COUNTIF(X1904,"*独自*"),"数式を削除して手入力",IFERROR(INDEX(【参考】数式用!$O$3:'【参考】数式用'!$Q$452,MATCH(Q1904&amp;V1904,【参考】数式用!$N$3:'【参考】数式用'!$N$452,0),MATCH(VLOOKUP(X1904,【参考】数式用!$R$2:$S$46,2,FALSE),【参考】数式用!$O$2:$Q$2,0)),10)))</f>
        <v/>
      </c>
      <c r="AE1904" s="191"/>
    </row>
    <row r="1905" spans="1:31" ht="49.95" customHeight="1">
      <c r="A1905" s="158">
        <f t="shared" si="61"/>
        <v>1866</v>
      </c>
      <c r="B1905" s="496"/>
      <c r="C1905" s="497"/>
      <c r="D1905" s="497"/>
      <c r="E1905" s="497"/>
      <c r="F1905" s="497"/>
      <c r="G1905" s="497"/>
      <c r="H1905" s="497"/>
      <c r="I1905" s="497"/>
      <c r="J1905" s="497"/>
      <c r="K1905" s="497"/>
      <c r="L1905" s="490"/>
      <c r="M1905" s="491"/>
      <c r="N1905" s="491"/>
      <c r="O1905" s="491"/>
      <c r="P1905" s="492"/>
      <c r="Q1905" s="536"/>
      <c r="R1905" s="536"/>
      <c r="S1905" s="536"/>
      <c r="T1905" s="536"/>
      <c r="U1905" s="536"/>
      <c r="V1905" s="69"/>
      <c r="W1905" s="69"/>
      <c r="X1905" s="507"/>
      <c r="Y1905" s="508"/>
      <c r="Z1905" s="179" t="str">
        <f>IFERROR(VLOOKUP(X1905, 【参考】数式用!$A$2:$B$46, 2, FALSE), "")</f>
        <v/>
      </c>
      <c r="AA1905" s="195"/>
      <c r="AB1905" s="196"/>
      <c r="AC1905" s="197">
        <f t="shared" si="62"/>
        <v>0</v>
      </c>
      <c r="AD1905" s="263" t="str">
        <f>IF(B1905="", "", IF(COUNTIF(X1905,"*独自*"),"数式を削除して手入力",IFERROR(INDEX(【参考】数式用!$O$3:'【参考】数式用'!$Q$452,MATCH(Q1905&amp;V1905,【参考】数式用!$N$3:'【参考】数式用'!$N$452,0),MATCH(VLOOKUP(X1905,【参考】数式用!$R$2:$S$46,2,FALSE),【参考】数式用!$O$2:$Q$2,0)),10)))</f>
        <v/>
      </c>
      <c r="AE1905" s="191"/>
    </row>
    <row r="1906" spans="1:31" ht="49.95" customHeight="1">
      <c r="A1906" s="158">
        <f t="shared" si="61"/>
        <v>1867</v>
      </c>
      <c r="B1906" s="496"/>
      <c r="C1906" s="497"/>
      <c r="D1906" s="497"/>
      <c r="E1906" s="497"/>
      <c r="F1906" s="497"/>
      <c r="G1906" s="497"/>
      <c r="H1906" s="497"/>
      <c r="I1906" s="497"/>
      <c r="J1906" s="497"/>
      <c r="K1906" s="497"/>
      <c r="L1906" s="490"/>
      <c r="M1906" s="491"/>
      <c r="N1906" s="491"/>
      <c r="O1906" s="491"/>
      <c r="P1906" s="492"/>
      <c r="Q1906" s="536"/>
      <c r="R1906" s="536"/>
      <c r="S1906" s="536"/>
      <c r="T1906" s="536"/>
      <c r="U1906" s="536"/>
      <c r="V1906" s="69"/>
      <c r="W1906" s="69"/>
      <c r="X1906" s="507"/>
      <c r="Y1906" s="508"/>
      <c r="Z1906" s="179" t="str">
        <f>IFERROR(VLOOKUP(X1906, 【参考】数式用!$A$2:$B$46, 2, FALSE), "")</f>
        <v/>
      </c>
      <c r="AA1906" s="195"/>
      <c r="AB1906" s="196"/>
      <c r="AC1906" s="197">
        <f t="shared" si="62"/>
        <v>0</v>
      </c>
      <c r="AD1906" s="263" t="str">
        <f>IF(B1906="", "", IF(COUNTIF(X1906,"*独自*"),"数式を削除して手入力",IFERROR(INDEX(【参考】数式用!$O$3:'【参考】数式用'!$Q$452,MATCH(Q1906&amp;V1906,【参考】数式用!$N$3:'【参考】数式用'!$N$452,0),MATCH(VLOOKUP(X1906,【参考】数式用!$R$2:$S$46,2,FALSE),【参考】数式用!$O$2:$Q$2,0)),10)))</f>
        <v/>
      </c>
      <c r="AE1906" s="191"/>
    </row>
    <row r="1907" spans="1:31" ht="49.95" customHeight="1">
      <c r="A1907" s="158">
        <f t="shared" si="61"/>
        <v>1868</v>
      </c>
      <c r="B1907" s="496"/>
      <c r="C1907" s="497"/>
      <c r="D1907" s="497"/>
      <c r="E1907" s="497"/>
      <c r="F1907" s="497"/>
      <c r="G1907" s="497"/>
      <c r="H1907" s="497"/>
      <c r="I1907" s="497"/>
      <c r="J1907" s="497"/>
      <c r="K1907" s="497"/>
      <c r="L1907" s="490"/>
      <c r="M1907" s="491"/>
      <c r="N1907" s="491"/>
      <c r="O1907" s="491"/>
      <c r="P1907" s="492"/>
      <c r="Q1907" s="536"/>
      <c r="R1907" s="536"/>
      <c r="S1907" s="536"/>
      <c r="T1907" s="536"/>
      <c r="U1907" s="536"/>
      <c r="V1907" s="69"/>
      <c r="W1907" s="69"/>
      <c r="X1907" s="507"/>
      <c r="Y1907" s="508"/>
      <c r="Z1907" s="179" t="str">
        <f>IFERROR(VLOOKUP(X1907, 【参考】数式用!$A$2:$B$46, 2, FALSE), "")</f>
        <v/>
      </c>
      <c r="AA1907" s="195"/>
      <c r="AB1907" s="196"/>
      <c r="AC1907" s="197">
        <f t="shared" si="62"/>
        <v>0</v>
      </c>
      <c r="AD1907" s="263" t="str">
        <f>IF(B1907="", "", IF(COUNTIF(X1907,"*独自*"),"数式を削除して手入力",IFERROR(INDEX(【参考】数式用!$O$3:'【参考】数式用'!$Q$452,MATCH(Q1907&amp;V1907,【参考】数式用!$N$3:'【参考】数式用'!$N$452,0),MATCH(VLOOKUP(X1907,【参考】数式用!$R$2:$S$46,2,FALSE),【参考】数式用!$O$2:$Q$2,0)),10)))</f>
        <v/>
      </c>
      <c r="AE1907" s="191"/>
    </row>
    <row r="1908" spans="1:31" ht="49.95" customHeight="1">
      <c r="A1908" s="158">
        <f t="shared" si="61"/>
        <v>1869</v>
      </c>
      <c r="B1908" s="496"/>
      <c r="C1908" s="497"/>
      <c r="D1908" s="497"/>
      <c r="E1908" s="497"/>
      <c r="F1908" s="497"/>
      <c r="G1908" s="497"/>
      <c r="H1908" s="497"/>
      <c r="I1908" s="497"/>
      <c r="J1908" s="497"/>
      <c r="K1908" s="497"/>
      <c r="L1908" s="490"/>
      <c r="M1908" s="491"/>
      <c r="N1908" s="491"/>
      <c r="O1908" s="491"/>
      <c r="P1908" s="492"/>
      <c r="Q1908" s="536"/>
      <c r="R1908" s="536"/>
      <c r="S1908" s="536"/>
      <c r="T1908" s="536"/>
      <c r="U1908" s="536"/>
      <c r="V1908" s="69"/>
      <c r="W1908" s="69"/>
      <c r="X1908" s="507"/>
      <c r="Y1908" s="508"/>
      <c r="Z1908" s="179" t="str">
        <f>IFERROR(VLOOKUP(X1908, 【参考】数式用!$A$2:$B$46, 2, FALSE), "")</f>
        <v/>
      </c>
      <c r="AA1908" s="195"/>
      <c r="AB1908" s="196"/>
      <c r="AC1908" s="197">
        <f t="shared" si="62"/>
        <v>0</v>
      </c>
      <c r="AD1908" s="263" t="str">
        <f>IF(B1908="", "", IF(COUNTIF(X1908,"*独自*"),"数式を削除して手入力",IFERROR(INDEX(【参考】数式用!$O$3:'【参考】数式用'!$Q$452,MATCH(Q1908&amp;V1908,【参考】数式用!$N$3:'【参考】数式用'!$N$452,0),MATCH(VLOOKUP(X1908,【参考】数式用!$R$2:$S$46,2,FALSE),【参考】数式用!$O$2:$Q$2,0)),10)))</f>
        <v/>
      </c>
      <c r="AE1908" s="191"/>
    </row>
    <row r="1909" spans="1:31" ht="49.95" customHeight="1">
      <c r="A1909" s="158">
        <f t="shared" si="61"/>
        <v>1870</v>
      </c>
      <c r="B1909" s="496"/>
      <c r="C1909" s="497"/>
      <c r="D1909" s="497"/>
      <c r="E1909" s="497"/>
      <c r="F1909" s="497"/>
      <c r="G1909" s="497"/>
      <c r="H1909" s="497"/>
      <c r="I1909" s="497"/>
      <c r="J1909" s="497"/>
      <c r="K1909" s="497"/>
      <c r="L1909" s="490"/>
      <c r="M1909" s="491"/>
      <c r="N1909" s="491"/>
      <c r="O1909" s="491"/>
      <c r="P1909" s="492"/>
      <c r="Q1909" s="536"/>
      <c r="R1909" s="536"/>
      <c r="S1909" s="536"/>
      <c r="T1909" s="536"/>
      <c r="U1909" s="536"/>
      <c r="V1909" s="69"/>
      <c r="W1909" s="69"/>
      <c r="X1909" s="507"/>
      <c r="Y1909" s="508"/>
      <c r="Z1909" s="179" t="str">
        <f>IFERROR(VLOOKUP(X1909, 【参考】数式用!$A$2:$B$46, 2, FALSE), "")</f>
        <v/>
      </c>
      <c r="AA1909" s="195"/>
      <c r="AB1909" s="196"/>
      <c r="AC1909" s="197">
        <f t="shared" si="62"/>
        <v>0</v>
      </c>
      <c r="AD1909" s="263" t="str">
        <f>IF(B1909="", "", IF(COUNTIF(X1909,"*独自*"),"数式を削除して手入力",IFERROR(INDEX(【参考】数式用!$O$3:'【参考】数式用'!$Q$452,MATCH(Q1909&amp;V1909,【参考】数式用!$N$3:'【参考】数式用'!$N$452,0),MATCH(VLOOKUP(X1909,【参考】数式用!$R$2:$S$46,2,FALSE),【参考】数式用!$O$2:$Q$2,0)),10)))</f>
        <v/>
      </c>
      <c r="AE1909" s="191"/>
    </row>
    <row r="1910" spans="1:31" ht="49.95" customHeight="1">
      <c r="A1910" s="158">
        <f t="shared" si="61"/>
        <v>1871</v>
      </c>
      <c r="B1910" s="496"/>
      <c r="C1910" s="497"/>
      <c r="D1910" s="497"/>
      <c r="E1910" s="497"/>
      <c r="F1910" s="497"/>
      <c r="G1910" s="497"/>
      <c r="H1910" s="497"/>
      <c r="I1910" s="497"/>
      <c r="J1910" s="497"/>
      <c r="K1910" s="497"/>
      <c r="L1910" s="490"/>
      <c r="M1910" s="491"/>
      <c r="N1910" s="491"/>
      <c r="O1910" s="491"/>
      <c r="P1910" s="492"/>
      <c r="Q1910" s="536"/>
      <c r="R1910" s="536"/>
      <c r="S1910" s="536"/>
      <c r="T1910" s="536"/>
      <c r="U1910" s="536"/>
      <c r="V1910" s="69"/>
      <c r="W1910" s="69"/>
      <c r="X1910" s="507"/>
      <c r="Y1910" s="508"/>
      <c r="Z1910" s="179" t="str">
        <f>IFERROR(VLOOKUP(X1910, 【参考】数式用!$A$2:$B$46, 2, FALSE), "")</f>
        <v/>
      </c>
      <c r="AA1910" s="195"/>
      <c r="AB1910" s="196"/>
      <c r="AC1910" s="197">
        <f t="shared" si="62"/>
        <v>0</v>
      </c>
      <c r="AD1910" s="263" t="str">
        <f>IF(B1910="", "", IF(COUNTIF(X1910,"*独自*"),"数式を削除して手入力",IFERROR(INDEX(【参考】数式用!$O$3:'【参考】数式用'!$Q$452,MATCH(Q1910&amp;V1910,【参考】数式用!$N$3:'【参考】数式用'!$N$452,0),MATCH(VLOOKUP(X1910,【参考】数式用!$R$2:$S$46,2,FALSE),【参考】数式用!$O$2:$Q$2,0)),10)))</f>
        <v/>
      </c>
      <c r="AE1910" s="191"/>
    </row>
    <row r="1911" spans="1:31" ht="49.95" customHeight="1">
      <c r="A1911" s="158">
        <f t="shared" si="61"/>
        <v>1872</v>
      </c>
      <c r="B1911" s="496"/>
      <c r="C1911" s="497"/>
      <c r="D1911" s="497"/>
      <c r="E1911" s="497"/>
      <c r="F1911" s="497"/>
      <c r="G1911" s="497"/>
      <c r="H1911" s="497"/>
      <c r="I1911" s="497"/>
      <c r="J1911" s="497"/>
      <c r="K1911" s="497"/>
      <c r="L1911" s="490"/>
      <c r="M1911" s="491"/>
      <c r="N1911" s="491"/>
      <c r="O1911" s="491"/>
      <c r="P1911" s="492"/>
      <c r="Q1911" s="536"/>
      <c r="R1911" s="536"/>
      <c r="S1911" s="536"/>
      <c r="T1911" s="536"/>
      <c r="U1911" s="536"/>
      <c r="V1911" s="69"/>
      <c r="W1911" s="69"/>
      <c r="X1911" s="507"/>
      <c r="Y1911" s="508"/>
      <c r="Z1911" s="179" t="str">
        <f>IFERROR(VLOOKUP(X1911, 【参考】数式用!$A$2:$B$46, 2, FALSE), "")</f>
        <v/>
      </c>
      <c r="AA1911" s="195"/>
      <c r="AB1911" s="196"/>
      <c r="AC1911" s="197">
        <f t="shared" si="62"/>
        <v>0</v>
      </c>
      <c r="AD1911" s="263" t="str">
        <f>IF(B1911="", "", IF(COUNTIF(X1911,"*独自*"),"数式を削除して手入力",IFERROR(INDEX(【参考】数式用!$O$3:'【参考】数式用'!$Q$452,MATCH(Q1911&amp;V1911,【参考】数式用!$N$3:'【参考】数式用'!$N$452,0),MATCH(VLOOKUP(X1911,【参考】数式用!$R$2:$S$46,2,FALSE),【参考】数式用!$O$2:$Q$2,0)),10)))</f>
        <v/>
      </c>
      <c r="AE1911" s="191"/>
    </row>
    <row r="1912" spans="1:31" ht="49.95" customHeight="1">
      <c r="A1912" s="158">
        <f t="shared" si="61"/>
        <v>1873</v>
      </c>
      <c r="B1912" s="496"/>
      <c r="C1912" s="497"/>
      <c r="D1912" s="497"/>
      <c r="E1912" s="497"/>
      <c r="F1912" s="497"/>
      <c r="G1912" s="497"/>
      <c r="H1912" s="497"/>
      <c r="I1912" s="497"/>
      <c r="J1912" s="497"/>
      <c r="K1912" s="497"/>
      <c r="L1912" s="490"/>
      <c r="M1912" s="491"/>
      <c r="N1912" s="491"/>
      <c r="O1912" s="491"/>
      <c r="P1912" s="492"/>
      <c r="Q1912" s="536"/>
      <c r="R1912" s="536"/>
      <c r="S1912" s="536"/>
      <c r="T1912" s="536"/>
      <c r="U1912" s="536"/>
      <c r="V1912" s="69"/>
      <c r="W1912" s="69"/>
      <c r="X1912" s="507"/>
      <c r="Y1912" s="508"/>
      <c r="Z1912" s="179" t="str">
        <f>IFERROR(VLOOKUP(X1912, 【参考】数式用!$A$2:$B$46, 2, FALSE), "")</f>
        <v/>
      </c>
      <c r="AA1912" s="195"/>
      <c r="AB1912" s="196"/>
      <c r="AC1912" s="197">
        <f t="shared" si="62"/>
        <v>0</v>
      </c>
      <c r="AD1912" s="263" t="str">
        <f>IF(B1912="", "", IF(COUNTIF(X1912,"*独自*"),"数式を削除して手入力",IFERROR(INDEX(【参考】数式用!$O$3:'【参考】数式用'!$Q$452,MATCH(Q1912&amp;V1912,【参考】数式用!$N$3:'【参考】数式用'!$N$452,0),MATCH(VLOOKUP(X1912,【参考】数式用!$R$2:$S$46,2,FALSE),【参考】数式用!$O$2:$Q$2,0)),10)))</f>
        <v/>
      </c>
      <c r="AE1912" s="191"/>
    </row>
    <row r="1913" spans="1:31" ht="49.95" customHeight="1">
      <c r="A1913" s="158">
        <f t="shared" si="61"/>
        <v>1874</v>
      </c>
      <c r="B1913" s="496"/>
      <c r="C1913" s="497"/>
      <c r="D1913" s="497"/>
      <c r="E1913" s="497"/>
      <c r="F1913" s="497"/>
      <c r="G1913" s="497"/>
      <c r="H1913" s="497"/>
      <c r="I1913" s="497"/>
      <c r="J1913" s="497"/>
      <c r="K1913" s="497"/>
      <c r="L1913" s="490"/>
      <c r="M1913" s="491"/>
      <c r="N1913" s="491"/>
      <c r="O1913" s="491"/>
      <c r="P1913" s="492"/>
      <c r="Q1913" s="536"/>
      <c r="R1913" s="536"/>
      <c r="S1913" s="536"/>
      <c r="T1913" s="536"/>
      <c r="U1913" s="536"/>
      <c r="V1913" s="69"/>
      <c r="W1913" s="69"/>
      <c r="X1913" s="507"/>
      <c r="Y1913" s="508"/>
      <c r="Z1913" s="179" t="str">
        <f>IFERROR(VLOOKUP(X1913, 【参考】数式用!$A$2:$B$46, 2, FALSE), "")</f>
        <v/>
      </c>
      <c r="AA1913" s="195"/>
      <c r="AB1913" s="196"/>
      <c r="AC1913" s="197">
        <f t="shared" si="62"/>
        <v>0</v>
      </c>
      <c r="AD1913" s="263" t="str">
        <f>IF(B1913="", "", IF(COUNTIF(X1913,"*独自*"),"数式を削除して手入力",IFERROR(INDEX(【参考】数式用!$O$3:'【参考】数式用'!$Q$452,MATCH(Q1913&amp;V1913,【参考】数式用!$N$3:'【参考】数式用'!$N$452,0),MATCH(VLOOKUP(X1913,【参考】数式用!$R$2:$S$46,2,FALSE),【参考】数式用!$O$2:$Q$2,0)),10)))</f>
        <v/>
      </c>
      <c r="AE1913" s="191"/>
    </row>
    <row r="1914" spans="1:31" ht="49.95" customHeight="1">
      <c r="A1914" s="158">
        <f t="shared" si="61"/>
        <v>1875</v>
      </c>
      <c r="B1914" s="496"/>
      <c r="C1914" s="497"/>
      <c r="D1914" s="497"/>
      <c r="E1914" s="497"/>
      <c r="F1914" s="497"/>
      <c r="G1914" s="497"/>
      <c r="H1914" s="497"/>
      <c r="I1914" s="497"/>
      <c r="J1914" s="497"/>
      <c r="K1914" s="497"/>
      <c r="L1914" s="490"/>
      <c r="M1914" s="491"/>
      <c r="N1914" s="491"/>
      <c r="O1914" s="491"/>
      <c r="P1914" s="492"/>
      <c r="Q1914" s="536"/>
      <c r="R1914" s="536"/>
      <c r="S1914" s="536"/>
      <c r="T1914" s="536"/>
      <c r="U1914" s="536"/>
      <c r="V1914" s="69"/>
      <c r="W1914" s="69"/>
      <c r="X1914" s="507"/>
      <c r="Y1914" s="508"/>
      <c r="Z1914" s="179" t="str">
        <f>IFERROR(VLOOKUP(X1914, 【参考】数式用!$A$2:$B$46, 2, FALSE), "")</f>
        <v/>
      </c>
      <c r="AA1914" s="195"/>
      <c r="AB1914" s="196"/>
      <c r="AC1914" s="197">
        <f t="shared" si="62"/>
        <v>0</v>
      </c>
      <c r="AD1914" s="263" t="str">
        <f>IF(B1914="", "", IF(COUNTIF(X1914,"*独自*"),"数式を削除して手入力",IFERROR(INDEX(【参考】数式用!$O$3:'【参考】数式用'!$Q$452,MATCH(Q1914&amp;V1914,【参考】数式用!$N$3:'【参考】数式用'!$N$452,0),MATCH(VLOOKUP(X1914,【参考】数式用!$R$2:$S$46,2,FALSE),【参考】数式用!$O$2:$Q$2,0)),10)))</f>
        <v/>
      </c>
      <c r="AE1914" s="191"/>
    </row>
    <row r="1915" spans="1:31" ht="49.95" customHeight="1">
      <c r="A1915" s="158">
        <f t="shared" si="61"/>
        <v>1876</v>
      </c>
      <c r="B1915" s="496"/>
      <c r="C1915" s="497"/>
      <c r="D1915" s="497"/>
      <c r="E1915" s="497"/>
      <c r="F1915" s="497"/>
      <c r="G1915" s="497"/>
      <c r="H1915" s="497"/>
      <c r="I1915" s="497"/>
      <c r="J1915" s="497"/>
      <c r="K1915" s="497"/>
      <c r="L1915" s="490"/>
      <c r="M1915" s="491"/>
      <c r="N1915" s="491"/>
      <c r="O1915" s="491"/>
      <c r="P1915" s="492"/>
      <c r="Q1915" s="536"/>
      <c r="R1915" s="536"/>
      <c r="S1915" s="536"/>
      <c r="T1915" s="536"/>
      <c r="U1915" s="536"/>
      <c r="V1915" s="69"/>
      <c r="W1915" s="69"/>
      <c r="X1915" s="507"/>
      <c r="Y1915" s="508"/>
      <c r="Z1915" s="179" t="str">
        <f>IFERROR(VLOOKUP(X1915, 【参考】数式用!$A$2:$B$46, 2, FALSE), "")</f>
        <v/>
      </c>
      <c r="AA1915" s="195"/>
      <c r="AB1915" s="196"/>
      <c r="AC1915" s="197">
        <f t="shared" si="62"/>
        <v>0</v>
      </c>
      <c r="AD1915" s="263" t="str">
        <f>IF(B1915="", "", IF(COUNTIF(X1915,"*独自*"),"数式を削除して手入力",IFERROR(INDEX(【参考】数式用!$O$3:'【参考】数式用'!$Q$452,MATCH(Q1915&amp;V1915,【参考】数式用!$N$3:'【参考】数式用'!$N$452,0),MATCH(VLOOKUP(X1915,【参考】数式用!$R$2:$S$46,2,FALSE),【参考】数式用!$O$2:$Q$2,0)),10)))</f>
        <v/>
      </c>
      <c r="AE1915" s="191"/>
    </row>
    <row r="1916" spans="1:31" ht="49.95" customHeight="1">
      <c r="A1916" s="158">
        <f t="shared" si="61"/>
        <v>1877</v>
      </c>
      <c r="B1916" s="496"/>
      <c r="C1916" s="497"/>
      <c r="D1916" s="497"/>
      <c r="E1916" s="497"/>
      <c r="F1916" s="497"/>
      <c r="G1916" s="497"/>
      <c r="H1916" s="497"/>
      <c r="I1916" s="497"/>
      <c r="J1916" s="497"/>
      <c r="K1916" s="497"/>
      <c r="L1916" s="490"/>
      <c r="M1916" s="491"/>
      <c r="N1916" s="491"/>
      <c r="O1916" s="491"/>
      <c r="P1916" s="492"/>
      <c r="Q1916" s="536"/>
      <c r="R1916" s="536"/>
      <c r="S1916" s="536"/>
      <c r="T1916" s="536"/>
      <c r="U1916" s="536"/>
      <c r="V1916" s="69"/>
      <c r="W1916" s="69"/>
      <c r="X1916" s="507"/>
      <c r="Y1916" s="508"/>
      <c r="Z1916" s="179" t="str">
        <f>IFERROR(VLOOKUP(X1916, 【参考】数式用!$A$2:$B$46, 2, FALSE), "")</f>
        <v/>
      </c>
      <c r="AA1916" s="195"/>
      <c r="AB1916" s="196"/>
      <c r="AC1916" s="197">
        <f t="shared" si="62"/>
        <v>0</v>
      </c>
      <c r="AD1916" s="263" t="str">
        <f>IF(B1916="", "", IF(COUNTIF(X1916,"*独自*"),"数式を削除して手入力",IFERROR(INDEX(【参考】数式用!$O$3:'【参考】数式用'!$Q$452,MATCH(Q1916&amp;V1916,【参考】数式用!$N$3:'【参考】数式用'!$N$452,0),MATCH(VLOOKUP(X1916,【参考】数式用!$R$2:$S$46,2,FALSE),【参考】数式用!$O$2:$Q$2,0)),10)))</f>
        <v/>
      </c>
      <c r="AE1916" s="191"/>
    </row>
    <row r="1917" spans="1:31" ht="49.95" customHeight="1">
      <c r="A1917" s="158">
        <f t="shared" si="61"/>
        <v>1878</v>
      </c>
      <c r="B1917" s="496"/>
      <c r="C1917" s="497"/>
      <c r="D1917" s="497"/>
      <c r="E1917" s="497"/>
      <c r="F1917" s="497"/>
      <c r="G1917" s="497"/>
      <c r="H1917" s="497"/>
      <c r="I1917" s="497"/>
      <c r="J1917" s="497"/>
      <c r="K1917" s="497"/>
      <c r="L1917" s="490"/>
      <c r="M1917" s="491"/>
      <c r="N1917" s="491"/>
      <c r="O1917" s="491"/>
      <c r="P1917" s="492"/>
      <c r="Q1917" s="536"/>
      <c r="R1917" s="536"/>
      <c r="S1917" s="536"/>
      <c r="T1917" s="536"/>
      <c r="U1917" s="536"/>
      <c r="V1917" s="69"/>
      <c r="W1917" s="69"/>
      <c r="X1917" s="507"/>
      <c r="Y1917" s="508"/>
      <c r="Z1917" s="179" t="str">
        <f>IFERROR(VLOOKUP(X1917, 【参考】数式用!$A$2:$B$46, 2, FALSE), "")</f>
        <v/>
      </c>
      <c r="AA1917" s="195"/>
      <c r="AB1917" s="196"/>
      <c r="AC1917" s="197">
        <f t="shared" si="62"/>
        <v>0</v>
      </c>
      <c r="AD1917" s="263" t="str">
        <f>IF(B1917="", "", IF(COUNTIF(X1917,"*独自*"),"数式を削除して手入力",IFERROR(INDEX(【参考】数式用!$O$3:'【参考】数式用'!$Q$452,MATCH(Q1917&amp;V1917,【参考】数式用!$N$3:'【参考】数式用'!$N$452,0),MATCH(VLOOKUP(X1917,【参考】数式用!$R$2:$S$46,2,FALSE),【参考】数式用!$O$2:$Q$2,0)),10)))</f>
        <v/>
      </c>
      <c r="AE1917" s="191"/>
    </row>
    <row r="1918" spans="1:31" ht="49.95" customHeight="1">
      <c r="A1918" s="158">
        <f t="shared" si="61"/>
        <v>1879</v>
      </c>
      <c r="B1918" s="496"/>
      <c r="C1918" s="497"/>
      <c r="D1918" s="497"/>
      <c r="E1918" s="497"/>
      <c r="F1918" s="497"/>
      <c r="G1918" s="497"/>
      <c r="H1918" s="497"/>
      <c r="I1918" s="497"/>
      <c r="J1918" s="497"/>
      <c r="K1918" s="497"/>
      <c r="L1918" s="490"/>
      <c r="M1918" s="491"/>
      <c r="N1918" s="491"/>
      <c r="O1918" s="491"/>
      <c r="P1918" s="492"/>
      <c r="Q1918" s="536"/>
      <c r="R1918" s="536"/>
      <c r="S1918" s="536"/>
      <c r="T1918" s="536"/>
      <c r="U1918" s="536"/>
      <c r="V1918" s="69"/>
      <c r="W1918" s="69"/>
      <c r="X1918" s="507"/>
      <c r="Y1918" s="508"/>
      <c r="Z1918" s="179" t="str">
        <f>IFERROR(VLOOKUP(X1918, 【参考】数式用!$A$2:$B$46, 2, FALSE), "")</f>
        <v/>
      </c>
      <c r="AA1918" s="195"/>
      <c r="AB1918" s="196"/>
      <c r="AC1918" s="197">
        <f t="shared" si="62"/>
        <v>0</v>
      </c>
      <c r="AD1918" s="263" t="str">
        <f>IF(B1918="", "", IF(COUNTIF(X1918,"*独自*"),"数式を削除して手入力",IFERROR(INDEX(【参考】数式用!$O$3:'【参考】数式用'!$Q$452,MATCH(Q1918&amp;V1918,【参考】数式用!$N$3:'【参考】数式用'!$N$452,0),MATCH(VLOOKUP(X1918,【参考】数式用!$R$2:$S$46,2,FALSE),【参考】数式用!$O$2:$Q$2,0)),10)))</f>
        <v/>
      </c>
      <c r="AE1918" s="191"/>
    </row>
    <row r="1919" spans="1:31" ht="49.95" customHeight="1">
      <c r="A1919" s="158">
        <f t="shared" si="61"/>
        <v>1880</v>
      </c>
      <c r="B1919" s="496"/>
      <c r="C1919" s="497"/>
      <c r="D1919" s="497"/>
      <c r="E1919" s="497"/>
      <c r="F1919" s="497"/>
      <c r="G1919" s="497"/>
      <c r="H1919" s="497"/>
      <c r="I1919" s="497"/>
      <c r="J1919" s="497"/>
      <c r="K1919" s="497"/>
      <c r="L1919" s="490"/>
      <c r="M1919" s="491"/>
      <c r="N1919" s="491"/>
      <c r="O1919" s="491"/>
      <c r="P1919" s="492"/>
      <c r="Q1919" s="536"/>
      <c r="R1919" s="536"/>
      <c r="S1919" s="536"/>
      <c r="T1919" s="536"/>
      <c r="U1919" s="536"/>
      <c r="V1919" s="69"/>
      <c r="W1919" s="69"/>
      <c r="X1919" s="507"/>
      <c r="Y1919" s="508"/>
      <c r="Z1919" s="179" t="str">
        <f>IFERROR(VLOOKUP(X1919, 【参考】数式用!$A$2:$B$46, 2, FALSE), "")</f>
        <v/>
      </c>
      <c r="AA1919" s="195"/>
      <c r="AB1919" s="196"/>
      <c r="AC1919" s="197">
        <f t="shared" si="62"/>
        <v>0</v>
      </c>
      <c r="AD1919" s="263" t="str">
        <f>IF(B1919="", "", IF(COUNTIF(X1919,"*独自*"),"数式を削除して手入力",IFERROR(INDEX(【参考】数式用!$O$3:'【参考】数式用'!$Q$452,MATCH(Q1919&amp;V1919,【参考】数式用!$N$3:'【参考】数式用'!$N$452,0),MATCH(VLOOKUP(X1919,【参考】数式用!$R$2:$S$46,2,FALSE),【参考】数式用!$O$2:$Q$2,0)),10)))</f>
        <v/>
      </c>
      <c r="AE1919" s="191"/>
    </row>
    <row r="1920" spans="1:31" ht="49.95" customHeight="1">
      <c r="A1920" s="158">
        <f t="shared" si="61"/>
        <v>1881</v>
      </c>
      <c r="B1920" s="496"/>
      <c r="C1920" s="497"/>
      <c r="D1920" s="497"/>
      <c r="E1920" s="497"/>
      <c r="F1920" s="497"/>
      <c r="G1920" s="497"/>
      <c r="H1920" s="497"/>
      <c r="I1920" s="497"/>
      <c r="J1920" s="497"/>
      <c r="K1920" s="497"/>
      <c r="L1920" s="490"/>
      <c r="M1920" s="491"/>
      <c r="N1920" s="491"/>
      <c r="O1920" s="491"/>
      <c r="P1920" s="492"/>
      <c r="Q1920" s="536"/>
      <c r="R1920" s="536"/>
      <c r="S1920" s="536"/>
      <c r="T1920" s="536"/>
      <c r="U1920" s="536"/>
      <c r="V1920" s="69"/>
      <c r="W1920" s="69"/>
      <c r="X1920" s="507"/>
      <c r="Y1920" s="508"/>
      <c r="Z1920" s="179" t="str">
        <f>IFERROR(VLOOKUP(X1920, 【参考】数式用!$A$2:$B$46, 2, FALSE), "")</f>
        <v/>
      </c>
      <c r="AA1920" s="195"/>
      <c r="AB1920" s="196"/>
      <c r="AC1920" s="197">
        <f t="shared" si="62"/>
        <v>0</v>
      </c>
      <c r="AD1920" s="263" t="str">
        <f>IF(B1920="", "", IF(COUNTIF(X1920,"*独自*"),"数式を削除して手入力",IFERROR(INDEX(【参考】数式用!$O$3:'【参考】数式用'!$Q$452,MATCH(Q1920&amp;V1920,【参考】数式用!$N$3:'【参考】数式用'!$N$452,0),MATCH(VLOOKUP(X1920,【参考】数式用!$R$2:$S$46,2,FALSE),【参考】数式用!$O$2:$Q$2,0)),10)))</f>
        <v/>
      </c>
      <c r="AE1920" s="191"/>
    </row>
    <row r="1921" spans="1:31" ht="49.95" customHeight="1">
      <c r="A1921" s="158">
        <f t="shared" si="61"/>
        <v>1882</v>
      </c>
      <c r="B1921" s="496"/>
      <c r="C1921" s="497"/>
      <c r="D1921" s="497"/>
      <c r="E1921" s="497"/>
      <c r="F1921" s="497"/>
      <c r="G1921" s="497"/>
      <c r="H1921" s="497"/>
      <c r="I1921" s="497"/>
      <c r="J1921" s="497"/>
      <c r="K1921" s="497"/>
      <c r="L1921" s="490"/>
      <c r="M1921" s="491"/>
      <c r="N1921" s="491"/>
      <c r="O1921" s="491"/>
      <c r="P1921" s="492"/>
      <c r="Q1921" s="536"/>
      <c r="R1921" s="536"/>
      <c r="S1921" s="536"/>
      <c r="T1921" s="536"/>
      <c r="U1921" s="536"/>
      <c r="V1921" s="69"/>
      <c r="W1921" s="69"/>
      <c r="X1921" s="507"/>
      <c r="Y1921" s="508"/>
      <c r="Z1921" s="179" t="str">
        <f>IFERROR(VLOOKUP(X1921, 【参考】数式用!$A$2:$B$46, 2, FALSE), "")</f>
        <v/>
      </c>
      <c r="AA1921" s="195"/>
      <c r="AB1921" s="196"/>
      <c r="AC1921" s="197">
        <f t="shared" si="62"/>
        <v>0</v>
      </c>
      <c r="AD1921" s="263" t="str">
        <f>IF(B1921="", "", IF(COUNTIF(X1921,"*独自*"),"数式を削除して手入力",IFERROR(INDEX(【参考】数式用!$O$3:'【参考】数式用'!$Q$452,MATCH(Q1921&amp;V1921,【参考】数式用!$N$3:'【参考】数式用'!$N$452,0),MATCH(VLOOKUP(X1921,【参考】数式用!$R$2:$S$46,2,FALSE),【参考】数式用!$O$2:$Q$2,0)),10)))</f>
        <v/>
      </c>
      <c r="AE1921" s="191"/>
    </row>
    <row r="1922" spans="1:31" ht="49.95" customHeight="1">
      <c r="A1922" s="158">
        <f t="shared" si="61"/>
        <v>1883</v>
      </c>
      <c r="B1922" s="496"/>
      <c r="C1922" s="497"/>
      <c r="D1922" s="497"/>
      <c r="E1922" s="497"/>
      <c r="F1922" s="497"/>
      <c r="G1922" s="497"/>
      <c r="H1922" s="497"/>
      <c r="I1922" s="497"/>
      <c r="J1922" s="497"/>
      <c r="K1922" s="497"/>
      <c r="L1922" s="490"/>
      <c r="M1922" s="491"/>
      <c r="N1922" s="491"/>
      <c r="O1922" s="491"/>
      <c r="P1922" s="492"/>
      <c r="Q1922" s="536"/>
      <c r="R1922" s="536"/>
      <c r="S1922" s="536"/>
      <c r="T1922" s="536"/>
      <c r="U1922" s="536"/>
      <c r="V1922" s="69"/>
      <c r="W1922" s="69"/>
      <c r="X1922" s="507"/>
      <c r="Y1922" s="508"/>
      <c r="Z1922" s="179" t="str">
        <f>IFERROR(VLOOKUP(X1922, 【参考】数式用!$A$2:$B$46, 2, FALSE), "")</f>
        <v/>
      </c>
      <c r="AA1922" s="195"/>
      <c r="AB1922" s="196"/>
      <c r="AC1922" s="197">
        <f t="shared" si="62"/>
        <v>0</v>
      </c>
      <c r="AD1922" s="263" t="str">
        <f>IF(B1922="", "", IF(COUNTIF(X1922,"*独自*"),"数式を削除して手入力",IFERROR(INDEX(【参考】数式用!$O$3:'【参考】数式用'!$Q$452,MATCH(Q1922&amp;V1922,【参考】数式用!$N$3:'【参考】数式用'!$N$452,0),MATCH(VLOOKUP(X1922,【参考】数式用!$R$2:$S$46,2,FALSE),【参考】数式用!$O$2:$Q$2,0)),10)))</f>
        <v/>
      </c>
      <c r="AE1922" s="191"/>
    </row>
    <row r="1923" spans="1:31" ht="49.95" customHeight="1">
      <c r="A1923" s="158">
        <f t="shared" si="61"/>
        <v>1884</v>
      </c>
      <c r="B1923" s="496"/>
      <c r="C1923" s="497"/>
      <c r="D1923" s="497"/>
      <c r="E1923" s="497"/>
      <c r="F1923" s="497"/>
      <c r="G1923" s="497"/>
      <c r="H1923" s="497"/>
      <c r="I1923" s="497"/>
      <c r="J1923" s="497"/>
      <c r="K1923" s="497"/>
      <c r="L1923" s="490"/>
      <c r="M1923" s="491"/>
      <c r="N1923" s="491"/>
      <c r="O1923" s="491"/>
      <c r="P1923" s="492"/>
      <c r="Q1923" s="536"/>
      <c r="R1923" s="536"/>
      <c r="S1923" s="536"/>
      <c r="T1923" s="536"/>
      <c r="U1923" s="536"/>
      <c r="V1923" s="69"/>
      <c r="W1923" s="69"/>
      <c r="X1923" s="507"/>
      <c r="Y1923" s="508"/>
      <c r="Z1923" s="179" t="str">
        <f>IFERROR(VLOOKUP(X1923, 【参考】数式用!$A$2:$B$46, 2, FALSE), "")</f>
        <v/>
      </c>
      <c r="AA1923" s="195"/>
      <c r="AB1923" s="196"/>
      <c r="AC1923" s="197">
        <f t="shared" si="62"/>
        <v>0</v>
      </c>
      <c r="AD1923" s="263" t="str">
        <f>IF(B1923="", "", IF(COUNTIF(X1923,"*独自*"),"数式を削除して手入力",IFERROR(INDEX(【参考】数式用!$O$3:'【参考】数式用'!$Q$452,MATCH(Q1923&amp;V1923,【参考】数式用!$N$3:'【参考】数式用'!$N$452,0),MATCH(VLOOKUP(X1923,【参考】数式用!$R$2:$S$46,2,FALSE),【参考】数式用!$O$2:$Q$2,0)),10)))</f>
        <v/>
      </c>
      <c r="AE1923" s="191"/>
    </row>
    <row r="1924" spans="1:31" ht="49.95" customHeight="1">
      <c r="A1924" s="158">
        <f t="shared" si="61"/>
        <v>1885</v>
      </c>
      <c r="B1924" s="496"/>
      <c r="C1924" s="497"/>
      <c r="D1924" s="497"/>
      <c r="E1924" s="497"/>
      <c r="F1924" s="497"/>
      <c r="G1924" s="497"/>
      <c r="H1924" s="497"/>
      <c r="I1924" s="497"/>
      <c r="J1924" s="497"/>
      <c r="K1924" s="497"/>
      <c r="L1924" s="490"/>
      <c r="M1924" s="491"/>
      <c r="N1924" s="491"/>
      <c r="O1924" s="491"/>
      <c r="P1924" s="492"/>
      <c r="Q1924" s="536"/>
      <c r="R1924" s="536"/>
      <c r="S1924" s="536"/>
      <c r="T1924" s="536"/>
      <c r="U1924" s="536"/>
      <c r="V1924" s="69"/>
      <c r="W1924" s="69"/>
      <c r="X1924" s="507"/>
      <c r="Y1924" s="508"/>
      <c r="Z1924" s="179" t="str">
        <f>IFERROR(VLOOKUP(X1924, 【参考】数式用!$A$2:$B$46, 2, FALSE), "")</f>
        <v/>
      </c>
      <c r="AA1924" s="195"/>
      <c r="AB1924" s="196"/>
      <c r="AC1924" s="197">
        <f t="shared" si="62"/>
        <v>0</v>
      </c>
      <c r="AD1924" s="263" t="str">
        <f>IF(B1924="", "", IF(COUNTIF(X1924,"*独自*"),"数式を削除して手入力",IFERROR(INDEX(【参考】数式用!$O$3:'【参考】数式用'!$Q$452,MATCH(Q1924&amp;V1924,【参考】数式用!$N$3:'【参考】数式用'!$N$452,0),MATCH(VLOOKUP(X1924,【参考】数式用!$R$2:$S$46,2,FALSE),【参考】数式用!$O$2:$Q$2,0)),10)))</f>
        <v/>
      </c>
      <c r="AE1924" s="191"/>
    </row>
    <row r="1925" spans="1:31" ht="49.95" customHeight="1">
      <c r="A1925" s="158">
        <f t="shared" si="61"/>
        <v>1886</v>
      </c>
      <c r="B1925" s="496"/>
      <c r="C1925" s="497"/>
      <c r="D1925" s="497"/>
      <c r="E1925" s="497"/>
      <c r="F1925" s="497"/>
      <c r="G1925" s="497"/>
      <c r="H1925" s="497"/>
      <c r="I1925" s="497"/>
      <c r="J1925" s="497"/>
      <c r="K1925" s="497"/>
      <c r="L1925" s="490"/>
      <c r="M1925" s="491"/>
      <c r="N1925" s="491"/>
      <c r="O1925" s="491"/>
      <c r="P1925" s="492"/>
      <c r="Q1925" s="536"/>
      <c r="R1925" s="536"/>
      <c r="S1925" s="536"/>
      <c r="T1925" s="536"/>
      <c r="U1925" s="536"/>
      <c r="V1925" s="69"/>
      <c r="W1925" s="69"/>
      <c r="X1925" s="507"/>
      <c r="Y1925" s="508"/>
      <c r="Z1925" s="179" t="str">
        <f>IFERROR(VLOOKUP(X1925, 【参考】数式用!$A$2:$B$46, 2, FALSE), "")</f>
        <v/>
      </c>
      <c r="AA1925" s="195"/>
      <c r="AB1925" s="196"/>
      <c r="AC1925" s="197">
        <f t="shared" si="62"/>
        <v>0</v>
      </c>
      <c r="AD1925" s="263" t="str">
        <f>IF(B1925="", "", IF(COUNTIF(X1925,"*独自*"),"数式を削除して手入力",IFERROR(INDEX(【参考】数式用!$O$3:'【参考】数式用'!$Q$452,MATCH(Q1925&amp;V1925,【参考】数式用!$N$3:'【参考】数式用'!$N$452,0),MATCH(VLOOKUP(X1925,【参考】数式用!$R$2:$S$46,2,FALSE),【参考】数式用!$O$2:$Q$2,0)),10)))</f>
        <v/>
      </c>
      <c r="AE1925" s="191"/>
    </row>
    <row r="1926" spans="1:31" ht="49.95" customHeight="1">
      <c r="A1926" s="158">
        <f t="shared" si="61"/>
        <v>1887</v>
      </c>
      <c r="B1926" s="496"/>
      <c r="C1926" s="497"/>
      <c r="D1926" s="497"/>
      <c r="E1926" s="497"/>
      <c r="F1926" s="497"/>
      <c r="G1926" s="497"/>
      <c r="H1926" s="497"/>
      <c r="I1926" s="497"/>
      <c r="J1926" s="497"/>
      <c r="K1926" s="497"/>
      <c r="L1926" s="490"/>
      <c r="M1926" s="491"/>
      <c r="N1926" s="491"/>
      <c r="O1926" s="491"/>
      <c r="P1926" s="492"/>
      <c r="Q1926" s="536"/>
      <c r="R1926" s="536"/>
      <c r="S1926" s="536"/>
      <c r="T1926" s="536"/>
      <c r="U1926" s="536"/>
      <c r="V1926" s="69"/>
      <c r="W1926" s="69"/>
      <c r="X1926" s="507"/>
      <c r="Y1926" s="508"/>
      <c r="Z1926" s="179" t="str">
        <f>IFERROR(VLOOKUP(X1926, 【参考】数式用!$A$2:$B$46, 2, FALSE), "")</f>
        <v/>
      </c>
      <c r="AA1926" s="195"/>
      <c r="AB1926" s="196"/>
      <c r="AC1926" s="197">
        <f t="shared" si="62"/>
        <v>0</v>
      </c>
      <c r="AD1926" s="263" t="str">
        <f>IF(B1926="", "", IF(COUNTIF(X1926,"*独自*"),"数式を削除して手入力",IFERROR(INDEX(【参考】数式用!$O$3:'【参考】数式用'!$Q$452,MATCH(Q1926&amp;V1926,【参考】数式用!$N$3:'【参考】数式用'!$N$452,0),MATCH(VLOOKUP(X1926,【参考】数式用!$R$2:$S$46,2,FALSE),【参考】数式用!$O$2:$Q$2,0)),10)))</f>
        <v/>
      </c>
      <c r="AE1926" s="191"/>
    </row>
    <row r="1927" spans="1:31" ht="49.95" customHeight="1">
      <c r="A1927" s="158">
        <f t="shared" si="61"/>
        <v>1888</v>
      </c>
      <c r="B1927" s="496"/>
      <c r="C1927" s="497"/>
      <c r="D1927" s="497"/>
      <c r="E1927" s="497"/>
      <c r="F1927" s="497"/>
      <c r="G1927" s="497"/>
      <c r="H1927" s="497"/>
      <c r="I1927" s="497"/>
      <c r="J1927" s="497"/>
      <c r="K1927" s="497"/>
      <c r="L1927" s="490"/>
      <c r="M1927" s="491"/>
      <c r="N1927" s="491"/>
      <c r="O1927" s="491"/>
      <c r="P1927" s="492"/>
      <c r="Q1927" s="536"/>
      <c r="R1927" s="536"/>
      <c r="S1927" s="536"/>
      <c r="T1927" s="536"/>
      <c r="U1927" s="536"/>
      <c r="V1927" s="69"/>
      <c r="W1927" s="69"/>
      <c r="X1927" s="507"/>
      <c r="Y1927" s="508"/>
      <c r="Z1927" s="179" t="str">
        <f>IFERROR(VLOOKUP(X1927, 【参考】数式用!$A$2:$B$46, 2, FALSE), "")</f>
        <v/>
      </c>
      <c r="AA1927" s="195"/>
      <c r="AB1927" s="196"/>
      <c r="AC1927" s="197">
        <f t="shared" si="62"/>
        <v>0</v>
      </c>
      <c r="AD1927" s="263" t="str">
        <f>IF(B1927="", "", IF(COUNTIF(X1927,"*独自*"),"数式を削除して手入力",IFERROR(INDEX(【参考】数式用!$O$3:'【参考】数式用'!$Q$452,MATCH(Q1927&amp;V1927,【参考】数式用!$N$3:'【参考】数式用'!$N$452,0),MATCH(VLOOKUP(X1927,【参考】数式用!$R$2:$S$46,2,FALSE),【参考】数式用!$O$2:$Q$2,0)),10)))</f>
        <v/>
      </c>
      <c r="AE1927" s="191"/>
    </row>
    <row r="1928" spans="1:31" ht="49.95" customHeight="1">
      <c r="A1928" s="158">
        <f t="shared" si="61"/>
        <v>1889</v>
      </c>
      <c r="B1928" s="496"/>
      <c r="C1928" s="497"/>
      <c r="D1928" s="497"/>
      <c r="E1928" s="497"/>
      <c r="F1928" s="497"/>
      <c r="G1928" s="497"/>
      <c r="H1928" s="497"/>
      <c r="I1928" s="497"/>
      <c r="J1928" s="497"/>
      <c r="K1928" s="497"/>
      <c r="L1928" s="490"/>
      <c r="M1928" s="491"/>
      <c r="N1928" s="491"/>
      <c r="O1928" s="491"/>
      <c r="P1928" s="492"/>
      <c r="Q1928" s="536"/>
      <c r="R1928" s="536"/>
      <c r="S1928" s="536"/>
      <c r="T1928" s="536"/>
      <c r="U1928" s="536"/>
      <c r="V1928" s="69"/>
      <c r="W1928" s="69"/>
      <c r="X1928" s="507"/>
      <c r="Y1928" s="508"/>
      <c r="Z1928" s="179" t="str">
        <f>IFERROR(VLOOKUP(X1928, 【参考】数式用!$A$2:$B$46, 2, FALSE), "")</f>
        <v/>
      </c>
      <c r="AA1928" s="195"/>
      <c r="AB1928" s="196"/>
      <c r="AC1928" s="197">
        <f t="shared" si="62"/>
        <v>0</v>
      </c>
      <c r="AD1928" s="263" t="str">
        <f>IF(B1928="", "", IF(COUNTIF(X1928,"*独自*"),"数式を削除して手入力",IFERROR(INDEX(【参考】数式用!$O$3:'【参考】数式用'!$Q$452,MATCH(Q1928&amp;V1928,【参考】数式用!$N$3:'【参考】数式用'!$N$452,0),MATCH(VLOOKUP(X1928,【参考】数式用!$R$2:$S$46,2,FALSE),【参考】数式用!$O$2:$Q$2,0)),10)))</f>
        <v/>
      </c>
      <c r="AE1928" s="191"/>
    </row>
    <row r="1929" spans="1:31" ht="49.95" customHeight="1">
      <c r="A1929" s="158">
        <f t="shared" si="61"/>
        <v>1890</v>
      </c>
      <c r="B1929" s="496"/>
      <c r="C1929" s="497"/>
      <c r="D1929" s="497"/>
      <c r="E1929" s="497"/>
      <c r="F1929" s="497"/>
      <c r="G1929" s="497"/>
      <c r="H1929" s="497"/>
      <c r="I1929" s="497"/>
      <c r="J1929" s="497"/>
      <c r="K1929" s="497"/>
      <c r="L1929" s="490"/>
      <c r="M1929" s="491"/>
      <c r="N1929" s="491"/>
      <c r="O1929" s="491"/>
      <c r="P1929" s="492"/>
      <c r="Q1929" s="536"/>
      <c r="R1929" s="536"/>
      <c r="S1929" s="536"/>
      <c r="T1929" s="536"/>
      <c r="U1929" s="536"/>
      <c r="V1929" s="69"/>
      <c r="W1929" s="69"/>
      <c r="X1929" s="507"/>
      <c r="Y1929" s="508"/>
      <c r="Z1929" s="179" t="str">
        <f>IFERROR(VLOOKUP(X1929, 【参考】数式用!$A$2:$B$46, 2, FALSE), "")</f>
        <v/>
      </c>
      <c r="AA1929" s="195"/>
      <c r="AB1929" s="196"/>
      <c r="AC1929" s="197">
        <f t="shared" si="62"/>
        <v>0</v>
      </c>
      <c r="AD1929" s="263" t="str">
        <f>IF(B1929="", "", IF(COUNTIF(X1929,"*独自*"),"数式を削除して手入力",IFERROR(INDEX(【参考】数式用!$O$3:'【参考】数式用'!$Q$452,MATCH(Q1929&amp;V1929,【参考】数式用!$N$3:'【参考】数式用'!$N$452,0),MATCH(VLOOKUP(X1929,【参考】数式用!$R$2:$S$46,2,FALSE),【参考】数式用!$O$2:$Q$2,0)),10)))</f>
        <v/>
      </c>
      <c r="AE1929" s="191"/>
    </row>
    <row r="1930" spans="1:31" ht="49.95" customHeight="1">
      <c r="A1930" s="158">
        <f t="shared" si="61"/>
        <v>1891</v>
      </c>
      <c r="B1930" s="496"/>
      <c r="C1930" s="497"/>
      <c r="D1930" s="497"/>
      <c r="E1930" s="497"/>
      <c r="F1930" s="497"/>
      <c r="G1930" s="497"/>
      <c r="H1930" s="497"/>
      <c r="I1930" s="497"/>
      <c r="J1930" s="497"/>
      <c r="K1930" s="497"/>
      <c r="L1930" s="490"/>
      <c r="M1930" s="491"/>
      <c r="N1930" s="491"/>
      <c r="O1930" s="491"/>
      <c r="P1930" s="492"/>
      <c r="Q1930" s="536"/>
      <c r="R1930" s="536"/>
      <c r="S1930" s="536"/>
      <c r="T1930" s="536"/>
      <c r="U1930" s="536"/>
      <c r="V1930" s="69"/>
      <c r="W1930" s="69"/>
      <c r="X1930" s="507"/>
      <c r="Y1930" s="508"/>
      <c r="Z1930" s="179" t="str">
        <f>IFERROR(VLOOKUP(X1930, 【参考】数式用!$A$2:$B$46, 2, FALSE), "")</f>
        <v/>
      </c>
      <c r="AA1930" s="195"/>
      <c r="AB1930" s="196"/>
      <c r="AC1930" s="197">
        <f t="shared" si="62"/>
        <v>0</v>
      </c>
      <c r="AD1930" s="263" t="str">
        <f>IF(B1930="", "", IF(COUNTIF(X1930,"*独自*"),"数式を削除して手入力",IFERROR(INDEX(【参考】数式用!$O$3:'【参考】数式用'!$Q$452,MATCH(Q1930&amp;V1930,【参考】数式用!$N$3:'【参考】数式用'!$N$452,0),MATCH(VLOOKUP(X1930,【参考】数式用!$R$2:$S$46,2,FALSE),【参考】数式用!$O$2:$Q$2,0)),10)))</f>
        <v/>
      </c>
      <c r="AE1930" s="191"/>
    </row>
    <row r="1931" spans="1:31" ht="49.95" customHeight="1">
      <c r="A1931" s="158">
        <f t="shared" si="61"/>
        <v>1892</v>
      </c>
      <c r="B1931" s="496"/>
      <c r="C1931" s="497"/>
      <c r="D1931" s="497"/>
      <c r="E1931" s="497"/>
      <c r="F1931" s="497"/>
      <c r="G1931" s="497"/>
      <c r="H1931" s="497"/>
      <c r="I1931" s="497"/>
      <c r="J1931" s="497"/>
      <c r="K1931" s="497"/>
      <c r="L1931" s="490"/>
      <c r="M1931" s="491"/>
      <c r="N1931" s="491"/>
      <c r="O1931" s="491"/>
      <c r="P1931" s="492"/>
      <c r="Q1931" s="536"/>
      <c r="R1931" s="536"/>
      <c r="S1931" s="536"/>
      <c r="T1931" s="536"/>
      <c r="U1931" s="536"/>
      <c r="V1931" s="69"/>
      <c r="W1931" s="69"/>
      <c r="X1931" s="507"/>
      <c r="Y1931" s="508"/>
      <c r="Z1931" s="179" t="str">
        <f>IFERROR(VLOOKUP(X1931, 【参考】数式用!$A$2:$B$46, 2, FALSE), "")</f>
        <v/>
      </c>
      <c r="AA1931" s="195"/>
      <c r="AB1931" s="196"/>
      <c r="AC1931" s="197">
        <f t="shared" si="62"/>
        <v>0</v>
      </c>
      <c r="AD1931" s="263" t="str">
        <f>IF(B1931="", "", IF(COUNTIF(X1931,"*独自*"),"数式を削除して手入力",IFERROR(INDEX(【参考】数式用!$O$3:'【参考】数式用'!$Q$452,MATCH(Q1931&amp;V1931,【参考】数式用!$N$3:'【参考】数式用'!$N$452,0),MATCH(VLOOKUP(X1931,【参考】数式用!$R$2:$S$46,2,FALSE),【参考】数式用!$O$2:$Q$2,0)),10)))</f>
        <v/>
      </c>
      <c r="AE1931" s="191"/>
    </row>
    <row r="1932" spans="1:31" ht="49.95" customHeight="1">
      <c r="A1932" s="158">
        <f t="shared" ref="A1932:A1995" si="63">A1931+1</f>
        <v>1893</v>
      </c>
      <c r="B1932" s="496"/>
      <c r="C1932" s="497"/>
      <c r="D1932" s="497"/>
      <c r="E1932" s="497"/>
      <c r="F1932" s="497"/>
      <c r="G1932" s="497"/>
      <c r="H1932" s="497"/>
      <c r="I1932" s="497"/>
      <c r="J1932" s="497"/>
      <c r="K1932" s="497"/>
      <c r="L1932" s="490"/>
      <c r="M1932" s="491"/>
      <c r="N1932" s="491"/>
      <c r="O1932" s="491"/>
      <c r="P1932" s="492"/>
      <c r="Q1932" s="536"/>
      <c r="R1932" s="536"/>
      <c r="S1932" s="536"/>
      <c r="T1932" s="536"/>
      <c r="U1932" s="536"/>
      <c r="V1932" s="69"/>
      <c r="W1932" s="69"/>
      <c r="X1932" s="507"/>
      <c r="Y1932" s="508"/>
      <c r="Z1932" s="179" t="str">
        <f>IFERROR(VLOOKUP(X1932, 【参考】数式用!$A$2:$B$46, 2, FALSE), "")</f>
        <v/>
      </c>
      <c r="AA1932" s="195"/>
      <c r="AB1932" s="196"/>
      <c r="AC1932" s="197">
        <f t="shared" ref="AC1932:AC1995" si="64">AA1932-AB1932</f>
        <v>0</v>
      </c>
      <c r="AD1932" s="263" t="str">
        <f>IF(B1932="", "", IF(COUNTIF(X1932,"*独自*"),"数式を削除して手入力",IFERROR(INDEX(【参考】数式用!$O$3:'【参考】数式用'!$Q$452,MATCH(Q1932&amp;V1932,【参考】数式用!$N$3:'【参考】数式用'!$N$452,0),MATCH(VLOOKUP(X1932,【参考】数式用!$R$2:$S$46,2,FALSE),【参考】数式用!$O$2:$Q$2,0)),10)))</f>
        <v/>
      </c>
      <c r="AE1932" s="191"/>
    </row>
    <row r="1933" spans="1:31" ht="49.95" customHeight="1">
      <c r="A1933" s="158">
        <f t="shared" si="63"/>
        <v>1894</v>
      </c>
      <c r="B1933" s="496"/>
      <c r="C1933" s="497"/>
      <c r="D1933" s="497"/>
      <c r="E1933" s="497"/>
      <c r="F1933" s="497"/>
      <c r="G1933" s="497"/>
      <c r="H1933" s="497"/>
      <c r="I1933" s="497"/>
      <c r="J1933" s="497"/>
      <c r="K1933" s="497"/>
      <c r="L1933" s="490"/>
      <c r="M1933" s="491"/>
      <c r="N1933" s="491"/>
      <c r="O1933" s="491"/>
      <c r="P1933" s="492"/>
      <c r="Q1933" s="536"/>
      <c r="R1933" s="536"/>
      <c r="S1933" s="536"/>
      <c r="T1933" s="536"/>
      <c r="U1933" s="536"/>
      <c r="V1933" s="69"/>
      <c r="W1933" s="69"/>
      <c r="X1933" s="507"/>
      <c r="Y1933" s="508"/>
      <c r="Z1933" s="179" t="str">
        <f>IFERROR(VLOOKUP(X1933, 【参考】数式用!$A$2:$B$46, 2, FALSE), "")</f>
        <v/>
      </c>
      <c r="AA1933" s="195"/>
      <c r="AB1933" s="196"/>
      <c r="AC1933" s="197">
        <f t="shared" si="64"/>
        <v>0</v>
      </c>
      <c r="AD1933" s="263" t="str">
        <f>IF(B1933="", "", IF(COUNTIF(X1933,"*独自*"),"数式を削除して手入力",IFERROR(INDEX(【参考】数式用!$O$3:'【参考】数式用'!$Q$452,MATCH(Q1933&amp;V1933,【参考】数式用!$N$3:'【参考】数式用'!$N$452,0),MATCH(VLOOKUP(X1933,【参考】数式用!$R$2:$S$46,2,FALSE),【参考】数式用!$O$2:$Q$2,0)),10)))</f>
        <v/>
      </c>
      <c r="AE1933" s="191"/>
    </row>
    <row r="1934" spans="1:31" ht="49.95" customHeight="1">
      <c r="A1934" s="158">
        <f t="shared" si="63"/>
        <v>1895</v>
      </c>
      <c r="B1934" s="496"/>
      <c r="C1934" s="497"/>
      <c r="D1934" s="497"/>
      <c r="E1934" s="497"/>
      <c r="F1934" s="497"/>
      <c r="G1934" s="497"/>
      <c r="H1934" s="497"/>
      <c r="I1934" s="497"/>
      <c r="J1934" s="497"/>
      <c r="K1934" s="497"/>
      <c r="L1934" s="490"/>
      <c r="M1934" s="491"/>
      <c r="N1934" s="491"/>
      <c r="O1934" s="491"/>
      <c r="P1934" s="492"/>
      <c r="Q1934" s="536"/>
      <c r="R1934" s="536"/>
      <c r="S1934" s="536"/>
      <c r="T1934" s="536"/>
      <c r="U1934" s="536"/>
      <c r="V1934" s="69"/>
      <c r="W1934" s="69"/>
      <c r="X1934" s="507"/>
      <c r="Y1934" s="508"/>
      <c r="Z1934" s="179" t="str">
        <f>IFERROR(VLOOKUP(X1934, 【参考】数式用!$A$2:$B$46, 2, FALSE), "")</f>
        <v/>
      </c>
      <c r="AA1934" s="195"/>
      <c r="AB1934" s="196"/>
      <c r="AC1934" s="197">
        <f t="shared" si="64"/>
        <v>0</v>
      </c>
      <c r="AD1934" s="263" t="str">
        <f>IF(B1934="", "", IF(COUNTIF(X1934,"*独自*"),"数式を削除して手入力",IFERROR(INDEX(【参考】数式用!$O$3:'【参考】数式用'!$Q$452,MATCH(Q1934&amp;V1934,【参考】数式用!$N$3:'【参考】数式用'!$N$452,0),MATCH(VLOOKUP(X1934,【参考】数式用!$R$2:$S$46,2,FALSE),【参考】数式用!$O$2:$Q$2,0)),10)))</f>
        <v/>
      </c>
      <c r="AE1934" s="191"/>
    </row>
    <row r="1935" spans="1:31" ht="49.95" customHeight="1">
      <c r="A1935" s="158">
        <f t="shared" si="63"/>
        <v>1896</v>
      </c>
      <c r="B1935" s="496"/>
      <c r="C1935" s="497"/>
      <c r="D1935" s="497"/>
      <c r="E1935" s="497"/>
      <c r="F1935" s="497"/>
      <c r="G1935" s="497"/>
      <c r="H1935" s="497"/>
      <c r="I1935" s="497"/>
      <c r="J1935" s="497"/>
      <c r="K1935" s="497"/>
      <c r="L1935" s="490"/>
      <c r="M1935" s="491"/>
      <c r="N1935" s="491"/>
      <c r="O1935" s="491"/>
      <c r="P1935" s="492"/>
      <c r="Q1935" s="536"/>
      <c r="R1935" s="536"/>
      <c r="S1935" s="536"/>
      <c r="T1935" s="536"/>
      <c r="U1935" s="536"/>
      <c r="V1935" s="69"/>
      <c r="W1935" s="69"/>
      <c r="X1935" s="507"/>
      <c r="Y1935" s="508"/>
      <c r="Z1935" s="179" t="str">
        <f>IFERROR(VLOOKUP(X1935, 【参考】数式用!$A$2:$B$46, 2, FALSE), "")</f>
        <v/>
      </c>
      <c r="AA1935" s="195"/>
      <c r="AB1935" s="196"/>
      <c r="AC1935" s="197">
        <f t="shared" si="64"/>
        <v>0</v>
      </c>
      <c r="AD1935" s="263" t="str">
        <f>IF(B1935="", "", IF(COUNTIF(X1935,"*独自*"),"数式を削除して手入力",IFERROR(INDEX(【参考】数式用!$O$3:'【参考】数式用'!$Q$452,MATCH(Q1935&amp;V1935,【参考】数式用!$N$3:'【参考】数式用'!$N$452,0),MATCH(VLOOKUP(X1935,【参考】数式用!$R$2:$S$46,2,FALSE),【参考】数式用!$O$2:$Q$2,0)),10)))</f>
        <v/>
      </c>
      <c r="AE1935" s="191"/>
    </row>
    <row r="1936" spans="1:31" ht="49.95" customHeight="1">
      <c r="A1936" s="158">
        <f t="shared" si="63"/>
        <v>1897</v>
      </c>
      <c r="B1936" s="496"/>
      <c r="C1936" s="497"/>
      <c r="D1936" s="497"/>
      <c r="E1936" s="497"/>
      <c r="F1936" s="497"/>
      <c r="G1936" s="497"/>
      <c r="H1936" s="497"/>
      <c r="I1936" s="497"/>
      <c r="J1936" s="497"/>
      <c r="K1936" s="497"/>
      <c r="L1936" s="490"/>
      <c r="M1936" s="491"/>
      <c r="N1936" s="491"/>
      <c r="O1936" s="491"/>
      <c r="P1936" s="492"/>
      <c r="Q1936" s="536"/>
      <c r="R1936" s="536"/>
      <c r="S1936" s="536"/>
      <c r="T1936" s="536"/>
      <c r="U1936" s="536"/>
      <c r="V1936" s="69"/>
      <c r="W1936" s="69"/>
      <c r="X1936" s="507"/>
      <c r="Y1936" s="508"/>
      <c r="Z1936" s="179" t="str">
        <f>IFERROR(VLOOKUP(X1936, 【参考】数式用!$A$2:$B$46, 2, FALSE), "")</f>
        <v/>
      </c>
      <c r="AA1936" s="195"/>
      <c r="AB1936" s="196"/>
      <c r="AC1936" s="197">
        <f t="shared" si="64"/>
        <v>0</v>
      </c>
      <c r="AD1936" s="263" t="str">
        <f>IF(B1936="", "", IF(COUNTIF(X1936,"*独自*"),"数式を削除して手入力",IFERROR(INDEX(【参考】数式用!$O$3:'【参考】数式用'!$Q$452,MATCH(Q1936&amp;V1936,【参考】数式用!$N$3:'【参考】数式用'!$N$452,0),MATCH(VLOOKUP(X1936,【参考】数式用!$R$2:$S$46,2,FALSE),【参考】数式用!$O$2:$Q$2,0)),10)))</f>
        <v/>
      </c>
      <c r="AE1936" s="191"/>
    </row>
    <row r="1937" spans="1:31" ht="49.95" customHeight="1">
      <c r="A1937" s="158">
        <f t="shared" si="63"/>
        <v>1898</v>
      </c>
      <c r="B1937" s="496"/>
      <c r="C1937" s="497"/>
      <c r="D1937" s="497"/>
      <c r="E1937" s="497"/>
      <c r="F1937" s="497"/>
      <c r="G1937" s="497"/>
      <c r="H1937" s="497"/>
      <c r="I1937" s="497"/>
      <c r="J1937" s="497"/>
      <c r="K1937" s="497"/>
      <c r="L1937" s="490"/>
      <c r="M1937" s="491"/>
      <c r="N1937" s="491"/>
      <c r="O1937" s="491"/>
      <c r="P1937" s="492"/>
      <c r="Q1937" s="536"/>
      <c r="R1937" s="536"/>
      <c r="S1937" s="536"/>
      <c r="T1937" s="536"/>
      <c r="U1937" s="536"/>
      <c r="V1937" s="69"/>
      <c r="W1937" s="69"/>
      <c r="X1937" s="507"/>
      <c r="Y1937" s="508"/>
      <c r="Z1937" s="179" t="str">
        <f>IFERROR(VLOOKUP(X1937, 【参考】数式用!$A$2:$B$46, 2, FALSE), "")</f>
        <v/>
      </c>
      <c r="AA1937" s="195"/>
      <c r="AB1937" s="196"/>
      <c r="AC1937" s="197">
        <f t="shared" si="64"/>
        <v>0</v>
      </c>
      <c r="AD1937" s="263" t="str">
        <f>IF(B1937="", "", IF(COUNTIF(X1937,"*独自*"),"数式を削除して手入力",IFERROR(INDEX(【参考】数式用!$O$3:'【参考】数式用'!$Q$452,MATCH(Q1937&amp;V1937,【参考】数式用!$N$3:'【参考】数式用'!$N$452,0),MATCH(VLOOKUP(X1937,【参考】数式用!$R$2:$S$46,2,FALSE),【参考】数式用!$O$2:$Q$2,0)),10)))</f>
        <v/>
      </c>
      <c r="AE1937" s="191"/>
    </row>
    <row r="1938" spans="1:31" ht="49.95" customHeight="1">
      <c r="A1938" s="158">
        <f t="shared" si="63"/>
        <v>1899</v>
      </c>
      <c r="B1938" s="496"/>
      <c r="C1938" s="497"/>
      <c r="D1938" s="497"/>
      <c r="E1938" s="497"/>
      <c r="F1938" s="497"/>
      <c r="G1938" s="497"/>
      <c r="H1938" s="497"/>
      <c r="I1938" s="497"/>
      <c r="J1938" s="497"/>
      <c r="K1938" s="497"/>
      <c r="L1938" s="490"/>
      <c r="M1938" s="491"/>
      <c r="N1938" s="491"/>
      <c r="O1938" s="491"/>
      <c r="P1938" s="492"/>
      <c r="Q1938" s="536"/>
      <c r="R1938" s="536"/>
      <c r="S1938" s="536"/>
      <c r="T1938" s="536"/>
      <c r="U1938" s="536"/>
      <c r="V1938" s="69"/>
      <c r="W1938" s="69"/>
      <c r="X1938" s="507"/>
      <c r="Y1938" s="508"/>
      <c r="Z1938" s="179" t="str">
        <f>IFERROR(VLOOKUP(X1938, 【参考】数式用!$A$2:$B$46, 2, FALSE), "")</f>
        <v/>
      </c>
      <c r="AA1938" s="195"/>
      <c r="AB1938" s="196"/>
      <c r="AC1938" s="197">
        <f t="shared" si="64"/>
        <v>0</v>
      </c>
      <c r="AD1938" s="263" t="str">
        <f>IF(B1938="", "", IF(COUNTIF(X1938,"*独自*"),"数式を削除して手入力",IFERROR(INDEX(【参考】数式用!$O$3:'【参考】数式用'!$Q$452,MATCH(Q1938&amp;V1938,【参考】数式用!$N$3:'【参考】数式用'!$N$452,0),MATCH(VLOOKUP(X1938,【参考】数式用!$R$2:$S$46,2,FALSE),【参考】数式用!$O$2:$Q$2,0)),10)))</f>
        <v/>
      </c>
      <c r="AE1938" s="191"/>
    </row>
    <row r="1939" spans="1:31" ht="49.95" customHeight="1">
      <c r="A1939" s="158">
        <f t="shared" si="63"/>
        <v>1900</v>
      </c>
      <c r="B1939" s="496"/>
      <c r="C1939" s="497"/>
      <c r="D1939" s="497"/>
      <c r="E1939" s="497"/>
      <c r="F1939" s="497"/>
      <c r="G1939" s="497"/>
      <c r="H1939" s="497"/>
      <c r="I1939" s="497"/>
      <c r="J1939" s="497"/>
      <c r="K1939" s="497"/>
      <c r="L1939" s="490"/>
      <c r="M1939" s="491"/>
      <c r="N1939" s="491"/>
      <c r="O1939" s="491"/>
      <c r="P1939" s="492"/>
      <c r="Q1939" s="536"/>
      <c r="R1939" s="536"/>
      <c r="S1939" s="536"/>
      <c r="T1939" s="536"/>
      <c r="U1939" s="536"/>
      <c r="V1939" s="69"/>
      <c r="W1939" s="69"/>
      <c r="X1939" s="507"/>
      <c r="Y1939" s="508"/>
      <c r="Z1939" s="179" t="str">
        <f>IFERROR(VLOOKUP(X1939, 【参考】数式用!$A$2:$B$46, 2, FALSE), "")</f>
        <v/>
      </c>
      <c r="AA1939" s="195"/>
      <c r="AB1939" s="196"/>
      <c r="AC1939" s="197">
        <f t="shared" si="64"/>
        <v>0</v>
      </c>
      <c r="AD1939" s="263" t="str">
        <f>IF(B1939="", "", IF(COUNTIF(X1939,"*独自*"),"数式を削除して手入力",IFERROR(INDEX(【参考】数式用!$O$3:'【参考】数式用'!$Q$452,MATCH(Q1939&amp;V1939,【参考】数式用!$N$3:'【参考】数式用'!$N$452,0),MATCH(VLOOKUP(X1939,【参考】数式用!$R$2:$S$46,2,FALSE),【参考】数式用!$O$2:$Q$2,0)),10)))</f>
        <v/>
      </c>
      <c r="AE1939" s="191"/>
    </row>
    <row r="1940" spans="1:31" ht="49.95" customHeight="1">
      <c r="A1940" s="158">
        <f t="shared" si="63"/>
        <v>1901</v>
      </c>
      <c r="B1940" s="496"/>
      <c r="C1940" s="497"/>
      <c r="D1940" s="497"/>
      <c r="E1940" s="497"/>
      <c r="F1940" s="497"/>
      <c r="G1940" s="497"/>
      <c r="H1940" s="497"/>
      <c r="I1940" s="497"/>
      <c r="J1940" s="497"/>
      <c r="K1940" s="497"/>
      <c r="L1940" s="490"/>
      <c r="M1940" s="491"/>
      <c r="N1940" s="491"/>
      <c r="O1940" s="491"/>
      <c r="P1940" s="492"/>
      <c r="Q1940" s="536"/>
      <c r="R1940" s="536"/>
      <c r="S1940" s="536"/>
      <c r="T1940" s="536"/>
      <c r="U1940" s="536"/>
      <c r="V1940" s="69"/>
      <c r="W1940" s="69"/>
      <c r="X1940" s="507"/>
      <c r="Y1940" s="508"/>
      <c r="Z1940" s="179" t="str">
        <f>IFERROR(VLOOKUP(X1940, 【参考】数式用!$A$2:$B$46, 2, FALSE), "")</f>
        <v/>
      </c>
      <c r="AA1940" s="195"/>
      <c r="AB1940" s="196"/>
      <c r="AC1940" s="197">
        <f t="shared" si="64"/>
        <v>0</v>
      </c>
      <c r="AD1940" s="263" t="str">
        <f>IF(B1940="", "", IF(COUNTIF(X1940,"*独自*"),"数式を削除して手入力",IFERROR(INDEX(【参考】数式用!$O$3:'【参考】数式用'!$Q$452,MATCH(Q1940&amp;V1940,【参考】数式用!$N$3:'【参考】数式用'!$N$452,0),MATCH(VLOOKUP(X1940,【参考】数式用!$R$2:$S$46,2,FALSE),【参考】数式用!$O$2:$Q$2,0)),10)))</f>
        <v/>
      </c>
      <c r="AE1940" s="191"/>
    </row>
    <row r="1941" spans="1:31" ht="49.95" customHeight="1">
      <c r="A1941" s="158">
        <f t="shared" si="63"/>
        <v>1902</v>
      </c>
      <c r="B1941" s="496"/>
      <c r="C1941" s="497"/>
      <c r="D1941" s="497"/>
      <c r="E1941" s="497"/>
      <c r="F1941" s="497"/>
      <c r="G1941" s="497"/>
      <c r="H1941" s="497"/>
      <c r="I1941" s="497"/>
      <c r="J1941" s="497"/>
      <c r="K1941" s="497"/>
      <c r="L1941" s="490"/>
      <c r="M1941" s="491"/>
      <c r="N1941" s="491"/>
      <c r="O1941" s="491"/>
      <c r="P1941" s="492"/>
      <c r="Q1941" s="536"/>
      <c r="R1941" s="536"/>
      <c r="S1941" s="536"/>
      <c r="T1941" s="536"/>
      <c r="U1941" s="536"/>
      <c r="V1941" s="69"/>
      <c r="W1941" s="69"/>
      <c r="X1941" s="507"/>
      <c r="Y1941" s="508"/>
      <c r="Z1941" s="179" t="str">
        <f>IFERROR(VLOOKUP(X1941, 【参考】数式用!$A$2:$B$46, 2, FALSE), "")</f>
        <v/>
      </c>
      <c r="AA1941" s="195"/>
      <c r="AB1941" s="196"/>
      <c r="AC1941" s="197">
        <f t="shared" si="64"/>
        <v>0</v>
      </c>
      <c r="AD1941" s="263" t="str">
        <f>IF(B1941="", "", IF(COUNTIF(X1941,"*独自*"),"数式を削除して手入力",IFERROR(INDEX(【参考】数式用!$O$3:'【参考】数式用'!$Q$452,MATCH(Q1941&amp;V1941,【参考】数式用!$N$3:'【参考】数式用'!$N$452,0),MATCH(VLOOKUP(X1941,【参考】数式用!$R$2:$S$46,2,FALSE),【参考】数式用!$O$2:$Q$2,0)),10)))</f>
        <v/>
      </c>
      <c r="AE1941" s="191"/>
    </row>
    <row r="1942" spans="1:31" ht="49.95" customHeight="1">
      <c r="A1942" s="158">
        <f t="shared" si="63"/>
        <v>1903</v>
      </c>
      <c r="B1942" s="496"/>
      <c r="C1942" s="497"/>
      <c r="D1942" s="497"/>
      <c r="E1942" s="497"/>
      <c r="F1942" s="497"/>
      <c r="G1942" s="497"/>
      <c r="H1942" s="497"/>
      <c r="I1942" s="497"/>
      <c r="J1942" s="497"/>
      <c r="K1942" s="497"/>
      <c r="L1942" s="490"/>
      <c r="M1942" s="491"/>
      <c r="N1942" s="491"/>
      <c r="O1942" s="491"/>
      <c r="P1942" s="492"/>
      <c r="Q1942" s="536"/>
      <c r="R1942" s="536"/>
      <c r="S1942" s="536"/>
      <c r="T1942" s="536"/>
      <c r="U1942" s="536"/>
      <c r="V1942" s="69"/>
      <c r="W1942" s="69"/>
      <c r="X1942" s="507"/>
      <c r="Y1942" s="508"/>
      <c r="Z1942" s="179" t="str">
        <f>IFERROR(VLOOKUP(X1942, 【参考】数式用!$A$2:$B$46, 2, FALSE), "")</f>
        <v/>
      </c>
      <c r="AA1942" s="195"/>
      <c r="AB1942" s="196"/>
      <c r="AC1942" s="197">
        <f t="shared" si="64"/>
        <v>0</v>
      </c>
      <c r="AD1942" s="263" t="str">
        <f>IF(B1942="", "", IF(COUNTIF(X1942,"*独自*"),"数式を削除して手入力",IFERROR(INDEX(【参考】数式用!$O$3:'【参考】数式用'!$Q$452,MATCH(Q1942&amp;V1942,【参考】数式用!$N$3:'【参考】数式用'!$N$452,0),MATCH(VLOOKUP(X1942,【参考】数式用!$R$2:$S$46,2,FALSE),【参考】数式用!$O$2:$Q$2,0)),10)))</f>
        <v/>
      </c>
      <c r="AE1942" s="191"/>
    </row>
    <row r="1943" spans="1:31" ht="49.95" customHeight="1">
      <c r="A1943" s="158">
        <f t="shared" si="63"/>
        <v>1904</v>
      </c>
      <c r="B1943" s="496"/>
      <c r="C1943" s="497"/>
      <c r="D1943" s="497"/>
      <c r="E1943" s="497"/>
      <c r="F1943" s="497"/>
      <c r="G1943" s="497"/>
      <c r="H1943" s="497"/>
      <c r="I1943" s="497"/>
      <c r="J1943" s="497"/>
      <c r="K1943" s="497"/>
      <c r="L1943" s="490"/>
      <c r="M1943" s="491"/>
      <c r="N1943" s="491"/>
      <c r="O1943" s="491"/>
      <c r="P1943" s="492"/>
      <c r="Q1943" s="536"/>
      <c r="R1943" s="536"/>
      <c r="S1943" s="536"/>
      <c r="T1943" s="536"/>
      <c r="U1943" s="536"/>
      <c r="V1943" s="69"/>
      <c r="W1943" s="69"/>
      <c r="X1943" s="507"/>
      <c r="Y1943" s="508"/>
      <c r="Z1943" s="179" t="str">
        <f>IFERROR(VLOOKUP(X1943, 【参考】数式用!$A$2:$B$46, 2, FALSE), "")</f>
        <v/>
      </c>
      <c r="AA1943" s="195"/>
      <c r="AB1943" s="196"/>
      <c r="AC1943" s="197">
        <f t="shared" si="64"/>
        <v>0</v>
      </c>
      <c r="AD1943" s="263" t="str">
        <f>IF(B1943="", "", IF(COUNTIF(X1943,"*独自*"),"数式を削除して手入力",IFERROR(INDEX(【参考】数式用!$O$3:'【参考】数式用'!$Q$452,MATCH(Q1943&amp;V1943,【参考】数式用!$N$3:'【参考】数式用'!$N$452,0),MATCH(VLOOKUP(X1943,【参考】数式用!$R$2:$S$46,2,FALSE),【参考】数式用!$O$2:$Q$2,0)),10)))</f>
        <v/>
      </c>
      <c r="AE1943" s="191"/>
    </row>
    <row r="1944" spans="1:31" ht="49.95" customHeight="1">
      <c r="A1944" s="158">
        <f t="shared" si="63"/>
        <v>1905</v>
      </c>
      <c r="B1944" s="496"/>
      <c r="C1944" s="497"/>
      <c r="D1944" s="497"/>
      <c r="E1944" s="497"/>
      <c r="F1944" s="497"/>
      <c r="G1944" s="497"/>
      <c r="H1944" s="497"/>
      <c r="I1944" s="497"/>
      <c r="J1944" s="497"/>
      <c r="K1944" s="497"/>
      <c r="L1944" s="490"/>
      <c r="M1944" s="491"/>
      <c r="N1944" s="491"/>
      <c r="O1944" s="491"/>
      <c r="P1944" s="492"/>
      <c r="Q1944" s="536"/>
      <c r="R1944" s="536"/>
      <c r="S1944" s="536"/>
      <c r="T1944" s="536"/>
      <c r="U1944" s="536"/>
      <c r="V1944" s="69"/>
      <c r="W1944" s="69"/>
      <c r="X1944" s="507"/>
      <c r="Y1944" s="508"/>
      <c r="Z1944" s="179" t="str">
        <f>IFERROR(VLOOKUP(X1944, 【参考】数式用!$A$2:$B$46, 2, FALSE), "")</f>
        <v/>
      </c>
      <c r="AA1944" s="195"/>
      <c r="AB1944" s="196"/>
      <c r="AC1944" s="197">
        <f t="shared" si="64"/>
        <v>0</v>
      </c>
      <c r="AD1944" s="263" t="str">
        <f>IF(B1944="", "", IF(COUNTIF(X1944,"*独自*"),"数式を削除して手入力",IFERROR(INDEX(【参考】数式用!$O$3:'【参考】数式用'!$Q$452,MATCH(Q1944&amp;V1944,【参考】数式用!$N$3:'【参考】数式用'!$N$452,0),MATCH(VLOOKUP(X1944,【参考】数式用!$R$2:$S$46,2,FALSE),【参考】数式用!$O$2:$Q$2,0)),10)))</f>
        <v/>
      </c>
      <c r="AE1944" s="191"/>
    </row>
    <row r="1945" spans="1:31" ht="49.95" customHeight="1">
      <c r="A1945" s="158">
        <f t="shared" si="63"/>
        <v>1906</v>
      </c>
      <c r="B1945" s="496"/>
      <c r="C1945" s="497"/>
      <c r="D1945" s="497"/>
      <c r="E1945" s="497"/>
      <c r="F1945" s="497"/>
      <c r="G1945" s="497"/>
      <c r="H1945" s="497"/>
      <c r="I1945" s="497"/>
      <c r="J1945" s="497"/>
      <c r="K1945" s="497"/>
      <c r="L1945" s="490"/>
      <c r="M1945" s="491"/>
      <c r="N1945" s="491"/>
      <c r="O1945" s="491"/>
      <c r="P1945" s="492"/>
      <c r="Q1945" s="536"/>
      <c r="R1945" s="536"/>
      <c r="S1945" s="536"/>
      <c r="T1945" s="536"/>
      <c r="U1945" s="536"/>
      <c r="V1945" s="69"/>
      <c r="W1945" s="69"/>
      <c r="X1945" s="507"/>
      <c r="Y1945" s="508"/>
      <c r="Z1945" s="179" t="str">
        <f>IFERROR(VLOOKUP(X1945, 【参考】数式用!$A$2:$B$46, 2, FALSE), "")</f>
        <v/>
      </c>
      <c r="AA1945" s="195"/>
      <c r="AB1945" s="196"/>
      <c r="AC1945" s="197">
        <f t="shared" si="64"/>
        <v>0</v>
      </c>
      <c r="AD1945" s="263" t="str">
        <f>IF(B1945="", "", IF(COUNTIF(X1945,"*独自*"),"数式を削除して手入力",IFERROR(INDEX(【参考】数式用!$O$3:'【参考】数式用'!$Q$452,MATCH(Q1945&amp;V1945,【参考】数式用!$N$3:'【参考】数式用'!$N$452,0),MATCH(VLOOKUP(X1945,【参考】数式用!$R$2:$S$46,2,FALSE),【参考】数式用!$O$2:$Q$2,0)),10)))</f>
        <v/>
      </c>
      <c r="AE1945" s="191"/>
    </row>
    <row r="1946" spans="1:31" ht="49.95" customHeight="1">
      <c r="A1946" s="158">
        <f t="shared" si="63"/>
        <v>1907</v>
      </c>
      <c r="B1946" s="496"/>
      <c r="C1946" s="497"/>
      <c r="D1946" s="497"/>
      <c r="E1946" s="497"/>
      <c r="F1946" s="497"/>
      <c r="G1946" s="497"/>
      <c r="H1946" s="497"/>
      <c r="I1946" s="497"/>
      <c r="J1946" s="497"/>
      <c r="K1946" s="497"/>
      <c r="L1946" s="490"/>
      <c r="M1946" s="491"/>
      <c r="N1946" s="491"/>
      <c r="O1946" s="491"/>
      <c r="P1946" s="492"/>
      <c r="Q1946" s="536"/>
      <c r="R1946" s="536"/>
      <c r="S1946" s="536"/>
      <c r="T1946" s="536"/>
      <c r="U1946" s="536"/>
      <c r="V1946" s="69"/>
      <c r="W1946" s="69"/>
      <c r="X1946" s="507"/>
      <c r="Y1946" s="508"/>
      <c r="Z1946" s="179" t="str">
        <f>IFERROR(VLOOKUP(X1946, 【参考】数式用!$A$2:$B$46, 2, FALSE), "")</f>
        <v/>
      </c>
      <c r="AA1946" s="195"/>
      <c r="AB1946" s="196"/>
      <c r="AC1946" s="197">
        <f t="shared" si="64"/>
        <v>0</v>
      </c>
      <c r="AD1946" s="263" t="str">
        <f>IF(B1946="", "", IF(COUNTIF(X1946,"*独自*"),"数式を削除して手入力",IFERROR(INDEX(【参考】数式用!$O$3:'【参考】数式用'!$Q$452,MATCH(Q1946&amp;V1946,【参考】数式用!$N$3:'【参考】数式用'!$N$452,0),MATCH(VLOOKUP(X1946,【参考】数式用!$R$2:$S$46,2,FALSE),【参考】数式用!$O$2:$Q$2,0)),10)))</f>
        <v/>
      </c>
      <c r="AE1946" s="191"/>
    </row>
    <row r="1947" spans="1:31" ht="49.95" customHeight="1">
      <c r="A1947" s="158">
        <f t="shared" si="63"/>
        <v>1908</v>
      </c>
      <c r="B1947" s="496"/>
      <c r="C1947" s="497"/>
      <c r="D1947" s="497"/>
      <c r="E1947" s="497"/>
      <c r="F1947" s="497"/>
      <c r="G1947" s="497"/>
      <c r="H1947" s="497"/>
      <c r="I1947" s="497"/>
      <c r="J1947" s="497"/>
      <c r="K1947" s="497"/>
      <c r="L1947" s="490"/>
      <c r="M1947" s="491"/>
      <c r="N1947" s="491"/>
      <c r="O1947" s="491"/>
      <c r="P1947" s="492"/>
      <c r="Q1947" s="536"/>
      <c r="R1947" s="536"/>
      <c r="S1947" s="536"/>
      <c r="T1947" s="536"/>
      <c r="U1947" s="536"/>
      <c r="V1947" s="69"/>
      <c r="W1947" s="69"/>
      <c r="X1947" s="507"/>
      <c r="Y1947" s="508"/>
      <c r="Z1947" s="179" t="str">
        <f>IFERROR(VLOOKUP(X1947, 【参考】数式用!$A$2:$B$46, 2, FALSE), "")</f>
        <v/>
      </c>
      <c r="AA1947" s="195"/>
      <c r="AB1947" s="196"/>
      <c r="AC1947" s="197">
        <f t="shared" si="64"/>
        <v>0</v>
      </c>
      <c r="AD1947" s="263" t="str">
        <f>IF(B1947="", "", IF(COUNTIF(X1947,"*独自*"),"数式を削除して手入力",IFERROR(INDEX(【参考】数式用!$O$3:'【参考】数式用'!$Q$452,MATCH(Q1947&amp;V1947,【参考】数式用!$N$3:'【参考】数式用'!$N$452,0),MATCH(VLOOKUP(X1947,【参考】数式用!$R$2:$S$46,2,FALSE),【参考】数式用!$O$2:$Q$2,0)),10)))</f>
        <v/>
      </c>
      <c r="AE1947" s="191"/>
    </row>
    <row r="1948" spans="1:31" ht="49.95" customHeight="1">
      <c r="A1948" s="158">
        <f t="shared" si="63"/>
        <v>1909</v>
      </c>
      <c r="B1948" s="496"/>
      <c r="C1948" s="497"/>
      <c r="D1948" s="497"/>
      <c r="E1948" s="497"/>
      <c r="F1948" s="497"/>
      <c r="G1948" s="497"/>
      <c r="H1948" s="497"/>
      <c r="I1948" s="497"/>
      <c r="J1948" s="497"/>
      <c r="K1948" s="497"/>
      <c r="L1948" s="490"/>
      <c r="M1948" s="491"/>
      <c r="N1948" s="491"/>
      <c r="O1948" s="491"/>
      <c r="P1948" s="492"/>
      <c r="Q1948" s="536"/>
      <c r="R1948" s="536"/>
      <c r="S1948" s="536"/>
      <c r="T1948" s="536"/>
      <c r="U1948" s="536"/>
      <c r="V1948" s="69"/>
      <c r="W1948" s="69"/>
      <c r="X1948" s="507"/>
      <c r="Y1948" s="508"/>
      <c r="Z1948" s="179" t="str">
        <f>IFERROR(VLOOKUP(X1948, 【参考】数式用!$A$2:$B$46, 2, FALSE), "")</f>
        <v/>
      </c>
      <c r="AA1948" s="195"/>
      <c r="AB1948" s="196"/>
      <c r="AC1948" s="197">
        <f t="shared" si="64"/>
        <v>0</v>
      </c>
      <c r="AD1948" s="263" t="str">
        <f>IF(B1948="", "", IF(COUNTIF(X1948,"*独自*"),"数式を削除して手入力",IFERROR(INDEX(【参考】数式用!$O$3:'【参考】数式用'!$Q$452,MATCH(Q1948&amp;V1948,【参考】数式用!$N$3:'【参考】数式用'!$N$452,0),MATCH(VLOOKUP(X1948,【参考】数式用!$R$2:$S$46,2,FALSE),【参考】数式用!$O$2:$Q$2,0)),10)))</f>
        <v/>
      </c>
      <c r="AE1948" s="191"/>
    </row>
    <row r="1949" spans="1:31" ht="49.95" customHeight="1">
      <c r="A1949" s="158">
        <f t="shared" si="63"/>
        <v>1910</v>
      </c>
      <c r="B1949" s="496"/>
      <c r="C1949" s="497"/>
      <c r="D1949" s="497"/>
      <c r="E1949" s="497"/>
      <c r="F1949" s="497"/>
      <c r="G1949" s="497"/>
      <c r="H1949" s="497"/>
      <c r="I1949" s="497"/>
      <c r="J1949" s="497"/>
      <c r="K1949" s="497"/>
      <c r="L1949" s="490"/>
      <c r="M1949" s="491"/>
      <c r="N1949" s="491"/>
      <c r="O1949" s="491"/>
      <c r="P1949" s="492"/>
      <c r="Q1949" s="536"/>
      <c r="R1949" s="536"/>
      <c r="S1949" s="536"/>
      <c r="T1949" s="536"/>
      <c r="U1949" s="536"/>
      <c r="V1949" s="69"/>
      <c r="W1949" s="69"/>
      <c r="X1949" s="507"/>
      <c r="Y1949" s="508"/>
      <c r="Z1949" s="179" t="str">
        <f>IFERROR(VLOOKUP(X1949, 【参考】数式用!$A$2:$B$46, 2, FALSE), "")</f>
        <v/>
      </c>
      <c r="AA1949" s="195"/>
      <c r="AB1949" s="196"/>
      <c r="AC1949" s="197">
        <f t="shared" si="64"/>
        <v>0</v>
      </c>
      <c r="AD1949" s="263" t="str">
        <f>IF(B1949="", "", IF(COUNTIF(X1949,"*独自*"),"数式を削除して手入力",IFERROR(INDEX(【参考】数式用!$O$3:'【参考】数式用'!$Q$452,MATCH(Q1949&amp;V1949,【参考】数式用!$N$3:'【参考】数式用'!$N$452,0),MATCH(VLOOKUP(X1949,【参考】数式用!$R$2:$S$46,2,FALSE),【参考】数式用!$O$2:$Q$2,0)),10)))</f>
        <v/>
      </c>
      <c r="AE1949" s="191"/>
    </row>
    <row r="1950" spans="1:31" ht="49.95" customHeight="1">
      <c r="A1950" s="158">
        <f t="shared" si="63"/>
        <v>1911</v>
      </c>
      <c r="B1950" s="496"/>
      <c r="C1950" s="497"/>
      <c r="D1950" s="497"/>
      <c r="E1950" s="497"/>
      <c r="F1950" s="497"/>
      <c r="G1950" s="497"/>
      <c r="H1950" s="497"/>
      <c r="I1950" s="497"/>
      <c r="J1950" s="497"/>
      <c r="K1950" s="497"/>
      <c r="L1950" s="490"/>
      <c r="M1950" s="491"/>
      <c r="N1950" s="491"/>
      <c r="O1950" s="491"/>
      <c r="P1950" s="492"/>
      <c r="Q1950" s="536"/>
      <c r="R1950" s="536"/>
      <c r="S1950" s="536"/>
      <c r="T1950" s="536"/>
      <c r="U1950" s="536"/>
      <c r="V1950" s="69"/>
      <c r="W1950" s="69"/>
      <c r="X1950" s="507"/>
      <c r="Y1950" s="508"/>
      <c r="Z1950" s="179" t="str">
        <f>IFERROR(VLOOKUP(X1950, 【参考】数式用!$A$2:$B$46, 2, FALSE), "")</f>
        <v/>
      </c>
      <c r="AA1950" s="195"/>
      <c r="AB1950" s="196"/>
      <c r="AC1950" s="197">
        <f t="shared" si="64"/>
        <v>0</v>
      </c>
      <c r="AD1950" s="263" t="str">
        <f>IF(B1950="", "", IF(COUNTIF(X1950,"*独自*"),"数式を削除して手入力",IFERROR(INDEX(【参考】数式用!$O$3:'【参考】数式用'!$Q$452,MATCH(Q1950&amp;V1950,【参考】数式用!$N$3:'【参考】数式用'!$N$452,0),MATCH(VLOOKUP(X1950,【参考】数式用!$R$2:$S$46,2,FALSE),【参考】数式用!$O$2:$Q$2,0)),10)))</f>
        <v/>
      </c>
      <c r="AE1950" s="191"/>
    </row>
    <row r="1951" spans="1:31" ht="49.95" customHeight="1">
      <c r="A1951" s="158">
        <f t="shared" si="63"/>
        <v>1912</v>
      </c>
      <c r="B1951" s="496"/>
      <c r="C1951" s="497"/>
      <c r="D1951" s="497"/>
      <c r="E1951" s="497"/>
      <c r="F1951" s="497"/>
      <c r="G1951" s="497"/>
      <c r="H1951" s="497"/>
      <c r="I1951" s="497"/>
      <c r="J1951" s="497"/>
      <c r="K1951" s="497"/>
      <c r="L1951" s="490"/>
      <c r="M1951" s="491"/>
      <c r="N1951" s="491"/>
      <c r="O1951" s="491"/>
      <c r="P1951" s="492"/>
      <c r="Q1951" s="536"/>
      <c r="R1951" s="536"/>
      <c r="S1951" s="536"/>
      <c r="T1951" s="536"/>
      <c r="U1951" s="536"/>
      <c r="V1951" s="69"/>
      <c r="W1951" s="69"/>
      <c r="X1951" s="507"/>
      <c r="Y1951" s="508"/>
      <c r="Z1951" s="179" t="str">
        <f>IFERROR(VLOOKUP(X1951, 【参考】数式用!$A$2:$B$46, 2, FALSE), "")</f>
        <v/>
      </c>
      <c r="AA1951" s="195"/>
      <c r="AB1951" s="196"/>
      <c r="AC1951" s="197">
        <f t="shared" si="64"/>
        <v>0</v>
      </c>
      <c r="AD1951" s="263" t="str">
        <f>IF(B1951="", "", IF(COUNTIF(X1951,"*独自*"),"数式を削除して手入力",IFERROR(INDEX(【参考】数式用!$O$3:'【参考】数式用'!$Q$452,MATCH(Q1951&amp;V1951,【参考】数式用!$N$3:'【参考】数式用'!$N$452,0),MATCH(VLOOKUP(X1951,【参考】数式用!$R$2:$S$46,2,FALSE),【参考】数式用!$O$2:$Q$2,0)),10)))</f>
        <v/>
      </c>
      <c r="AE1951" s="191"/>
    </row>
    <row r="1952" spans="1:31" ht="49.95" customHeight="1">
      <c r="A1952" s="158">
        <f t="shared" si="63"/>
        <v>1913</v>
      </c>
      <c r="B1952" s="496"/>
      <c r="C1952" s="497"/>
      <c r="D1952" s="497"/>
      <c r="E1952" s="497"/>
      <c r="F1952" s="497"/>
      <c r="G1952" s="497"/>
      <c r="H1952" s="497"/>
      <c r="I1952" s="497"/>
      <c r="J1952" s="497"/>
      <c r="K1952" s="497"/>
      <c r="L1952" s="490"/>
      <c r="M1952" s="491"/>
      <c r="N1952" s="491"/>
      <c r="O1952" s="491"/>
      <c r="P1952" s="492"/>
      <c r="Q1952" s="536"/>
      <c r="R1952" s="536"/>
      <c r="S1952" s="536"/>
      <c r="T1952" s="536"/>
      <c r="U1952" s="536"/>
      <c r="V1952" s="69"/>
      <c r="W1952" s="69"/>
      <c r="X1952" s="507"/>
      <c r="Y1952" s="508"/>
      <c r="Z1952" s="179" t="str">
        <f>IFERROR(VLOOKUP(X1952, 【参考】数式用!$A$2:$B$46, 2, FALSE), "")</f>
        <v/>
      </c>
      <c r="AA1952" s="195"/>
      <c r="AB1952" s="196"/>
      <c r="AC1952" s="197">
        <f t="shared" si="64"/>
        <v>0</v>
      </c>
      <c r="AD1952" s="263" t="str">
        <f>IF(B1952="", "", IF(COUNTIF(X1952,"*独自*"),"数式を削除して手入力",IFERROR(INDEX(【参考】数式用!$O$3:'【参考】数式用'!$Q$452,MATCH(Q1952&amp;V1952,【参考】数式用!$N$3:'【参考】数式用'!$N$452,0),MATCH(VLOOKUP(X1952,【参考】数式用!$R$2:$S$46,2,FALSE),【参考】数式用!$O$2:$Q$2,0)),10)))</f>
        <v/>
      </c>
      <c r="AE1952" s="191"/>
    </row>
    <row r="1953" spans="1:31" ht="49.95" customHeight="1">
      <c r="A1953" s="158">
        <f t="shared" si="63"/>
        <v>1914</v>
      </c>
      <c r="B1953" s="496"/>
      <c r="C1953" s="497"/>
      <c r="D1953" s="497"/>
      <c r="E1953" s="497"/>
      <c r="F1953" s="497"/>
      <c r="G1953" s="497"/>
      <c r="H1953" s="497"/>
      <c r="I1953" s="497"/>
      <c r="J1953" s="497"/>
      <c r="K1953" s="497"/>
      <c r="L1953" s="490"/>
      <c r="M1953" s="491"/>
      <c r="N1953" s="491"/>
      <c r="O1953" s="491"/>
      <c r="P1953" s="492"/>
      <c r="Q1953" s="536"/>
      <c r="R1953" s="536"/>
      <c r="S1953" s="536"/>
      <c r="T1953" s="536"/>
      <c r="U1953" s="536"/>
      <c r="V1953" s="69"/>
      <c r="W1953" s="69"/>
      <c r="X1953" s="507"/>
      <c r="Y1953" s="508"/>
      <c r="Z1953" s="179" t="str">
        <f>IFERROR(VLOOKUP(X1953, 【参考】数式用!$A$2:$B$46, 2, FALSE), "")</f>
        <v/>
      </c>
      <c r="AA1953" s="195"/>
      <c r="AB1953" s="196"/>
      <c r="AC1953" s="197">
        <f t="shared" si="64"/>
        <v>0</v>
      </c>
      <c r="AD1953" s="263" t="str">
        <f>IF(B1953="", "", IF(COUNTIF(X1953,"*独自*"),"数式を削除して手入力",IFERROR(INDEX(【参考】数式用!$O$3:'【参考】数式用'!$Q$452,MATCH(Q1953&amp;V1953,【参考】数式用!$N$3:'【参考】数式用'!$N$452,0),MATCH(VLOOKUP(X1953,【参考】数式用!$R$2:$S$46,2,FALSE),【参考】数式用!$O$2:$Q$2,0)),10)))</f>
        <v/>
      </c>
      <c r="AE1953" s="191"/>
    </row>
    <row r="1954" spans="1:31" ht="49.95" customHeight="1">
      <c r="A1954" s="158">
        <f t="shared" si="63"/>
        <v>1915</v>
      </c>
      <c r="B1954" s="496"/>
      <c r="C1954" s="497"/>
      <c r="D1954" s="497"/>
      <c r="E1954" s="497"/>
      <c r="F1954" s="497"/>
      <c r="G1954" s="497"/>
      <c r="H1954" s="497"/>
      <c r="I1954" s="497"/>
      <c r="J1954" s="497"/>
      <c r="K1954" s="497"/>
      <c r="L1954" s="490"/>
      <c r="M1954" s="491"/>
      <c r="N1954" s="491"/>
      <c r="O1954" s="491"/>
      <c r="P1954" s="492"/>
      <c r="Q1954" s="536"/>
      <c r="R1954" s="536"/>
      <c r="S1954" s="536"/>
      <c r="T1954" s="536"/>
      <c r="U1954" s="536"/>
      <c r="V1954" s="69"/>
      <c r="W1954" s="69"/>
      <c r="X1954" s="507"/>
      <c r="Y1954" s="508"/>
      <c r="Z1954" s="179" t="str">
        <f>IFERROR(VLOOKUP(X1954, 【参考】数式用!$A$2:$B$46, 2, FALSE), "")</f>
        <v/>
      </c>
      <c r="AA1954" s="195"/>
      <c r="AB1954" s="196"/>
      <c r="AC1954" s="197">
        <f t="shared" si="64"/>
        <v>0</v>
      </c>
      <c r="AD1954" s="263" t="str">
        <f>IF(B1954="", "", IF(COUNTIF(X1954,"*独自*"),"数式を削除して手入力",IFERROR(INDEX(【参考】数式用!$O$3:'【参考】数式用'!$Q$452,MATCH(Q1954&amp;V1954,【参考】数式用!$N$3:'【参考】数式用'!$N$452,0),MATCH(VLOOKUP(X1954,【参考】数式用!$R$2:$S$46,2,FALSE),【参考】数式用!$O$2:$Q$2,0)),10)))</f>
        <v/>
      </c>
      <c r="AE1954" s="191"/>
    </row>
    <row r="1955" spans="1:31" ht="49.95" customHeight="1">
      <c r="A1955" s="158">
        <f t="shared" si="63"/>
        <v>1916</v>
      </c>
      <c r="B1955" s="496"/>
      <c r="C1955" s="497"/>
      <c r="D1955" s="497"/>
      <c r="E1955" s="497"/>
      <c r="F1955" s="497"/>
      <c r="G1955" s="497"/>
      <c r="H1955" s="497"/>
      <c r="I1955" s="497"/>
      <c r="J1955" s="497"/>
      <c r="K1955" s="497"/>
      <c r="L1955" s="490"/>
      <c r="M1955" s="491"/>
      <c r="N1955" s="491"/>
      <c r="O1955" s="491"/>
      <c r="P1955" s="492"/>
      <c r="Q1955" s="536"/>
      <c r="R1955" s="536"/>
      <c r="S1955" s="536"/>
      <c r="T1955" s="536"/>
      <c r="U1955" s="536"/>
      <c r="V1955" s="69"/>
      <c r="W1955" s="69"/>
      <c r="X1955" s="507"/>
      <c r="Y1955" s="508"/>
      <c r="Z1955" s="179" t="str">
        <f>IFERROR(VLOOKUP(X1955, 【参考】数式用!$A$2:$B$46, 2, FALSE), "")</f>
        <v/>
      </c>
      <c r="AA1955" s="195"/>
      <c r="AB1955" s="196"/>
      <c r="AC1955" s="197">
        <f t="shared" si="64"/>
        <v>0</v>
      </c>
      <c r="AD1955" s="263" t="str">
        <f>IF(B1955="", "", IF(COUNTIF(X1955,"*独自*"),"数式を削除して手入力",IFERROR(INDEX(【参考】数式用!$O$3:'【参考】数式用'!$Q$452,MATCH(Q1955&amp;V1955,【参考】数式用!$N$3:'【参考】数式用'!$N$452,0),MATCH(VLOOKUP(X1955,【参考】数式用!$R$2:$S$46,2,FALSE),【参考】数式用!$O$2:$Q$2,0)),10)))</f>
        <v/>
      </c>
      <c r="AE1955" s="191"/>
    </row>
    <row r="1956" spans="1:31" ht="49.95" customHeight="1">
      <c r="A1956" s="158">
        <f t="shared" si="63"/>
        <v>1917</v>
      </c>
      <c r="B1956" s="496"/>
      <c r="C1956" s="497"/>
      <c r="D1956" s="497"/>
      <c r="E1956" s="497"/>
      <c r="F1956" s="497"/>
      <c r="G1956" s="497"/>
      <c r="H1956" s="497"/>
      <c r="I1956" s="497"/>
      <c r="J1956" s="497"/>
      <c r="K1956" s="497"/>
      <c r="L1956" s="490"/>
      <c r="M1956" s="491"/>
      <c r="N1956" s="491"/>
      <c r="O1956" s="491"/>
      <c r="P1956" s="492"/>
      <c r="Q1956" s="536"/>
      <c r="R1956" s="536"/>
      <c r="S1956" s="536"/>
      <c r="T1956" s="536"/>
      <c r="U1956" s="536"/>
      <c r="V1956" s="69"/>
      <c r="W1956" s="69"/>
      <c r="X1956" s="507"/>
      <c r="Y1956" s="508"/>
      <c r="Z1956" s="179" t="str">
        <f>IFERROR(VLOOKUP(X1956, 【参考】数式用!$A$2:$B$46, 2, FALSE), "")</f>
        <v/>
      </c>
      <c r="AA1956" s="195"/>
      <c r="AB1956" s="196"/>
      <c r="AC1956" s="197">
        <f t="shared" si="64"/>
        <v>0</v>
      </c>
      <c r="AD1956" s="263" t="str">
        <f>IF(B1956="", "", IF(COUNTIF(X1956,"*独自*"),"数式を削除して手入力",IFERROR(INDEX(【参考】数式用!$O$3:'【参考】数式用'!$Q$452,MATCH(Q1956&amp;V1956,【参考】数式用!$N$3:'【参考】数式用'!$N$452,0),MATCH(VLOOKUP(X1956,【参考】数式用!$R$2:$S$46,2,FALSE),【参考】数式用!$O$2:$Q$2,0)),10)))</f>
        <v/>
      </c>
      <c r="AE1956" s="191"/>
    </row>
    <row r="1957" spans="1:31" ht="49.95" customHeight="1">
      <c r="A1957" s="158">
        <f t="shared" si="63"/>
        <v>1918</v>
      </c>
      <c r="B1957" s="496"/>
      <c r="C1957" s="497"/>
      <c r="D1957" s="497"/>
      <c r="E1957" s="497"/>
      <c r="F1957" s="497"/>
      <c r="G1957" s="497"/>
      <c r="H1957" s="497"/>
      <c r="I1957" s="497"/>
      <c r="J1957" s="497"/>
      <c r="K1957" s="497"/>
      <c r="L1957" s="490"/>
      <c r="M1957" s="491"/>
      <c r="N1957" s="491"/>
      <c r="O1957" s="491"/>
      <c r="P1957" s="492"/>
      <c r="Q1957" s="536"/>
      <c r="R1957" s="536"/>
      <c r="S1957" s="536"/>
      <c r="T1957" s="536"/>
      <c r="U1957" s="536"/>
      <c r="V1957" s="69"/>
      <c r="W1957" s="69"/>
      <c r="X1957" s="507"/>
      <c r="Y1957" s="508"/>
      <c r="Z1957" s="179" t="str">
        <f>IFERROR(VLOOKUP(X1957, 【参考】数式用!$A$2:$B$46, 2, FALSE), "")</f>
        <v/>
      </c>
      <c r="AA1957" s="195"/>
      <c r="AB1957" s="196"/>
      <c r="AC1957" s="197">
        <f t="shared" si="64"/>
        <v>0</v>
      </c>
      <c r="AD1957" s="263" t="str">
        <f>IF(B1957="", "", IF(COUNTIF(X1957,"*独自*"),"数式を削除して手入力",IFERROR(INDEX(【参考】数式用!$O$3:'【参考】数式用'!$Q$452,MATCH(Q1957&amp;V1957,【参考】数式用!$N$3:'【参考】数式用'!$N$452,0),MATCH(VLOOKUP(X1957,【参考】数式用!$R$2:$S$46,2,FALSE),【参考】数式用!$O$2:$Q$2,0)),10)))</f>
        <v/>
      </c>
      <c r="AE1957" s="191"/>
    </row>
    <row r="1958" spans="1:31" ht="49.95" customHeight="1">
      <c r="A1958" s="158">
        <f t="shared" si="63"/>
        <v>1919</v>
      </c>
      <c r="B1958" s="496"/>
      <c r="C1958" s="497"/>
      <c r="D1958" s="497"/>
      <c r="E1958" s="497"/>
      <c r="F1958" s="497"/>
      <c r="G1958" s="497"/>
      <c r="H1958" s="497"/>
      <c r="I1958" s="497"/>
      <c r="J1958" s="497"/>
      <c r="K1958" s="497"/>
      <c r="L1958" s="490"/>
      <c r="M1958" s="491"/>
      <c r="N1958" s="491"/>
      <c r="O1958" s="491"/>
      <c r="P1958" s="492"/>
      <c r="Q1958" s="536"/>
      <c r="R1958" s="536"/>
      <c r="S1958" s="536"/>
      <c r="T1958" s="536"/>
      <c r="U1958" s="536"/>
      <c r="V1958" s="69"/>
      <c r="W1958" s="69"/>
      <c r="X1958" s="507"/>
      <c r="Y1958" s="508"/>
      <c r="Z1958" s="179" t="str">
        <f>IFERROR(VLOOKUP(X1958, 【参考】数式用!$A$2:$B$46, 2, FALSE), "")</f>
        <v/>
      </c>
      <c r="AA1958" s="195"/>
      <c r="AB1958" s="196"/>
      <c r="AC1958" s="197">
        <f t="shared" si="64"/>
        <v>0</v>
      </c>
      <c r="AD1958" s="263" t="str">
        <f>IF(B1958="", "", IF(COUNTIF(X1958,"*独自*"),"数式を削除して手入力",IFERROR(INDEX(【参考】数式用!$O$3:'【参考】数式用'!$Q$452,MATCH(Q1958&amp;V1958,【参考】数式用!$N$3:'【参考】数式用'!$N$452,0),MATCH(VLOOKUP(X1958,【参考】数式用!$R$2:$S$46,2,FALSE),【参考】数式用!$O$2:$Q$2,0)),10)))</f>
        <v/>
      </c>
      <c r="AE1958" s="191"/>
    </row>
    <row r="1959" spans="1:31" ht="49.95" customHeight="1">
      <c r="A1959" s="158">
        <f t="shared" si="63"/>
        <v>1920</v>
      </c>
      <c r="B1959" s="496"/>
      <c r="C1959" s="497"/>
      <c r="D1959" s="497"/>
      <c r="E1959" s="497"/>
      <c r="F1959" s="497"/>
      <c r="G1959" s="497"/>
      <c r="H1959" s="497"/>
      <c r="I1959" s="497"/>
      <c r="J1959" s="497"/>
      <c r="K1959" s="497"/>
      <c r="L1959" s="490"/>
      <c r="M1959" s="491"/>
      <c r="N1959" s="491"/>
      <c r="O1959" s="491"/>
      <c r="P1959" s="492"/>
      <c r="Q1959" s="536"/>
      <c r="R1959" s="536"/>
      <c r="S1959" s="536"/>
      <c r="T1959" s="536"/>
      <c r="U1959" s="536"/>
      <c r="V1959" s="69"/>
      <c r="W1959" s="69"/>
      <c r="X1959" s="507"/>
      <c r="Y1959" s="508"/>
      <c r="Z1959" s="179" t="str">
        <f>IFERROR(VLOOKUP(X1959, 【参考】数式用!$A$2:$B$46, 2, FALSE), "")</f>
        <v/>
      </c>
      <c r="AA1959" s="195"/>
      <c r="AB1959" s="196"/>
      <c r="AC1959" s="197">
        <f t="shared" si="64"/>
        <v>0</v>
      </c>
      <c r="AD1959" s="263" t="str">
        <f>IF(B1959="", "", IF(COUNTIF(X1959,"*独自*"),"数式を削除して手入力",IFERROR(INDEX(【参考】数式用!$O$3:'【参考】数式用'!$Q$452,MATCH(Q1959&amp;V1959,【参考】数式用!$N$3:'【参考】数式用'!$N$452,0),MATCH(VLOOKUP(X1959,【参考】数式用!$R$2:$S$46,2,FALSE),【参考】数式用!$O$2:$Q$2,0)),10)))</f>
        <v/>
      </c>
      <c r="AE1959" s="191"/>
    </row>
    <row r="1960" spans="1:31" ht="49.95" customHeight="1">
      <c r="A1960" s="158">
        <f t="shared" si="63"/>
        <v>1921</v>
      </c>
      <c r="B1960" s="496"/>
      <c r="C1960" s="497"/>
      <c r="D1960" s="497"/>
      <c r="E1960" s="497"/>
      <c r="F1960" s="497"/>
      <c r="G1960" s="497"/>
      <c r="H1960" s="497"/>
      <c r="I1960" s="497"/>
      <c r="J1960" s="497"/>
      <c r="K1960" s="497"/>
      <c r="L1960" s="490"/>
      <c r="M1960" s="491"/>
      <c r="N1960" s="491"/>
      <c r="O1960" s="491"/>
      <c r="P1960" s="492"/>
      <c r="Q1960" s="536"/>
      <c r="R1960" s="536"/>
      <c r="S1960" s="536"/>
      <c r="T1960" s="536"/>
      <c r="U1960" s="536"/>
      <c r="V1960" s="69"/>
      <c r="W1960" s="69"/>
      <c r="X1960" s="507"/>
      <c r="Y1960" s="508"/>
      <c r="Z1960" s="179" t="str">
        <f>IFERROR(VLOOKUP(X1960, 【参考】数式用!$A$2:$B$46, 2, FALSE), "")</f>
        <v/>
      </c>
      <c r="AA1960" s="195"/>
      <c r="AB1960" s="196"/>
      <c r="AC1960" s="197">
        <f t="shared" si="64"/>
        <v>0</v>
      </c>
      <c r="AD1960" s="263" t="str">
        <f>IF(B1960="", "", IF(COUNTIF(X1960,"*独自*"),"数式を削除して手入力",IFERROR(INDEX(【参考】数式用!$O$3:'【参考】数式用'!$Q$452,MATCH(Q1960&amp;V1960,【参考】数式用!$N$3:'【参考】数式用'!$N$452,0),MATCH(VLOOKUP(X1960,【参考】数式用!$R$2:$S$46,2,FALSE),【参考】数式用!$O$2:$Q$2,0)),10)))</f>
        <v/>
      </c>
      <c r="AE1960" s="191"/>
    </row>
    <row r="1961" spans="1:31" ht="49.95" customHeight="1">
      <c r="A1961" s="158">
        <f t="shared" si="63"/>
        <v>1922</v>
      </c>
      <c r="B1961" s="496"/>
      <c r="C1961" s="497"/>
      <c r="D1961" s="497"/>
      <c r="E1961" s="497"/>
      <c r="F1961" s="497"/>
      <c r="G1961" s="497"/>
      <c r="H1961" s="497"/>
      <c r="I1961" s="497"/>
      <c r="J1961" s="497"/>
      <c r="K1961" s="497"/>
      <c r="L1961" s="490"/>
      <c r="M1961" s="491"/>
      <c r="N1961" s="491"/>
      <c r="O1961" s="491"/>
      <c r="P1961" s="492"/>
      <c r="Q1961" s="536"/>
      <c r="R1961" s="536"/>
      <c r="S1961" s="536"/>
      <c r="T1961" s="536"/>
      <c r="U1961" s="536"/>
      <c r="V1961" s="69"/>
      <c r="W1961" s="69"/>
      <c r="X1961" s="507"/>
      <c r="Y1961" s="508"/>
      <c r="Z1961" s="179" t="str">
        <f>IFERROR(VLOOKUP(X1961, 【参考】数式用!$A$2:$B$46, 2, FALSE), "")</f>
        <v/>
      </c>
      <c r="AA1961" s="195"/>
      <c r="AB1961" s="196"/>
      <c r="AC1961" s="197">
        <f t="shared" si="64"/>
        <v>0</v>
      </c>
      <c r="AD1961" s="263" t="str">
        <f>IF(B1961="", "", IF(COUNTIF(X1961,"*独自*"),"数式を削除して手入力",IFERROR(INDEX(【参考】数式用!$O$3:'【参考】数式用'!$Q$452,MATCH(Q1961&amp;V1961,【参考】数式用!$N$3:'【参考】数式用'!$N$452,0),MATCH(VLOOKUP(X1961,【参考】数式用!$R$2:$S$46,2,FALSE),【参考】数式用!$O$2:$Q$2,0)),10)))</f>
        <v/>
      </c>
      <c r="AE1961" s="191"/>
    </row>
    <row r="1962" spans="1:31" ht="49.95" customHeight="1">
      <c r="A1962" s="158">
        <f t="shared" si="63"/>
        <v>1923</v>
      </c>
      <c r="B1962" s="496"/>
      <c r="C1962" s="497"/>
      <c r="D1962" s="497"/>
      <c r="E1962" s="497"/>
      <c r="F1962" s="497"/>
      <c r="G1962" s="497"/>
      <c r="H1962" s="497"/>
      <c r="I1962" s="497"/>
      <c r="J1962" s="497"/>
      <c r="K1962" s="497"/>
      <c r="L1962" s="490"/>
      <c r="M1962" s="491"/>
      <c r="N1962" s="491"/>
      <c r="O1962" s="491"/>
      <c r="P1962" s="492"/>
      <c r="Q1962" s="536"/>
      <c r="R1962" s="536"/>
      <c r="S1962" s="536"/>
      <c r="T1962" s="536"/>
      <c r="U1962" s="536"/>
      <c r="V1962" s="69"/>
      <c r="W1962" s="69"/>
      <c r="X1962" s="507"/>
      <c r="Y1962" s="508"/>
      <c r="Z1962" s="179" t="str">
        <f>IFERROR(VLOOKUP(X1962, 【参考】数式用!$A$2:$B$46, 2, FALSE), "")</f>
        <v/>
      </c>
      <c r="AA1962" s="195"/>
      <c r="AB1962" s="196"/>
      <c r="AC1962" s="197">
        <f t="shared" si="64"/>
        <v>0</v>
      </c>
      <c r="AD1962" s="263" t="str">
        <f>IF(B1962="", "", IF(COUNTIF(X1962,"*独自*"),"数式を削除して手入力",IFERROR(INDEX(【参考】数式用!$O$3:'【参考】数式用'!$Q$452,MATCH(Q1962&amp;V1962,【参考】数式用!$N$3:'【参考】数式用'!$N$452,0),MATCH(VLOOKUP(X1962,【参考】数式用!$R$2:$S$46,2,FALSE),【参考】数式用!$O$2:$Q$2,0)),10)))</f>
        <v/>
      </c>
      <c r="AE1962" s="191"/>
    </row>
    <row r="1963" spans="1:31" ht="49.95" customHeight="1">
      <c r="A1963" s="158">
        <f t="shared" si="63"/>
        <v>1924</v>
      </c>
      <c r="B1963" s="496"/>
      <c r="C1963" s="497"/>
      <c r="D1963" s="497"/>
      <c r="E1963" s="497"/>
      <c r="F1963" s="497"/>
      <c r="G1963" s="497"/>
      <c r="H1963" s="497"/>
      <c r="I1963" s="497"/>
      <c r="J1963" s="497"/>
      <c r="K1963" s="497"/>
      <c r="L1963" s="490"/>
      <c r="M1963" s="491"/>
      <c r="N1963" s="491"/>
      <c r="O1963" s="491"/>
      <c r="P1963" s="492"/>
      <c r="Q1963" s="536"/>
      <c r="R1963" s="536"/>
      <c r="S1963" s="536"/>
      <c r="T1963" s="536"/>
      <c r="U1963" s="536"/>
      <c r="V1963" s="69"/>
      <c r="W1963" s="69"/>
      <c r="X1963" s="507"/>
      <c r="Y1963" s="508"/>
      <c r="Z1963" s="179" t="str">
        <f>IFERROR(VLOOKUP(X1963, 【参考】数式用!$A$2:$B$46, 2, FALSE), "")</f>
        <v/>
      </c>
      <c r="AA1963" s="195"/>
      <c r="AB1963" s="196"/>
      <c r="AC1963" s="197">
        <f t="shared" si="64"/>
        <v>0</v>
      </c>
      <c r="AD1963" s="263" t="str">
        <f>IF(B1963="", "", IF(COUNTIF(X1963,"*独自*"),"数式を削除して手入力",IFERROR(INDEX(【参考】数式用!$O$3:'【参考】数式用'!$Q$452,MATCH(Q1963&amp;V1963,【参考】数式用!$N$3:'【参考】数式用'!$N$452,0),MATCH(VLOOKUP(X1963,【参考】数式用!$R$2:$S$46,2,FALSE),【参考】数式用!$O$2:$Q$2,0)),10)))</f>
        <v/>
      </c>
      <c r="AE1963" s="191"/>
    </row>
    <row r="1964" spans="1:31" ht="49.95" customHeight="1">
      <c r="A1964" s="158">
        <f t="shared" si="63"/>
        <v>1925</v>
      </c>
      <c r="B1964" s="496"/>
      <c r="C1964" s="497"/>
      <c r="D1964" s="497"/>
      <c r="E1964" s="497"/>
      <c r="F1964" s="497"/>
      <c r="G1964" s="497"/>
      <c r="H1964" s="497"/>
      <c r="I1964" s="497"/>
      <c r="J1964" s="497"/>
      <c r="K1964" s="497"/>
      <c r="L1964" s="490"/>
      <c r="M1964" s="491"/>
      <c r="N1964" s="491"/>
      <c r="O1964" s="491"/>
      <c r="P1964" s="492"/>
      <c r="Q1964" s="536"/>
      <c r="R1964" s="536"/>
      <c r="S1964" s="536"/>
      <c r="T1964" s="536"/>
      <c r="U1964" s="536"/>
      <c r="V1964" s="69"/>
      <c r="W1964" s="69"/>
      <c r="X1964" s="507"/>
      <c r="Y1964" s="508"/>
      <c r="Z1964" s="179" t="str">
        <f>IFERROR(VLOOKUP(X1964, 【参考】数式用!$A$2:$B$46, 2, FALSE), "")</f>
        <v/>
      </c>
      <c r="AA1964" s="195"/>
      <c r="AB1964" s="196"/>
      <c r="AC1964" s="197">
        <f t="shared" si="64"/>
        <v>0</v>
      </c>
      <c r="AD1964" s="263" t="str">
        <f>IF(B1964="", "", IF(COUNTIF(X1964,"*独自*"),"数式を削除して手入力",IFERROR(INDEX(【参考】数式用!$O$3:'【参考】数式用'!$Q$452,MATCH(Q1964&amp;V1964,【参考】数式用!$N$3:'【参考】数式用'!$N$452,0),MATCH(VLOOKUP(X1964,【参考】数式用!$R$2:$S$46,2,FALSE),【参考】数式用!$O$2:$Q$2,0)),10)))</f>
        <v/>
      </c>
      <c r="AE1964" s="191"/>
    </row>
    <row r="1965" spans="1:31" ht="49.95" customHeight="1">
      <c r="A1965" s="158">
        <f t="shared" si="63"/>
        <v>1926</v>
      </c>
      <c r="B1965" s="496"/>
      <c r="C1965" s="497"/>
      <c r="D1965" s="497"/>
      <c r="E1965" s="497"/>
      <c r="F1965" s="497"/>
      <c r="G1965" s="497"/>
      <c r="H1965" s="497"/>
      <c r="I1965" s="497"/>
      <c r="J1965" s="497"/>
      <c r="K1965" s="497"/>
      <c r="L1965" s="490"/>
      <c r="M1965" s="491"/>
      <c r="N1965" s="491"/>
      <c r="O1965" s="491"/>
      <c r="P1965" s="492"/>
      <c r="Q1965" s="536"/>
      <c r="R1965" s="536"/>
      <c r="S1965" s="536"/>
      <c r="T1965" s="536"/>
      <c r="U1965" s="536"/>
      <c r="V1965" s="69"/>
      <c r="W1965" s="69"/>
      <c r="X1965" s="507"/>
      <c r="Y1965" s="508"/>
      <c r="Z1965" s="179" t="str">
        <f>IFERROR(VLOOKUP(X1965, 【参考】数式用!$A$2:$B$46, 2, FALSE), "")</f>
        <v/>
      </c>
      <c r="AA1965" s="195"/>
      <c r="AB1965" s="196"/>
      <c r="AC1965" s="197">
        <f t="shared" si="64"/>
        <v>0</v>
      </c>
      <c r="AD1965" s="263" t="str">
        <f>IF(B1965="", "", IF(COUNTIF(X1965,"*独自*"),"数式を削除して手入力",IFERROR(INDEX(【参考】数式用!$O$3:'【参考】数式用'!$Q$452,MATCH(Q1965&amp;V1965,【参考】数式用!$N$3:'【参考】数式用'!$N$452,0),MATCH(VLOOKUP(X1965,【参考】数式用!$R$2:$S$46,2,FALSE),【参考】数式用!$O$2:$Q$2,0)),10)))</f>
        <v/>
      </c>
      <c r="AE1965" s="191"/>
    </row>
    <row r="1966" spans="1:31" ht="49.95" customHeight="1">
      <c r="A1966" s="158">
        <f t="shared" si="63"/>
        <v>1927</v>
      </c>
      <c r="B1966" s="496"/>
      <c r="C1966" s="497"/>
      <c r="D1966" s="497"/>
      <c r="E1966" s="497"/>
      <c r="F1966" s="497"/>
      <c r="G1966" s="497"/>
      <c r="H1966" s="497"/>
      <c r="I1966" s="497"/>
      <c r="J1966" s="497"/>
      <c r="K1966" s="497"/>
      <c r="L1966" s="490"/>
      <c r="M1966" s="491"/>
      <c r="N1966" s="491"/>
      <c r="O1966" s="491"/>
      <c r="P1966" s="492"/>
      <c r="Q1966" s="536"/>
      <c r="R1966" s="536"/>
      <c r="S1966" s="536"/>
      <c r="T1966" s="536"/>
      <c r="U1966" s="536"/>
      <c r="V1966" s="69"/>
      <c r="W1966" s="69"/>
      <c r="X1966" s="507"/>
      <c r="Y1966" s="508"/>
      <c r="Z1966" s="179" t="str">
        <f>IFERROR(VLOOKUP(X1966, 【参考】数式用!$A$2:$B$46, 2, FALSE), "")</f>
        <v/>
      </c>
      <c r="AA1966" s="195"/>
      <c r="AB1966" s="196"/>
      <c r="AC1966" s="197">
        <f t="shared" si="64"/>
        <v>0</v>
      </c>
      <c r="AD1966" s="263" t="str">
        <f>IF(B1966="", "", IF(COUNTIF(X1966,"*独自*"),"数式を削除して手入力",IFERROR(INDEX(【参考】数式用!$O$3:'【参考】数式用'!$Q$452,MATCH(Q1966&amp;V1966,【参考】数式用!$N$3:'【参考】数式用'!$N$452,0),MATCH(VLOOKUP(X1966,【参考】数式用!$R$2:$S$46,2,FALSE),【参考】数式用!$O$2:$Q$2,0)),10)))</f>
        <v/>
      </c>
      <c r="AE1966" s="191"/>
    </row>
    <row r="1967" spans="1:31" ht="49.95" customHeight="1">
      <c r="A1967" s="158">
        <f t="shared" si="63"/>
        <v>1928</v>
      </c>
      <c r="B1967" s="496"/>
      <c r="C1967" s="497"/>
      <c r="D1967" s="497"/>
      <c r="E1967" s="497"/>
      <c r="F1967" s="497"/>
      <c r="G1967" s="497"/>
      <c r="H1967" s="497"/>
      <c r="I1967" s="497"/>
      <c r="J1967" s="497"/>
      <c r="K1967" s="497"/>
      <c r="L1967" s="490"/>
      <c r="M1967" s="491"/>
      <c r="N1967" s="491"/>
      <c r="O1967" s="491"/>
      <c r="P1967" s="492"/>
      <c r="Q1967" s="536"/>
      <c r="R1967" s="536"/>
      <c r="S1967" s="536"/>
      <c r="T1967" s="536"/>
      <c r="U1967" s="536"/>
      <c r="V1967" s="69"/>
      <c r="W1967" s="69"/>
      <c r="X1967" s="507"/>
      <c r="Y1967" s="508"/>
      <c r="Z1967" s="179" t="str">
        <f>IFERROR(VLOOKUP(X1967, 【参考】数式用!$A$2:$B$46, 2, FALSE), "")</f>
        <v/>
      </c>
      <c r="AA1967" s="195"/>
      <c r="AB1967" s="196"/>
      <c r="AC1967" s="197">
        <f t="shared" si="64"/>
        <v>0</v>
      </c>
      <c r="AD1967" s="263" t="str">
        <f>IF(B1967="", "", IF(COUNTIF(X1967,"*独自*"),"数式を削除して手入力",IFERROR(INDEX(【参考】数式用!$O$3:'【参考】数式用'!$Q$452,MATCH(Q1967&amp;V1967,【参考】数式用!$N$3:'【参考】数式用'!$N$452,0),MATCH(VLOOKUP(X1967,【参考】数式用!$R$2:$S$46,2,FALSE),【参考】数式用!$O$2:$Q$2,0)),10)))</f>
        <v/>
      </c>
      <c r="AE1967" s="191"/>
    </row>
    <row r="1968" spans="1:31" ht="49.95" customHeight="1">
      <c r="A1968" s="158">
        <f t="shared" si="63"/>
        <v>1929</v>
      </c>
      <c r="B1968" s="496"/>
      <c r="C1968" s="497"/>
      <c r="D1968" s="497"/>
      <c r="E1968" s="497"/>
      <c r="F1968" s="497"/>
      <c r="G1968" s="497"/>
      <c r="H1968" s="497"/>
      <c r="I1968" s="497"/>
      <c r="J1968" s="497"/>
      <c r="K1968" s="497"/>
      <c r="L1968" s="490"/>
      <c r="M1968" s="491"/>
      <c r="N1968" s="491"/>
      <c r="O1968" s="491"/>
      <c r="P1968" s="492"/>
      <c r="Q1968" s="536"/>
      <c r="R1968" s="536"/>
      <c r="S1968" s="536"/>
      <c r="T1968" s="536"/>
      <c r="U1968" s="536"/>
      <c r="V1968" s="69"/>
      <c r="W1968" s="69"/>
      <c r="X1968" s="507"/>
      <c r="Y1968" s="508"/>
      <c r="Z1968" s="179" t="str">
        <f>IFERROR(VLOOKUP(X1968, 【参考】数式用!$A$2:$B$46, 2, FALSE), "")</f>
        <v/>
      </c>
      <c r="AA1968" s="195"/>
      <c r="AB1968" s="196"/>
      <c r="AC1968" s="197">
        <f t="shared" si="64"/>
        <v>0</v>
      </c>
      <c r="AD1968" s="263" t="str">
        <f>IF(B1968="", "", IF(COUNTIF(X1968,"*独自*"),"数式を削除して手入力",IFERROR(INDEX(【参考】数式用!$O$3:'【参考】数式用'!$Q$452,MATCH(Q1968&amp;V1968,【参考】数式用!$N$3:'【参考】数式用'!$N$452,0),MATCH(VLOOKUP(X1968,【参考】数式用!$R$2:$S$46,2,FALSE),【参考】数式用!$O$2:$Q$2,0)),10)))</f>
        <v/>
      </c>
      <c r="AE1968" s="191"/>
    </row>
    <row r="1969" spans="1:31" ht="49.95" customHeight="1">
      <c r="A1969" s="158">
        <f t="shared" si="63"/>
        <v>1930</v>
      </c>
      <c r="B1969" s="496"/>
      <c r="C1969" s="497"/>
      <c r="D1969" s="497"/>
      <c r="E1969" s="497"/>
      <c r="F1969" s="497"/>
      <c r="G1969" s="497"/>
      <c r="H1969" s="497"/>
      <c r="I1969" s="497"/>
      <c r="J1969" s="497"/>
      <c r="K1969" s="497"/>
      <c r="L1969" s="490"/>
      <c r="M1969" s="491"/>
      <c r="N1969" s="491"/>
      <c r="O1969" s="491"/>
      <c r="P1969" s="492"/>
      <c r="Q1969" s="536"/>
      <c r="R1969" s="536"/>
      <c r="S1969" s="536"/>
      <c r="T1969" s="536"/>
      <c r="U1969" s="536"/>
      <c r="V1969" s="69"/>
      <c r="W1969" s="69"/>
      <c r="X1969" s="507"/>
      <c r="Y1969" s="508"/>
      <c r="Z1969" s="179" t="str">
        <f>IFERROR(VLOOKUP(X1969, 【参考】数式用!$A$2:$B$46, 2, FALSE), "")</f>
        <v/>
      </c>
      <c r="AA1969" s="195"/>
      <c r="AB1969" s="196"/>
      <c r="AC1969" s="197">
        <f t="shared" si="64"/>
        <v>0</v>
      </c>
      <c r="AD1969" s="263" t="str">
        <f>IF(B1969="", "", IF(COUNTIF(X1969,"*独自*"),"数式を削除して手入力",IFERROR(INDEX(【参考】数式用!$O$3:'【参考】数式用'!$Q$452,MATCH(Q1969&amp;V1969,【参考】数式用!$N$3:'【参考】数式用'!$N$452,0),MATCH(VLOOKUP(X1969,【参考】数式用!$R$2:$S$46,2,FALSE),【参考】数式用!$O$2:$Q$2,0)),10)))</f>
        <v/>
      </c>
      <c r="AE1969" s="191"/>
    </row>
    <row r="1970" spans="1:31" ht="49.95" customHeight="1">
      <c r="A1970" s="158">
        <f t="shared" si="63"/>
        <v>1931</v>
      </c>
      <c r="B1970" s="496"/>
      <c r="C1970" s="497"/>
      <c r="D1970" s="497"/>
      <c r="E1970" s="497"/>
      <c r="F1970" s="497"/>
      <c r="G1970" s="497"/>
      <c r="H1970" s="497"/>
      <c r="I1970" s="497"/>
      <c r="J1970" s="497"/>
      <c r="K1970" s="497"/>
      <c r="L1970" s="490"/>
      <c r="M1970" s="491"/>
      <c r="N1970" s="491"/>
      <c r="O1970" s="491"/>
      <c r="P1970" s="492"/>
      <c r="Q1970" s="536"/>
      <c r="R1970" s="536"/>
      <c r="S1970" s="536"/>
      <c r="T1970" s="536"/>
      <c r="U1970" s="536"/>
      <c r="V1970" s="69"/>
      <c r="W1970" s="69"/>
      <c r="X1970" s="507"/>
      <c r="Y1970" s="508"/>
      <c r="Z1970" s="179" t="str">
        <f>IFERROR(VLOOKUP(X1970, 【参考】数式用!$A$2:$B$46, 2, FALSE), "")</f>
        <v/>
      </c>
      <c r="AA1970" s="195"/>
      <c r="AB1970" s="196"/>
      <c r="AC1970" s="197">
        <f t="shared" si="64"/>
        <v>0</v>
      </c>
      <c r="AD1970" s="263" t="str">
        <f>IF(B1970="", "", IF(COUNTIF(X1970,"*独自*"),"数式を削除して手入力",IFERROR(INDEX(【参考】数式用!$O$3:'【参考】数式用'!$Q$452,MATCH(Q1970&amp;V1970,【参考】数式用!$N$3:'【参考】数式用'!$N$452,0),MATCH(VLOOKUP(X1970,【参考】数式用!$R$2:$S$46,2,FALSE),【参考】数式用!$O$2:$Q$2,0)),10)))</f>
        <v/>
      </c>
      <c r="AE1970" s="191"/>
    </row>
    <row r="1971" spans="1:31" ht="49.95" customHeight="1">
      <c r="A1971" s="158">
        <f t="shared" si="63"/>
        <v>1932</v>
      </c>
      <c r="B1971" s="496"/>
      <c r="C1971" s="497"/>
      <c r="D1971" s="497"/>
      <c r="E1971" s="497"/>
      <c r="F1971" s="497"/>
      <c r="G1971" s="497"/>
      <c r="H1971" s="497"/>
      <c r="I1971" s="497"/>
      <c r="J1971" s="497"/>
      <c r="K1971" s="497"/>
      <c r="L1971" s="490"/>
      <c r="M1971" s="491"/>
      <c r="N1971" s="491"/>
      <c r="O1971" s="491"/>
      <c r="P1971" s="492"/>
      <c r="Q1971" s="536"/>
      <c r="R1971" s="536"/>
      <c r="S1971" s="536"/>
      <c r="T1971" s="536"/>
      <c r="U1971" s="536"/>
      <c r="V1971" s="69"/>
      <c r="W1971" s="69"/>
      <c r="X1971" s="507"/>
      <c r="Y1971" s="508"/>
      <c r="Z1971" s="179" t="str">
        <f>IFERROR(VLOOKUP(X1971, 【参考】数式用!$A$2:$B$46, 2, FALSE), "")</f>
        <v/>
      </c>
      <c r="AA1971" s="195"/>
      <c r="AB1971" s="196"/>
      <c r="AC1971" s="197">
        <f t="shared" si="64"/>
        <v>0</v>
      </c>
      <c r="AD1971" s="263" t="str">
        <f>IF(B1971="", "", IF(COUNTIF(X1971,"*独自*"),"数式を削除して手入力",IFERROR(INDEX(【参考】数式用!$O$3:'【参考】数式用'!$Q$452,MATCH(Q1971&amp;V1971,【参考】数式用!$N$3:'【参考】数式用'!$N$452,0),MATCH(VLOOKUP(X1971,【参考】数式用!$R$2:$S$46,2,FALSE),【参考】数式用!$O$2:$Q$2,0)),10)))</f>
        <v/>
      </c>
      <c r="AE1971" s="191"/>
    </row>
    <row r="1972" spans="1:31" ht="49.95" customHeight="1">
      <c r="A1972" s="158">
        <f t="shared" si="63"/>
        <v>1933</v>
      </c>
      <c r="B1972" s="496"/>
      <c r="C1972" s="497"/>
      <c r="D1972" s="497"/>
      <c r="E1972" s="497"/>
      <c r="F1972" s="497"/>
      <c r="G1972" s="497"/>
      <c r="H1972" s="497"/>
      <c r="I1972" s="497"/>
      <c r="J1972" s="497"/>
      <c r="K1972" s="497"/>
      <c r="L1972" s="490"/>
      <c r="M1972" s="491"/>
      <c r="N1972" s="491"/>
      <c r="O1972" s="491"/>
      <c r="P1972" s="492"/>
      <c r="Q1972" s="536"/>
      <c r="R1972" s="536"/>
      <c r="S1972" s="536"/>
      <c r="T1972" s="536"/>
      <c r="U1972" s="536"/>
      <c r="V1972" s="69"/>
      <c r="W1972" s="69"/>
      <c r="X1972" s="507"/>
      <c r="Y1972" s="508"/>
      <c r="Z1972" s="179" t="str">
        <f>IFERROR(VLOOKUP(X1972, 【参考】数式用!$A$2:$B$46, 2, FALSE), "")</f>
        <v/>
      </c>
      <c r="AA1972" s="195"/>
      <c r="AB1972" s="196"/>
      <c r="AC1972" s="197">
        <f t="shared" si="64"/>
        <v>0</v>
      </c>
      <c r="AD1972" s="263" t="str">
        <f>IF(B1972="", "", IF(COUNTIF(X1972,"*独自*"),"数式を削除して手入力",IFERROR(INDEX(【参考】数式用!$O$3:'【参考】数式用'!$Q$452,MATCH(Q1972&amp;V1972,【参考】数式用!$N$3:'【参考】数式用'!$N$452,0),MATCH(VLOOKUP(X1972,【参考】数式用!$R$2:$S$46,2,FALSE),【参考】数式用!$O$2:$Q$2,0)),10)))</f>
        <v/>
      </c>
      <c r="AE1972" s="191"/>
    </row>
    <row r="1973" spans="1:31" ht="49.95" customHeight="1">
      <c r="A1973" s="158">
        <f t="shared" si="63"/>
        <v>1934</v>
      </c>
      <c r="B1973" s="496"/>
      <c r="C1973" s="497"/>
      <c r="D1973" s="497"/>
      <c r="E1973" s="497"/>
      <c r="F1973" s="497"/>
      <c r="G1973" s="497"/>
      <c r="H1973" s="497"/>
      <c r="I1973" s="497"/>
      <c r="J1973" s="497"/>
      <c r="K1973" s="497"/>
      <c r="L1973" s="490"/>
      <c r="M1973" s="491"/>
      <c r="N1973" s="491"/>
      <c r="O1973" s="491"/>
      <c r="P1973" s="492"/>
      <c r="Q1973" s="536"/>
      <c r="R1973" s="536"/>
      <c r="S1973" s="536"/>
      <c r="T1973" s="536"/>
      <c r="U1973" s="536"/>
      <c r="V1973" s="69"/>
      <c r="W1973" s="69"/>
      <c r="X1973" s="507"/>
      <c r="Y1973" s="508"/>
      <c r="Z1973" s="179" t="str">
        <f>IFERROR(VLOOKUP(X1973, 【参考】数式用!$A$2:$B$46, 2, FALSE), "")</f>
        <v/>
      </c>
      <c r="AA1973" s="195"/>
      <c r="AB1973" s="196"/>
      <c r="AC1973" s="197">
        <f t="shared" si="64"/>
        <v>0</v>
      </c>
      <c r="AD1973" s="263" t="str">
        <f>IF(B1973="", "", IF(COUNTIF(X1973,"*独自*"),"数式を削除して手入力",IFERROR(INDEX(【参考】数式用!$O$3:'【参考】数式用'!$Q$452,MATCH(Q1973&amp;V1973,【参考】数式用!$N$3:'【参考】数式用'!$N$452,0),MATCH(VLOOKUP(X1973,【参考】数式用!$R$2:$S$46,2,FALSE),【参考】数式用!$O$2:$Q$2,0)),10)))</f>
        <v/>
      </c>
      <c r="AE1973" s="191"/>
    </row>
    <row r="1974" spans="1:31" ht="49.95" customHeight="1">
      <c r="A1974" s="158">
        <f t="shared" si="63"/>
        <v>1935</v>
      </c>
      <c r="B1974" s="496"/>
      <c r="C1974" s="497"/>
      <c r="D1974" s="497"/>
      <c r="E1974" s="497"/>
      <c r="F1974" s="497"/>
      <c r="G1974" s="497"/>
      <c r="H1974" s="497"/>
      <c r="I1974" s="497"/>
      <c r="J1974" s="497"/>
      <c r="K1974" s="497"/>
      <c r="L1974" s="490"/>
      <c r="M1974" s="491"/>
      <c r="N1974" s="491"/>
      <c r="O1974" s="491"/>
      <c r="P1974" s="492"/>
      <c r="Q1974" s="536"/>
      <c r="R1974" s="536"/>
      <c r="S1974" s="536"/>
      <c r="T1974" s="536"/>
      <c r="U1974" s="536"/>
      <c r="V1974" s="69"/>
      <c r="W1974" s="69"/>
      <c r="X1974" s="507"/>
      <c r="Y1974" s="508"/>
      <c r="Z1974" s="179" t="str">
        <f>IFERROR(VLOOKUP(X1974, 【参考】数式用!$A$2:$B$46, 2, FALSE), "")</f>
        <v/>
      </c>
      <c r="AA1974" s="195"/>
      <c r="AB1974" s="196"/>
      <c r="AC1974" s="197">
        <f t="shared" si="64"/>
        <v>0</v>
      </c>
      <c r="AD1974" s="263" t="str">
        <f>IF(B1974="", "", IF(COUNTIF(X1974,"*独自*"),"数式を削除して手入力",IFERROR(INDEX(【参考】数式用!$O$3:'【参考】数式用'!$Q$452,MATCH(Q1974&amp;V1974,【参考】数式用!$N$3:'【参考】数式用'!$N$452,0),MATCH(VLOOKUP(X1974,【参考】数式用!$R$2:$S$46,2,FALSE),【参考】数式用!$O$2:$Q$2,0)),10)))</f>
        <v/>
      </c>
      <c r="AE1974" s="191"/>
    </row>
    <row r="1975" spans="1:31" ht="49.95" customHeight="1">
      <c r="A1975" s="158">
        <f t="shared" si="63"/>
        <v>1936</v>
      </c>
      <c r="B1975" s="496"/>
      <c r="C1975" s="497"/>
      <c r="D1975" s="497"/>
      <c r="E1975" s="497"/>
      <c r="F1975" s="497"/>
      <c r="G1975" s="497"/>
      <c r="H1975" s="497"/>
      <c r="I1975" s="497"/>
      <c r="J1975" s="497"/>
      <c r="K1975" s="497"/>
      <c r="L1975" s="490"/>
      <c r="M1975" s="491"/>
      <c r="N1975" s="491"/>
      <c r="O1975" s="491"/>
      <c r="P1975" s="492"/>
      <c r="Q1975" s="536"/>
      <c r="R1975" s="536"/>
      <c r="S1975" s="536"/>
      <c r="T1975" s="536"/>
      <c r="U1975" s="536"/>
      <c r="V1975" s="69"/>
      <c r="W1975" s="69"/>
      <c r="X1975" s="507"/>
      <c r="Y1975" s="508"/>
      <c r="Z1975" s="179" t="str">
        <f>IFERROR(VLOOKUP(X1975, 【参考】数式用!$A$2:$B$46, 2, FALSE), "")</f>
        <v/>
      </c>
      <c r="AA1975" s="195"/>
      <c r="AB1975" s="196"/>
      <c r="AC1975" s="197">
        <f t="shared" si="64"/>
        <v>0</v>
      </c>
      <c r="AD1975" s="263" t="str">
        <f>IF(B1975="", "", IF(COUNTIF(X1975,"*独自*"),"数式を削除して手入力",IFERROR(INDEX(【参考】数式用!$O$3:'【参考】数式用'!$Q$452,MATCH(Q1975&amp;V1975,【参考】数式用!$N$3:'【参考】数式用'!$N$452,0),MATCH(VLOOKUP(X1975,【参考】数式用!$R$2:$S$46,2,FALSE),【参考】数式用!$O$2:$Q$2,0)),10)))</f>
        <v/>
      </c>
      <c r="AE1975" s="191"/>
    </row>
    <row r="1976" spans="1:31" ht="49.95" customHeight="1">
      <c r="A1976" s="158">
        <f t="shared" si="63"/>
        <v>1937</v>
      </c>
      <c r="B1976" s="496"/>
      <c r="C1976" s="497"/>
      <c r="D1976" s="497"/>
      <c r="E1976" s="497"/>
      <c r="F1976" s="497"/>
      <c r="G1976" s="497"/>
      <c r="H1976" s="497"/>
      <c r="I1976" s="497"/>
      <c r="J1976" s="497"/>
      <c r="K1976" s="497"/>
      <c r="L1976" s="490"/>
      <c r="M1976" s="491"/>
      <c r="N1976" s="491"/>
      <c r="O1976" s="491"/>
      <c r="P1976" s="492"/>
      <c r="Q1976" s="536"/>
      <c r="R1976" s="536"/>
      <c r="S1976" s="536"/>
      <c r="T1976" s="536"/>
      <c r="U1976" s="536"/>
      <c r="V1976" s="69"/>
      <c r="W1976" s="69"/>
      <c r="X1976" s="507"/>
      <c r="Y1976" s="508"/>
      <c r="Z1976" s="179" t="str">
        <f>IFERROR(VLOOKUP(X1976, 【参考】数式用!$A$2:$B$46, 2, FALSE), "")</f>
        <v/>
      </c>
      <c r="AA1976" s="195"/>
      <c r="AB1976" s="196"/>
      <c r="AC1976" s="197">
        <f t="shared" si="64"/>
        <v>0</v>
      </c>
      <c r="AD1976" s="263" t="str">
        <f>IF(B1976="", "", IF(COUNTIF(X1976,"*独自*"),"数式を削除して手入力",IFERROR(INDEX(【参考】数式用!$O$3:'【参考】数式用'!$Q$452,MATCH(Q1976&amp;V1976,【参考】数式用!$N$3:'【参考】数式用'!$N$452,0),MATCH(VLOOKUP(X1976,【参考】数式用!$R$2:$S$46,2,FALSE),【参考】数式用!$O$2:$Q$2,0)),10)))</f>
        <v/>
      </c>
      <c r="AE1976" s="191"/>
    </row>
    <row r="1977" spans="1:31" ht="49.95" customHeight="1">
      <c r="A1977" s="158">
        <f t="shared" si="63"/>
        <v>1938</v>
      </c>
      <c r="B1977" s="496"/>
      <c r="C1977" s="497"/>
      <c r="D1977" s="497"/>
      <c r="E1977" s="497"/>
      <c r="F1977" s="497"/>
      <c r="G1977" s="497"/>
      <c r="H1977" s="497"/>
      <c r="I1977" s="497"/>
      <c r="J1977" s="497"/>
      <c r="K1977" s="497"/>
      <c r="L1977" s="490"/>
      <c r="M1977" s="491"/>
      <c r="N1977" s="491"/>
      <c r="O1977" s="491"/>
      <c r="P1977" s="492"/>
      <c r="Q1977" s="536"/>
      <c r="R1977" s="536"/>
      <c r="S1977" s="536"/>
      <c r="T1977" s="536"/>
      <c r="U1977" s="536"/>
      <c r="V1977" s="69"/>
      <c r="W1977" s="69"/>
      <c r="X1977" s="507"/>
      <c r="Y1977" s="508"/>
      <c r="Z1977" s="179" t="str">
        <f>IFERROR(VLOOKUP(X1977, 【参考】数式用!$A$2:$B$46, 2, FALSE), "")</f>
        <v/>
      </c>
      <c r="AA1977" s="195"/>
      <c r="AB1977" s="196"/>
      <c r="AC1977" s="197">
        <f t="shared" si="64"/>
        <v>0</v>
      </c>
      <c r="AD1977" s="263" t="str">
        <f>IF(B1977="", "", IF(COUNTIF(X1977,"*独自*"),"数式を削除して手入力",IFERROR(INDEX(【参考】数式用!$O$3:'【参考】数式用'!$Q$452,MATCH(Q1977&amp;V1977,【参考】数式用!$N$3:'【参考】数式用'!$N$452,0),MATCH(VLOOKUP(X1977,【参考】数式用!$R$2:$S$46,2,FALSE),【参考】数式用!$O$2:$Q$2,0)),10)))</f>
        <v/>
      </c>
      <c r="AE1977" s="191"/>
    </row>
    <row r="1978" spans="1:31" ht="49.95" customHeight="1">
      <c r="A1978" s="158">
        <f t="shared" si="63"/>
        <v>1939</v>
      </c>
      <c r="B1978" s="496"/>
      <c r="C1978" s="497"/>
      <c r="D1978" s="497"/>
      <c r="E1978" s="497"/>
      <c r="F1978" s="497"/>
      <c r="G1978" s="497"/>
      <c r="H1978" s="497"/>
      <c r="I1978" s="497"/>
      <c r="J1978" s="497"/>
      <c r="K1978" s="497"/>
      <c r="L1978" s="490"/>
      <c r="M1978" s="491"/>
      <c r="N1978" s="491"/>
      <c r="O1978" s="491"/>
      <c r="P1978" s="492"/>
      <c r="Q1978" s="536"/>
      <c r="R1978" s="536"/>
      <c r="S1978" s="536"/>
      <c r="T1978" s="536"/>
      <c r="U1978" s="536"/>
      <c r="V1978" s="69"/>
      <c r="W1978" s="69"/>
      <c r="X1978" s="507"/>
      <c r="Y1978" s="508"/>
      <c r="Z1978" s="179" t="str">
        <f>IFERROR(VLOOKUP(X1978, 【参考】数式用!$A$2:$B$46, 2, FALSE), "")</f>
        <v/>
      </c>
      <c r="AA1978" s="195"/>
      <c r="AB1978" s="196"/>
      <c r="AC1978" s="197">
        <f t="shared" si="64"/>
        <v>0</v>
      </c>
      <c r="AD1978" s="263" t="str">
        <f>IF(B1978="", "", IF(COUNTIF(X1978,"*独自*"),"数式を削除して手入力",IFERROR(INDEX(【参考】数式用!$O$3:'【参考】数式用'!$Q$452,MATCH(Q1978&amp;V1978,【参考】数式用!$N$3:'【参考】数式用'!$N$452,0),MATCH(VLOOKUP(X1978,【参考】数式用!$R$2:$S$46,2,FALSE),【参考】数式用!$O$2:$Q$2,0)),10)))</f>
        <v/>
      </c>
      <c r="AE1978" s="191"/>
    </row>
    <row r="1979" spans="1:31" ht="49.95" customHeight="1">
      <c r="A1979" s="158">
        <f t="shared" si="63"/>
        <v>1940</v>
      </c>
      <c r="B1979" s="496"/>
      <c r="C1979" s="497"/>
      <c r="D1979" s="497"/>
      <c r="E1979" s="497"/>
      <c r="F1979" s="497"/>
      <c r="G1979" s="497"/>
      <c r="H1979" s="497"/>
      <c r="I1979" s="497"/>
      <c r="J1979" s="497"/>
      <c r="K1979" s="497"/>
      <c r="L1979" s="490"/>
      <c r="M1979" s="491"/>
      <c r="N1979" s="491"/>
      <c r="O1979" s="491"/>
      <c r="P1979" s="492"/>
      <c r="Q1979" s="536"/>
      <c r="R1979" s="536"/>
      <c r="S1979" s="536"/>
      <c r="T1979" s="536"/>
      <c r="U1979" s="536"/>
      <c r="V1979" s="69"/>
      <c r="W1979" s="69"/>
      <c r="X1979" s="507"/>
      <c r="Y1979" s="508"/>
      <c r="Z1979" s="179" t="str">
        <f>IFERROR(VLOOKUP(X1979, 【参考】数式用!$A$2:$B$46, 2, FALSE), "")</f>
        <v/>
      </c>
      <c r="AA1979" s="195"/>
      <c r="AB1979" s="196"/>
      <c r="AC1979" s="197">
        <f t="shared" si="64"/>
        <v>0</v>
      </c>
      <c r="AD1979" s="263" t="str">
        <f>IF(B1979="", "", IF(COUNTIF(X1979,"*独自*"),"数式を削除して手入力",IFERROR(INDEX(【参考】数式用!$O$3:'【参考】数式用'!$Q$452,MATCH(Q1979&amp;V1979,【参考】数式用!$N$3:'【参考】数式用'!$N$452,0),MATCH(VLOOKUP(X1979,【参考】数式用!$R$2:$S$46,2,FALSE),【参考】数式用!$O$2:$Q$2,0)),10)))</f>
        <v/>
      </c>
      <c r="AE1979" s="191"/>
    </row>
    <row r="1980" spans="1:31" ht="49.95" customHeight="1">
      <c r="A1980" s="158">
        <f t="shared" si="63"/>
        <v>1941</v>
      </c>
      <c r="B1980" s="496"/>
      <c r="C1980" s="497"/>
      <c r="D1980" s="497"/>
      <c r="E1980" s="497"/>
      <c r="F1980" s="497"/>
      <c r="G1980" s="497"/>
      <c r="H1980" s="497"/>
      <c r="I1980" s="497"/>
      <c r="J1980" s="497"/>
      <c r="K1980" s="497"/>
      <c r="L1980" s="490"/>
      <c r="M1980" s="491"/>
      <c r="N1980" s="491"/>
      <c r="O1980" s="491"/>
      <c r="P1980" s="492"/>
      <c r="Q1980" s="536"/>
      <c r="R1980" s="536"/>
      <c r="S1980" s="536"/>
      <c r="T1980" s="536"/>
      <c r="U1980" s="536"/>
      <c r="V1980" s="69"/>
      <c r="W1980" s="69"/>
      <c r="X1980" s="507"/>
      <c r="Y1980" s="508"/>
      <c r="Z1980" s="179" t="str">
        <f>IFERROR(VLOOKUP(X1980, 【参考】数式用!$A$2:$B$46, 2, FALSE), "")</f>
        <v/>
      </c>
      <c r="AA1980" s="195"/>
      <c r="AB1980" s="196"/>
      <c r="AC1980" s="197">
        <f t="shared" si="64"/>
        <v>0</v>
      </c>
      <c r="AD1980" s="263" t="str">
        <f>IF(B1980="", "", IF(COUNTIF(X1980,"*独自*"),"数式を削除して手入力",IFERROR(INDEX(【参考】数式用!$O$3:'【参考】数式用'!$Q$452,MATCH(Q1980&amp;V1980,【参考】数式用!$N$3:'【参考】数式用'!$N$452,0),MATCH(VLOOKUP(X1980,【参考】数式用!$R$2:$S$46,2,FALSE),【参考】数式用!$O$2:$Q$2,0)),10)))</f>
        <v/>
      </c>
      <c r="AE1980" s="191"/>
    </row>
    <row r="1981" spans="1:31" ht="49.95" customHeight="1">
      <c r="A1981" s="158">
        <f t="shared" si="63"/>
        <v>1942</v>
      </c>
      <c r="B1981" s="496"/>
      <c r="C1981" s="497"/>
      <c r="D1981" s="497"/>
      <c r="E1981" s="497"/>
      <c r="F1981" s="497"/>
      <c r="G1981" s="497"/>
      <c r="H1981" s="497"/>
      <c r="I1981" s="497"/>
      <c r="J1981" s="497"/>
      <c r="K1981" s="497"/>
      <c r="L1981" s="490"/>
      <c r="M1981" s="491"/>
      <c r="N1981" s="491"/>
      <c r="O1981" s="491"/>
      <c r="P1981" s="492"/>
      <c r="Q1981" s="536"/>
      <c r="R1981" s="536"/>
      <c r="S1981" s="536"/>
      <c r="T1981" s="536"/>
      <c r="U1981" s="536"/>
      <c r="V1981" s="69"/>
      <c r="W1981" s="69"/>
      <c r="X1981" s="507"/>
      <c r="Y1981" s="508"/>
      <c r="Z1981" s="179" t="str">
        <f>IFERROR(VLOOKUP(X1981, 【参考】数式用!$A$2:$B$46, 2, FALSE), "")</f>
        <v/>
      </c>
      <c r="AA1981" s="195"/>
      <c r="AB1981" s="196"/>
      <c r="AC1981" s="197">
        <f t="shared" si="64"/>
        <v>0</v>
      </c>
      <c r="AD1981" s="263" t="str">
        <f>IF(B1981="", "", IF(COUNTIF(X1981,"*独自*"),"数式を削除して手入力",IFERROR(INDEX(【参考】数式用!$O$3:'【参考】数式用'!$Q$452,MATCH(Q1981&amp;V1981,【参考】数式用!$N$3:'【参考】数式用'!$N$452,0),MATCH(VLOOKUP(X1981,【参考】数式用!$R$2:$S$46,2,FALSE),【参考】数式用!$O$2:$Q$2,0)),10)))</f>
        <v/>
      </c>
      <c r="AE1981" s="191"/>
    </row>
    <row r="1982" spans="1:31" ht="49.95" customHeight="1">
      <c r="A1982" s="158">
        <f t="shared" si="63"/>
        <v>1943</v>
      </c>
      <c r="B1982" s="496"/>
      <c r="C1982" s="497"/>
      <c r="D1982" s="497"/>
      <c r="E1982" s="497"/>
      <c r="F1982" s="497"/>
      <c r="G1982" s="497"/>
      <c r="H1982" s="497"/>
      <c r="I1982" s="497"/>
      <c r="J1982" s="497"/>
      <c r="K1982" s="497"/>
      <c r="L1982" s="490"/>
      <c r="M1982" s="491"/>
      <c r="N1982" s="491"/>
      <c r="O1982" s="491"/>
      <c r="P1982" s="492"/>
      <c r="Q1982" s="536"/>
      <c r="R1982" s="536"/>
      <c r="S1982" s="536"/>
      <c r="T1982" s="536"/>
      <c r="U1982" s="536"/>
      <c r="V1982" s="69"/>
      <c r="W1982" s="69"/>
      <c r="X1982" s="507"/>
      <c r="Y1982" s="508"/>
      <c r="Z1982" s="179" t="str">
        <f>IFERROR(VLOOKUP(X1982, 【参考】数式用!$A$2:$B$46, 2, FALSE), "")</f>
        <v/>
      </c>
      <c r="AA1982" s="195"/>
      <c r="AB1982" s="196"/>
      <c r="AC1982" s="197">
        <f t="shared" si="64"/>
        <v>0</v>
      </c>
      <c r="AD1982" s="263" t="str">
        <f>IF(B1982="", "", IF(COUNTIF(X1982,"*独自*"),"数式を削除して手入力",IFERROR(INDEX(【参考】数式用!$O$3:'【参考】数式用'!$Q$452,MATCH(Q1982&amp;V1982,【参考】数式用!$N$3:'【参考】数式用'!$N$452,0),MATCH(VLOOKUP(X1982,【参考】数式用!$R$2:$S$46,2,FALSE),【参考】数式用!$O$2:$Q$2,0)),10)))</f>
        <v/>
      </c>
      <c r="AE1982" s="191"/>
    </row>
    <row r="1983" spans="1:31" ht="49.95" customHeight="1">
      <c r="A1983" s="158">
        <f t="shared" si="63"/>
        <v>1944</v>
      </c>
      <c r="B1983" s="496"/>
      <c r="C1983" s="497"/>
      <c r="D1983" s="497"/>
      <c r="E1983" s="497"/>
      <c r="F1983" s="497"/>
      <c r="G1983" s="497"/>
      <c r="H1983" s="497"/>
      <c r="I1983" s="497"/>
      <c r="J1983" s="497"/>
      <c r="K1983" s="497"/>
      <c r="L1983" s="490"/>
      <c r="M1983" s="491"/>
      <c r="N1983" s="491"/>
      <c r="O1983" s="491"/>
      <c r="P1983" s="492"/>
      <c r="Q1983" s="536"/>
      <c r="R1983" s="536"/>
      <c r="S1983" s="536"/>
      <c r="T1983" s="536"/>
      <c r="U1983" s="536"/>
      <c r="V1983" s="69"/>
      <c r="W1983" s="69"/>
      <c r="X1983" s="507"/>
      <c r="Y1983" s="508"/>
      <c r="Z1983" s="179" t="str">
        <f>IFERROR(VLOOKUP(X1983, 【参考】数式用!$A$2:$B$46, 2, FALSE), "")</f>
        <v/>
      </c>
      <c r="AA1983" s="195"/>
      <c r="AB1983" s="196"/>
      <c r="AC1983" s="197">
        <f t="shared" si="64"/>
        <v>0</v>
      </c>
      <c r="AD1983" s="263" t="str">
        <f>IF(B1983="", "", IF(COUNTIF(X1983,"*独自*"),"数式を削除して手入力",IFERROR(INDEX(【参考】数式用!$O$3:'【参考】数式用'!$Q$452,MATCH(Q1983&amp;V1983,【参考】数式用!$N$3:'【参考】数式用'!$N$452,0),MATCH(VLOOKUP(X1983,【参考】数式用!$R$2:$S$46,2,FALSE),【参考】数式用!$O$2:$Q$2,0)),10)))</f>
        <v/>
      </c>
      <c r="AE1983" s="191"/>
    </row>
    <row r="1984" spans="1:31" ht="49.95" customHeight="1">
      <c r="A1984" s="158">
        <f t="shared" si="63"/>
        <v>1945</v>
      </c>
      <c r="B1984" s="496"/>
      <c r="C1984" s="497"/>
      <c r="D1984" s="497"/>
      <c r="E1984" s="497"/>
      <c r="F1984" s="497"/>
      <c r="G1984" s="497"/>
      <c r="H1984" s="497"/>
      <c r="I1984" s="497"/>
      <c r="J1984" s="497"/>
      <c r="K1984" s="497"/>
      <c r="L1984" s="490"/>
      <c r="M1984" s="491"/>
      <c r="N1984" s="491"/>
      <c r="O1984" s="491"/>
      <c r="P1984" s="492"/>
      <c r="Q1984" s="536"/>
      <c r="R1984" s="536"/>
      <c r="S1984" s="536"/>
      <c r="T1984" s="536"/>
      <c r="U1984" s="536"/>
      <c r="V1984" s="69"/>
      <c r="W1984" s="69"/>
      <c r="X1984" s="507"/>
      <c r="Y1984" s="508"/>
      <c r="Z1984" s="179" t="str">
        <f>IFERROR(VLOOKUP(X1984, 【参考】数式用!$A$2:$B$46, 2, FALSE), "")</f>
        <v/>
      </c>
      <c r="AA1984" s="195"/>
      <c r="AB1984" s="196"/>
      <c r="AC1984" s="197">
        <f t="shared" si="64"/>
        <v>0</v>
      </c>
      <c r="AD1984" s="263" t="str">
        <f>IF(B1984="", "", IF(COUNTIF(X1984,"*独自*"),"数式を削除して手入力",IFERROR(INDEX(【参考】数式用!$O$3:'【参考】数式用'!$Q$452,MATCH(Q1984&amp;V1984,【参考】数式用!$N$3:'【参考】数式用'!$N$452,0),MATCH(VLOOKUP(X1984,【参考】数式用!$R$2:$S$46,2,FALSE),【参考】数式用!$O$2:$Q$2,0)),10)))</f>
        <v/>
      </c>
      <c r="AE1984" s="191"/>
    </row>
    <row r="1985" spans="1:31" ht="49.95" customHeight="1">
      <c r="A1985" s="158">
        <f t="shared" si="63"/>
        <v>1946</v>
      </c>
      <c r="B1985" s="496"/>
      <c r="C1985" s="497"/>
      <c r="D1985" s="497"/>
      <c r="E1985" s="497"/>
      <c r="F1985" s="497"/>
      <c r="G1985" s="497"/>
      <c r="H1985" s="497"/>
      <c r="I1985" s="497"/>
      <c r="J1985" s="497"/>
      <c r="K1985" s="497"/>
      <c r="L1985" s="490"/>
      <c r="M1985" s="491"/>
      <c r="N1985" s="491"/>
      <c r="O1985" s="491"/>
      <c r="P1985" s="492"/>
      <c r="Q1985" s="536"/>
      <c r="R1985" s="536"/>
      <c r="S1985" s="536"/>
      <c r="T1985" s="536"/>
      <c r="U1985" s="536"/>
      <c r="V1985" s="69"/>
      <c r="W1985" s="69"/>
      <c r="X1985" s="507"/>
      <c r="Y1985" s="508"/>
      <c r="Z1985" s="179" t="str">
        <f>IFERROR(VLOOKUP(X1985, 【参考】数式用!$A$2:$B$46, 2, FALSE), "")</f>
        <v/>
      </c>
      <c r="AA1985" s="195"/>
      <c r="AB1985" s="196"/>
      <c r="AC1985" s="197">
        <f t="shared" si="64"/>
        <v>0</v>
      </c>
      <c r="AD1985" s="263" t="str">
        <f>IF(B1985="", "", IF(COUNTIF(X1985,"*独自*"),"数式を削除して手入力",IFERROR(INDEX(【参考】数式用!$O$3:'【参考】数式用'!$Q$452,MATCH(Q1985&amp;V1985,【参考】数式用!$N$3:'【参考】数式用'!$N$452,0),MATCH(VLOOKUP(X1985,【参考】数式用!$R$2:$S$46,2,FALSE),【参考】数式用!$O$2:$Q$2,0)),10)))</f>
        <v/>
      </c>
      <c r="AE1985" s="191"/>
    </row>
    <row r="1986" spans="1:31" ht="49.95" customHeight="1">
      <c r="A1986" s="158">
        <f t="shared" si="63"/>
        <v>1947</v>
      </c>
      <c r="B1986" s="496"/>
      <c r="C1986" s="497"/>
      <c r="D1986" s="497"/>
      <c r="E1986" s="497"/>
      <c r="F1986" s="497"/>
      <c r="G1986" s="497"/>
      <c r="H1986" s="497"/>
      <c r="I1986" s="497"/>
      <c r="J1986" s="497"/>
      <c r="K1986" s="497"/>
      <c r="L1986" s="490"/>
      <c r="M1986" s="491"/>
      <c r="N1986" s="491"/>
      <c r="O1986" s="491"/>
      <c r="P1986" s="492"/>
      <c r="Q1986" s="536"/>
      <c r="R1986" s="536"/>
      <c r="S1986" s="536"/>
      <c r="T1986" s="536"/>
      <c r="U1986" s="536"/>
      <c r="V1986" s="69"/>
      <c r="W1986" s="69"/>
      <c r="X1986" s="507"/>
      <c r="Y1986" s="508"/>
      <c r="Z1986" s="179" t="str">
        <f>IFERROR(VLOOKUP(X1986, 【参考】数式用!$A$2:$B$46, 2, FALSE), "")</f>
        <v/>
      </c>
      <c r="AA1986" s="195"/>
      <c r="AB1986" s="196"/>
      <c r="AC1986" s="197">
        <f t="shared" si="64"/>
        <v>0</v>
      </c>
      <c r="AD1986" s="263" t="str">
        <f>IF(B1986="", "", IF(COUNTIF(X1986,"*独自*"),"数式を削除して手入力",IFERROR(INDEX(【参考】数式用!$O$3:'【参考】数式用'!$Q$452,MATCH(Q1986&amp;V1986,【参考】数式用!$N$3:'【参考】数式用'!$N$452,0),MATCH(VLOOKUP(X1986,【参考】数式用!$R$2:$S$46,2,FALSE),【参考】数式用!$O$2:$Q$2,0)),10)))</f>
        <v/>
      </c>
      <c r="AE1986" s="191"/>
    </row>
    <row r="1987" spans="1:31" ht="49.95" customHeight="1">
      <c r="A1987" s="158">
        <f t="shared" si="63"/>
        <v>1948</v>
      </c>
      <c r="B1987" s="496"/>
      <c r="C1987" s="497"/>
      <c r="D1987" s="497"/>
      <c r="E1987" s="497"/>
      <c r="F1987" s="497"/>
      <c r="G1987" s="497"/>
      <c r="H1987" s="497"/>
      <c r="I1987" s="497"/>
      <c r="J1987" s="497"/>
      <c r="K1987" s="497"/>
      <c r="L1987" s="490"/>
      <c r="M1987" s="491"/>
      <c r="N1987" s="491"/>
      <c r="O1987" s="491"/>
      <c r="P1987" s="492"/>
      <c r="Q1987" s="536"/>
      <c r="R1987" s="536"/>
      <c r="S1987" s="536"/>
      <c r="T1987" s="536"/>
      <c r="U1987" s="536"/>
      <c r="V1987" s="69"/>
      <c r="W1987" s="69"/>
      <c r="X1987" s="507"/>
      <c r="Y1987" s="508"/>
      <c r="Z1987" s="179" t="str">
        <f>IFERROR(VLOOKUP(X1987, 【参考】数式用!$A$2:$B$46, 2, FALSE), "")</f>
        <v/>
      </c>
      <c r="AA1987" s="195"/>
      <c r="AB1987" s="196"/>
      <c r="AC1987" s="197">
        <f t="shared" si="64"/>
        <v>0</v>
      </c>
      <c r="AD1987" s="263" t="str">
        <f>IF(B1987="", "", IF(COUNTIF(X1987,"*独自*"),"数式を削除して手入力",IFERROR(INDEX(【参考】数式用!$O$3:'【参考】数式用'!$Q$452,MATCH(Q1987&amp;V1987,【参考】数式用!$N$3:'【参考】数式用'!$N$452,0),MATCH(VLOOKUP(X1987,【参考】数式用!$R$2:$S$46,2,FALSE),【参考】数式用!$O$2:$Q$2,0)),10)))</f>
        <v/>
      </c>
      <c r="AE1987" s="191"/>
    </row>
    <row r="1988" spans="1:31" ht="49.95" customHeight="1">
      <c r="A1988" s="158">
        <f t="shared" si="63"/>
        <v>1949</v>
      </c>
      <c r="B1988" s="496"/>
      <c r="C1988" s="497"/>
      <c r="D1988" s="497"/>
      <c r="E1988" s="497"/>
      <c r="F1988" s="497"/>
      <c r="G1988" s="497"/>
      <c r="H1988" s="497"/>
      <c r="I1988" s="497"/>
      <c r="J1988" s="497"/>
      <c r="K1988" s="497"/>
      <c r="L1988" s="490"/>
      <c r="M1988" s="491"/>
      <c r="N1988" s="491"/>
      <c r="O1988" s="491"/>
      <c r="P1988" s="492"/>
      <c r="Q1988" s="536"/>
      <c r="R1988" s="536"/>
      <c r="S1988" s="536"/>
      <c r="T1988" s="536"/>
      <c r="U1988" s="536"/>
      <c r="V1988" s="69"/>
      <c r="W1988" s="69"/>
      <c r="X1988" s="507"/>
      <c r="Y1988" s="508"/>
      <c r="Z1988" s="179" t="str">
        <f>IFERROR(VLOOKUP(X1988, 【参考】数式用!$A$2:$B$46, 2, FALSE), "")</f>
        <v/>
      </c>
      <c r="AA1988" s="195"/>
      <c r="AB1988" s="196"/>
      <c r="AC1988" s="197">
        <f t="shared" si="64"/>
        <v>0</v>
      </c>
      <c r="AD1988" s="263" t="str">
        <f>IF(B1988="", "", IF(COUNTIF(X1988,"*独自*"),"数式を削除して手入力",IFERROR(INDEX(【参考】数式用!$O$3:'【参考】数式用'!$Q$452,MATCH(Q1988&amp;V1988,【参考】数式用!$N$3:'【参考】数式用'!$N$452,0),MATCH(VLOOKUP(X1988,【参考】数式用!$R$2:$S$46,2,FALSE),【参考】数式用!$O$2:$Q$2,0)),10)))</f>
        <v/>
      </c>
      <c r="AE1988" s="191"/>
    </row>
    <row r="1989" spans="1:31" ht="49.95" customHeight="1">
      <c r="A1989" s="158">
        <f t="shared" si="63"/>
        <v>1950</v>
      </c>
      <c r="B1989" s="496"/>
      <c r="C1989" s="497"/>
      <c r="D1989" s="497"/>
      <c r="E1989" s="497"/>
      <c r="F1989" s="497"/>
      <c r="G1989" s="497"/>
      <c r="H1989" s="497"/>
      <c r="I1989" s="497"/>
      <c r="J1989" s="497"/>
      <c r="K1989" s="497"/>
      <c r="L1989" s="490"/>
      <c r="M1989" s="491"/>
      <c r="N1989" s="491"/>
      <c r="O1989" s="491"/>
      <c r="P1989" s="492"/>
      <c r="Q1989" s="536"/>
      <c r="R1989" s="536"/>
      <c r="S1989" s="536"/>
      <c r="T1989" s="536"/>
      <c r="U1989" s="536"/>
      <c r="V1989" s="69"/>
      <c r="W1989" s="69"/>
      <c r="X1989" s="507"/>
      <c r="Y1989" s="508"/>
      <c r="Z1989" s="179" t="str">
        <f>IFERROR(VLOOKUP(X1989, 【参考】数式用!$A$2:$B$46, 2, FALSE), "")</f>
        <v/>
      </c>
      <c r="AA1989" s="195"/>
      <c r="AB1989" s="196"/>
      <c r="AC1989" s="197">
        <f t="shared" si="64"/>
        <v>0</v>
      </c>
      <c r="AD1989" s="263" t="str">
        <f>IF(B1989="", "", IF(COUNTIF(X1989,"*独自*"),"数式を削除して手入力",IFERROR(INDEX(【参考】数式用!$O$3:'【参考】数式用'!$Q$452,MATCH(Q1989&amp;V1989,【参考】数式用!$N$3:'【参考】数式用'!$N$452,0),MATCH(VLOOKUP(X1989,【参考】数式用!$R$2:$S$46,2,FALSE),【参考】数式用!$O$2:$Q$2,0)),10)))</f>
        <v/>
      </c>
      <c r="AE1989" s="191"/>
    </row>
    <row r="1990" spans="1:31" ht="49.95" customHeight="1">
      <c r="A1990" s="158">
        <f t="shared" si="63"/>
        <v>1951</v>
      </c>
      <c r="B1990" s="496"/>
      <c r="C1990" s="497"/>
      <c r="D1990" s="497"/>
      <c r="E1990" s="497"/>
      <c r="F1990" s="497"/>
      <c r="G1990" s="497"/>
      <c r="H1990" s="497"/>
      <c r="I1990" s="497"/>
      <c r="J1990" s="497"/>
      <c r="K1990" s="497"/>
      <c r="L1990" s="490"/>
      <c r="M1990" s="491"/>
      <c r="N1990" s="491"/>
      <c r="O1990" s="491"/>
      <c r="P1990" s="492"/>
      <c r="Q1990" s="536"/>
      <c r="R1990" s="536"/>
      <c r="S1990" s="536"/>
      <c r="T1990" s="536"/>
      <c r="U1990" s="536"/>
      <c r="V1990" s="69"/>
      <c r="W1990" s="69"/>
      <c r="X1990" s="507"/>
      <c r="Y1990" s="508"/>
      <c r="Z1990" s="179" t="str">
        <f>IFERROR(VLOOKUP(X1990, 【参考】数式用!$A$2:$B$46, 2, FALSE), "")</f>
        <v/>
      </c>
      <c r="AA1990" s="195"/>
      <c r="AB1990" s="196"/>
      <c r="AC1990" s="197">
        <f t="shared" si="64"/>
        <v>0</v>
      </c>
      <c r="AD1990" s="263" t="str">
        <f>IF(B1990="", "", IF(COUNTIF(X1990,"*独自*"),"数式を削除して手入力",IFERROR(INDEX(【参考】数式用!$O$3:'【参考】数式用'!$Q$452,MATCH(Q1990&amp;V1990,【参考】数式用!$N$3:'【参考】数式用'!$N$452,0),MATCH(VLOOKUP(X1990,【参考】数式用!$R$2:$S$46,2,FALSE),【参考】数式用!$O$2:$Q$2,0)),10)))</f>
        <v/>
      </c>
      <c r="AE1990" s="191"/>
    </row>
    <row r="1991" spans="1:31" ht="49.95" customHeight="1">
      <c r="A1991" s="158">
        <f t="shared" si="63"/>
        <v>1952</v>
      </c>
      <c r="B1991" s="496"/>
      <c r="C1991" s="497"/>
      <c r="D1991" s="497"/>
      <c r="E1991" s="497"/>
      <c r="F1991" s="497"/>
      <c r="G1991" s="497"/>
      <c r="H1991" s="497"/>
      <c r="I1991" s="497"/>
      <c r="J1991" s="497"/>
      <c r="K1991" s="497"/>
      <c r="L1991" s="490"/>
      <c r="M1991" s="491"/>
      <c r="N1991" s="491"/>
      <c r="O1991" s="491"/>
      <c r="P1991" s="492"/>
      <c r="Q1991" s="536"/>
      <c r="R1991" s="536"/>
      <c r="S1991" s="536"/>
      <c r="T1991" s="536"/>
      <c r="U1991" s="536"/>
      <c r="V1991" s="69"/>
      <c r="W1991" s="69"/>
      <c r="X1991" s="507"/>
      <c r="Y1991" s="508"/>
      <c r="Z1991" s="179" t="str">
        <f>IFERROR(VLOOKUP(X1991, 【参考】数式用!$A$2:$B$46, 2, FALSE), "")</f>
        <v/>
      </c>
      <c r="AA1991" s="195"/>
      <c r="AB1991" s="196"/>
      <c r="AC1991" s="197">
        <f t="shared" si="64"/>
        <v>0</v>
      </c>
      <c r="AD1991" s="263" t="str">
        <f>IF(B1991="", "", IF(COUNTIF(X1991,"*独自*"),"数式を削除して手入力",IFERROR(INDEX(【参考】数式用!$O$3:'【参考】数式用'!$Q$452,MATCH(Q1991&amp;V1991,【参考】数式用!$N$3:'【参考】数式用'!$N$452,0),MATCH(VLOOKUP(X1991,【参考】数式用!$R$2:$S$46,2,FALSE),【参考】数式用!$O$2:$Q$2,0)),10)))</f>
        <v/>
      </c>
      <c r="AE1991" s="191"/>
    </row>
    <row r="1992" spans="1:31" ht="49.95" customHeight="1">
      <c r="A1992" s="158">
        <f t="shared" si="63"/>
        <v>1953</v>
      </c>
      <c r="B1992" s="496"/>
      <c r="C1992" s="497"/>
      <c r="D1992" s="497"/>
      <c r="E1992" s="497"/>
      <c r="F1992" s="497"/>
      <c r="G1992" s="497"/>
      <c r="H1992" s="497"/>
      <c r="I1992" s="497"/>
      <c r="J1992" s="497"/>
      <c r="K1992" s="497"/>
      <c r="L1992" s="490"/>
      <c r="M1992" s="491"/>
      <c r="N1992" s="491"/>
      <c r="O1992" s="491"/>
      <c r="P1992" s="492"/>
      <c r="Q1992" s="536"/>
      <c r="R1992" s="536"/>
      <c r="S1992" s="536"/>
      <c r="T1992" s="536"/>
      <c r="U1992" s="536"/>
      <c r="V1992" s="69"/>
      <c r="W1992" s="69"/>
      <c r="X1992" s="507"/>
      <c r="Y1992" s="508"/>
      <c r="Z1992" s="179" t="str">
        <f>IFERROR(VLOOKUP(X1992, 【参考】数式用!$A$2:$B$46, 2, FALSE), "")</f>
        <v/>
      </c>
      <c r="AA1992" s="195"/>
      <c r="AB1992" s="196"/>
      <c r="AC1992" s="197">
        <f t="shared" si="64"/>
        <v>0</v>
      </c>
      <c r="AD1992" s="263" t="str">
        <f>IF(B1992="", "", IF(COUNTIF(X1992,"*独自*"),"数式を削除して手入力",IFERROR(INDEX(【参考】数式用!$O$3:'【参考】数式用'!$Q$452,MATCH(Q1992&amp;V1992,【参考】数式用!$N$3:'【参考】数式用'!$N$452,0),MATCH(VLOOKUP(X1992,【参考】数式用!$R$2:$S$46,2,FALSE),【参考】数式用!$O$2:$Q$2,0)),10)))</f>
        <v/>
      </c>
      <c r="AE1992" s="191"/>
    </row>
    <row r="1993" spans="1:31" ht="49.95" customHeight="1">
      <c r="A1993" s="158">
        <f t="shared" si="63"/>
        <v>1954</v>
      </c>
      <c r="B1993" s="496"/>
      <c r="C1993" s="497"/>
      <c r="D1993" s="497"/>
      <c r="E1993" s="497"/>
      <c r="F1993" s="497"/>
      <c r="G1993" s="497"/>
      <c r="H1993" s="497"/>
      <c r="I1993" s="497"/>
      <c r="J1993" s="497"/>
      <c r="K1993" s="497"/>
      <c r="L1993" s="490"/>
      <c r="M1993" s="491"/>
      <c r="N1993" s="491"/>
      <c r="O1993" s="491"/>
      <c r="P1993" s="492"/>
      <c r="Q1993" s="536"/>
      <c r="R1993" s="536"/>
      <c r="S1993" s="536"/>
      <c r="T1993" s="536"/>
      <c r="U1993" s="536"/>
      <c r="V1993" s="69"/>
      <c r="W1993" s="69"/>
      <c r="X1993" s="507"/>
      <c r="Y1993" s="508"/>
      <c r="Z1993" s="179" t="str">
        <f>IFERROR(VLOOKUP(X1993, 【参考】数式用!$A$2:$B$46, 2, FALSE), "")</f>
        <v/>
      </c>
      <c r="AA1993" s="195"/>
      <c r="AB1993" s="196"/>
      <c r="AC1993" s="197">
        <f t="shared" si="64"/>
        <v>0</v>
      </c>
      <c r="AD1993" s="263" t="str">
        <f>IF(B1993="", "", IF(COUNTIF(X1993,"*独自*"),"数式を削除して手入力",IFERROR(INDEX(【参考】数式用!$O$3:'【参考】数式用'!$Q$452,MATCH(Q1993&amp;V1993,【参考】数式用!$N$3:'【参考】数式用'!$N$452,0),MATCH(VLOOKUP(X1993,【参考】数式用!$R$2:$S$46,2,FALSE),【参考】数式用!$O$2:$Q$2,0)),10)))</f>
        <v/>
      </c>
      <c r="AE1993" s="191"/>
    </row>
    <row r="1994" spans="1:31" ht="49.95" customHeight="1">
      <c r="A1994" s="158">
        <f t="shared" si="63"/>
        <v>1955</v>
      </c>
      <c r="B1994" s="496"/>
      <c r="C1994" s="497"/>
      <c r="D1994" s="497"/>
      <c r="E1994" s="497"/>
      <c r="F1994" s="497"/>
      <c r="G1994" s="497"/>
      <c r="H1994" s="497"/>
      <c r="I1994" s="497"/>
      <c r="J1994" s="497"/>
      <c r="K1994" s="497"/>
      <c r="L1994" s="490"/>
      <c r="M1994" s="491"/>
      <c r="N1994" s="491"/>
      <c r="O1994" s="491"/>
      <c r="P1994" s="492"/>
      <c r="Q1994" s="536"/>
      <c r="R1994" s="536"/>
      <c r="S1994" s="536"/>
      <c r="T1994" s="536"/>
      <c r="U1994" s="536"/>
      <c r="V1994" s="69"/>
      <c r="W1994" s="69"/>
      <c r="X1994" s="507"/>
      <c r="Y1994" s="508"/>
      <c r="Z1994" s="179" t="str">
        <f>IFERROR(VLOOKUP(X1994, 【参考】数式用!$A$2:$B$46, 2, FALSE), "")</f>
        <v/>
      </c>
      <c r="AA1994" s="195"/>
      <c r="AB1994" s="196"/>
      <c r="AC1994" s="197">
        <f t="shared" si="64"/>
        <v>0</v>
      </c>
      <c r="AD1994" s="263" t="str">
        <f>IF(B1994="", "", IF(COUNTIF(X1994,"*独自*"),"数式を削除して手入力",IFERROR(INDEX(【参考】数式用!$O$3:'【参考】数式用'!$Q$452,MATCH(Q1994&amp;V1994,【参考】数式用!$N$3:'【参考】数式用'!$N$452,0),MATCH(VLOOKUP(X1994,【参考】数式用!$R$2:$S$46,2,FALSE),【参考】数式用!$O$2:$Q$2,0)),10)))</f>
        <v/>
      </c>
      <c r="AE1994" s="191"/>
    </row>
    <row r="1995" spans="1:31" ht="49.95" customHeight="1">
      <c r="A1995" s="158">
        <f t="shared" si="63"/>
        <v>1956</v>
      </c>
      <c r="B1995" s="496"/>
      <c r="C1995" s="497"/>
      <c r="D1995" s="497"/>
      <c r="E1995" s="497"/>
      <c r="F1995" s="497"/>
      <c r="G1995" s="497"/>
      <c r="H1995" s="497"/>
      <c r="I1995" s="497"/>
      <c r="J1995" s="497"/>
      <c r="K1995" s="497"/>
      <c r="L1995" s="490"/>
      <c r="M1995" s="491"/>
      <c r="N1995" s="491"/>
      <c r="O1995" s="491"/>
      <c r="P1995" s="492"/>
      <c r="Q1995" s="536"/>
      <c r="R1995" s="536"/>
      <c r="S1995" s="536"/>
      <c r="T1995" s="536"/>
      <c r="U1995" s="536"/>
      <c r="V1995" s="69"/>
      <c r="W1995" s="69"/>
      <c r="X1995" s="507"/>
      <c r="Y1995" s="508"/>
      <c r="Z1995" s="179" t="str">
        <f>IFERROR(VLOOKUP(X1995, 【参考】数式用!$A$2:$B$46, 2, FALSE), "")</f>
        <v/>
      </c>
      <c r="AA1995" s="195"/>
      <c r="AB1995" s="196"/>
      <c r="AC1995" s="197">
        <f t="shared" si="64"/>
        <v>0</v>
      </c>
      <c r="AD1995" s="263" t="str">
        <f>IF(B1995="", "", IF(COUNTIF(X1995,"*独自*"),"数式を削除して手入力",IFERROR(INDEX(【参考】数式用!$O$3:'【参考】数式用'!$Q$452,MATCH(Q1995&amp;V1995,【参考】数式用!$N$3:'【参考】数式用'!$N$452,0),MATCH(VLOOKUP(X1995,【参考】数式用!$R$2:$S$46,2,FALSE),【参考】数式用!$O$2:$Q$2,0)),10)))</f>
        <v/>
      </c>
      <c r="AE1995" s="191"/>
    </row>
    <row r="1996" spans="1:31" ht="49.95" customHeight="1">
      <c r="A1996" s="158">
        <f t="shared" ref="A1996:A2039" si="65">A1995+1</f>
        <v>1957</v>
      </c>
      <c r="B1996" s="496"/>
      <c r="C1996" s="497"/>
      <c r="D1996" s="497"/>
      <c r="E1996" s="497"/>
      <c r="F1996" s="497"/>
      <c r="G1996" s="497"/>
      <c r="H1996" s="497"/>
      <c r="I1996" s="497"/>
      <c r="J1996" s="497"/>
      <c r="K1996" s="497"/>
      <c r="L1996" s="490"/>
      <c r="M1996" s="491"/>
      <c r="N1996" s="491"/>
      <c r="O1996" s="491"/>
      <c r="P1996" s="492"/>
      <c r="Q1996" s="536"/>
      <c r="R1996" s="536"/>
      <c r="S1996" s="536"/>
      <c r="T1996" s="536"/>
      <c r="U1996" s="536"/>
      <c r="V1996" s="69"/>
      <c r="W1996" s="69"/>
      <c r="X1996" s="507"/>
      <c r="Y1996" s="508"/>
      <c r="Z1996" s="179" t="str">
        <f>IFERROR(VLOOKUP(X1996, 【参考】数式用!$A$2:$B$46, 2, FALSE), "")</f>
        <v/>
      </c>
      <c r="AA1996" s="195"/>
      <c r="AB1996" s="196"/>
      <c r="AC1996" s="197">
        <f t="shared" ref="AC1996:AC2039" si="66">AA1996-AB1996</f>
        <v>0</v>
      </c>
      <c r="AD1996" s="263" t="str">
        <f>IF(B1996="", "", IF(COUNTIF(X1996,"*独自*"),"数式を削除して手入力",IFERROR(INDEX(【参考】数式用!$O$3:'【参考】数式用'!$Q$452,MATCH(Q1996&amp;V1996,【参考】数式用!$N$3:'【参考】数式用'!$N$452,0),MATCH(VLOOKUP(X1996,【参考】数式用!$R$2:$S$46,2,FALSE),【参考】数式用!$O$2:$Q$2,0)),10)))</f>
        <v/>
      </c>
      <c r="AE1996" s="191"/>
    </row>
    <row r="1997" spans="1:31" ht="49.95" customHeight="1">
      <c r="A1997" s="158">
        <f t="shared" si="65"/>
        <v>1958</v>
      </c>
      <c r="B1997" s="496"/>
      <c r="C1997" s="497"/>
      <c r="D1997" s="497"/>
      <c r="E1997" s="497"/>
      <c r="F1997" s="497"/>
      <c r="G1997" s="497"/>
      <c r="H1997" s="497"/>
      <c r="I1997" s="497"/>
      <c r="J1997" s="497"/>
      <c r="K1997" s="497"/>
      <c r="L1997" s="490"/>
      <c r="M1997" s="491"/>
      <c r="N1997" s="491"/>
      <c r="O1997" s="491"/>
      <c r="P1997" s="492"/>
      <c r="Q1997" s="536"/>
      <c r="R1997" s="536"/>
      <c r="S1997" s="536"/>
      <c r="T1997" s="536"/>
      <c r="U1997" s="536"/>
      <c r="V1997" s="69"/>
      <c r="W1997" s="69"/>
      <c r="X1997" s="507"/>
      <c r="Y1997" s="508"/>
      <c r="Z1997" s="179" t="str">
        <f>IFERROR(VLOOKUP(X1997, 【参考】数式用!$A$2:$B$46, 2, FALSE), "")</f>
        <v/>
      </c>
      <c r="AA1997" s="195"/>
      <c r="AB1997" s="196"/>
      <c r="AC1997" s="197">
        <f t="shared" si="66"/>
        <v>0</v>
      </c>
      <c r="AD1997" s="263" t="str">
        <f>IF(B1997="", "", IF(COUNTIF(X1997,"*独自*"),"数式を削除して手入力",IFERROR(INDEX(【参考】数式用!$O$3:'【参考】数式用'!$Q$452,MATCH(Q1997&amp;V1997,【参考】数式用!$N$3:'【参考】数式用'!$N$452,0),MATCH(VLOOKUP(X1997,【参考】数式用!$R$2:$S$46,2,FALSE),【参考】数式用!$O$2:$Q$2,0)),10)))</f>
        <v/>
      </c>
      <c r="AE1997" s="191"/>
    </row>
    <row r="1998" spans="1:31" ht="49.95" customHeight="1">
      <c r="A1998" s="158">
        <f t="shared" si="65"/>
        <v>1959</v>
      </c>
      <c r="B1998" s="496"/>
      <c r="C1998" s="497"/>
      <c r="D1998" s="497"/>
      <c r="E1998" s="497"/>
      <c r="F1998" s="497"/>
      <c r="G1998" s="497"/>
      <c r="H1998" s="497"/>
      <c r="I1998" s="497"/>
      <c r="J1998" s="497"/>
      <c r="K1998" s="497"/>
      <c r="L1998" s="490"/>
      <c r="M1998" s="491"/>
      <c r="N1998" s="491"/>
      <c r="O1998" s="491"/>
      <c r="P1998" s="492"/>
      <c r="Q1998" s="536"/>
      <c r="R1998" s="536"/>
      <c r="S1998" s="536"/>
      <c r="T1998" s="536"/>
      <c r="U1998" s="536"/>
      <c r="V1998" s="69"/>
      <c r="W1998" s="69"/>
      <c r="X1998" s="507"/>
      <c r="Y1998" s="508"/>
      <c r="Z1998" s="179" t="str">
        <f>IFERROR(VLOOKUP(X1998, 【参考】数式用!$A$2:$B$46, 2, FALSE), "")</f>
        <v/>
      </c>
      <c r="AA1998" s="195"/>
      <c r="AB1998" s="196"/>
      <c r="AC1998" s="197">
        <f t="shared" si="66"/>
        <v>0</v>
      </c>
      <c r="AD1998" s="263" t="str">
        <f>IF(B1998="", "", IF(COUNTIF(X1998,"*独自*"),"数式を削除して手入力",IFERROR(INDEX(【参考】数式用!$O$3:'【参考】数式用'!$Q$452,MATCH(Q1998&amp;V1998,【参考】数式用!$N$3:'【参考】数式用'!$N$452,0),MATCH(VLOOKUP(X1998,【参考】数式用!$R$2:$S$46,2,FALSE),【参考】数式用!$O$2:$Q$2,0)),10)))</f>
        <v/>
      </c>
      <c r="AE1998" s="191"/>
    </row>
    <row r="1999" spans="1:31" ht="49.95" customHeight="1">
      <c r="A1999" s="158">
        <f t="shared" si="65"/>
        <v>1960</v>
      </c>
      <c r="B1999" s="496"/>
      <c r="C1999" s="497"/>
      <c r="D1999" s="497"/>
      <c r="E1999" s="497"/>
      <c r="F1999" s="497"/>
      <c r="G1999" s="497"/>
      <c r="H1999" s="497"/>
      <c r="I1999" s="497"/>
      <c r="J1999" s="497"/>
      <c r="K1999" s="497"/>
      <c r="L1999" s="490"/>
      <c r="M1999" s="491"/>
      <c r="N1999" s="491"/>
      <c r="O1999" s="491"/>
      <c r="P1999" s="492"/>
      <c r="Q1999" s="536"/>
      <c r="R1999" s="536"/>
      <c r="S1999" s="536"/>
      <c r="T1999" s="536"/>
      <c r="U1999" s="536"/>
      <c r="V1999" s="69"/>
      <c r="W1999" s="69"/>
      <c r="X1999" s="507"/>
      <c r="Y1999" s="508"/>
      <c r="Z1999" s="179" t="str">
        <f>IFERROR(VLOOKUP(X1999, 【参考】数式用!$A$2:$B$46, 2, FALSE), "")</f>
        <v/>
      </c>
      <c r="AA1999" s="195"/>
      <c r="AB1999" s="196"/>
      <c r="AC1999" s="197">
        <f t="shared" si="66"/>
        <v>0</v>
      </c>
      <c r="AD1999" s="263" t="str">
        <f>IF(B1999="", "", IF(COUNTIF(X1999,"*独自*"),"数式を削除して手入力",IFERROR(INDEX(【参考】数式用!$O$3:'【参考】数式用'!$Q$452,MATCH(Q1999&amp;V1999,【参考】数式用!$N$3:'【参考】数式用'!$N$452,0),MATCH(VLOOKUP(X1999,【参考】数式用!$R$2:$S$46,2,FALSE),【参考】数式用!$O$2:$Q$2,0)),10)))</f>
        <v/>
      </c>
      <c r="AE1999" s="191"/>
    </row>
    <row r="2000" spans="1:31" ht="49.95" customHeight="1">
      <c r="A2000" s="158">
        <f t="shared" si="65"/>
        <v>1961</v>
      </c>
      <c r="B2000" s="496"/>
      <c r="C2000" s="497"/>
      <c r="D2000" s="497"/>
      <c r="E2000" s="497"/>
      <c r="F2000" s="497"/>
      <c r="G2000" s="497"/>
      <c r="H2000" s="497"/>
      <c r="I2000" s="497"/>
      <c r="J2000" s="497"/>
      <c r="K2000" s="497"/>
      <c r="L2000" s="490"/>
      <c r="M2000" s="491"/>
      <c r="N2000" s="491"/>
      <c r="O2000" s="491"/>
      <c r="P2000" s="492"/>
      <c r="Q2000" s="536"/>
      <c r="R2000" s="536"/>
      <c r="S2000" s="536"/>
      <c r="T2000" s="536"/>
      <c r="U2000" s="536"/>
      <c r="V2000" s="69"/>
      <c r="W2000" s="69"/>
      <c r="X2000" s="507"/>
      <c r="Y2000" s="508"/>
      <c r="Z2000" s="179" t="str">
        <f>IFERROR(VLOOKUP(X2000, 【参考】数式用!$A$2:$B$46, 2, FALSE), "")</f>
        <v/>
      </c>
      <c r="AA2000" s="195"/>
      <c r="AB2000" s="196"/>
      <c r="AC2000" s="197">
        <f t="shared" si="66"/>
        <v>0</v>
      </c>
      <c r="AD2000" s="263" t="str">
        <f>IF(B2000="", "", IF(COUNTIF(X2000,"*独自*"),"数式を削除して手入力",IFERROR(INDEX(【参考】数式用!$O$3:'【参考】数式用'!$Q$452,MATCH(Q2000&amp;V2000,【参考】数式用!$N$3:'【参考】数式用'!$N$452,0),MATCH(VLOOKUP(X2000,【参考】数式用!$R$2:$S$46,2,FALSE),【参考】数式用!$O$2:$Q$2,0)),10)))</f>
        <v/>
      </c>
      <c r="AE2000" s="191"/>
    </row>
    <row r="2001" spans="1:31" ht="49.95" customHeight="1">
      <c r="A2001" s="158">
        <f t="shared" si="65"/>
        <v>1962</v>
      </c>
      <c r="B2001" s="496"/>
      <c r="C2001" s="497"/>
      <c r="D2001" s="497"/>
      <c r="E2001" s="497"/>
      <c r="F2001" s="497"/>
      <c r="G2001" s="497"/>
      <c r="H2001" s="497"/>
      <c r="I2001" s="497"/>
      <c r="J2001" s="497"/>
      <c r="K2001" s="497"/>
      <c r="L2001" s="490"/>
      <c r="M2001" s="491"/>
      <c r="N2001" s="491"/>
      <c r="O2001" s="491"/>
      <c r="P2001" s="492"/>
      <c r="Q2001" s="536"/>
      <c r="R2001" s="536"/>
      <c r="S2001" s="536"/>
      <c r="T2001" s="536"/>
      <c r="U2001" s="536"/>
      <c r="V2001" s="69"/>
      <c r="W2001" s="69"/>
      <c r="X2001" s="507"/>
      <c r="Y2001" s="508"/>
      <c r="Z2001" s="179" t="str">
        <f>IFERROR(VLOOKUP(X2001, 【参考】数式用!$A$2:$B$46, 2, FALSE), "")</f>
        <v/>
      </c>
      <c r="AA2001" s="195"/>
      <c r="AB2001" s="196"/>
      <c r="AC2001" s="197">
        <f t="shared" si="66"/>
        <v>0</v>
      </c>
      <c r="AD2001" s="263" t="str">
        <f>IF(B2001="", "", IF(COUNTIF(X2001,"*独自*"),"数式を削除して手入力",IFERROR(INDEX(【参考】数式用!$O$3:'【参考】数式用'!$Q$452,MATCH(Q2001&amp;V2001,【参考】数式用!$N$3:'【参考】数式用'!$N$452,0),MATCH(VLOOKUP(X2001,【参考】数式用!$R$2:$S$46,2,FALSE),【参考】数式用!$O$2:$Q$2,0)),10)))</f>
        <v/>
      </c>
      <c r="AE2001" s="191"/>
    </row>
    <row r="2002" spans="1:31" ht="49.95" customHeight="1">
      <c r="A2002" s="158">
        <f t="shared" si="65"/>
        <v>1963</v>
      </c>
      <c r="B2002" s="496"/>
      <c r="C2002" s="497"/>
      <c r="D2002" s="497"/>
      <c r="E2002" s="497"/>
      <c r="F2002" s="497"/>
      <c r="G2002" s="497"/>
      <c r="H2002" s="497"/>
      <c r="I2002" s="497"/>
      <c r="J2002" s="497"/>
      <c r="K2002" s="497"/>
      <c r="L2002" s="490"/>
      <c r="M2002" s="491"/>
      <c r="N2002" s="491"/>
      <c r="O2002" s="491"/>
      <c r="P2002" s="492"/>
      <c r="Q2002" s="536"/>
      <c r="R2002" s="536"/>
      <c r="S2002" s="536"/>
      <c r="T2002" s="536"/>
      <c r="U2002" s="536"/>
      <c r="V2002" s="69"/>
      <c r="W2002" s="69"/>
      <c r="X2002" s="507"/>
      <c r="Y2002" s="508"/>
      <c r="Z2002" s="179" t="str">
        <f>IFERROR(VLOOKUP(X2002, 【参考】数式用!$A$2:$B$46, 2, FALSE), "")</f>
        <v/>
      </c>
      <c r="AA2002" s="195"/>
      <c r="AB2002" s="196"/>
      <c r="AC2002" s="197">
        <f t="shared" si="66"/>
        <v>0</v>
      </c>
      <c r="AD2002" s="263" t="str">
        <f>IF(B2002="", "", IF(COUNTIF(X2002,"*独自*"),"数式を削除して手入力",IFERROR(INDEX(【参考】数式用!$O$3:'【参考】数式用'!$Q$452,MATCH(Q2002&amp;V2002,【参考】数式用!$N$3:'【参考】数式用'!$N$452,0),MATCH(VLOOKUP(X2002,【参考】数式用!$R$2:$S$46,2,FALSE),【参考】数式用!$O$2:$Q$2,0)),10)))</f>
        <v/>
      </c>
      <c r="AE2002" s="191"/>
    </row>
    <row r="2003" spans="1:31" ht="49.95" customHeight="1">
      <c r="A2003" s="158">
        <f t="shared" si="65"/>
        <v>1964</v>
      </c>
      <c r="B2003" s="496"/>
      <c r="C2003" s="497"/>
      <c r="D2003" s="497"/>
      <c r="E2003" s="497"/>
      <c r="F2003" s="497"/>
      <c r="G2003" s="497"/>
      <c r="H2003" s="497"/>
      <c r="I2003" s="497"/>
      <c r="J2003" s="497"/>
      <c r="K2003" s="497"/>
      <c r="L2003" s="490"/>
      <c r="M2003" s="491"/>
      <c r="N2003" s="491"/>
      <c r="O2003" s="491"/>
      <c r="P2003" s="492"/>
      <c r="Q2003" s="536"/>
      <c r="R2003" s="536"/>
      <c r="S2003" s="536"/>
      <c r="T2003" s="536"/>
      <c r="U2003" s="536"/>
      <c r="V2003" s="69"/>
      <c r="W2003" s="69"/>
      <c r="X2003" s="507"/>
      <c r="Y2003" s="508"/>
      <c r="Z2003" s="179" t="str">
        <f>IFERROR(VLOOKUP(X2003, 【参考】数式用!$A$2:$B$46, 2, FALSE), "")</f>
        <v/>
      </c>
      <c r="AA2003" s="195"/>
      <c r="AB2003" s="196"/>
      <c r="AC2003" s="197">
        <f t="shared" si="66"/>
        <v>0</v>
      </c>
      <c r="AD2003" s="263" t="str">
        <f>IF(B2003="", "", IF(COUNTIF(X2003,"*独自*"),"数式を削除して手入力",IFERROR(INDEX(【参考】数式用!$O$3:'【参考】数式用'!$Q$452,MATCH(Q2003&amp;V2003,【参考】数式用!$N$3:'【参考】数式用'!$N$452,0),MATCH(VLOOKUP(X2003,【参考】数式用!$R$2:$S$46,2,FALSE),【参考】数式用!$O$2:$Q$2,0)),10)))</f>
        <v/>
      </c>
      <c r="AE2003" s="191"/>
    </row>
    <row r="2004" spans="1:31" ht="49.95" customHeight="1">
      <c r="A2004" s="158">
        <f t="shared" si="65"/>
        <v>1965</v>
      </c>
      <c r="B2004" s="496"/>
      <c r="C2004" s="497"/>
      <c r="D2004" s="497"/>
      <c r="E2004" s="497"/>
      <c r="F2004" s="497"/>
      <c r="G2004" s="497"/>
      <c r="H2004" s="497"/>
      <c r="I2004" s="497"/>
      <c r="J2004" s="497"/>
      <c r="K2004" s="497"/>
      <c r="L2004" s="490"/>
      <c r="M2004" s="491"/>
      <c r="N2004" s="491"/>
      <c r="O2004" s="491"/>
      <c r="P2004" s="492"/>
      <c r="Q2004" s="536"/>
      <c r="R2004" s="536"/>
      <c r="S2004" s="536"/>
      <c r="T2004" s="536"/>
      <c r="U2004" s="536"/>
      <c r="V2004" s="69"/>
      <c r="W2004" s="69"/>
      <c r="X2004" s="507"/>
      <c r="Y2004" s="508"/>
      <c r="Z2004" s="179" t="str">
        <f>IFERROR(VLOOKUP(X2004, 【参考】数式用!$A$2:$B$46, 2, FALSE), "")</f>
        <v/>
      </c>
      <c r="AA2004" s="195"/>
      <c r="AB2004" s="196"/>
      <c r="AC2004" s="197">
        <f t="shared" si="66"/>
        <v>0</v>
      </c>
      <c r="AD2004" s="263" t="str">
        <f>IF(B2004="", "", IF(COUNTIF(X2004,"*独自*"),"数式を削除して手入力",IFERROR(INDEX(【参考】数式用!$O$3:'【参考】数式用'!$Q$452,MATCH(Q2004&amp;V2004,【参考】数式用!$N$3:'【参考】数式用'!$N$452,0),MATCH(VLOOKUP(X2004,【参考】数式用!$R$2:$S$46,2,FALSE),【参考】数式用!$O$2:$Q$2,0)),10)))</f>
        <v/>
      </c>
      <c r="AE2004" s="191"/>
    </row>
    <row r="2005" spans="1:31" ht="49.95" customHeight="1">
      <c r="A2005" s="158">
        <f t="shared" si="65"/>
        <v>1966</v>
      </c>
      <c r="B2005" s="496"/>
      <c r="C2005" s="497"/>
      <c r="D2005" s="497"/>
      <c r="E2005" s="497"/>
      <c r="F2005" s="497"/>
      <c r="G2005" s="497"/>
      <c r="H2005" s="497"/>
      <c r="I2005" s="497"/>
      <c r="J2005" s="497"/>
      <c r="K2005" s="497"/>
      <c r="L2005" s="490"/>
      <c r="M2005" s="491"/>
      <c r="N2005" s="491"/>
      <c r="O2005" s="491"/>
      <c r="P2005" s="492"/>
      <c r="Q2005" s="536"/>
      <c r="R2005" s="536"/>
      <c r="S2005" s="536"/>
      <c r="T2005" s="536"/>
      <c r="U2005" s="536"/>
      <c r="V2005" s="69"/>
      <c r="W2005" s="69"/>
      <c r="X2005" s="507"/>
      <c r="Y2005" s="508"/>
      <c r="Z2005" s="179" t="str">
        <f>IFERROR(VLOOKUP(X2005, 【参考】数式用!$A$2:$B$46, 2, FALSE), "")</f>
        <v/>
      </c>
      <c r="AA2005" s="195"/>
      <c r="AB2005" s="196"/>
      <c r="AC2005" s="197">
        <f t="shared" si="66"/>
        <v>0</v>
      </c>
      <c r="AD2005" s="263" t="str">
        <f>IF(B2005="", "", IF(COUNTIF(X2005,"*独自*"),"数式を削除して手入力",IFERROR(INDEX(【参考】数式用!$O$3:'【参考】数式用'!$Q$452,MATCH(Q2005&amp;V2005,【参考】数式用!$N$3:'【参考】数式用'!$N$452,0),MATCH(VLOOKUP(X2005,【参考】数式用!$R$2:$S$46,2,FALSE),【参考】数式用!$O$2:$Q$2,0)),10)))</f>
        <v/>
      </c>
      <c r="AE2005" s="191"/>
    </row>
    <row r="2006" spans="1:31" ht="49.95" customHeight="1">
      <c r="A2006" s="158">
        <f t="shared" si="65"/>
        <v>1967</v>
      </c>
      <c r="B2006" s="496"/>
      <c r="C2006" s="497"/>
      <c r="D2006" s="497"/>
      <c r="E2006" s="497"/>
      <c r="F2006" s="497"/>
      <c r="G2006" s="497"/>
      <c r="H2006" s="497"/>
      <c r="I2006" s="497"/>
      <c r="J2006" s="497"/>
      <c r="K2006" s="497"/>
      <c r="L2006" s="490"/>
      <c r="M2006" s="491"/>
      <c r="N2006" s="491"/>
      <c r="O2006" s="491"/>
      <c r="P2006" s="492"/>
      <c r="Q2006" s="536"/>
      <c r="R2006" s="536"/>
      <c r="S2006" s="536"/>
      <c r="T2006" s="536"/>
      <c r="U2006" s="536"/>
      <c r="V2006" s="69"/>
      <c r="W2006" s="69"/>
      <c r="X2006" s="507"/>
      <c r="Y2006" s="508"/>
      <c r="Z2006" s="179" t="str">
        <f>IFERROR(VLOOKUP(X2006, 【参考】数式用!$A$2:$B$46, 2, FALSE), "")</f>
        <v/>
      </c>
      <c r="AA2006" s="195"/>
      <c r="AB2006" s="196"/>
      <c r="AC2006" s="197">
        <f t="shared" si="66"/>
        <v>0</v>
      </c>
      <c r="AD2006" s="263" t="str">
        <f>IF(B2006="", "", IF(COUNTIF(X2006,"*独自*"),"数式を削除して手入力",IFERROR(INDEX(【参考】数式用!$O$3:'【参考】数式用'!$Q$452,MATCH(Q2006&amp;V2006,【参考】数式用!$N$3:'【参考】数式用'!$N$452,0),MATCH(VLOOKUP(X2006,【参考】数式用!$R$2:$S$46,2,FALSE),【参考】数式用!$O$2:$Q$2,0)),10)))</f>
        <v/>
      </c>
      <c r="AE2006" s="191"/>
    </row>
    <row r="2007" spans="1:31" ht="49.95" customHeight="1">
      <c r="A2007" s="158">
        <f t="shared" si="65"/>
        <v>1968</v>
      </c>
      <c r="B2007" s="496"/>
      <c r="C2007" s="497"/>
      <c r="D2007" s="497"/>
      <c r="E2007" s="497"/>
      <c r="F2007" s="497"/>
      <c r="G2007" s="497"/>
      <c r="H2007" s="497"/>
      <c r="I2007" s="497"/>
      <c r="J2007" s="497"/>
      <c r="K2007" s="497"/>
      <c r="L2007" s="490"/>
      <c r="M2007" s="491"/>
      <c r="N2007" s="491"/>
      <c r="O2007" s="491"/>
      <c r="P2007" s="492"/>
      <c r="Q2007" s="536"/>
      <c r="R2007" s="536"/>
      <c r="S2007" s="536"/>
      <c r="T2007" s="536"/>
      <c r="U2007" s="536"/>
      <c r="V2007" s="69"/>
      <c r="W2007" s="69"/>
      <c r="X2007" s="507"/>
      <c r="Y2007" s="508"/>
      <c r="Z2007" s="179" t="str">
        <f>IFERROR(VLOOKUP(X2007, 【参考】数式用!$A$2:$B$46, 2, FALSE), "")</f>
        <v/>
      </c>
      <c r="AA2007" s="195"/>
      <c r="AB2007" s="196"/>
      <c r="AC2007" s="197">
        <f t="shared" si="66"/>
        <v>0</v>
      </c>
      <c r="AD2007" s="263" t="str">
        <f>IF(B2007="", "", IF(COUNTIF(X2007,"*独自*"),"数式を削除して手入力",IFERROR(INDEX(【参考】数式用!$O$3:'【参考】数式用'!$Q$452,MATCH(Q2007&amp;V2007,【参考】数式用!$N$3:'【参考】数式用'!$N$452,0),MATCH(VLOOKUP(X2007,【参考】数式用!$R$2:$S$46,2,FALSE),【参考】数式用!$O$2:$Q$2,0)),10)))</f>
        <v/>
      </c>
      <c r="AE2007" s="191"/>
    </row>
    <row r="2008" spans="1:31" ht="49.95" customHeight="1">
      <c r="A2008" s="158">
        <f t="shared" si="65"/>
        <v>1969</v>
      </c>
      <c r="B2008" s="496"/>
      <c r="C2008" s="497"/>
      <c r="D2008" s="497"/>
      <c r="E2008" s="497"/>
      <c r="F2008" s="497"/>
      <c r="G2008" s="497"/>
      <c r="H2008" s="497"/>
      <c r="I2008" s="497"/>
      <c r="J2008" s="497"/>
      <c r="K2008" s="497"/>
      <c r="L2008" s="490"/>
      <c r="M2008" s="491"/>
      <c r="N2008" s="491"/>
      <c r="O2008" s="491"/>
      <c r="P2008" s="492"/>
      <c r="Q2008" s="536"/>
      <c r="R2008" s="536"/>
      <c r="S2008" s="536"/>
      <c r="T2008" s="536"/>
      <c r="U2008" s="536"/>
      <c r="V2008" s="69"/>
      <c r="W2008" s="69"/>
      <c r="X2008" s="507"/>
      <c r="Y2008" s="508"/>
      <c r="Z2008" s="179" t="str">
        <f>IFERROR(VLOOKUP(X2008, 【参考】数式用!$A$2:$B$46, 2, FALSE), "")</f>
        <v/>
      </c>
      <c r="AA2008" s="195"/>
      <c r="AB2008" s="196"/>
      <c r="AC2008" s="197">
        <f t="shared" si="66"/>
        <v>0</v>
      </c>
      <c r="AD2008" s="263" t="str">
        <f>IF(B2008="", "", IF(COUNTIF(X2008,"*独自*"),"数式を削除して手入力",IFERROR(INDEX(【参考】数式用!$O$3:'【参考】数式用'!$Q$452,MATCH(Q2008&amp;V2008,【参考】数式用!$N$3:'【参考】数式用'!$N$452,0),MATCH(VLOOKUP(X2008,【参考】数式用!$R$2:$S$46,2,FALSE),【参考】数式用!$O$2:$Q$2,0)),10)))</f>
        <v/>
      </c>
      <c r="AE2008" s="191"/>
    </row>
    <row r="2009" spans="1:31" ht="49.95" customHeight="1">
      <c r="A2009" s="158">
        <f t="shared" si="65"/>
        <v>1970</v>
      </c>
      <c r="B2009" s="496"/>
      <c r="C2009" s="497"/>
      <c r="D2009" s="497"/>
      <c r="E2009" s="497"/>
      <c r="F2009" s="497"/>
      <c r="G2009" s="497"/>
      <c r="H2009" s="497"/>
      <c r="I2009" s="497"/>
      <c r="J2009" s="497"/>
      <c r="K2009" s="497"/>
      <c r="L2009" s="490"/>
      <c r="M2009" s="491"/>
      <c r="N2009" s="491"/>
      <c r="O2009" s="491"/>
      <c r="P2009" s="492"/>
      <c r="Q2009" s="536"/>
      <c r="R2009" s="536"/>
      <c r="S2009" s="536"/>
      <c r="T2009" s="536"/>
      <c r="U2009" s="536"/>
      <c r="V2009" s="69"/>
      <c r="W2009" s="69"/>
      <c r="X2009" s="507"/>
      <c r="Y2009" s="508"/>
      <c r="Z2009" s="179" t="str">
        <f>IFERROR(VLOOKUP(X2009, 【参考】数式用!$A$2:$B$46, 2, FALSE), "")</f>
        <v/>
      </c>
      <c r="AA2009" s="195"/>
      <c r="AB2009" s="196"/>
      <c r="AC2009" s="197">
        <f t="shared" si="66"/>
        <v>0</v>
      </c>
      <c r="AD2009" s="263" t="str">
        <f>IF(B2009="", "", IF(COUNTIF(X2009,"*独自*"),"数式を削除して手入力",IFERROR(INDEX(【参考】数式用!$O$3:'【参考】数式用'!$Q$452,MATCH(Q2009&amp;V2009,【参考】数式用!$N$3:'【参考】数式用'!$N$452,0),MATCH(VLOOKUP(X2009,【参考】数式用!$R$2:$S$46,2,FALSE),【参考】数式用!$O$2:$Q$2,0)),10)))</f>
        <v/>
      </c>
      <c r="AE2009" s="191"/>
    </row>
    <row r="2010" spans="1:31" ht="49.95" customHeight="1">
      <c r="A2010" s="158">
        <f t="shared" si="65"/>
        <v>1971</v>
      </c>
      <c r="B2010" s="496"/>
      <c r="C2010" s="497"/>
      <c r="D2010" s="497"/>
      <c r="E2010" s="497"/>
      <c r="F2010" s="497"/>
      <c r="G2010" s="497"/>
      <c r="H2010" s="497"/>
      <c r="I2010" s="497"/>
      <c r="J2010" s="497"/>
      <c r="K2010" s="497"/>
      <c r="L2010" s="490"/>
      <c r="M2010" s="491"/>
      <c r="N2010" s="491"/>
      <c r="O2010" s="491"/>
      <c r="P2010" s="492"/>
      <c r="Q2010" s="536"/>
      <c r="R2010" s="536"/>
      <c r="S2010" s="536"/>
      <c r="T2010" s="536"/>
      <c r="U2010" s="536"/>
      <c r="V2010" s="69"/>
      <c r="W2010" s="69"/>
      <c r="X2010" s="507"/>
      <c r="Y2010" s="508"/>
      <c r="Z2010" s="179" t="str">
        <f>IFERROR(VLOOKUP(X2010, 【参考】数式用!$A$2:$B$46, 2, FALSE), "")</f>
        <v/>
      </c>
      <c r="AA2010" s="195"/>
      <c r="AB2010" s="196"/>
      <c r="AC2010" s="197">
        <f t="shared" si="66"/>
        <v>0</v>
      </c>
      <c r="AD2010" s="263" t="str">
        <f>IF(B2010="", "", IF(COUNTIF(X2010,"*独自*"),"数式を削除して手入力",IFERROR(INDEX(【参考】数式用!$O$3:'【参考】数式用'!$Q$452,MATCH(Q2010&amp;V2010,【参考】数式用!$N$3:'【参考】数式用'!$N$452,0),MATCH(VLOOKUP(X2010,【参考】数式用!$R$2:$S$46,2,FALSE),【参考】数式用!$O$2:$Q$2,0)),10)))</f>
        <v/>
      </c>
      <c r="AE2010" s="191"/>
    </row>
    <row r="2011" spans="1:31" ht="49.95" customHeight="1">
      <c r="A2011" s="158">
        <f t="shared" si="65"/>
        <v>1972</v>
      </c>
      <c r="B2011" s="496"/>
      <c r="C2011" s="497"/>
      <c r="D2011" s="497"/>
      <c r="E2011" s="497"/>
      <c r="F2011" s="497"/>
      <c r="G2011" s="497"/>
      <c r="H2011" s="497"/>
      <c r="I2011" s="497"/>
      <c r="J2011" s="497"/>
      <c r="K2011" s="497"/>
      <c r="L2011" s="490"/>
      <c r="M2011" s="491"/>
      <c r="N2011" s="491"/>
      <c r="O2011" s="491"/>
      <c r="P2011" s="492"/>
      <c r="Q2011" s="536"/>
      <c r="R2011" s="536"/>
      <c r="S2011" s="536"/>
      <c r="T2011" s="536"/>
      <c r="U2011" s="536"/>
      <c r="V2011" s="69"/>
      <c r="W2011" s="69"/>
      <c r="X2011" s="507"/>
      <c r="Y2011" s="508"/>
      <c r="Z2011" s="179" t="str">
        <f>IFERROR(VLOOKUP(X2011, 【参考】数式用!$A$2:$B$46, 2, FALSE), "")</f>
        <v/>
      </c>
      <c r="AA2011" s="195"/>
      <c r="AB2011" s="196"/>
      <c r="AC2011" s="197">
        <f t="shared" si="66"/>
        <v>0</v>
      </c>
      <c r="AD2011" s="263" t="str">
        <f>IF(B2011="", "", IF(COUNTIF(X2011,"*独自*"),"数式を削除して手入力",IFERROR(INDEX(【参考】数式用!$O$3:'【参考】数式用'!$Q$452,MATCH(Q2011&amp;V2011,【参考】数式用!$N$3:'【参考】数式用'!$N$452,0),MATCH(VLOOKUP(X2011,【参考】数式用!$R$2:$S$46,2,FALSE),【参考】数式用!$O$2:$Q$2,0)),10)))</f>
        <v/>
      </c>
      <c r="AE2011" s="191"/>
    </row>
    <row r="2012" spans="1:31" ht="49.95" customHeight="1">
      <c r="A2012" s="158">
        <f t="shared" si="65"/>
        <v>1973</v>
      </c>
      <c r="B2012" s="496"/>
      <c r="C2012" s="497"/>
      <c r="D2012" s="497"/>
      <c r="E2012" s="497"/>
      <c r="F2012" s="497"/>
      <c r="G2012" s="497"/>
      <c r="H2012" s="497"/>
      <c r="I2012" s="497"/>
      <c r="J2012" s="497"/>
      <c r="K2012" s="497"/>
      <c r="L2012" s="490"/>
      <c r="M2012" s="491"/>
      <c r="N2012" s="491"/>
      <c r="O2012" s="491"/>
      <c r="P2012" s="492"/>
      <c r="Q2012" s="536"/>
      <c r="R2012" s="536"/>
      <c r="S2012" s="536"/>
      <c r="T2012" s="536"/>
      <c r="U2012" s="536"/>
      <c r="V2012" s="69"/>
      <c r="W2012" s="69"/>
      <c r="X2012" s="507"/>
      <c r="Y2012" s="508"/>
      <c r="Z2012" s="179" t="str">
        <f>IFERROR(VLOOKUP(X2012, 【参考】数式用!$A$2:$B$46, 2, FALSE), "")</f>
        <v/>
      </c>
      <c r="AA2012" s="195"/>
      <c r="AB2012" s="196"/>
      <c r="AC2012" s="197">
        <f t="shared" si="66"/>
        <v>0</v>
      </c>
      <c r="AD2012" s="263" t="str">
        <f>IF(B2012="", "", IF(COUNTIF(X2012,"*独自*"),"数式を削除して手入力",IFERROR(INDEX(【参考】数式用!$O$3:'【参考】数式用'!$Q$452,MATCH(Q2012&amp;V2012,【参考】数式用!$N$3:'【参考】数式用'!$N$452,0),MATCH(VLOOKUP(X2012,【参考】数式用!$R$2:$S$46,2,FALSE),【参考】数式用!$O$2:$Q$2,0)),10)))</f>
        <v/>
      </c>
      <c r="AE2012" s="191"/>
    </row>
    <row r="2013" spans="1:31" ht="49.95" customHeight="1">
      <c r="A2013" s="158">
        <f t="shared" si="65"/>
        <v>1974</v>
      </c>
      <c r="B2013" s="496"/>
      <c r="C2013" s="497"/>
      <c r="D2013" s="497"/>
      <c r="E2013" s="497"/>
      <c r="F2013" s="497"/>
      <c r="G2013" s="497"/>
      <c r="H2013" s="497"/>
      <c r="I2013" s="497"/>
      <c r="J2013" s="497"/>
      <c r="K2013" s="497"/>
      <c r="L2013" s="490"/>
      <c r="M2013" s="491"/>
      <c r="N2013" s="491"/>
      <c r="O2013" s="491"/>
      <c r="P2013" s="492"/>
      <c r="Q2013" s="536"/>
      <c r="R2013" s="536"/>
      <c r="S2013" s="536"/>
      <c r="T2013" s="536"/>
      <c r="U2013" s="536"/>
      <c r="V2013" s="69"/>
      <c r="W2013" s="69"/>
      <c r="X2013" s="507"/>
      <c r="Y2013" s="508"/>
      <c r="Z2013" s="179" t="str">
        <f>IFERROR(VLOOKUP(X2013, 【参考】数式用!$A$2:$B$46, 2, FALSE), "")</f>
        <v/>
      </c>
      <c r="AA2013" s="195"/>
      <c r="AB2013" s="196"/>
      <c r="AC2013" s="197">
        <f t="shared" si="66"/>
        <v>0</v>
      </c>
      <c r="AD2013" s="263" t="str">
        <f>IF(B2013="", "", IF(COUNTIF(X2013,"*独自*"),"数式を削除して手入力",IFERROR(INDEX(【参考】数式用!$O$3:'【参考】数式用'!$Q$452,MATCH(Q2013&amp;V2013,【参考】数式用!$N$3:'【参考】数式用'!$N$452,0),MATCH(VLOOKUP(X2013,【参考】数式用!$R$2:$S$46,2,FALSE),【参考】数式用!$O$2:$Q$2,0)),10)))</f>
        <v/>
      </c>
      <c r="AE2013" s="191"/>
    </row>
    <row r="2014" spans="1:31" ht="49.95" customHeight="1">
      <c r="A2014" s="158">
        <f t="shared" si="65"/>
        <v>1975</v>
      </c>
      <c r="B2014" s="496"/>
      <c r="C2014" s="497"/>
      <c r="D2014" s="497"/>
      <c r="E2014" s="497"/>
      <c r="F2014" s="497"/>
      <c r="G2014" s="497"/>
      <c r="H2014" s="497"/>
      <c r="I2014" s="497"/>
      <c r="J2014" s="497"/>
      <c r="K2014" s="497"/>
      <c r="L2014" s="490"/>
      <c r="M2014" s="491"/>
      <c r="N2014" s="491"/>
      <c r="O2014" s="491"/>
      <c r="P2014" s="492"/>
      <c r="Q2014" s="536"/>
      <c r="R2014" s="536"/>
      <c r="S2014" s="536"/>
      <c r="T2014" s="536"/>
      <c r="U2014" s="536"/>
      <c r="V2014" s="69"/>
      <c r="W2014" s="69"/>
      <c r="X2014" s="507"/>
      <c r="Y2014" s="508"/>
      <c r="Z2014" s="179" t="str">
        <f>IFERROR(VLOOKUP(X2014, 【参考】数式用!$A$2:$B$46, 2, FALSE), "")</f>
        <v/>
      </c>
      <c r="AA2014" s="195"/>
      <c r="AB2014" s="196"/>
      <c r="AC2014" s="197">
        <f t="shared" si="66"/>
        <v>0</v>
      </c>
      <c r="AD2014" s="263" t="str">
        <f>IF(B2014="", "", IF(COUNTIF(X2014,"*独自*"),"数式を削除して手入力",IFERROR(INDEX(【参考】数式用!$O$3:'【参考】数式用'!$Q$452,MATCH(Q2014&amp;V2014,【参考】数式用!$N$3:'【参考】数式用'!$N$452,0),MATCH(VLOOKUP(X2014,【参考】数式用!$R$2:$S$46,2,FALSE),【参考】数式用!$O$2:$Q$2,0)),10)))</f>
        <v/>
      </c>
      <c r="AE2014" s="191"/>
    </row>
    <row r="2015" spans="1:31" ht="49.95" customHeight="1">
      <c r="A2015" s="158">
        <f t="shared" si="65"/>
        <v>1976</v>
      </c>
      <c r="B2015" s="496"/>
      <c r="C2015" s="497"/>
      <c r="D2015" s="497"/>
      <c r="E2015" s="497"/>
      <c r="F2015" s="497"/>
      <c r="G2015" s="497"/>
      <c r="H2015" s="497"/>
      <c r="I2015" s="497"/>
      <c r="J2015" s="497"/>
      <c r="K2015" s="497"/>
      <c r="L2015" s="490"/>
      <c r="M2015" s="491"/>
      <c r="N2015" s="491"/>
      <c r="O2015" s="491"/>
      <c r="P2015" s="492"/>
      <c r="Q2015" s="536"/>
      <c r="R2015" s="536"/>
      <c r="S2015" s="536"/>
      <c r="T2015" s="536"/>
      <c r="U2015" s="536"/>
      <c r="V2015" s="69"/>
      <c r="W2015" s="69"/>
      <c r="X2015" s="507"/>
      <c r="Y2015" s="508"/>
      <c r="Z2015" s="179" t="str">
        <f>IFERROR(VLOOKUP(X2015, 【参考】数式用!$A$2:$B$46, 2, FALSE), "")</f>
        <v/>
      </c>
      <c r="AA2015" s="195"/>
      <c r="AB2015" s="196"/>
      <c r="AC2015" s="197">
        <f t="shared" si="66"/>
        <v>0</v>
      </c>
      <c r="AD2015" s="263" t="str">
        <f>IF(B2015="", "", IF(COUNTIF(X2015,"*独自*"),"数式を削除して手入力",IFERROR(INDEX(【参考】数式用!$O$3:'【参考】数式用'!$Q$452,MATCH(Q2015&amp;V2015,【参考】数式用!$N$3:'【参考】数式用'!$N$452,0),MATCH(VLOOKUP(X2015,【参考】数式用!$R$2:$S$46,2,FALSE),【参考】数式用!$O$2:$Q$2,0)),10)))</f>
        <v/>
      </c>
      <c r="AE2015" s="191"/>
    </row>
    <row r="2016" spans="1:31" ht="49.95" customHeight="1">
      <c r="A2016" s="158">
        <f t="shared" si="65"/>
        <v>1977</v>
      </c>
      <c r="B2016" s="496"/>
      <c r="C2016" s="497"/>
      <c r="D2016" s="497"/>
      <c r="E2016" s="497"/>
      <c r="F2016" s="497"/>
      <c r="G2016" s="497"/>
      <c r="H2016" s="497"/>
      <c r="I2016" s="497"/>
      <c r="J2016" s="497"/>
      <c r="K2016" s="497"/>
      <c r="L2016" s="490"/>
      <c r="M2016" s="491"/>
      <c r="N2016" s="491"/>
      <c r="O2016" s="491"/>
      <c r="P2016" s="492"/>
      <c r="Q2016" s="536"/>
      <c r="R2016" s="536"/>
      <c r="S2016" s="536"/>
      <c r="T2016" s="536"/>
      <c r="U2016" s="536"/>
      <c r="V2016" s="69"/>
      <c r="W2016" s="69"/>
      <c r="X2016" s="507"/>
      <c r="Y2016" s="508"/>
      <c r="Z2016" s="179" t="str">
        <f>IFERROR(VLOOKUP(X2016, 【参考】数式用!$A$2:$B$46, 2, FALSE), "")</f>
        <v/>
      </c>
      <c r="AA2016" s="195"/>
      <c r="AB2016" s="196"/>
      <c r="AC2016" s="197">
        <f t="shared" si="66"/>
        <v>0</v>
      </c>
      <c r="AD2016" s="263" t="str">
        <f>IF(B2016="", "", IF(COUNTIF(X2016,"*独自*"),"数式を削除して手入力",IFERROR(INDEX(【参考】数式用!$O$3:'【参考】数式用'!$Q$452,MATCH(Q2016&amp;V2016,【参考】数式用!$N$3:'【参考】数式用'!$N$452,0),MATCH(VLOOKUP(X2016,【参考】数式用!$R$2:$S$46,2,FALSE),【参考】数式用!$O$2:$Q$2,0)),10)))</f>
        <v/>
      </c>
      <c r="AE2016" s="191"/>
    </row>
    <row r="2017" spans="1:31" ht="49.95" customHeight="1">
      <c r="A2017" s="158">
        <f t="shared" si="65"/>
        <v>1978</v>
      </c>
      <c r="B2017" s="496"/>
      <c r="C2017" s="497"/>
      <c r="D2017" s="497"/>
      <c r="E2017" s="497"/>
      <c r="F2017" s="497"/>
      <c r="G2017" s="497"/>
      <c r="H2017" s="497"/>
      <c r="I2017" s="497"/>
      <c r="J2017" s="497"/>
      <c r="K2017" s="497"/>
      <c r="L2017" s="490"/>
      <c r="M2017" s="491"/>
      <c r="N2017" s="491"/>
      <c r="O2017" s="491"/>
      <c r="P2017" s="492"/>
      <c r="Q2017" s="536"/>
      <c r="R2017" s="536"/>
      <c r="S2017" s="536"/>
      <c r="T2017" s="536"/>
      <c r="U2017" s="536"/>
      <c r="V2017" s="69"/>
      <c r="W2017" s="69"/>
      <c r="X2017" s="507"/>
      <c r="Y2017" s="508"/>
      <c r="Z2017" s="179" t="str">
        <f>IFERROR(VLOOKUP(X2017, 【参考】数式用!$A$2:$B$46, 2, FALSE), "")</f>
        <v/>
      </c>
      <c r="AA2017" s="195"/>
      <c r="AB2017" s="196"/>
      <c r="AC2017" s="197">
        <f t="shared" si="66"/>
        <v>0</v>
      </c>
      <c r="AD2017" s="263" t="str">
        <f>IF(B2017="", "", IF(COUNTIF(X2017,"*独自*"),"数式を削除して手入力",IFERROR(INDEX(【参考】数式用!$O$3:'【参考】数式用'!$Q$452,MATCH(Q2017&amp;V2017,【参考】数式用!$N$3:'【参考】数式用'!$N$452,0),MATCH(VLOOKUP(X2017,【参考】数式用!$R$2:$S$46,2,FALSE),【参考】数式用!$O$2:$Q$2,0)),10)))</f>
        <v/>
      </c>
      <c r="AE2017" s="191"/>
    </row>
    <row r="2018" spans="1:31" ht="49.95" customHeight="1">
      <c r="A2018" s="158">
        <f t="shared" si="65"/>
        <v>1979</v>
      </c>
      <c r="B2018" s="496"/>
      <c r="C2018" s="497"/>
      <c r="D2018" s="497"/>
      <c r="E2018" s="497"/>
      <c r="F2018" s="497"/>
      <c r="G2018" s="497"/>
      <c r="H2018" s="497"/>
      <c r="I2018" s="497"/>
      <c r="J2018" s="497"/>
      <c r="K2018" s="497"/>
      <c r="L2018" s="490"/>
      <c r="M2018" s="491"/>
      <c r="N2018" s="491"/>
      <c r="O2018" s="491"/>
      <c r="P2018" s="492"/>
      <c r="Q2018" s="536"/>
      <c r="R2018" s="536"/>
      <c r="S2018" s="536"/>
      <c r="T2018" s="536"/>
      <c r="U2018" s="536"/>
      <c r="V2018" s="69"/>
      <c r="W2018" s="69"/>
      <c r="X2018" s="507"/>
      <c r="Y2018" s="508"/>
      <c r="Z2018" s="179" t="str">
        <f>IFERROR(VLOOKUP(X2018, 【参考】数式用!$A$2:$B$46, 2, FALSE), "")</f>
        <v/>
      </c>
      <c r="AA2018" s="195"/>
      <c r="AB2018" s="196"/>
      <c r="AC2018" s="197">
        <f t="shared" si="66"/>
        <v>0</v>
      </c>
      <c r="AD2018" s="263" t="str">
        <f>IF(B2018="", "", IF(COUNTIF(X2018,"*独自*"),"数式を削除して手入力",IFERROR(INDEX(【参考】数式用!$O$3:'【参考】数式用'!$Q$452,MATCH(Q2018&amp;V2018,【参考】数式用!$N$3:'【参考】数式用'!$N$452,0),MATCH(VLOOKUP(X2018,【参考】数式用!$R$2:$S$46,2,FALSE),【参考】数式用!$O$2:$Q$2,0)),10)))</f>
        <v/>
      </c>
      <c r="AE2018" s="191"/>
    </row>
    <row r="2019" spans="1:31" ht="49.95" customHeight="1">
      <c r="A2019" s="158">
        <f t="shared" si="65"/>
        <v>1980</v>
      </c>
      <c r="B2019" s="496"/>
      <c r="C2019" s="497"/>
      <c r="D2019" s="497"/>
      <c r="E2019" s="497"/>
      <c r="F2019" s="497"/>
      <c r="G2019" s="497"/>
      <c r="H2019" s="497"/>
      <c r="I2019" s="497"/>
      <c r="J2019" s="497"/>
      <c r="K2019" s="497"/>
      <c r="L2019" s="490"/>
      <c r="M2019" s="491"/>
      <c r="N2019" s="491"/>
      <c r="O2019" s="491"/>
      <c r="P2019" s="492"/>
      <c r="Q2019" s="536"/>
      <c r="R2019" s="536"/>
      <c r="S2019" s="536"/>
      <c r="T2019" s="536"/>
      <c r="U2019" s="536"/>
      <c r="V2019" s="69"/>
      <c r="W2019" s="69"/>
      <c r="X2019" s="507"/>
      <c r="Y2019" s="508"/>
      <c r="Z2019" s="179" t="str">
        <f>IFERROR(VLOOKUP(X2019, 【参考】数式用!$A$2:$B$46, 2, FALSE), "")</f>
        <v/>
      </c>
      <c r="AA2019" s="195"/>
      <c r="AB2019" s="196"/>
      <c r="AC2019" s="197">
        <f t="shared" si="66"/>
        <v>0</v>
      </c>
      <c r="AD2019" s="263" t="str">
        <f>IF(B2019="", "", IF(COUNTIF(X2019,"*独自*"),"数式を削除して手入力",IFERROR(INDEX(【参考】数式用!$O$3:'【参考】数式用'!$Q$452,MATCH(Q2019&amp;V2019,【参考】数式用!$N$3:'【参考】数式用'!$N$452,0),MATCH(VLOOKUP(X2019,【参考】数式用!$R$2:$S$46,2,FALSE),【参考】数式用!$O$2:$Q$2,0)),10)))</f>
        <v/>
      </c>
      <c r="AE2019" s="191"/>
    </row>
    <row r="2020" spans="1:31" ht="49.95" customHeight="1">
      <c r="A2020" s="158">
        <f t="shared" si="65"/>
        <v>1981</v>
      </c>
      <c r="B2020" s="496"/>
      <c r="C2020" s="497"/>
      <c r="D2020" s="497"/>
      <c r="E2020" s="497"/>
      <c r="F2020" s="497"/>
      <c r="G2020" s="497"/>
      <c r="H2020" s="497"/>
      <c r="I2020" s="497"/>
      <c r="J2020" s="497"/>
      <c r="K2020" s="497"/>
      <c r="L2020" s="490"/>
      <c r="M2020" s="491"/>
      <c r="N2020" s="491"/>
      <c r="O2020" s="491"/>
      <c r="P2020" s="492"/>
      <c r="Q2020" s="536"/>
      <c r="R2020" s="536"/>
      <c r="S2020" s="536"/>
      <c r="T2020" s="536"/>
      <c r="U2020" s="536"/>
      <c r="V2020" s="69"/>
      <c r="W2020" s="69"/>
      <c r="X2020" s="507"/>
      <c r="Y2020" s="508"/>
      <c r="Z2020" s="179" t="str">
        <f>IFERROR(VLOOKUP(X2020, 【参考】数式用!$A$2:$B$46, 2, FALSE), "")</f>
        <v/>
      </c>
      <c r="AA2020" s="195"/>
      <c r="AB2020" s="196"/>
      <c r="AC2020" s="197">
        <f t="shared" si="66"/>
        <v>0</v>
      </c>
      <c r="AD2020" s="263" t="str">
        <f>IF(B2020="", "", IF(COUNTIF(X2020,"*独自*"),"数式を削除して手入力",IFERROR(INDEX(【参考】数式用!$O$3:'【参考】数式用'!$Q$452,MATCH(Q2020&amp;V2020,【参考】数式用!$N$3:'【参考】数式用'!$N$452,0),MATCH(VLOOKUP(X2020,【参考】数式用!$R$2:$S$46,2,FALSE),【参考】数式用!$O$2:$Q$2,0)),10)))</f>
        <v/>
      </c>
      <c r="AE2020" s="191"/>
    </row>
    <row r="2021" spans="1:31" ht="49.95" customHeight="1">
      <c r="A2021" s="158">
        <f t="shared" si="65"/>
        <v>1982</v>
      </c>
      <c r="B2021" s="496"/>
      <c r="C2021" s="497"/>
      <c r="D2021" s="497"/>
      <c r="E2021" s="497"/>
      <c r="F2021" s="497"/>
      <c r="G2021" s="497"/>
      <c r="H2021" s="497"/>
      <c r="I2021" s="497"/>
      <c r="J2021" s="497"/>
      <c r="K2021" s="497"/>
      <c r="L2021" s="490"/>
      <c r="M2021" s="491"/>
      <c r="N2021" s="491"/>
      <c r="O2021" s="491"/>
      <c r="P2021" s="492"/>
      <c r="Q2021" s="536"/>
      <c r="R2021" s="536"/>
      <c r="S2021" s="536"/>
      <c r="T2021" s="536"/>
      <c r="U2021" s="536"/>
      <c r="V2021" s="69"/>
      <c r="W2021" s="69"/>
      <c r="X2021" s="507"/>
      <c r="Y2021" s="508"/>
      <c r="Z2021" s="179" t="str">
        <f>IFERROR(VLOOKUP(X2021, 【参考】数式用!$A$2:$B$46, 2, FALSE), "")</f>
        <v/>
      </c>
      <c r="AA2021" s="195"/>
      <c r="AB2021" s="196"/>
      <c r="AC2021" s="197">
        <f t="shared" si="66"/>
        <v>0</v>
      </c>
      <c r="AD2021" s="263" t="str">
        <f>IF(B2021="", "", IF(COUNTIF(X2021,"*独自*"),"数式を削除して手入力",IFERROR(INDEX(【参考】数式用!$O$3:'【参考】数式用'!$Q$452,MATCH(Q2021&amp;V2021,【参考】数式用!$N$3:'【参考】数式用'!$N$452,0),MATCH(VLOOKUP(X2021,【参考】数式用!$R$2:$S$46,2,FALSE),【参考】数式用!$O$2:$Q$2,0)),10)))</f>
        <v/>
      </c>
      <c r="AE2021" s="191"/>
    </row>
    <row r="2022" spans="1:31" ht="49.95" customHeight="1">
      <c r="A2022" s="158">
        <f t="shared" si="65"/>
        <v>1983</v>
      </c>
      <c r="B2022" s="496"/>
      <c r="C2022" s="497"/>
      <c r="D2022" s="497"/>
      <c r="E2022" s="497"/>
      <c r="F2022" s="497"/>
      <c r="G2022" s="497"/>
      <c r="H2022" s="497"/>
      <c r="I2022" s="497"/>
      <c r="J2022" s="497"/>
      <c r="K2022" s="497"/>
      <c r="L2022" s="490"/>
      <c r="M2022" s="491"/>
      <c r="N2022" s="491"/>
      <c r="O2022" s="491"/>
      <c r="P2022" s="492"/>
      <c r="Q2022" s="536"/>
      <c r="R2022" s="536"/>
      <c r="S2022" s="536"/>
      <c r="T2022" s="536"/>
      <c r="U2022" s="536"/>
      <c r="V2022" s="69"/>
      <c r="W2022" s="69"/>
      <c r="X2022" s="507"/>
      <c r="Y2022" s="508"/>
      <c r="Z2022" s="179" t="str">
        <f>IFERROR(VLOOKUP(X2022, 【参考】数式用!$A$2:$B$46, 2, FALSE), "")</f>
        <v/>
      </c>
      <c r="AA2022" s="195"/>
      <c r="AB2022" s="196"/>
      <c r="AC2022" s="197">
        <f t="shared" si="66"/>
        <v>0</v>
      </c>
      <c r="AD2022" s="263" t="str">
        <f>IF(B2022="", "", IF(COUNTIF(X2022,"*独自*"),"数式を削除して手入力",IFERROR(INDEX(【参考】数式用!$O$3:'【参考】数式用'!$Q$452,MATCH(Q2022&amp;V2022,【参考】数式用!$N$3:'【参考】数式用'!$N$452,0),MATCH(VLOOKUP(X2022,【参考】数式用!$R$2:$S$46,2,FALSE),【参考】数式用!$O$2:$Q$2,0)),10)))</f>
        <v/>
      </c>
      <c r="AE2022" s="191"/>
    </row>
    <row r="2023" spans="1:31" ht="49.95" customHeight="1">
      <c r="A2023" s="158">
        <f t="shared" si="65"/>
        <v>1984</v>
      </c>
      <c r="B2023" s="496"/>
      <c r="C2023" s="497"/>
      <c r="D2023" s="497"/>
      <c r="E2023" s="497"/>
      <c r="F2023" s="497"/>
      <c r="G2023" s="497"/>
      <c r="H2023" s="497"/>
      <c r="I2023" s="497"/>
      <c r="J2023" s="497"/>
      <c r="K2023" s="497"/>
      <c r="L2023" s="490"/>
      <c r="M2023" s="491"/>
      <c r="N2023" s="491"/>
      <c r="O2023" s="491"/>
      <c r="P2023" s="492"/>
      <c r="Q2023" s="536"/>
      <c r="R2023" s="536"/>
      <c r="S2023" s="536"/>
      <c r="T2023" s="536"/>
      <c r="U2023" s="536"/>
      <c r="V2023" s="69"/>
      <c r="W2023" s="69"/>
      <c r="X2023" s="507"/>
      <c r="Y2023" s="508"/>
      <c r="Z2023" s="179" t="str">
        <f>IFERROR(VLOOKUP(X2023, 【参考】数式用!$A$2:$B$46, 2, FALSE), "")</f>
        <v/>
      </c>
      <c r="AA2023" s="195"/>
      <c r="AB2023" s="196"/>
      <c r="AC2023" s="197">
        <f t="shared" si="66"/>
        <v>0</v>
      </c>
      <c r="AD2023" s="263" t="str">
        <f>IF(B2023="", "", IF(COUNTIF(X2023,"*独自*"),"数式を削除して手入力",IFERROR(INDEX(【参考】数式用!$O$3:'【参考】数式用'!$Q$452,MATCH(Q2023&amp;V2023,【参考】数式用!$N$3:'【参考】数式用'!$N$452,0),MATCH(VLOOKUP(X2023,【参考】数式用!$R$2:$S$46,2,FALSE),【参考】数式用!$O$2:$Q$2,0)),10)))</f>
        <v/>
      </c>
      <c r="AE2023" s="191"/>
    </row>
    <row r="2024" spans="1:31" ht="49.95" customHeight="1">
      <c r="A2024" s="158">
        <f t="shared" si="65"/>
        <v>1985</v>
      </c>
      <c r="B2024" s="496"/>
      <c r="C2024" s="497"/>
      <c r="D2024" s="497"/>
      <c r="E2024" s="497"/>
      <c r="F2024" s="497"/>
      <c r="G2024" s="497"/>
      <c r="H2024" s="497"/>
      <c r="I2024" s="497"/>
      <c r="J2024" s="497"/>
      <c r="K2024" s="497"/>
      <c r="L2024" s="490"/>
      <c r="M2024" s="491"/>
      <c r="N2024" s="491"/>
      <c r="O2024" s="491"/>
      <c r="P2024" s="492"/>
      <c r="Q2024" s="536"/>
      <c r="R2024" s="536"/>
      <c r="S2024" s="536"/>
      <c r="T2024" s="536"/>
      <c r="U2024" s="536"/>
      <c r="V2024" s="69"/>
      <c r="W2024" s="69"/>
      <c r="X2024" s="507"/>
      <c r="Y2024" s="508"/>
      <c r="Z2024" s="179" t="str">
        <f>IFERROR(VLOOKUP(X2024, 【参考】数式用!$A$2:$B$46, 2, FALSE), "")</f>
        <v/>
      </c>
      <c r="AA2024" s="195"/>
      <c r="AB2024" s="196"/>
      <c r="AC2024" s="197">
        <f t="shared" si="66"/>
        <v>0</v>
      </c>
      <c r="AD2024" s="263" t="str">
        <f>IF(B2024="", "", IF(COUNTIF(X2024,"*独自*"),"数式を削除して手入力",IFERROR(INDEX(【参考】数式用!$O$3:'【参考】数式用'!$Q$452,MATCH(Q2024&amp;V2024,【参考】数式用!$N$3:'【参考】数式用'!$N$452,0),MATCH(VLOOKUP(X2024,【参考】数式用!$R$2:$S$46,2,FALSE),【参考】数式用!$O$2:$Q$2,0)),10)))</f>
        <v/>
      </c>
      <c r="AE2024" s="191"/>
    </row>
    <row r="2025" spans="1:31" ht="49.95" customHeight="1">
      <c r="A2025" s="158">
        <f t="shared" si="65"/>
        <v>1986</v>
      </c>
      <c r="B2025" s="496"/>
      <c r="C2025" s="497"/>
      <c r="D2025" s="497"/>
      <c r="E2025" s="497"/>
      <c r="F2025" s="497"/>
      <c r="G2025" s="497"/>
      <c r="H2025" s="497"/>
      <c r="I2025" s="497"/>
      <c r="J2025" s="497"/>
      <c r="K2025" s="497"/>
      <c r="L2025" s="490"/>
      <c r="M2025" s="491"/>
      <c r="N2025" s="491"/>
      <c r="O2025" s="491"/>
      <c r="P2025" s="492"/>
      <c r="Q2025" s="536"/>
      <c r="R2025" s="536"/>
      <c r="S2025" s="536"/>
      <c r="T2025" s="536"/>
      <c r="U2025" s="536"/>
      <c r="V2025" s="69"/>
      <c r="W2025" s="69"/>
      <c r="X2025" s="507"/>
      <c r="Y2025" s="508"/>
      <c r="Z2025" s="179" t="str">
        <f>IFERROR(VLOOKUP(X2025, 【参考】数式用!$A$2:$B$46, 2, FALSE), "")</f>
        <v/>
      </c>
      <c r="AA2025" s="195"/>
      <c r="AB2025" s="196"/>
      <c r="AC2025" s="197">
        <f t="shared" si="66"/>
        <v>0</v>
      </c>
      <c r="AD2025" s="263" t="str">
        <f>IF(B2025="", "", IF(COUNTIF(X2025,"*独自*"),"数式を削除して手入力",IFERROR(INDEX(【参考】数式用!$O$3:'【参考】数式用'!$Q$452,MATCH(Q2025&amp;V2025,【参考】数式用!$N$3:'【参考】数式用'!$N$452,0),MATCH(VLOOKUP(X2025,【参考】数式用!$R$2:$S$46,2,FALSE),【参考】数式用!$O$2:$Q$2,0)),10)))</f>
        <v/>
      </c>
      <c r="AE2025" s="191"/>
    </row>
    <row r="2026" spans="1:31" ht="49.95" customHeight="1">
      <c r="A2026" s="158">
        <f t="shared" si="65"/>
        <v>1987</v>
      </c>
      <c r="B2026" s="496"/>
      <c r="C2026" s="497"/>
      <c r="D2026" s="497"/>
      <c r="E2026" s="497"/>
      <c r="F2026" s="497"/>
      <c r="G2026" s="497"/>
      <c r="H2026" s="497"/>
      <c r="I2026" s="497"/>
      <c r="J2026" s="497"/>
      <c r="K2026" s="497"/>
      <c r="L2026" s="490"/>
      <c r="M2026" s="491"/>
      <c r="N2026" s="491"/>
      <c r="O2026" s="491"/>
      <c r="P2026" s="492"/>
      <c r="Q2026" s="536"/>
      <c r="R2026" s="536"/>
      <c r="S2026" s="536"/>
      <c r="T2026" s="536"/>
      <c r="U2026" s="536"/>
      <c r="V2026" s="69"/>
      <c r="W2026" s="69"/>
      <c r="X2026" s="507"/>
      <c r="Y2026" s="508"/>
      <c r="Z2026" s="179" t="str">
        <f>IFERROR(VLOOKUP(X2026, 【参考】数式用!$A$2:$B$46, 2, FALSE), "")</f>
        <v/>
      </c>
      <c r="AA2026" s="195"/>
      <c r="AB2026" s="196"/>
      <c r="AC2026" s="197">
        <f t="shared" si="66"/>
        <v>0</v>
      </c>
      <c r="AD2026" s="263" t="str">
        <f>IF(B2026="", "", IF(COUNTIF(X2026,"*独自*"),"数式を削除して手入力",IFERROR(INDEX(【参考】数式用!$O$3:'【参考】数式用'!$Q$452,MATCH(Q2026&amp;V2026,【参考】数式用!$N$3:'【参考】数式用'!$N$452,0),MATCH(VLOOKUP(X2026,【参考】数式用!$R$2:$S$46,2,FALSE),【参考】数式用!$O$2:$Q$2,0)),10)))</f>
        <v/>
      </c>
      <c r="AE2026" s="191"/>
    </row>
    <row r="2027" spans="1:31" ht="49.95" customHeight="1">
      <c r="A2027" s="158">
        <f t="shared" si="65"/>
        <v>1988</v>
      </c>
      <c r="B2027" s="496"/>
      <c r="C2027" s="497"/>
      <c r="D2027" s="497"/>
      <c r="E2027" s="497"/>
      <c r="F2027" s="497"/>
      <c r="G2027" s="497"/>
      <c r="H2027" s="497"/>
      <c r="I2027" s="497"/>
      <c r="J2027" s="497"/>
      <c r="K2027" s="497"/>
      <c r="L2027" s="490"/>
      <c r="M2027" s="491"/>
      <c r="N2027" s="491"/>
      <c r="O2027" s="491"/>
      <c r="P2027" s="492"/>
      <c r="Q2027" s="536"/>
      <c r="R2027" s="536"/>
      <c r="S2027" s="536"/>
      <c r="T2027" s="536"/>
      <c r="U2027" s="536"/>
      <c r="V2027" s="69"/>
      <c r="W2027" s="69"/>
      <c r="X2027" s="507"/>
      <c r="Y2027" s="508"/>
      <c r="Z2027" s="179" t="str">
        <f>IFERROR(VLOOKUP(X2027, 【参考】数式用!$A$2:$B$46, 2, FALSE), "")</f>
        <v/>
      </c>
      <c r="AA2027" s="195"/>
      <c r="AB2027" s="196"/>
      <c r="AC2027" s="197">
        <f t="shared" si="66"/>
        <v>0</v>
      </c>
      <c r="AD2027" s="263" t="str">
        <f>IF(B2027="", "", IF(COUNTIF(X2027,"*独自*"),"数式を削除して手入力",IFERROR(INDEX(【参考】数式用!$O$3:'【参考】数式用'!$Q$452,MATCH(Q2027&amp;V2027,【参考】数式用!$N$3:'【参考】数式用'!$N$452,0),MATCH(VLOOKUP(X2027,【参考】数式用!$R$2:$S$46,2,FALSE),【参考】数式用!$O$2:$Q$2,0)),10)))</f>
        <v/>
      </c>
      <c r="AE2027" s="191"/>
    </row>
    <row r="2028" spans="1:31" ht="49.95" customHeight="1">
      <c r="A2028" s="158">
        <f t="shared" si="65"/>
        <v>1989</v>
      </c>
      <c r="B2028" s="496"/>
      <c r="C2028" s="497"/>
      <c r="D2028" s="497"/>
      <c r="E2028" s="497"/>
      <c r="F2028" s="497"/>
      <c r="G2028" s="497"/>
      <c r="H2028" s="497"/>
      <c r="I2028" s="497"/>
      <c r="J2028" s="497"/>
      <c r="K2028" s="497"/>
      <c r="L2028" s="490"/>
      <c r="M2028" s="491"/>
      <c r="N2028" s="491"/>
      <c r="O2028" s="491"/>
      <c r="P2028" s="492"/>
      <c r="Q2028" s="536"/>
      <c r="R2028" s="536"/>
      <c r="S2028" s="536"/>
      <c r="T2028" s="536"/>
      <c r="U2028" s="536"/>
      <c r="V2028" s="69"/>
      <c r="W2028" s="69"/>
      <c r="X2028" s="507"/>
      <c r="Y2028" s="508"/>
      <c r="Z2028" s="179" t="str">
        <f>IFERROR(VLOOKUP(X2028, 【参考】数式用!$A$2:$B$46, 2, FALSE), "")</f>
        <v/>
      </c>
      <c r="AA2028" s="195"/>
      <c r="AB2028" s="196"/>
      <c r="AC2028" s="197">
        <f t="shared" si="66"/>
        <v>0</v>
      </c>
      <c r="AD2028" s="263" t="str">
        <f>IF(B2028="", "", IF(COUNTIF(X2028,"*独自*"),"数式を削除して手入力",IFERROR(INDEX(【参考】数式用!$O$3:'【参考】数式用'!$Q$452,MATCH(Q2028&amp;V2028,【参考】数式用!$N$3:'【参考】数式用'!$N$452,0),MATCH(VLOOKUP(X2028,【参考】数式用!$R$2:$S$46,2,FALSE),【参考】数式用!$O$2:$Q$2,0)),10)))</f>
        <v/>
      </c>
      <c r="AE2028" s="191"/>
    </row>
    <row r="2029" spans="1:31" ht="49.95" customHeight="1">
      <c r="A2029" s="158">
        <f t="shared" si="65"/>
        <v>1990</v>
      </c>
      <c r="B2029" s="496"/>
      <c r="C2029" s="497"/>
      <c r="D2029" s="497"/>
      <c r="E2029" s="497"/>
      <c r="F2029" s="497"/>
      <c r="G2029" s="497"/>
      <c r="H2029" s="497"/>
      <c r="I2029" s="497"/>
      <c r="J2029" s="497"/>
      <c r="K2029" s="497"/>
      <c r="L2029" s="490"/>
      <c r="M2029" s="491"/>
      <c r="N2029" s="491"/>
      <c r="O2029" s="491"/>
      <c r="P2029" s="492"/>
      <c r="Q2029" s="536"/>
      <c r="R2029" s="536"/>
      <c r="S2029" s="536"/>
      <c r="T2029" s="536"/>
      <c r="U2029" s="536"/>
      <c r="V2029" s="69"/>
      <c r="W2029" s="69"/>
      <c r="X2029" s="507"/>
      <c r="Y2029" s="508"/>
      <c r="Z2029" s="179" t="str">
        <f>IFERROR(VLOOKUP(X2029, 【参考】数式用!$A$2:$B$46, 2, FALSE), "")</f>
        <v/>
      </c>
      <c r="AA2029" s="195"/>
      <c r="AB2029" s="196"/>
      <c r="AC2029" s="197">
        <f t="shared" si="66"/>
        <v>0</v>
      </c>
      <c r="AD2029" s="263" t="str">
        <f>IF(B2029="", "", IF(COUNTIF(X2029,"*独自*"),"数式を削除して手入力",IFERROR(INDEX(【参考】数式用!$O$3:'【参考】数式用'!$Q$452,MATCH(Q2029&amp;V2029,【参考】数式用!$N$3:'【参考】数式用'!$N$452,0),MATCH(VLOOKUP(X2029,【参考】数式用!$R$2:$S$46,2,FALSE),【参考】数式用!$O$2:$Q$2,0)),10)))</f>
        <v/>
      </c>
      <c r="AE2029" s="191"/>
    </row>
    <row r="2030" spans="1:31" ht="49.95" customHeight="1">
      <c r="A2030" s="158">
        <f t="shared" si="65"/>
        <v>1991</v>
      </c>
      <c r="B2030" s="496"/>
      <c r="C2030" s="497"/>
      <c r="D2030" s="497"/>
      <c r="E2030" s="497"/>
      <c r="F2030" s="497"/>
      <c r="G2030" s="497"/>
      <c r="H2030" s="497"/>
      <c r="I2030" s="497"/>
      <c r="J2030" s="497"/>
      <c r="K2030" s="497"/>
      <c r="L2030" s="490"/>
      <c r="M2030" s="491"/>
      <c r="N2030" s="491"/>
      <c r="O2030" s="491"/>
      <c r="P2030" s="492"/>
      <c r="Q2030" s="536"/>
      <c r="R2030" s="536"/>
      <c r="S2030" s="536"/>
      <c r="T2030" s="536"/>
      <c r="U2030" s="536"/>
      <c r="V2030" s="69"/>
      <c r="W2030" s="69"/>
      <c r="X2030" s="507"/>
      <c r="Y2030" s="508"/>
      <c r="Z2030" s="179" t="str">
        <f>IFERROR(VLOOKUP(X2030, 【参考】数式用!$A$2:$B$46, 2, FALSE), "")</f>
        <v/>
      </c>
      <c r="AA2030" s="195"/>
      <c r="AB2030" s="196"/>
      <c r="AC2030" s="197">
        <f t="shared" si="66"/>
        <v>0</v>
      </c>
      <c r="AD2030" s="263" t="str">
        <f>IF(B2030="", "", IF(COUNTIF(X2030,"*独自*"),"数式を削除して手入力",IFERROR(INDEX(【参考】数式用!$O$3:'【参考】数式用'!$Q$452,MATCH(Q2030&amp;V2030,【参考】数式用!$N$3:'【参考】数式用'!$N$452,0),MATCH(VLOOKUP(X2030,【参考】数式用!$R$2:$S$46,2,FALSE),【参考】数式用!$O$2:$Q$2,0)),10)))</f>
        <v/>
      </c>
      <c r="AE2030" s="191"/>
    </row>
    <row r="2031" spans="1:31" ht="49.95" customHeight="1">
      <c r="A2031" s="158">
        <f t="shared" si="65"/>
        <v>1992</v>
      </c>
      <c r="B2031" s="496"/>
      <c r="C2031" s="497"/>
      <c r="D2031" s="497"/>
      <c r="E2031" s="497"/>
      <c r="F2031" s="497"/>
      <c r="G2031" s="497"/>
      <c r="H2031" s="497"/>
      <c r="I2031" s="497"/>
      <c r="J2031" s="497"/>
      <c r="K2031" s="497"/>
      <c r="L2031" s="490"/>
      <c r="M2031" s="491"/>
      <c r="N2031" s="491"/>
      <c r="O2031" s="491"/>
      <c r="P2031" s="492"/>
      <c r="Q2031" s="536"/>
      <c r="R2031" s="536"/>
      <c r="S2031" s="536"/>
      <c r="T2031" s="536"/>
      <c r="U2031" s="536"/>
      <c r="V2031" s="69"/>
      <c r="W2031" s="69"/>
      <c r="X2031" s="507"/>
      <c r="Y2031" s="508"/>
      <c r="Z2031" s="179" t="str">
        <f>IFERROR(VLOOKUP(X2031, 【参考】数式用!$A$2:$B$46, 2, FALSE), "")</f>
        <v/>
      </c>
      <c r="AA2031" s="195"/>
      <c r="AB2031" s="196"/>
      <c r="AC2031" s="197">
        <f t="shared" si="66"/>
        <v>0</v>
      </c>
      <c r="AD2031" s="263" t="str">
        <f>IF(B2031="", "", IF(COUNTIF(X2031,"*独自*"),"数式を削除して手入力",IFERROR(INDEX(【参考】数式用!$O$3:'【参考】数式用'!$Q$452,MATCH(Q2031&amp;V2031,【参考】数式用!$N$3:'【参考】数式用'!$N$452,0),MATCH(VLOOKUP(X2031,【参考】数式用!$R$2:$S$46,2,FALSE),【参考】数式用!$O$2:$Q$2,0)),10)))</f>
        <v/>
      </c>
      <c r="AE2031" s="191"/>
    </row>
    <row r="2032" spans="1:31" ht="49.95" customHeight="1">
      <c r="A2032" s="158">
        <f t="shared" si="65"/>
        <v>1993</v>
      </c>
      <c r="B2032" s="496"/>
      <c r="C2032" s="497"/>
      <c r="D2032" s="497"/>
      <c r="E2032" s="497"/>
      <c r="F2032" s="497"/>
      <c r="G2032" s="497"/>
      <c r="H2032" s="497"/>
      <c r="I2032" s="497"/>
      <c r="J2032" s="497"/>
      <c r="K2032" s="497"/>
      <c r="L2032" s="490"/>
      <c r="M2032" s="491"/>
      <c r="N2032" s="491"/>
      <c r="O2032" s="491"/>
      <c r="P2032" s="492"/>
      <c r="Q2032" s="536"/>
      <c r="R2032" s="536"/>
      <c r="S2032" s="536"/>
      <c r="T2032" s="536"/>
      <c r="U2032" s="536"/>
      <c r="V2032" s="69"/>
      <c r="W2032" s="69"/>
      <c r="X2032" s="507"/>
      <c r="Y2032" s="508"/>
      <c r="Z2032" s="179" t="str">
        <f>IFERROR(VLOOKUP(X2032, 【参考】数式用!$A$2:$B$46, 2, FALSE), "")</f>
        <v/>
      </c>
      <c r="AA2032" s="195"/>
      <c r="AB2032" s="196"/>
      <c r="AC2032" s="197">
        <f t="shared" si="66"/>
        <v>0</v>
      </c>
      <c r="AD2032" s="263" t="str">
        <f>IF(B2032="", "", IF(COUNTIF(X2032,"*独自*"),"数式を削除して手入力",IFERROR(INDEX(【参考】数式用!$O$3:'【参考】数式用'!$Q$452,MATCH(Q2032&amp;V2032,【参考】数式用!$N$3:'【参考】数式用'!$N$452,0),MATCH(VLOOKUP(X2032,【参考】数式用!$R$2:$S$46,2,FALSE),【参考】数式用!$O$2:$Q$2,0)),10)))</f>
        <v/>
      </c>
      <c r="AE2032" s="191"/>
    </row>
    <row r="2033" spans="1:31" ht="49.95" customHeight="1">
      <c r="A2033" s="158">
        <f t="shared" si="65"/>
        <v>1994</v>
      </c>
      <c r="B2033" s="496"/>
      <c r="C2033" s="497"/>
      <c r="D2033" s="497"/>
      <c r="E2033" s="497"/>
      <c r="F2033" s="497"/>
      <c r="G2033" s="497"/>
      <c r="H2033" s="497"/>
      <c r="I2033" s="497"/>
      <c r="J2033" s="497"/>
      <c r="K2033" s="497"/>
      <c r="L2033" s="490"/>
      <c r="M2033" s="491"/>
      <c r="N2033" s="491"/>
      <c r="O2033" s="491"/>
      <c r="P2033" s="492"/>
      <c r="Q2033" s="536"/>
      <c r="R2033" s="536"/>
      <c r="S2033" s="536"/>
      <c r="T2033" s="536"/>
      <c r="U2033" s="536"/>
      <c r="V2033" s="69"/>
      <c r="W2033" s="69"/>
      <c r="X2033" s="507"/>
      <c r="Y2033" s="508"/>
      <c r="Z2033" s="179" t="str">
        <f>IFERROR(VLOOKUP(X2033, 【参考】数式用!$A$2:$B$46, 2, FALSE), "")</f>
        <v/>
      </c>
      <c r="AA2033" s="195"/>
      <c r="AB2033" s="196"/>
      <c r="AC2033" s="197">
        <f t="shared" si="66"/>
        <v>0</v>
      </c>
      <c r="AD2033" s="263" t="str">
        <f>IF(B2033="", "", IF(COUNTIF(X2033,"*独自*"),"数式を削除して手入力",IFERROR(INDEX(【参考】数式用!$O$3:'【参考】数式用'!$Q$452,MATCH(Q2033&amp;V2033,【参考】数式用!$N$3:'【参考】数式用'!$N$452,0),MATCH(VLOOKUP(X2033,【参考】数式用!$R$2:$S$46,2,FALSE),【参考】数式用!$O$2:$Q$2,0)),10)))</f>
        <v/>
      </c>
      <c r="AE2033" s="191"/>
    </row>
    <row r="2034" spans="1:31" ht="49.95" customHeight="1">
      <c r="A2034" s="158">
        <f t="shared" si="65"/>
        <v>1995</v>
      </c>
      <c r="B2034" s="496"/>
      <c r="C2034" s="497"/>
      <c r="D2034" s="497"/>
      <c r="E2034" s="497"/>
      <c r="F2034" s="497"/>
      <c r="G2034" s="497"/>
      <c r="H2034" s="497"/>
      <c r="I2034" s="497"/>
      <c r="J2034" s="497"/>
      <c r="K2034" s="497"/>
      <c r="L2034" s="490"/>
      <c r="M2034" s="491"/>
      <c r="N2034" s="491"/>
      <c r="O2034" s="491"/>
      <c r="P2034" s="492"/>
      <c r="Q2034" s="536"/>
      <c r="R2034" s="536"/>
      <c r="S2034" s="536"/>
      <c r="T2034" s="536"/>
      <c r="U2034" s="536"/>
      <c r="V2034" s="69"/>
      <c r="W2034" s="69"/>
      <c r="X2034" s="507"/>
      <c r="Y2034" s="508"/>
      <c r="Z2034" s="179" t="str">
        <f>IFERROR(VLOOKUP(X2034, 【参考】数式用!$A$2:$B$46, 2, FALSE), "")</f>
        <v/>
      </c>
      <c r="AA2034" s="195"/>
      <c r="AB2034" s="196"/>
      <c r="AC2034" s="197">
        <f t="shared" si="66"/>
        <v>0</v>
      </c>
      <c r="AD2034" s="263" t="str">
        <f>IF(B2034="", "", IF(COUNTIF(X2034,"*独自*"),"数式を削除して手入力",IFERROR(INDEX(【参考】数式用!$O$3:'【参考】数式用'!$Q$452,MATCH(Q2034&amp;V2034,【参考】数式用!$N$3:'【参考】数式用'!$N$452,0),MATCH(VLOOKUP(X2034,【参考】数式用!$R$2:$S$46,2,FALSE),【参考】数式用!$O$2:$Q$2,0)),10)))</f>
        <v/>
      </c>
      <c r="AE2034" s="191"/>
    </row>
    <row r="2035" spans="1:31" ht="49.95" customHeight="1">
      <c r="A2035" s="158">
        <f t="shared" si="65"/>
        <v>1996</v>
      </c>
      <c r="B2035" s="496"/>
      <c r="C2035" s="497"/>
      <c r="D2035" s="497"/>
      <c r="E2035" s="497"/>
      <c r="F2035" s="497"/>
      <c r="G2035" s="497"/>
      <c r="H2035" s="497"/>
      <c r="I2035" s="497"/>
      <c r="J2035" s="497"/>
      <c r="K2035" s="497"/>
      <c r="L2035" s="490"/>
      <c r="M2035" s="491"/>
      <c r="N2035" s="491"/>
      <c r="O2035" s="491"/>
      <c r="P2035" s="492"/>
      <c r="Q2035" s="536"/>
      <c r="R2035" s="536"/>
      <c r="S2035" s="536"/>
      <c r="T2035" s="536"/>
      <c r="U2035" s="536"/>
      <c r="V2035" s="69"/>
      <c r="W2035" s="69"/>
      <c r="X2035" s="507"/>
      <c r="Y2035" s="508"/>
      <c r="Z2035" s="179" t="str">
        <f>IFERROR(VLOOKUP(X2035, 【参考】数式用!$A$2:$B$46, 2, FALSE), "")</f>
        <v/>
      </c>
      <c r="AA2035" s="195"/>
      <c r="AB2035" s="196"/>
      <c r="AC2035" s="197">
        <f t="shared" si="66"/>
        <v>0</v>
      </c>
      <c r="AD2035" s="263" t="str">
        <f>IF(B2035="", "", IF(COUNTIF(X2035,"*独自*"),"数式を削除して手入力",IFERROR(INDEX(【参考】数式用!$O$3:'【参考】数式用'!$Q$452,MATCH(Q2035&amp;V2035,【参考】数式用!$N$3:'【参考】数式用'!$N$452,0),MATCH(VLOOKUP(X2035,【参考】数式用!$R$2:$S$46,2,FALSE),【参考】数式用!$O$2:$Q$2,0)),10)))</f>
        <v/>
      </c>
      <c r="AE2035" s="191"/>
    </row>
    <row r="2036" spans="1:31" ht="49.95" customHeight="1">
      <c r="A2036" s="158">
        <f t="shared" si="65"/>
        <v>1997</v>
      </c>
      <c r="B2036" s="496"/>
      <c r="C2036" s="497"/>
      <c r="D2036" s="497"/>
      <c r="E2036" s="497"/>
      <c r="F2036" s="497"/>
      <c r="G2036" s="497"/>
      <c r="H2036" s="497"/>
      <c r="I2036" s="497"/>
      <c r="J2036" s="497"/>
      <c r="K2036" s="497"/>
      <c r="L2036" s="490"/>
      <c r="M2036" s="491"/>
      <c r="N2036" s="491"/>
      <c r="O2036" s="491"/>
      <c r="P2036" s="492"/>
      <c r="Q2036" s="536"/>
      <c r="R2036" s="536"/>
      <c r="S2036" s="536"/>
      <c r="T2036" s="536"/>
      <c r="U2036" s="536"/>
      <c r="V2036" s="69"/>
      <c r="W2036" s="69"/>
      <c r="X2036" s="507"/>
      <c r="Y2036" s="508"/>
      <c r="Z2036" s="179" t="str">
        <f>IFERROR(VLOOKUP(X2036, 【参考】数式用!$A$2:$B$46, 2, FALSE), "")</f>
        <v/>
      </c>
      <c r="AA2036" s="195"/>
      <c r="AB2036" s="196"/>
      <c r="AC2036" s="197">
        <f t="shared" si="66"/>
        <v>0</v>
      </c>
      <c r="AD2036" s="263" t="str">
        <f>IF(B2036="", "", IF(COUNTIF(X2036,"*独自*"),"数式を削除して手入力",IFERROR(INDEX(【参考】数式用!$O$3:'【参考】数式用'!$Q$452,MATCH(Q2036&amp;V2036,【参考】数式用!$N$3:'【参考】数式用'!$N$452,0),MATCH(VLOOKUP(X2036,【参考】数式用!$R$2:$S$46,2,FALSE),【参考】数式用!$O$2:$Q$2,0)),10)))</f>
        <v/>
      </c>
      <c r="AE2036" s="191"/>
    </row>
    <row r="2037" spans="1:31" ht="49.95" customHeight="1">
      <c r="A2037" s="158">
        <f t="shared" si="65"/>
        <v>1998</v>
      </c>
      <c r="B2037" s="496"/>
      <c r="C2037" s="497"/>
      <c r="D2037" s="497"/>
      <c r="E2037" s="497"/>
      <c r="F2037" s="497"/>
      <c r="G2037" s="497"/>
      <c r="H2037" s="497"/>
      <c r="I2037" s="497"/>
      <c r="J2037" s="497"/>
      <c r="K2037" s="497"/>
      <c r="L2037" s="490"/>
      <c r="M2037" s="491"/>
      <c r="N2037" s="491"/>
      <c r="O2037" s="491"/>
      <c r="P2037" s="492"/>
      <c r="Q2037" s="536"/>
      <c r="R2037" s="536"/>
      <c r="S2037" s="536"/>
      <c r="T2037" s="536"/>
      <c r="U2037" s="536"/>
      <c r="V2037" s="69"/>
      <c r="W2037" s="69"/>
      <c r="X2037" s="507"/>
      <c r="Y2037" s="508"/>
      <c r="Z2037" s="179" t="str">
        <f>IFERROR(VLOOKUP(X2037, 【参考】数式用!$A$2:$B$46, 2, FALSE), "")</f>
        <v/>
      </c>
      <c r="AA2037" s="195"/>
      <c r="AB2037" s="196"/>
      <c r="AC2037" s="197">
        <f t="shared" si="66"/>
        <v>0</v>
      </c>
      <c r="AD2037" s="263" t="str">
        <f>IF(B2037="", "", IF(COUNTIF(X2037,"*独自*"),"数式を削除して手入力",IFERROR(INDEX(【参考】数式用!$O$3:'【参考】数式用'!$Q$452,MATCH(Q2037&amp;V2037,【参考】数式用!$N$3:'【参考】数式用'!$N$452,0),MATCH(VLOOKUP(X2037,【参考】数式用!$R$2:$S$46,2,FALSE),【参考】数式用!$O$2:$Q$2,0)),10)))</f>
        <v/>
      </c>
      <c r="AE2037" s="191"/>
    </row>
    <row r="2038" spans="1:31" ht="49.95" customHeight="1">
      <c r="A2038" s="158">
        <f t="shared" si="65"/>
        <v>1999</v>
      </c>
      <c r="B2038" s="496"/>
      <c r="C2038" s="497"/>
      <c r="D2038" s="497"/>
      <c r="E2038" s="497"/>
      <c r="F2038" s="497"/>
      <c r="G2038" s="497"/>
      <c r="H2038" s="497"/>
      <c r="I2038" s="497"/>
      <c r="J2038" s="497"/>
      <c r="K2038" s="497"/>
      <c r="L2038" s="490"/>
      <c r="M2038" s="491"/>
      <c r="N2038" s="491"/>
      <c r="O2038" s="491"/>
      <c r="P2038" s="492"/>
      <c r="Q2038" s="536"/>
      <c r="R2038" s="536"/>
      <c r="S2038" s="536"/>
      <c r="T2038" s="536"/>
      <c r="U2038" s="536"/>
      <c r="V2038" s="69"/>
      <c r="W2038" s="69"/>
      <c r="X2038" s="507"/>
      <c r="Y2038" s="508"/>
      <c r="Z2038" s="179" t="str">
        <f>IFERROR(VLOOKUP(X2038, 【参考】数式用!$A$2:$B$46, 2, FALSE), "")</f>
        <v/>
      </c>
      <c r="AA2038" s="195"/>
      <c r="AB2038" s="196"/>
      <c r="AC2038" s="197">
        <f t="shared" si="66"/>
        <v>0</v>
      </c>
      <c r="AD2038" s="263" t="str">
        <f>IF(B2038="", "", IF(COUNTIF(X2038,"*独自*"),"数式を削除して手入力",IFERROR(INDEX(【参考】数式用!$O$3:'【参考】数式用'!$Q$452,MATCH(Q2038&amp;V2038,【参考】数式用!$N$3:'【参考】数式用'!$N$452,0),MATCH(VLOOKUP(X2038,【参考】数式用!$R$2:$S$46,2,FALSE),【参考】数式用!$O$2:$Q$2,0)),10)))</f>
        <v/>
      </c>
      <c r="AE2038" s="191"/>
    </row>
    <row r="2039" spans="1:31" ht="49.95" customHeight="1" thickBot="1">
      <c r="A2039" s="261">
        <f t="shared" si="65"/>
        <v>2000</v>
      </c>
      <c r="B2039" s="537"/>
      <c r="C2039" s="538"/>
      <c r="D2039" s="538"/>
      <c r="E2039" s="538"/>
      <c r="F2039" s="538"/>
      <c r="G2039" s="538"/>
      <c r="H2039" s="538"/>
      <c r="I2039" s="538"/>
      <c r="J2039" s="538"/>
      <c r="K2039" s="538"/>
      <c r="L2039" s="539"/>
      <c r="M2039" s="540"/>
      <c r="N2039" s="540"/>
      <c r="O2039" s="540"/>
      <c r="P2039" s="541"/>
      <c r="Q2039" s="542"/>
      <c r="R2039" s="542"/>
      <c r="S2039" s="542"/>
      <c r="T2039" s="542"/>
      <c r="U2039" s="542"/>
      <c r="V2039" s="70"/>
      <c r="W2039" s="70"/>
      <c r="X2039" s="543"/>
      <c r="Y2039" s="544"/>
      <c r="Z2039" s="181" t="str">
        <f>IFERROR(VLOOKUP(X2039, 【参考】数式用!$A$2:$B$46, 2, FALSE), "")</f>
        <v/>
      </c>
      <c r="AA2039" s="199"/>
      <c r="AB2039" s="200"/>
      <c r="AC2039" s="201">
        <f t="shared" si="66"/>
        <v>0</v>
      </c>
      <c r="AD2039" s="262" t="str">
        <f>IF(B2039="", "", IF(COUNTIF(X2039,"*独自*"),"数式を削除して手入力",IFERROR(INDEX(【参考】数式用!$O$3:'【参考】数式用'!$Q$452,MATCH(Q2039&amp;V2039,【参考】数式用!$N$3:'【参考】数式用'!$N$452,0),MATCH(VLOOKUP(X2039,【参考】数式用!$R$2:$S$46,2,FALSE),【参考】数式用!$O$2:$Q$2,0)),10)))</f>
        <v/>
      </c>
      <c r="AE2039" s="191"/>
    </row>
  </sheetData>
  <sheetProtection algorithmName="SHA-512" hashValue="WzLi/xrsTIRJBYZeHaP9MRsisIjuyAO2OMxTcu1ZYFmX+PVdyBGjFOsYeyzQh/2vQM2agTMrHd7eYnxLyt+p2A==" saltValue="xCvF0a15jEeJyKwqC/wyMQ==" spinCount="100000" sheet="1" sort="0" autoFilter="0"/>
  <dataConsolidate/>
  <mergeCells count="8088">
    <mergeCell ref="B2038:K2038"/>
    <mergeCell ref="L2038:P2038"/>
    <mergeCell ref="Q2038:U2038"/>
    <mergeCell ref="X2038:Y2038"/>
    <mergeCell ref="B2039:K2039"/>
    <mergeCell ref="L2039:P2039"/>
    <mergeCell ref="Q2039:U2039"/>
    <mergeCell ref="X2039:Y2039"/>
    <mergeCell ref="B2035:K2035"/>
    <mergeCell ref="L2035:P2035"/>
    <mergeCell ref="Q2035:U2035"/>
    <mergeCell ref="X2035:Y2035"/>
    <mergeCell ref="B2036:K2036"/>
    <mergeCell ref="L2036:P2036"/>
    <mergeCell ref="Q2036:U2036"/>
    <mergeCell ref="X2036:Y2036"/>
    <mergeCell ref="B2037:K2037"/>
    <mergeCell ref="L2037:P2037"/>
    <mergeCell ref="Q2037:U2037"/>
    <mergeCell ref="X2037:Y2037"/>
    <mergeCell ref="B2032:K2032"/>
    <mergeCell ref="L2032:P2032"/>
    <mergeCell ref="Q2032:U2032"/>
    <mergeCell ref="X2032:Y2032"/>
    <mergeCell ref="B2033:K2033"/>
    <mergeCell ref="L2033:P2033"/>
    <mergeCell ref="Q2033:U2033"/>
    <mergeCell ref="X2033:Y2033"/>
    <mergeCell ref="B2034:K2034"/>
    <mergeCell ref="L2034:P2034"/>
    <mergeCell ref="Q2034:U2034"/>
    <mergeCell ref="X2034:Y2034"/>
    <mergeCell ref="B2029:K2029"/>
    <mergeCell ref="L2029:P2029"/>
    <mergeCell ref="Q2029:U2029"/>
    <mergeCell ref="X2029:Y2029"/>
    <mergeCell ref="B2030:K2030"/>
    <mergeCell ref="L2030:P2030"/>
    <mergeCell ref="Q2030:U2030"/>
    <mergeCell ref="X2030:Y2030"/>
    <mergeCell ref="B2031:K2031"/>
    <mergeCell ref="L2031:P2031"/>
    <mergeCell ref="Q2031:U2031"/>
    <mergeCell ref="X2031:Y2031"/>
    <mergeCell ref="B2026:K2026"/>
    <mergeCell ref="L2026:P2026"/>
    <mergeCell ref="Q2026:U2026"/>
    <mergeCell ref="X2026:Y2026"/>
    <mergeCell ref="B2027:K2027"/>
    <mergeCell ref="L2027:P2027"/>
    <mergeCell ref="Q2027:U2027"/>
    <mergeCell ref="X2027:Y2027"/>
    <mergeCell ref="B2028:K2028"/>
    <mergeCell ref="L2028:P2028"/>
    <mergeCell ref="Q2028:U2028"/>
    <mergeCell ref="X2028:Y2028"/>
    <mergeCell ref="B2023:K2023"/>
    <mergeCell ref="L2023:P2023"/>
    <mergeCell ref="Q2023:U2023"/>
    <mergeCell ref="X2023:Y2023"/>
    <mergeCell ref="B2024:K2024"/>
    <mergeCell ref="L2024:P2024"/>
    <mergeCell ref="Q2024:U2024"/>
    <mergeCell ref="X2024:Y2024"/>
    <mergeCell ref="B2025:K2025"/>
    <mergeCell ref="L2025:P2025"/>
    <mergeCell ref="Q2025:U2025"/>
    <mergeCell ref="X2025:Y2025"/>
    <mergeCell ref="B2020:K2020"/>
    <mergeCell ref="L2020:P2020"/>
    <mergeCell ref="Q2020:U2020"/>
    <mergeCell ref="X2020:Y2020"/>
    <mergeCell ref="B2021:K2021"/>
    <mergeCell ref="L2021:P2021"/>
    <mergeCell ref="Q2021:U2021"/>
    <mergeCell ref="X2021:Y2021"/>
    <mergeCell ref="B2022:K2022"/>
    <mergeCell ref="L2022:P2022"/>
    <mergeCell ref="Q2022:U2022"/>
    <mergeCell ref="X2022:Y2022"/>
    <mergeCell ref="B2017:K2017"/>
    <mergeCell ref="L2017:P2017"/>
    <mergeCell ref="Q2017:U2017"/>
    <mergeCell ref="X2017:Y2017"/>
    <mergeCell ref="B2018:K2018"/>
    <mergeCell ref="L2018:P2018"/>
    <mergeCell ref="Q2018:U2018"/>
    <mergeCell ref="X2018:Y2018"/>
    <mergeCell ref="B2019:K2019"/>
    <mergeCell ref="L2019:P2019"/>
    <mergeCell ref="Q2019:U2019"/>
    <mergeCell ref="X2019:Y2019"/>
    <mergeCell ref="B2014:K2014"/>
    <mergeCell ref="L2014:P2014"/>
    <mergeCell ref="Q2014:U2014"/>
    <mergeCell ref="X2014:Y2014"/>
    <mergeCell ref="B2015:K2015"/>
    <mergeCell ref="L2015:P2015"/>
    <mergeCell ref="Q2015:U2015"/>
    <mergeCell ref="X2015:Y2015"/>
    <mergeCell ref="B2016:K2016"/>
    <mergeCell ref="L2016:P2016"/>
    <mergeCell ref="Q2016:U2016"/>
    <mergeCell ref="X2016:Y2016"/>
    <mergeCell ref="B2011:K2011"/>
    <mergeCell ref="L2011:P2011"/>
    <mergeCell ref="Q2011:U2011"/>
    <mergeCell ref="X2011:Y2011"/>
    <mergeCell ref="B2012:K2012"/>
    <mergeCell ref="L2012:P2012"/>
    <mergeCell ref="Q2012:U2012"/>
    <mergeCell ref="X2012:Y2012"/>
    <mergeCell ref="B2013:K2013"/>
    <mergeCell ref="L2013:P2013"/>
    <mergeCell ref="Q2013:U2013"/>
    <mergeCell ref="X2013:Y2013"/>
    <mergeCell ref="B2008:K2008"/>
    <mergeCell ref="L2008:P2008"/>
    <mergeCell ref="Q2008:U2008"/>
    <mergeCell ref="X2008:Y2008"/>
    <mergeCell ref="B2009:K2009"/>
    <mergeCell ref="L2009:P2009"/>
    <mergeCell ref="Q2009:U2009"/>
    <mergeCell ref="X2009:Y2009"/>
    <mergeCell ref="B2010:K2010"/>
    <mergeCell ref="L2010:P2010"/>
    <mergeCell ref="Q2010:U2010"/>
    <mergeCell ref="X2010:Y2010"/>
    <mergeCell ref="B2005:K2005"/>
    <mergeCell ref="L2005:P2005"/>
    <mergeCell ref="Q2005:U2005"/>
    <mergeCell ref="X2005:Y2005"/>
    <mergeCell ref="B2006:K2006"/>
    <mergeCell ref="L2006:P2006"/>
    <mergeCell ref="Q2006:U2006"/>
    <mergeCell ref="X2006:Y2006"/>
    <mergeCell ref="B2007:K2007"/>
    <mergeCell ref="L2007:P2007"/>
    <mergeCell ref="Q2007:U2007"/>
    <mergeCell ref="X2007:Y2007"/>
    <mergeCell ref="B2002:K2002"/>
    <mergeCell ref="L2002:P2002"/>
    <mergeCell ref="Q2002:U2002"/>
    <mergeCell ref="X2002:Y2002"/>
    <mergeCell ref="B2003:K2003"/>
    <mergeCell ref="L2003:P2003"/>
    <mergeCell ref="Q2003:U2003"/>
    <mergeCell ref="X2003:Y2003"/>
    <mergeCell ref="B2004:K2004"/>
    <mergeCell ref="L2004:P2004"/>
    <mergeCell ref="Q2004:U2004"/>
    <mergeCell ref="X2004:Y2004"/>
    <mergeCell ref="B1999:K1999"/>
    <mergeCell ref="L1999:P1999"/>
    <mergeCell ref="Q1999:U1999"/>
    <mergeCell ref="X1999:Y1999"/>
    <mergeCell ref="B2000:K2000"/>
    <mergeCell ref="L2000:P2000"/>
    <mergeCell ref="Q2000:U2000"/>
    <mergeCell ref="X2000:Y2000"/>
    <mergeCell ref="B2001:K2001"/>
    <mergeCell ref="L2001:P2001"/>
    <mergeCell ref="Q2001:U2001"/>
    <mergeCell ref="X2001:Y2001"/>
    <mergeCell ref="B1996:K1996"/>
    <mergeCell ref="L1996:P1996"/>
    <mergeCell ref="Q1996:U1996"/>
    <mergeCell ref="X1996:Y1996"/>
    <mergeCell ref="B1997:K1997"/>
    <mergeCell ref="L1997:P1997"/>
    <mergeCell ref="Q1997:U1997"/>
    <mergeCell ref="X1997:Y1997"/>
    <mergeCell ref="B1998:K1998"/>
    <mergeCell ref="L1998:P1998"/>
    <mergeCell ref="Q1998:U1998"/>
    <mergeCell ref="X1998:Y1998"/>
    <mergeCell ref="B1993:K1993"/>
    <mergeCell ref="L1993:P1993"/>
    <mergeCell ref="Q1993:U1993"/>
    <mergeCell ref="X1993:Y1993"/>
    <mergeCell ref="B1994:K1994"/>
    <mergeCell ref="L1994:P1994"/>
    <mergeCell ref="Q1994:U1994"/>
    <mergeCell ref="X1994:Y1994"/>
    <mergeCell ref="B1995:K1995"/>
    <mergeCell ref="L1995:P1995"/>
    <mergeCell ref="Q1995:U1995"/>
    <mergeCell ref="X1995:Y1995"/>
    <mergeCell ref="B1990:K1990"/>
    <mergeCell ref="L1990:P1990"/>
    <mergeCell ref="Q1990:U1990"/>
    <mergeCell ref="X1990:Y1990"/>
    <mergeCell ref="B1991:K1991"/>
    <mergeCell ref="L1991:P1991"/>
    <mergeCell ref="Q1991:U1991"/>
    <mergeCell ref="X1991:Y1991"/>
    <mergeCell ref="B1992:K1992"/>
    <mergeCell ref="L1992:P1992"/>
    <mergeCell ref="Q1992:U1992"/>
    <mergeCell ref="X1992:Y1992"/>
    <mergeCell ref="B1987:K1987"/>
    <mergeCell ref="L1987:P1987"/>
    <mergeCell ref="Q1987:U1987"/>
    <mergeCell ref="X1987:Y1987"/>
    <mergeCell ref="B1988:K1988"/>
    <mergeCell ref="L1988:P1988"/>
    <mergeCell ref="Q1988:U1988"/>
    <mergeCell ref="X1988:Y1988"/>
    <mergeCell ref="B1989:K1989"/>
    <mergeCell ref="L1989:P1989"/>
    <mergeCell ref="Q1989:U1989"/>
    <mergeCell ref="X1989:Y1989"/>
    <mergeCell ref="B1984:K1984"/>
    <mergeCell ref="L1984:P1984"/>
    <mergeCell ref="Q1984:U1984"/>
    <mergeCell ref="X1984:Y1984"/>
    <mergeCell ref="B1985:K1985"/>
    <mergeCell ref="L1985:P1985"/>
    <mergeCell ref="Q1985:U1985"/>
    <mergeCell ref="X1985:Y1985"/>
    <mergeCell ref="B1986:K1986"/>
    <mergeCell ref="L1986:P1986"/>
    <mergeCell ref="Q1986:U1986"/>
    <mergeCell ref="X1986:Y1986"/>
    <mergeCell ref="B1981:K1981"/>
    <mergeCell ref="L1981:P1981"/>
    <mergeCell ref="Q1981:U1981"/>
    <mergeCell ref="X1981:Y1981"/>
    <mergeCell ref="B1982:K1982"/>
    <mergeCell ref="L1982:P1982"/>
    <mergeCell ref="Q1982:U1982"/>
    <mergeCell ref="X1982:Y1982"/>
    <mergeCell ref="B1983:K1983"/>
    <mergeCell ref="L1983:P1983"/>
    <mergeCell ref="Q1983:U1983"/>
    <mergeCell ref="X1983:Y1983"/>
    <mergeCell ref="B1978:K1978"/>
    <mergeCell ref="L1978:P1978"/>
    <mergeCell ref="Q1978:U1978"/>
    <mergeCell ref="X1978:Y1978"/>
    <mergeCell ref="B1979:K1979"/>
    <mergeCell ref="L1979:P1979"/>
    <mergeCell ref="Q1979:U1979"/>
    <mergeCell ref="X1979:Y1979"/>
    <mergeCell ref="B1980:K1980"/>
    <mergeCell ref="L1980:P1980"/>
    <mergeCell ref="Q1980:U1980"/>
    <mergeCell ref="X1980:Y1980"/>
    <mergeCell ref="B1975:K1975"/>
    <mergeCell ref="L1975:P1975"/>
    <mergeCell ref="Q1975:U1975"/>
    <mergeCell ref="X1975:Y1975"/>
    <mergeCell ref="B1976:K1976"/>
    <mergeCell ref="L1976:P1976"/>
    <mergeCell ref="Q1976:U1976"/>
    <mergeCell ref="X1976:Y1976"/>
    <mergeCell ref="B1977:K1977"/>
    <mergeCell ref="L1977:P1977"/>
    <mergeCell ref="Q1977:U1977"/>
    <mergeCell ref="X1977:Y1977"/>
    <mergeCell ref="B1972:K1972"/>
    <mergeCell ref="L1972:P1972"/>
    <mergeCell ref="Q1972:U1972"/>
    <mergeCell ref="X1972:Y1972"/>
    <mergeCell ref="B1973:K1973"/>
    <mergeCell ref="L1973:P1973"/>
    <mergeCell ref="Q1973:U1973"/>
    <mergeCell ref="X1973:Y1973"/>
    <mergeCell ref="B1974:K1974"/>
    <mergeCell ref="L1974:P1974"/>
    <mergeCell ref="Q1974:U1974"/>
    <mergeCell ref="X1974:Y1974"/>
    <mergeCell ref="B1969:K1969"/>
    <mergeCell ref="L1969:P1969"/>
    <mergeCell ref="Q1969:U1969"/>
    <mergeCell ref="X1969:Y1969"/>
    <mergeCell ref="B1970:K1970"/>
    <mergeCell ref="L1970:P1970"/>
    <mergeCell ref="Q1970:U1970"/>
    <mergeCell ref="X1970:Y1970"/>
    <mergeCell ref="B1971:K1971"/>
    <mergeCell ref="L1971:P1971"/>
    <mergeCell ref="Q1971:U1971"/>
    <mergeCell ref="X1971:Y1971"/>
    <mergeCell ref="B1966:K1966"/>
    <mergeCell ref="L1966:P1966"/>
    <mergeCell ref="Q1966:U1966"/>
    <mergeCell ref="X1966:Y1966"/>
    <mergeCell ref="B1967:K1967"/>
    <mergeCell ref="L1967:P1967"/>
    <mergeCell ref="Q1967:U1967"/>
    <mergeCell ref="X1967:Y1967"/>
    <mergeCell ref="B1968:K1968"/>
    <mergeCell ref="L1968:P1968"/>
    <mergeCell ref="Q1968:U1968"/>
    <mergeCell ref="X1968:Y1968"/>
    <mergeCell ref="B1963:K1963"/>
    <mergeCell ref="L1963:P1963"/>
    <mergeCell ref="Q1963:U1963"/>
    <mergeCell ref="X1963:Y1963"/>
    <mergeCell ref="B1964:K1964"/>
    <mergeCell ref="L1964:P1964"/>
    <mergeCell ref="Q1964:U1964"/>
    <mergeCell ref="X1964:Y1964"/>
    <mergeCell ref="B1965:K1965"/>
    <mergeCell ref="L1965:P1965"/>
    <mergeCell ref="Q1965:U1965"/>
    <mergeCell ref="X1965:Y1965"/>
    <mergeCell ref="B1960:K1960"/>
    <mergeCell ref="L1960:P1960"/>
    <mergeCell ref="Q1960:U1960"/>
    <mergeCell ref="X1960:Y1960"/>
    <mergeCell ref="B1961:K1961"/>
    <mergeCell ref="L1961:P1961"/>
    <mergeCell ref="Q1961:U1961"/>
    <mergeCell ref="X1961:Y1961"/>
    <mergeCell ref="B1962:K1962"/>
    <mergeCell ref="L1962:P1962"/>
    <mergeCell ref="Q1962:U1962"/>
    <mergeCell ref="X1962:Y1962"/>
    <mergeCell ref="B1957:K1957"/>
    <mergeCell ref="L1957:P1957"/>
    <mergeCell ref="Q1957:U1957"/>
    <mergeCell ref="X1957:Y1957"/>
    <mergeCell ref="B1958:K1958"/>
    <mergeCell ref="L1958:P1958"/>
    <mergeCell ref="Q1958:U1958"/>
    <mergeCell ref="X1958:Y1958"/>
    <mergeCell ref="B1959:K1959"/>
    <mergeCell ref="L1959:P1959"/>
    <mergeCell ref="Q1959:U1959"/>
    <mergeCell ref="X1959:Y1959"/>
    <mergeCell ref="B1954:K1954"/>
    <mergeCell ref="L1954:P1954"/>
    <mergeCell ref="Q1954:U1954"/>
    <mergeCell ref="X1954:Y1954"/>
    <mergeCell ref="B1955:K1955"/>
    <mergeCell ref="L1955:P1955"/>
    <mergeCell ref="Q1955:U1955"/>
    <mergeCell ref="X1955:Y1955"/>
    <mergeCell ref="B1956:K1956"/>
    <mergeCell ref="L1956:P1956"/>
    <mergeCell ref="Q1956:U1956"/>
    <mergeCell ref="X1956:Y1956"/>
    <mergeCell ref="B1951:K1951"/>
    <mergeCell ref="L1951:P1951"/>
    <mergeCell ref="Q1951:U1951"/>
    <mergeCell ref="X1951:Y1951"/>
    <mergeCell ref="B1952:K1952"/>
    <mergeCell ref="L1952:P1952"/>
    <mergeCell ref="Q1952:U1952"/>
    <mergeCell ref="X1952:Y1952"/>
    <mergeCell ref="B1953:K1953"/>
    <mergeCell ref="L1953:P1953"/>
    <mergeCell ref="Q1953:U1953"/>
    <mergeCell ref="X1953:Y1953"/>
    <mergeCell ref="B1948:K1948"/>
    <mergeCell ref="L1948:P1948"/>
    <mergeCell ref="Q1948:U1948"/>
    <mergeCell ref="X1948:Y1948"/>
    <mergeCell ref="B1949:K1949"/>
    <mergeCell ref="L1949:P1949"/>
    <mergeCell ref="Q1949:U1949"/>
    <mergeCell ref="X1949:Y1949"/>
    <mergeCell ref="B1950:K1950"/>
    <mergeCell ref="L1950:P1950"/>
    <mergeCell ref="Q1950:U1950"/>
    <mergeCell ref="X1950:Y1950"/>
    <mergeCell ref="B1945:K1945"/>
    <mergeCell ref="L1945:P1945"/>
    <mergeCell ref="Q1945:U1945"/>
    <mergeCell ref="X1945:Y1945"/>
    <mergeCell ref="B1946:K1946"/>
    <mergeCell ref="L1946:P1946"/>
    <mergeCell ref="Q1946:U1946"/>
    <mergeCell ref="X1946:Y1946"/>
    <mergeCell ref="B1947:K1947"/>
    <mergeCell ref="L1947:P1947"/>
    <mergeCell ref="Q1947:U1947"/>
    <mergeCell ref="X1947:Y1947"/>
    <mergeCell ref="B1942:K1942"/>
    <mergeCell ref="L1942:P1942"/>
    <mergeCell ref="Q1942:U1942"/>
    <mergeCell ref="X1942:Y1942"/>
    <mergeCell ref="B1943:K1943"/>
    <mergeCell ref="L1943:P1943"/>
    <mergeCell ref="Q1943:U1943"/>
    <mergeCell ref="X1943:Y1943"/>
    <mergeCell ref="B1944:K1944"/>
    <mergeCell ref="L1944:P1944"/>
    <mergeCell ref="Q1944:U1944"/>
    <mergeCell ref="X1944:Y1944"/>
    <mergeCell ref="B1939:K1939"/>
    <mergeCell ref="L1939:P1939"/>
    <mergeCell ref="Q1939:U1939"/>
    <mergeCell ref="X1939:Y1939"/>
    <mergeCell ref="B1940:K1940"/>
    <mergeCell ref="L1940:P1940"/>
    <mergeCell ref="Q1940:U1940"/>
    <mergeCell ref="X1940:Y1940"/>
    <mergeCell ref="B1941:K1941"/>
    <mergeCell ref="L1941:P1941"/>
    <mergeCell ref="Q1941:U1941"/>
    <mergeCell ref="X1941:Y1941"/>
    <mergeCell ref="B1936:K1936"/>
    <mergeCell ref="L1936:P1936"/>
    <mergeCell ref="Q1936:U1936"/>
    <mergeCell ref="X1936:Y1936"/>
    <mergeCell ref="B1937:K1937"/>
    <mergeCell ref="L1937:P1937"/>
    <mergeCell ref="Q1937:U1937"/>
    <mergeCell ref="X1937:Y1937"/>
    <mergeCell ref="B1938:K1938"/>
    <mergeCell ref="L1938:P1938"/>
    <mergeCell ref="Q1938:U1938"/>
    <mergeCell ref="X1938:Y1938"/>
    <mergeCell ref="B1933:K1933"/>
    <mergeCell ref="L1933:P1933"/>
    <mergeCell ref="Q1933:U1933"/>
    <mergeCell ref="X1933:Y1933"/>
    <mergeCell ref="B1934:K1934"/>
    <mergeCell ref="L1934:P1934"/>
    <mergeCell ref="Q1934:U1934"/>
    <mergeCell ref="X1934:Y1934"/>
    <mergeCell ref="B1935:K1935"/>
    <mergeCell ref="L1935:P1935"/>
    <mergeCell ref="Q1935:U1935"/>
    <mergeCell ref="X1935:Y1935"/>
    <mergeCell ref="B1930:K1930"/>
    <mergeCell ref="L1930:P1930"/>
    <mergeCell ref="Q1930:U1930"/>
    <mergeCell ref="X1930:Y1930"/>
    <mergeCell ref="B1931:K1931"/>
    <mergeCell ref="L1931:P1931"/>
    <mergeCell ref="Q1931:U1931"/>
    <mergeCell ref="X1931:Y1931"/>
    <mergeCell ref="B1932:K1932"/>
    <mergeCell ref="L1932:P1932"/>
    <mergeCell ref="Q1932:U1932"/>
    <mergeCell ref="X1932:Y1932"/>
    <mergeCell ref="B1927:K1927"/>
    <mergeCell ref="L1927:P1927"/>
    <mergeCell ref="Q1927:U1927"/>
    <mergeCell ref="X1927:Y1927"/>
    <mergeCell ref="B1928:K1928"/>
    <mergeCell ref="L1928:P1928"/>
    <mergeCell ref="Q1928:U1928"/>
    <mergeCell ref="X1928:Y1928"/>
    <mergeCell ref="B1929:K1929"/>
    <mergeCell ref="L1929:P1929"/>
    <mergeCell ref="Q1929:U1929"/>
    <mergeCell ref="X1929:Y1929"/>
    <mergeCell ref="B1924:K1924"/>
    <mergeCell ref="L1924:P1924"/>
    <mergeCell ref="Q1924:U1924"/>
    <mergeCell ref="X1924:Y1924"/>
    <mergeCell ref="B1925:K1925"/>
    <mergeCell ref="L1925:P1925"/>
    <mergeCell ref="Q1925:U1925"/>
    <mergeCell ref="X1925:Y1925"/>
    <mergeCell ref="B1926:K1926"/>
    <mergeCell ref="L1926:P1926"/>
    <mergeCell ref="Q1926:U1926"/>
    <mergeCell ref="X1926:Y1926"/>
    <mergeCell ref="B1921:K1921"/>
    <mergeCell ref="L1921:P1921"/>
    <mergeCell ref="Q1921:U1921"/>
    <mergeCell ref="X1921:Y1921"/>
    <mergeCell ref="B1922:K1922"/>
    <mergeCell ref="L1922:P1922"/>
    <mergeCell ref="Q1922:U1922"/>
    <mergeCell ref="X1922:Y1922"/>
    <mergeCell ref="B1923:K1923"/>
    <mergeCell ref="L1923:P1923"/>
    <mergeCell ref="Q1923:U1923"/>
    <mergeCell ref="X1923:Y1923"/>
    <mergeCell ref="B1918:K1918"/>
    <mergeCell ref="L1918:P1918"/>
    <mergeCell ref="Q1918:U1918"/>
    <mergeCell ref="X1918:Y1918"/>
    <mergeCell ref="B1919:K1919"/>
    <mergeCell ref="L1919:P1919"/>
    <mergeCell ref="Q1919:U1919"/>
    <mergeCell ref="X1919:Y1919"/>
    <mergeCell ref="B1920:K1920"/>
    <mergeCell ref="L1920:P1920"/>
    <mergeCell ref="Q1920:U1920"/>
    <mergeCell ref="X1920:Y1920"/>
    <mergeCell ref="B1915:K1915"/>
    <mergeCell ref="L1915:P1915"/>
    <mergeCell ref="Q1915:U1915"/>
    <mergeCell ref="X1915:Y1915"/>
    <mergeCell ref="B1916:K1916"/>
    <mergeCell ref="L1916:P1916"/>
    <mergeCell ref="Q1916:U1916"/>
    <mergeCell ref="X1916:Y1916"/>
    <mergeCell ref="B1917:K1917"/>
    <mergeCell ref="L1917:P1917"/>
    <mergeCell ref="Q1917:U1917"/>
    <mergeCell ref="X1917:Y1917"/>
    <mergeCell ref="B1912:K1912"/>
    <mergeCell ref="L1912:P1912"/>
    <mergeCell ref="Q1912:U1912"/>
    <mergeCell ref="X1912:Y1912"/>
    <mergeCell ref="B1913:K1913"/>
    <mergeCell ref="L1913:P1913"/>
    <mergeCell ref="Q1913:U1913"/>
    <mergeCell ref="X1913:Y1913"/>
    <mergeCell ref="B1914:K1914"/>
    <mergeCell ref="L1914:P1914"/>
    <mergeCell ref="Q1914:U1914"/>
    <mergeCell ref="X1914:Y1914"/>
    <mergeCell ref="B1909:K1909"/>
    <mergeCell ref="L1909:P1909"/>
    <mergeCell ref="Q1909:U1909"/>
    <mergeCell ref="X1909:Y1909"/>
    <mergeCell ref="B1910:K1910"/>
    <mergeCell ref="L1910:P1910"/>
    <mergeCell ref="Q1910:U1910"/>
    <mergeCell ref="X1910:Y1910"/>
    <mergeCell ref="B1911:K1911"/>
    <mergeCell ref="L1911:P1911"/>
    <mergeCell ref="Q1911:U1911"/>
    <mergeCell ref="X1911:Y1911"/>
    <mergeCell ref="B1906:K1906"/>
    <mergeCell ref="L1906:P1906"/>
    <mergeCell ref="Q1906:U1906"/>
    <mergeCell ref="X1906:Y1906"/>
    <mergeCell ref="B1907:K1907"/>
    <mergeCell ref="L1907:P1907"/>
    <mergeCell ref="Q1907:U1907"/>
    <mergeCell ref="X1907:Y1907"/>
    <mergeCell ref="B1908:K1908"/>
    <mergeCell ref="L1908:P1908"/>
    <mergeCell ref="Q1908:U1908"/>
    <mergeCell ref="X1908:Y1908"/>
    <mergeCell ref="B1903:K1903"/>
    <mergeCell ref="L1903:P1903"/>
    <mergeCell ref="Q1903:U1903"/>
    <mergeCell ref="X1903:Y1903"/>
    <mergeCell ref="B1904:K1904"/>
    <mergeCell ref="L1904:P1904"/>
    <mergeCell ref="Q1904:U1904"/>
    <mergeCell ref="X1904:Y1904"/>
    <mergeCell ref="B1905:K1905"/>
    <mergeCell ref="L1905:P1905"/>
    <mergeCell ref="Q1905:U1905"/>
    <mergeCell ref="X1905:Y1905"/>
    <mergeCell ref="B1900:K1900"/>
    <mergeCell ref="L1900:P1900"/>
    <mergeCell ref="Q1900:U1900"/>
    <mergeCell ref="X1900:Y1900"/>
    <mergeCell ref="B1901:K1901"/>
    <mergeCell ref="L1901:P1901"/>
    <mergeCell ref="Q1901:U1901"/>
    <mergeCell ref="X1901:Y1901"/>
    <mergeCell ref="B1902:K1902"/>
    <mergeCell ref="L1902:P1902"/>
    <mergeCell ref="Q1902:U1902"/>
    <mergeCell ref="X1902:Y1902"/>
    <mergeCell ref="B1897:K1897"/>
    <mergeCell ref="L1897:P1897"/>
    <mergeCell ref="Q1897:U1897"/>
    <mergeCell ref="X1897:Y1897"/>
    <mergeCell ref="B1898:K1898"/>
    <mergeCell ref="L1898:P1898"/>
    <mergeCell ref="Q1898:U1898"/>
    <mergeCell ref="X1898:Y1898"/>
    <mergeCell ref="B1899:K1899"/>
    <mergeCell ref="L1899:P1899"/>
    <mergeCell ref="Q1899:U1899"/>
    <mergeCell ref="X1899:Y1899"/>
    <mergeCell ref="B1894:K1894"/>
    <mergeCell ref="L1894:P1894"/>
    <mergeCell ref="Q1894:U1894"/>
    <mergeCell ref="X1894:Y1894"/>
    <mergeCell ref="B1895:K1895"/>
    <mergeCell ref="L1895:P1895"/>
    <mergeCell ref="Q1895:U1895"/>
    <mergeCell ref="X1895:Y1895"/>
    <mergeCell ref="B1896:K1896"/>
    <mergeCell ref="L1896:P1896"/>
    <mergeCell ref="Q1896:U1896"/>
    <mergeCell ref="X1896:Y1896"/>
    <mergeCell ref="B1891:K1891"/>
    <mergeCell ref="L1891:P1891"/>
    <mergeCell ref="Q1891:U1891"/>
    <mergeCell ref="X1891:Y1891"/>
    <mergeCell ref="B1892:K1892"/>
    <mergeCell ref="L1892:P1892"/>
    <mergeCell ref="Q1892:U1892"/>
    <mergeCell ref="X1892:Y1892"/>
    <mergeCell ref="B1893:K1893"/>
    <mergeCell ref="L1893:P1893"/>
    <mergeCell ref="Q1893:U1893"/>
    <mergeCell ref="X1893:Y1893"/>
    <mergeCell ref="B1888:K1888"/>
    <mergeCell ref="L1888:P1888"/>
    <mergeCell ref="Q1888:U1888"/>
    <mergeCell ref="X1888:Y1888"/>
    <mergeCell ref="B1889:K1889"/>
    <mergeCell ref="L1889:P1889"/>
    <mergeCell ref="Q1889:U1889"/>
    <mergeCell ref="X1889:Y1889"/>
    <mergeCell ref="B1890:K1890"/>
    <mergeCell ref="L1890:P1890"/>
    <mergeCell ref="Q1890:U1890"/>
    <mergeCell ref="X1890:Y1890"/>
    <mergeCell ref="B1885:K1885"/>
    <mergeCell ref="L1885:P1885"/>
    <mergeCell ref="Q1885:U1885"/>
    <mergeCell ref="X1885:Y1885"/>
    <mergeCell ref="B1886:K1886"/>
    <mergeCell ref="L1886:P1886"/>
    <mergeCell ref="Q1886:U1886"/>
    <mergeCell ref="X1886:Y1886"/>
    <mergeCell ref="B1887:K1887"/>
    <mergeCell ref="L1887:P1887"/>
    <mergeCell ref="Q1887:U1887"/>
    <mergeCell ref="X1887:Y1887"/>
    <mergeCell ref="B1882:K1882"/>
    <mergeCell ref="L1882:P1882"/>
    <mergeCell ref="Q1882:U1882"/>
    <mergeCell ref="X1882:Y1882"/>
    <mergeCell ref="B1883:K1883"/>
    <mergeCell ref="L1883:P1883"/>
    <mergeCell ref="Q1883:U1883"/>
    <mergeCell ref="X1883:Y1883"/>
    <mergeCell ref="B1884:K1884"/>
    <mergeCell ref="L1884:P1884"/>
    <mergeCell ref="Q1884:U1884"/>
    <mergeCell ref="X1884:Y1884"/>
    <mergeCell ref="B1879:K1879"/>
    <mergeCell ref="L1879:P1879"/>
    <mergeCell ref="Q1879:U1879"/>
    <mergeCell ref="X1879:Y1879"/>
    <mergeCell ref="B1880:K1880"/>
    <mergeCell ref="L1880:P1880"/>
    <mergeCell ref="Q1880:U1880"/>
    <mergeCell ref="X1880:Y1880"/>
    <mergeCell ref="B1881:K1881"/>
    <mergeCell ref="L1881:P1881"/>
    <mergeCell ref="Q1881:U1881"/>
    <mergeCell ref="X1881:Y1881"/>
    <mergeCell ref="B1876:K1876"/>
    <mergeCell ref="L1876:P1876"/>
    <mergeCell ref="Q1876:U1876"/>
    <mergeCell ref="X1876:Y1876"/>
    <mergeCell ref="B1877:K1877"/>
    <mergeCell ref="L1877:P1877"/>
    <mergeCell ref="Q1877:U1877"/>
    <mergeCell ref="X1877:Y1877"/>
    <mergeCell ref="B1878:K1878"/>
    <mergeCell ref="L1878:P1878"/>
    <mergeCell ref="Q1878:U1878"/>
    <mergeCell ref="X1878:Y1878"/>
    <mergeCell ref="B1873:K1873"/>
    <mergeCell ref="L1873:P1873"/>
    <mergeCell ref="Q1873:U1873"/>
    <mergeCell ref="X1873:Y1873"/>
    <mergeCell ref="B1874:K1874"/>
    <mergeCell ref="L1874:P1874"/>
    <mergeCell ref="Q1874:U1874"/>
    <mergeCell ref="X1874:Y1874"/>
    <mergeCell ref="B1875:K1875"/>
    <mergeCell ref="L1875:P1875"/>
    <mergeCell ref="Q1875:U1875"/>
    <mergeCell ref="X1875:Y1875"/>
    <mergeCell ref="B1870:K1870"/>
    <mergeCell ref="L1870:P1870"/>
    <mergeCell ref="Q1870:U1870"/>
    <mergeCell ref="X1870:Y1870"/>
    <mergeCell ref="B1871:K1871"/>
    <mergeCell ref="L1871:P1871"/>
    <mergeCell ref="Q1871:U1871"/>
    <mergeCell ref="X1871:Y1871"/>
    <mergeCell ref="B1872:K1872"/>
    <mergeCell ref="L1872:P1872"/>
    <mergeCell ref="Q1872:U1872"/>
    <mergeCell ref="X1872:Y1872"/>
    <mergeCell ref="B1867:K1867"/>
    <mergeCell ref="L1867:P1867"/>
    <mergeCell ref="Q1867:U1867"/>
    <mergeCell ref="X1867:Y1867"/>
    <mergeCell ref="B1868:K1868"/>
    <mergeCell ref="L1868:P1868"/>
    <mergeCell ref="Q1868:U1868"/>
    <mergeCell ref="X1868:Y1868"/>
    <mergeCell ref="B1869:K1869"/>
    <mergeCell ref="L1869:P1869"/>
    <mergeCell ref="Q1869:U1869"/>
    <mergeCell ref="X1869:Y1869"/>
    <mergeCell ref="B1864:K1864"/>
    <mergeCell ref="L1864:P1864"/>
    <mergeCell ref="Q1864:U1864"/>
    <mergeCell ref="X1864:Y1864"/>
    <mergeCell ref="B1865:K1865"/>
    <mergeCell ref="L1865:P1865"/>
    <mergeCell ref="Q1865:U1865"/>
    <mergeCell ref="X1865:Y1865"/>
    <mergeCell ref="B1866:K1866"/>
    <mergeCell ref="L1866:P1866"/>
    <mergeCell ref="Q1866:U1866"/>
    <mergeCell ref="X1866:Y1866"/>
    <mergeCell ref="B1861:K1861"/>
    <mergeCell ref="L1861:P1861"/>
    <mergeCell ref="Q1861:U1861"/>
    <mergeCell ref="X1861:Y1861"/>
    <mergeCell ref="B1862:K1862"/>
    <mergeCell ref="L1862:P1862"/>
    <mergeCell ref="Q1862:U1862"/>
    <mergeCell ref="X1862:Y1862"/>
    <mergeCell ref="B1863:K1863"/>
    <mergeCell ref="L1863:P1863"/>
    <mergeCell ref="Q1863:U1863"/>
    <mergeCell ref="X1863:Y1863"/>
    <mergeCell ref="B1858:K1858"/>
    <mergeCell ref="L1858:P1858"/>
    <mergeCell ref="Q1858:U1858"/>
    <mergeCell ref="X1858:Y1858"/>
    <mergeCell ref="B1859:K1859"/>
    <mergeCell ref="L1859:P1859"/>
    <mergeCell ref="Q1859:U1859"/>
    <mergeCell ref="X1859:Y1859"/>
    <mergeCell ref="B1860:K1860"/>
    <mergeCell ref="L1860:P1860"/>
    <mergeCell ref="Q1860:U1860"/>
    <mergeCell ref="X1860:Y1860"/>
    <mergeCell ref="B1855:K1855"/>
    <mergeCell ref="L1855:P1855"/>
    <mergeCell ref="Q1855:U1855"/>
    <mergeCell ref="X1855:Y1855"/>
    <mergeCell ref="B1856:K1856"/>
    <mergeCell ref="L1856:P1856"/>
    <mergeCell ref="Q1856:U1856"/>
    <mergeCell ref="X1856:Y1856"/>
    <mergeCell ref="B1857:K1857"/>
    <mergeCell ref="L1857:P1857"/>
    <mergeCell ref="Q1857:U1857"/>
    <mergeCell ref="X1857:Y1857"/>
    <mergeCell ref="B1852:K1852"/>
    <mergeCell ref="L1852:P1852"/>
    <mergeCell ref="Q1852:U1852"/>
    <mergeCell ref="X1852:Y1852"/>
    <mergeCell ref="B1853:K1853"/>
    <mergeCell ref="L1853:P1853"/>
    <mergeCell ref="Q1853:U1853"/>
    <mergeCell ref="X1853:Y1853"/>
    <mergeCell ref="B1854:K1854"/>
    <mergeCell ref="L1854:P1854"/>
    <mergeCell ref="Q1854:U1854"/>
    <mergeCell ref="X1854:Y1854"/>
    <mergeCell ref="B1849:K1849"/>
    <mergeCell ref="L1849:P1849"/>
    <mergeCell ref="Q1849:U1849"/>
    <mergeCell ref="X1849:Y1849"/>
    <mergeCell ref="B1850:K1850"/>
    <mergeCell ref="L1850:P1850"/>
    <mergeCell ref="Q1850:U1850"/>
    <mergeCell ref="X1850:Y1850"/>
    <mergeCell ref="B1851:K1851"/>
    <mergeCell ref="L1851:P1851"/>
    <mergeCell ref="Q1851:U1851"/>
    <mergeCell ref="X1851:Y1851"/>
    <mergeCell ref="B1846:K1846"/>
    <mergeCell ref="L1846:P1846"/>
    <mergeCell ref="Q1846:U1846"/>
    <mergeCell ref="X1846:Y1846"/>
    <mergeCell ref="B1847:K1847"/>
    <mergeCell ref="L1847:P1847"/>
    <mergeCell ref="Q1847:U1847"/>
    <mergeCell ref="X1847:Y1847"/>
    <mergeCell ref="B1848:K1848"/>
    <mergeCell ref="L1848:P1848"/>
    <mergeCell ref="Q1848:U1848"/>
    <mergeCell ref="X1848:Y1848"/>
    <mergeCell ref="B1843:K1843"/>
    <mergeCell ref="L1843:P1843"/>
    <mergeCell ref="Q1843:U1843"/>
    <mergeCell ref="X1843:Y1843"/>
    <mergeCell ref="B1844:K1844"/>
    <mergeCell ref="L1844:P1844"/>
    <mergeCell ref="Q1844:U1844"/>
    <mergeCell ref="X1844:Y1844"/>
    <mergeCell ref="B1845:K1845"/>
    <mergeCell ref="L1845:P1845"/>
    <mergeCell ref="Q1845:U1845"/>
    <mergeCell ref="X1845:Y1845"/>
    <mergeCell ref="B1840:K1840"/>
    <mergeCell ref="L1840:P1840"/>
    <mergeCell ref="Q1840:U1840"/>
    <mergeCell ref="X1840:Y1840"/>
    <mergeCell ref="B1841:K1841"/>
    <mergeCell ref="L1841:P1841"/>
    <mergeCell ref="Q1841:U1841"/>
    <mergeCell ref="X1841:Y1841"/>
    <mergeCell ref="B1842:K1842"/>
    <mergeCell ref="L1842:P1842"/>
    <mergeCell ref="Q1842:U1842"/>
    <mergeCell ref="X1842:Y1842"/>
    <mergeCell ref="B1837:K1837"/>
    <mergeCell ref="L1837:P1837"/>
    <mergeCell ref="Q1837:U1837"/>
    <mergeCell ref="X1837:Y1837"/>
    <mergeCell ref="B1838:K1838"/>
    <mergeCell ref="L1838:P1838"/>
    <mergeCell ref="Q1838:U1838"/>
    <mergeCell ref="X1838:Y1838"/>
    <mergeCell ref="B1839:K1839"/>
    <mergeCell ref="L1839:P1839"/>
    <mergeCell ref="Q1839:U1839"/>
    <mergeCell ref="X1839:Y1839"/>
    <mergeCell ref="B1834:K1834"/>
    <mergeCell ref="L1834:P1834"/>
    <mergeCell ref="Q1834:U1834"/>
    <mergeCell ref="X1834:Y1834"/>
    <mergeCell ref="B1835:K1835"/>
    <mergeCell ref="L1835:P1835"/>
    <mergeCell ref="Q1835:U1835"/>
    <mergeCell ref="X1835:Y1835"/>
    <mergeCell ref="B1836:K1836"/>
    <mergeCell ref="L1836:P1836"/>
    <mergeCell ref="Q1836:U1836"/>
    <mergeCell ref="X1836:Y1836"/>
    <mergeCell ref="B1831:K1831"/>
    <mergeCell ref="L1831:P1831"/>
    <mergeCell ref="Q1831:U1831"/>
    <mergeCell ref="X1831:Y1831"/>
    <mergeCell ref="B1832:K1832"/>
    <mergeCell ref="L1832:P1832"/>
    <mergeCell ref="Q1832:U1832"/>
    <mergeCell ref="X1832:Y1832"/>
    <mergeCell ref="B1833:K1833"/>
    <mergeCell ref="L1833:P1833"/>
    <mergeCell ref="Q1833:U1833"/>
    <mergeCell ref="X1833:Y1833"/>
    <mergeCell ref="B1828:K1828"/>
    <mergeCell ref="L1828:P1828"/>
    <mergeCell ref="Q1828:U1828"/>
    <mergeCell ref="X1828:Y1828"/>
    <mergeCell ref="B1829:K1829"/>
    <mergeCell ref="L1829:P1829"/>
    <mergeCell ref="Q1829:U1829"/>
    <mergeCell ref="X1829:Y1829"/>
    <mergeCell ref="B1830:K1830"/>
    <mergeCell ref="L1830:P1830"/>
    <mergeCell ref="Q1830:U1830"/>
    <mergeCell ref="X1830:Y1830"/>
    <mergeCell ref="B1825:K1825"/>
    <mergeCell ref="L1825:P1825"/>
    <mergeCell ref="Q1825:U1825"/>
    <mergeCell ref="X1825:Y1825"/>
    <mergeCell ref="B1826:K1826"/>
    <mergeCell ref="L1826:P1826"/>
    <mergeCell ref="Q1826:U1826"/>
    <mergeCell ref="X1826:Y1826"/>
    <mergeCell ref="B1827:K1827"/>
    <mergeCell ref="L1827:P1827"/>
    <mergeCell ref="Q1827:U1827"/>
    <mergeCell ref="X1827:Y1827"/>
    <mergeCell ref="B1822:K1822"/>
    <mergeCell ref="L1822:P1822"/>
    <mergeCell ref="Q1822:U1822"/>
    <mergeCell ref="X1822:Y1822"/>
    <mergeCell ref="B1823:K1823"/>
    <mergeCell ref="L1823:P1823"/>
    <mergeCell ref="Q1823:U1823"/>
    <mergeCell ref="X1823:Y1823"/>
    <mergeCell ref="B1824:K1824"/>
    <mergeCell ref="L1824:P1824"/>
    <mergeCell ref="Q1824:U1824"/>
    <mergeCell ref="X1824:Y1824"/>
    <mergeCell ref="B1819:K1819"/>
    <mergeCell ref="L1819:P1819"/>
    <mergeCell ref="Q1819:U1819"/>
    <mergeCell ref="X1819:Y1819"/>
    <mergeCell ref="B1820:K1820"/>
    <mergeCell ref="L1820:P1820"/>
    <mergeCell ref="Q1820:U1820"/>
    <mergeCell ref="X1820:Y1820"/>
    <mergeCell ref="B1821:K1821"/>
    <mergeCell ref="L1821:P1821"/>
    <mergeCell ref="Q1821:U1821"/>
    <mergeCell ref="X1821:Y1821"/>
    <mergeCell ref="B1816:K1816"/>
    <mergeCell ref="L1816:P1816"/>
    <mergeCell ref="Q1816:U1816"/>
    <mergeCell ref="X1816:Y1816"/>
    <mergeCell ref="B1817:K1817"/>
    <mergeCell ref="L1817:P1817"/>
    <mergeCell ref="Q1817:U1817"/>
    <mergeCell ref="X1817:Y1817"/>
    <mergeCell ref="B1818:K1818"/>
    <mergeCell ref="L1818:P1818"/>
    <mergeCell ref="Q1818:U1818"/>
    <mergeCell ref="X1818:Y1818"/>
    <mergeCell ref="B1813:K1813"/>
    <mergeCell ref="L1813:P1813"/>
    <mergeCell ref="Q1813:U1813"/>
    <mergeCell ref="X1813:Y1813"/>
    <mergeCell ref="B1814:K1814"/>
    <mergeCell ref="L1814:P1814"/>
    <mergeCell ref="Q1814:U1814"/>
    <mergeCell ref="X1814:Y1814"/>
    <mergeCell ref="B1815:K1815"/>
    <mergeCell ref="L1815:P1815"/>
    <mergeCell ref="Q1815:U1815"/>
    <mergeCell ref="X1815:Y1815"/>
    <mergeCell ref="B1810:K1810"/>
    <mergeCell ref="L1810:P1810"/>
    <mergeCell ref="Q1810:U1810"/>
    <mergeCell ref="X1810:Y1810"/>
    <mergeCell ref="B1811:K1811"/>
    <mergeCell ref="L1811:P1811"/>
    <mergeCell ref="Q1811:U1811"/>
    <mergeCell ref="X1811:Y1811"/>
    <mergeCell ref="B1812:K1812"/>
    <mergeCell ref="L1812:P1812"/>
    <mergeCell ref="Q1812:U1812"/>
    <mergeCell ref="X1812:Y1812"/>
    <mergeCell ref="B1807:K1807"/>
    <mergeCell ref="L1807:P1807"/>
    <mergeCell ref="Q1807:U1807"/>
    <mergeCell ref="X1807:Y1807"/>
    <mergeCell ref="B1808:K1808"/>
    <mergeCell ref="L1808:P1808"/>
    <mergeCell ref="Q1808:U1808"/>
    <mergeCell ref="X1808:Y1808"/>
    <mergeCell ref="B1809:K1809"/>
    <mergeCell ref="L1809:P1809"/>
    <mergeCell ref="Q1809:U1809"/>
    <mergeCell ref="X1809:Y1809"/>
    <mergeCell ref="B1804:K1804"/>
    <mergeCell ref="L1804:P1804"/>
    <mergeCell ref="Q1804:U1804"/>
    <mergeCell ref="X1804:Y1804"/>
    <mergeCell ref="B1805:K1805"/>
    <mergeCell ref="L1805:P1805"/>
    <mergeCell ref="Q1805:U1805"/>
    <mergeCell ref="X1805:Y1805"/>
    <mergeCell ref="B1806:K1806"/>
    <mergeCell ref="L1806:P1806"/>
    <mergeCell ref="Q1806:U1806"/>
    <mergeCell ref="X1806:Y1806"/>
    <mergeCell ref="B1801:K1801"/>
    <mergeCell ref="L1801:P1801"/>
    <mergeCell ref="Q1801:U1801"/>
    <mergeCell ref="X1801:Y1801"/>
    <mergeCell ref="B1802:K1802"/>
    <mergeCell ref="L1802:P1802"/>
    <mergeCell ref="Q1802:U1802"/>
    <mergeCell ref="X1802:Y1802"/>
    <mergeCell ref="B1803:K1803"/>
    <mergeCell ref="L1803:P1803"/>
    <mergeCell ref="Q1803:U1803"/>
    <mergeCell ref="X1803:Y1803"/>
    <mergeCell ref="B1798:K1798"/>
    <mergeCell ref="L1798:P1798"/>
    <mergeCell ref="Q1798:U1798"/>
    <mergeCell ref="X1798:Y1798"/>
    <mergeCell ref="B1799:K1799"/>
    <mergeCell ref="L1799:P1799"/>
    <mergeCell ref="Q1799:U1799"/>
    <mergeCell ref="X1799:Y1799"/>
    <mergeCell ref="B1800:K1800"/>
    <mergeCell ref="L1800:P1800"/>
    <mergeCell ref="Q1800:U1800"/>
    <mergeCell ref="X1800:Y1800"/>
    <mergeCell ref="B1795:K1795"/>
    <mergeCell ref="L1795:P1795"/>
    <mergeCell ref="Q1795:U1795"/>
    <mergeCell ref="X1795:Y1795"/>
    <mergeCell ref="B1796:K1796"/>
    <mergeCell ref="L1796:P1796"/>
    <mergeCell ref="Q1796:U1796"/>
    <mergeCell ref="X1796:Y1796"/>
    <mergeCell ref="B1797:K1797"/>
    <mergeCell ref="L1797:P1797"/>
    <mergeCell ref="Q1797:U1797"/>
    <mergeCell ref="X1797:Y1797"/>
    <mergeCell ref="B1792:K1792"/>
    <mergeCell ref="L1792:P1792"/>
    <mergeCell ref="Q1792:U1792"/>
    <mergeCell ref="X1792:Y1792"/>
    <mergeCell ref="B1793:K1793"/>
    <mergeCell ref="L1793:P1793"/>
    <mergeCell ref="Q1793:U1793"/>
    <mergeCell ref="X1793:Y1793"/>
    <mergeCell ref="B1794:K1794"/>
    <mergeCell ref="L1794:P1794"/>
    <mergeCell ref="Q1794:U1794"/>
    <mergeCell ref="X1794:Y1794"/>
    <mergeCell ref="B1789:K1789"/>
    <mergeCell ref="L1789:P1789"/>
    <mergeCell ref="Q1789:U1789"/>
    <mergeCell ref="X1789:Y1789"/>
    <mergeCell ref="B1790:K1790"/>
    <mergeCell ref="L1790:P1790"/>
    <mergeCell ref="Q1790:U1790"/>
    <mergeCell ref="X1790:Y1790"/>
    <mergeCell ref="B1791:K1791"/>
    <mergeCell ref="L1791:P1791"/>
    <mergeCell ref="Q1791:U1791"/>
    <mergeCell ref="X1791:Y1791"/>
    <mergeCell ref="B1786:K1786"/>
    <mergeCell ref="L1786:P1786"/>
    <mergeCell ref="Q1786:U1786"/>
    <mergeCell ref="X1786:Y1786"/>
    <mergeCell ref="B1787:K1787"/>
    <mergeCell ref="L1787:P1787"/>
    <mergeCell ref="Q1787:U1787"/>
    <mergeCell ref="X1787:Y1787"/>
    <mergeCell ref="B1788:K1788"/>
    <mergeCell ref="L1788:P1788"/>
    <mergeCell ref="Q1788:U1788"/>
    <mergeCell ref="X1788:Y1788"/>
    <mergeCell ref="B1783:K1783"/>
    <mergeCell ref="L1783:P1783"/>
    <mergeCell ref="Q1783:U1783"/>
    <mergeCell ref="X1783:Y1783"/>
    <mergeCell ref="B1784:K1784"/>
    <mergeCell ref="L1784:P1784"/>
    <mergeCell ref="Q1784:U1784"/>
    <mergeCell ref="X1784:Y1784"/>
    <mergeCell ref="B1785:K1785"/>
    <mergeCell ref="L1785:P1785"/>
    <mergeCell ref="Q1785:U1785"/>
    <mergeCell ref="X1785:Y1785"/>
    <mergeCell ref="B1780:K1780"/>
    <mergeCell ref="L1780:P1780"/>
    <mergeCell ref="Q1780:U1780"/>
    <mergeCell ref="X1780:Y1780"/>
    <mergeCell ref="B1781:K1781"/>
    <mergeCell ref="L1781:P1781"/>
    <mergeCell ref="Q1781:U1781"/>
    <mergeCell ref="X1781:Y1781"/>
    <mergeCell ref="B1782:K1782"/>
    <mergeCell ref="L1782:P1782"/>
    <mergeCell ref="Q1782:U1782"/>
    <mergeCell ref="X1782:Y1782"/>
    <mergeCell ref="B1777:K1777"/>
    <mergeCell ref="L1777:P1777"/>
    <mergeCell ref="Q1777:U1777"/>
    <mergeCell ref="X1777:Y1777"/>
    <mergeCell ref="B1778:K1778"/>
    <mergeCell ref="L1778:P1778"/>
    <mergeCell ref="Q1778:U1778"/>
    <mergeCell ref="X1778:Y1778"/>
    <mergeCell ref="B1779:K1779"/>
    <mergeCell ref="L1779:P1779"/>
    <mergeCell ref="Q1779:U1779"/>
    <mergeCell ref="X1779:Y1779"/>
    <mergeCell ref="B1774:K1774"/>
    <mergeCell ref="L1774:P1774"/>
    <mergeCell ref="Q1774:U1774"/>
    <mergeCell ref="X1774:Y1774"/>
    <mergeCell ref="B1775:K1775"/>
    <mergeCell ref="L1775:P1775"/>
    <mergeCell ref="Q1775:U1775"/>
    <mergeCell ref="X1775:Y1775"/>
    <mergeCell ref="B1776:K1776"/>
    <mergeCell ref="L1776:P1776"/>
    <mergeCell ref="Q1776:U1776"/>
    <mergeCell ref="X1776:Y1776"/>
    <mergeCell ref="B1771:K1771"/>
    <mergeCell ref="L1771:P1771"/>
    <mergeCell ref="Q1771:U1771"/>
    <mergeCell ref="X1771:Y1771"/>
    <mergeCell ref="B1772:K1772"/>
    <mergeCell ref="L1772:P1772"/>
    <mergeCell ref="Q1772:U1772"/>
    <mergeCell ref="X1772:Y1772"/>
    <mergeCell ref="B1773:K1773"/>
    <mergeCell ref="L1773:P1773"/>
    <mergeCell ref="Q1773:U1773"/>
    <mergeCell ref="X1773:Y1773"/>
    <mergeCell ref="B1768:K1768"/>
    <mergeCell ref="L1768:P1768"/>
    <mergeCell ref="Q1768:U1768"/>
    <mergeCell ref="X1768:Y1768"/>
    <mergeCell ref="B1769:K1769"/>
    <mergeCell ref="L1769:P1769"/>
    <mergeCell ref="Q1769:U1769"/>
    <mergeCell ref="X1769:Y1769"/>
    <mergeCell ref="B1770:K1770"/>
    <mergeCell ref="L1770:P1770"/>
    <mergeCell ref="Q1770:U1770"/>
    <mergeCell ref="X1770:Y1770"/>
    <mergeCell ref="B1765:K1765"/>
    <mergeCell ref="L1765:P1765"/>
    <mergeCell ref="Q1765:U1765"/>
    <mergeCell ref="X1765:Y1765"/>
    <mergeCell ref="B1766:K1766"/>
    <mergeCell ref="L1766:P1766"/>
    <mergeCell ref="Q1766:U1766"/>
    <mergeCell ref="X1766:Y1766"/>
    <mergeCell ref="B1767:K1767"/>
    <mergeCell ref="L1767:P1767"/>
    <mergeCell ref="Q1767:U1767"/>
    <mergeCell ref="X1767:Y1767"/>
    <mergeCell ref="B1762:K1762"/>
    <mergeCell ref="L1762:P1762"/>
    <mergeCell ref="Q1762:U1762"/>
    <mergeCell ref="X1762:Y1762"/>
    <mergeCell ref="B1763:K1763"/>
    <mergeCell ref="L1763:P1763"/>
    <mergeCell ref="Q1763:U1763"/>
    <mergeCell ref="X1763:Y1763"/>
    <mergeCell ref="B1764:K1764"/>
    <mergeCell ref="L1764:P1764"/>
    <mergeCell ref="Q1764:U1764"/>
    <mergeCell ref="X1764:Y1764"/>
    <mergeCell ref="B1759:K1759"/>
    <mergeCell ref="L1759:P1759"/>
    <mergeCell ref="Q1759:U1759"/>
    <mergeCell ref="X1759:Y1759"/>
    <mergeCell ref="B1760:K1760"/>
    <mergeCell ref="L1760:P1760"/>
    <mergeCell ref="Q1760:U1760"/>
    <mergeCell ref="X1760:Y1760"/>
    <mergeCell ref="B1761:K1761"/>
    <mergeCell ref="L1761:P1761"/>
    <mergeCell ref="Q1761:U1761"/>
    <mergeCell ref="X1761:Y1761"/>
    <mergeCell ref="B1756:K1756"/>
    <mergeCell ref="L1756:P1756"/>
    <mergeCell ref="Q1756:U1756"/>
    <mergeCell ref="X1756:Y1756"/>
    <mergeCell ref="B1757:K1757"/>
    <mergeCell ref="L1757:P1757"/>
    <mergeCell ref="Q1757:U1757"/>
    <mergeCell ref="X1757:Y1757"/>
    <mergeCell ref="B1758:K1758"/>
    <mergeCell ref="L1758:P1758"/>
    <mergeCell ref="Q1758:U1758"/>
    <mergeCell ref="X1758:Y1758"/>
    <mergeCell ref="B1753:K1753"/>
    <mergeCell ref="L1753:P1753"/>
    <mergeCell ref="Q1753:U1753"/>
    <mergeCell ref="X1753:Y1753"/>
    <mergeCell ref="B1754:K1754"/>
    <mergeCell ref="L1754:P1754"/>
    <mergeCell ref="Q1754:U1754"/>
    <mergeCell ref="X1754:Y1754"/>
    <mergeCell ref="B1755:K1755"/>
    <mergeCell ref="L1755:P1755"/>
    <mergeCell ref="Q1755:U1755"/>
    <mergeCell ref="X1755:Y1755"/>
    <mergeCell ref="B1750:K1750"/>
    <mergeCell ref="L1750:P1750"/>
    <mergeCell ref="Q1750:U1750"/>
    <mergeCell ref="X1750:Y1750"/>
    <mergeCell ref="B1751:K1751"/>
    <mergeCell ref="L1751:P1751"/>
    <mergeCell ref="Q1751:U1751"/>
    <mergeCell ref="X1751:Y1751"/>
    <mergeCell ref="B1752:K1752"/>
    <mergeCell ref="L1752:P1752"/>
    <mergeCell ref="Q1752:U1752"/>
    <mergeCell ref="X1752:Y1752"/>
    <mergeCell ref="B1747:K1747"/>
    <mergeCell ref="L1747:P1747"/>
    <mergeCell ref="Q1747:U1747"/>
    <mergeCell ref="X1747:Y1747"/>
    <mergeCell ref="B1748:K1748"/>
    <mergeCell ref="L1748:P1748"/>
    <mergeCell ref="Q1748:U1748"/>
    <mergeCell ref="X1748:Y1748"/>
    <mergeCell ref="B1749:K1749"/>
    <mergeCell ref="L1749:P1749"/>
    <mergeCell ref="Q1749:U1749"/>
    <mergeCell ref="X1749:Y1749"/>
    <mergeCell ref="B1744:K1744"/>
    <mergeCell ref="L1744:P1744"/>
    <mergeCell ref="Q1744:U1744"/>
    <mergeCell ref="X1744:Y1744"/>
    <mergeCell ref="B1745:K1745"/>
    <mergeCell ref="L1745:P1745"/>
    <mergeCell ref="Q1745:U1745"/>
    <mergeCell ref="X1745:Y1745"/>
    <mergeCell ref="B1746:K1746"/>
    <mergeCell ref="L1746:P1746"/>
    <mergeCell ref="Q1746:U1746"/>
    <mergeCell ref="X1746:Y1746"/>
    <mergeCell ref="B1741:K1741"/>
    <mergeCell ref="L1741:P1741"/>
    <mergeCell ref="Q1741:U1741"/>
    <mergeCell ref="X1741:Y1741"/>
    <mergeCell ref="B1742:K1742"/>
    <mergeCell ref="L1742:P1742"/>
    <mergeCell ref="Q1742:U1742"/>
    <mergeCell ref="X1742:Y1742"/>
    <mergeCell ref="B1743:K1743"/>
    <mergeCell ref="L1743:P1743"/>
    <mergeCell ref="Q1743:U1743"/>
    <mergeCell ref="X1743:Y1743"/>
    <mergeCell ref="B1738:K1738"/>
    <mergeCell ref="L1738:P1738"/>
    <mergeCell ref="Q1738:U1738"/>
    <mergeCell ref="X1738:Y1738"/>
    <mergeCell ref="B1739:K1739"/>
    <mergeCell ref="L1739:P1739"/>
    <mergeCell ref="Q1739:U1739"/>
    <mergeCell ref="X1739:Y1739"/>
    <mergeCell ref="B1740:K1740"/>
    <mergeCell ref="L1740:P1740"/>
    <mergeCell ref="Q1740:U1740"/>
    <mergeCell ref="X1740:Y1740"/>
    <mergeCell ref="B1735:K1735"/>
    <mergeCell ref="L1735:P1735"/>
    <mergeCell ref="Q1735:U1735"/>
    <mergeCell ref="X1735:Y1735"/>
    <mergeCell ref="B1736:K1736"/>
    <mergeCell ref="L1736:P1736"/>
    <mergeCell ref="Q1736:U1736"/>
    <mergeCell ref="X1736:Y1736"/>
    <mergeCell ref="B1737:K1737"/>
    <mergeCell ref="L1737:P1737"/>
    <mergeCell ref="Q1737:U1737"/>
    <mergeCell ref="X1737:Y1737"/>
    <mergeCell ref="B1732:K1732"/>
    <mergeCell ref="L1732:P1732"/>
    <mergeCell ref="Q1732:U1732"/>
    <mergeCell ref="X1732:Y1732"/>
    <mergeCell ref="B1733:K1733"/>
    <mergeCell ref="L1733:P1733"/>
    <mergeCell ref="Q1733:U1733"/>
    <mergeCell ref="X1733:Y1733"/>
    <mergeCell ref="B1734:K1734"/>
    <mergeCell ref="L1734:P1734"/>
    <mergeCell ref="Q1734:U1734"/>
    <mergeCell ref="X1734:Y1734"/>
    <mergeCell ref="B1729:K1729"/>
    <mergeCell ref="L1729:P1729"/>
    <mergeCell ref="Q1729:U1729"/>
    <mergeCell ref="X1729:Y1729"/>
    <mergeCell ref="B1730:K1730"/>
    <mergeCell ref="L1730:P1730"/>
    <mergeCell ref="Q1730:U1730"/>
    <mergeCell ref="X1730:Y1730"/>
    <mergeCell ref="B1731:K1731"/>
    <mergeCell ref="L1731:P1731"/>
    <mergeCell ref="Q1731:U1731"/>
    <mergeCell ref="X1731:Y1731"/>
    <mergeCell ref="B1726:K1726"/>
    <mergeCell ref="L1726:P1726"/>
    <mergeCell ref="Q1726:U1726"/>
    <mergeCell ref="X1726:Y1726"/>
    <mergeCell ref="B1727:K1727"/>
    <mergeCell ref="L1727:P1727"/>
    <mergeCell ref="Q1727:U1727"/>
    <mergeCell ref="X1727:Y1727"/>
    <mergeCell ref="B1728:K1728"/>
    <mergeCell ref="L1728:P1728"/>
    <mergeCell ref="Q1728:U1728"/>
    <mergeCell ref="X1728:Y1728"/>
    <mergeCell ref="B1723:K1723"/>
    <mergeCell ref="L1723:P1723"/>
    <mergeCell ref="Q1723:U1723"/>
    <mergeCell ref="X1723:Y1723"/>
    <mergeCell ref="B1724:K1724"/>
    <mergeCell ref="L1724:P1724"/>
    <mergeCell ref="Q1724:U1724"/>
    <mergeCell ref="X1724:Y1724"/>
    <mergeCell ref="B1725:K1725"/>
    <mergeCell ref="L1725:P1725"/>
    <mergeCell ref="Q1725:U1725"/>
    <mergeCell ref="X1725:Y1725"/>
    <mergeCell ref="B1720:K1720"/>
    <mergeCell ref="L1720:P1720"/>
    <mergeCell ref="Q1720:U1720"/>
    <mergeCell ref="X1720:Y1720"/>
    <mergeCell ref="B1721:K1721"/>
    <mergeCell ref="L1721:P1721"/>
    <mergeCell ref="Q1721:U1721"/>
    <mergeCell ref="X1721:Y1721"/>
    <mergeCell ref="B1722:K1722"/>
    <mergeCell ref="L1722:P1722"/>
    <mergeCell ref="Q1722:U1722"/>
    <mergeCell ref="X1722:Y1722"/>
    <mergeCell ref="B1717:K1717"/>
    <mergeCell ref="L1717:P1717"/>
    <mergeCell ref="Q1717:U1717"/>
    <mergeCell ref="X1717:Y1717"/>
    <mergeCell ref="B1718:K1718"/>
    <mergeCell ref="L1718:P1718"/>
    <mergeCell ref="Q1718:U1718"/>
    <mergeCell ref="X1718:Y1718"/>
    <mergeCell ref="B1719:K1719"/>
    <mergeCell ref="L1719:P1719"/>
    <mergeCell ref="Q1719:U1719"/>
    <mergeCell ref="X1719:Y1719"/>
    <mergeCell ref="B1714:K1714"/>
    <mergeCell ref="L1714:P1714"/>
    <mergeCell ref="Q1714:U1714"/>
    <mergeCell ref="X1714:Y1714"/>
    <mergeCell ref="B1715:K1715"/>
    <mergeCell ref="L1715:P1715"/>
    <mergeCell ref="Q1715:U1715"/>
    <mergeCell ref="X1715:Y1715"/>
    <mergeCell ref="B1716:K1716"/>
    <mergeCell ref="L1716:P1716"/>
    <mergeCell ref="Q1716:U1716"/>
    <mergeCell ref="X1716:Y1716"/>
    <mergeCell ref="B1711:K1711"/>
    <mergeCell ref="L1711:P1711"/>
    <mergeCell ref="Q1711:U1711"/>
    <mergeCell ref="X1711:Y1711"/>
    <mergeCell ref="B1712:K1712"/>
    <mergeCell ref="L1712:P1712"/>
    <mergeCell ref="Q1712:U1712"/>
    <mergeCell ref="X1712:Y1712"/>
    <mergeCell ref="B1713:K1713"/>
    <mergeCell ref="L1713:P1713"/>
    <mergeCell ref="Q1713:U1713"/>
    <mergeCell ref="X1713:Y1713"/>
    <mergeCell ref="B1708:K1708"/>
    <mergeCell ref="L1708:P1708"/>
    <mergeCell ref="Q1708:U1708"/>
    <mergeCell ref="X1708:Y1708"/>
    <mergeCell ref="B1709:K1709"/>
    <mergeCell ref="L1709:P1709"/>
    <mergeCell ref="Q1709:U1709"/>
    <mergeCell ref="X1709:Y1709"/>
    <mergeCell ref="B1710:K1710"/>
    <mergeCell ref="L1710:P1710"/>
    <mergeCell ref="Q1710:U1710"/>
    <mergeCell ref="X1710:Y1710"/>
    <mergeCell ref="B1705:K1705"/>
    <mergeCell ref="L1705:P1705"/>
    <mergeCell ref="Q1705:U1705"/>
    <mergeCell ref="X1705:Y1705"/>
    <mergeCell ref="B1706:K1706"/>
    <mergeCell ref="L1706:P1706"/>
    <mergeCell ref="Q1706:U1706"/>
    <mergeCell ref="X1706:Y1706"/>
    <mergeCell ref="B1707:K1707"/>
    <mergeCell ref="L1707:P1707"/>
    <mergeCell ref="Q1707:U1707"/>
    <mergeCell ref="X1707:Y1707"/>
    <mergeCell ref="B1702:K1702"/>
    <mergeCell ref="L1702:P1702"/>
    <mergeCell ref="Q1702:U1702"/>
    <mergeCell ref="X1702:Y1702"/>
    <mergeCell ref="B1703:K1703"/>
    <mergeCell ref="L1703:P1703"/>
    <mergeCell ref="Q1703:U1703"/>
    <mergeCell ref="X1703:Y1703"/>
    <mergeCell ref="B1704:K1704"/>
    <mergeCell ref="L1704:P1704"/>
    <mergeCell ref="Q1704:U1704"/>
    <mergeCell ref="X1704:Y1704"/>
    <mergeCell ref="B1699:K1699"/>
    <mergeCell ref="L1699:P1699"/>
    <mergeCell ref="Q1699:U1699"/>
    <mergeCell ref="X1699:Y1699"/>
    <mergeCell ref="B1700:K1700"/>
    <mergeCell ref="L1700:P1700"/>
    <mergeCell ref="Q1700:U1700"/>
    <mergeCell ref="X1700:Y1700"/>
    <mergeCell ref="B1701:K1701"/>
    <mergeCell ref="L1701:P1701"/>
    <mergeCell ref="Q1701:U1701"/>
    <mergeCell ref="X1701:Y1701"/>
    <mergeCell ref="B1696:K1696"/>
    <mergeCell ref="L1696:P1696"/>
    <mergeCell ref="Q1696:U1696"/>
    <mergeCell ref="X1696:Y1696"/>
    <mergeCell ref="B1697:K1697"/>
    <mergeCell ref="L1697:P1697"/>
    <mergeCell ref="Q1697:U1697"/>
    <mergeCell ref="X1697:Y1697"/>
    <mergeCell ref="B1698:K1698"/>
    <mergeCell ref="L1698:P1698"/>
    <mergeCell ref="Q1698:U1698"/>
    <mergeCell ref="X1698:Y1698"/>
    <mergeCell ref="B1693:K1693"/>
    <mergeCell ref="L1693:P1693"/>
    <mergeCell ref="Q1693:U1693"/>
    <mergeCell ref="X1693:Y1693"/>
    <mergeCell ref="B1694:K1694"/>
    <mergeCell ref="L1694:P1694"/>
    <mergeCell ref="Q1694:U1694"/>
    <mergeCell ref="X1694:Y1694"/>
    <mergeCell ref="B1695:K1695"/>
    <mergeCell ref="L1695:P1695"/>
    <mergeCell ref="Q1695:U1695"/>
    <mergeCell ref="X1695:Y1695"/>
    <mergeCell ref="B1690:K1690"/>
    <mergeCell ref="L1690:P1690"/>
    <mergeCell ref="Q1690:U1690"/>
    <mergeCell ref="X1690:Y1690"/>
    <mergeCell ref="B1691:K1691"/>
    <mergeCell ref="L1691:P1691"/>
    <mergeCell ref="Q1691:U1691"/>
    <mergeCell ref="X1691:Y1691"/>
    <mergeCell ref="B1692:K1692"/>
    <mergeCell ref="L1692:P1692"/>
    <mergeCell ref="Q1692:U1692"/>
    <mergeCell ref="X1692:Y1692"/>
    <mergeCell ref="B1687:K1687"/>
    <mergeCell ref="L1687:P1687"/>
    <mergeCell ref="Q1687:U1687"/>
    <mergeCell ref="X1687:Y1687"/>
    <mergeCell ref="B1688:K1688"/>
    <mergeCell ref="L1688:P1688"/>
    <mergeCell ref="Q1688:U1688"/>
    <mergeCell ref="X1688:Y1688"/>
    <mergeCell ref="B1689:K1689"/>
    <mergeCell ref="L1689:P1689"/>
    <mergeCell ref="Q1689:U1689"/>
    <mergeCell ref="X1689:Y1689"/>
    <mergeCell ref="B1684:K1684"/>
    <mergeCell ref="L1684:P1684"/>
    <mergeCell ref="Q1684:U1684"/>
    <mergeCell ref="X1684:Y1684"/>
    <mergeCell ref="B1685:K1685"/>
    <mergeCell ref="L1685:P1685"/>
    <mergeCell ref="Q1685:U1685"/>
    <mergeCell ref="X1685:Y1685"/>
    <mergeCell ref="B1686:K1686"/>
    <mergeCell ref="L1686:P1686"/>
    <mergeCell ref="Q1686:U1686"/>
    <mergeCell ref="X1686:Y1686"/>
    <mergeCell ref="B1681:K1681"/>
    <mergeCell ref="L1681:P1681"/>
    <mergeCell ref="Q1681:U1681"/>
    <mergeCell ref="X1681:Y1681"/>
    <mergeCell ref="B1682:K1682"/>
    <mergeCell ref="L1682:P1682"/>
    <mergeCell ref="Q1682:U1682"/>
    <mergeCell ref="X1682:Y1682"/>
    <mergeCell ref="B1683:K1683"/>
    <mergeCell ref="L1683:P1683"/>
    <mergeCell ref="Q1683:U1683"/>
    <mergeCell ref="X1683:Y1683"/>
    <mergeCell ref="B1678:K1678"/>
    <mergeCell ref="L1678:P1678"/>
    <mergeCell ref="Q1678:U1678"/>
    <mergeCell ref="X1678:Y1678"/>
    <mergeCell ref="B1679:K1679"/>
    <mergeCell ref="L1679:P1679"/>
    <mergeCell ref="Q1679:U1679"/>
    <mergeCell ref="X1679:Y1679"/>
    <mergeCell ref="B1680:K1680"/>
    <mergeCell ref="L1680:P1680"/>
    <mergeCell ref="Q1680:U1680"/>
    <mergeCell ref="X1680:Y1680"/>
    <mergeCell ref="B1675:K1675"/>
    <mergeCell ref="L1675:P1675"/>
    <mergeCell ref="Q1675:U1675"/>
    <mergeCell ref="X1675:Y1675"/>
    <mergeCell ref="B1676:K1676"/>
    <mergeCell ref="L1676:P1676"/>
    <mergeCell ref="Q1676:U1676"/>
    <mergeCell ref="X1676:Y1676"/>
    <mergeCell ref="B1677:K1677"/>
    <mergeCell ref="L1677:P1677"/>
    <mergeCell ref="Q1677:U1677"/>
    <mergeCell ref="X1677:Y1677"/>
    <mergeCell ref="B1672:K1672"/>
    <mergeCell ref="L1672:P1672"/>
    <mergeCell ref="Q1672:U1672"/>
    <mergeCell ref="X1672:Y1672"/>
    <mergeCell ref="B1673:K1673"/>
    <mergeCell ref="L1673:P1673"/>
    <mergeCell ref="Q1673:U1673"/>
    <mergeCell ref="X1673:Y1673"/>
    <mergeCell ref="B1674:K1674"/>
    <mergeCell ref="L1674:P1674"/>
    <mergeCell ref="Q1674:U1674"/>
    <mergeCell ref="X1674:Y1674"/>
    <mergeCell ref="B1669:K1669"/>
    <mergeCell ref="L1669:P1669"/>
    <mergeCell ref="Q1669:U1669"/>
    <mergeCell ref="X1669:Y1669"/>
    <mergeCell ref="B1670:K1670"/>
    <mergeCell ref="L1670:P1670"/>
    <mergeCell ref="Q1670:U1670"/>
    <mergeCell ref="X1670:Y1670"/>
    <mergeCell ref="B1671:K1671"/>
    <mergeCell ref="L1671:P1671"/>
    <mergeCell ref="Q1671:U1671"/>
    <mergeCell ref="X1671:Y1671"/>
    <mergeCell ref="B1666:K1666"/>
    <mergeCell ref="L1666:P1666"/>
    <mergeCell ref="Q1666:U1666"/>
    <mergeCell ref="X1666:Y1666"/>
    <mergeCell ref="B1667:K1667"/>
    <mergeCell ref="L1667:P1667"/>
    <mergeCell ref="Q1667:U1667"/>
    <mergeCell ref="X1667:Y1667"/>
    <mergeCell ref="B1668:K1668"/>
    <mergeCell ref="L1668:P1668"/>
    <mergeCell ref="Q1668:U1668"/>
    <mergeCell ref="X1668:Y1668"/>
    <mergeCell ref="B1663:K1663"/>
    <mergeCell ref="L1663:P1663"/>
    <mergeCell ref="Q1663:U1663"/>
    <mergeCell ref="X1663:Y1663"/>
    <mergeCell ref="B1664:K1664"/>
    <mergeCell ref="L1664:P1664"/>
    <mergeCell ref="Q1664:U1664"/>
    <mergeCell ref="X1664:Y1664"/>
    <mergeCell ref="B1665:K1665"/>
    <mergeCell ref="L1665:P1665"/>
    <mergeCell ref="Q1665:U1665"/>
    <mergeCell ref="X1665:Y1665"/>
    <mergeCell ref="B1660:K1660"/>
    <mergeCell ref="L1660:P1660"/>
    <mergeCell ref="Q1660:U1660"/>
    <mergeCell ref="X1660:Y1660"/>
    <mergeCell ref="B1661:K1661"/>
    <mergeCell ref="L1661:P1661"/>
    <mergeCell ref="Q1661:U1661"/>
    <mergeCell ref="X1661:Y1661"/>
    <mergeCell ref="B1662:K1662"/>
    <mergeCell ref="L1662:P1662"/>
    <mergeCell ref="Q1662:U1662"/>
    <mergeCell ref="X1662:Y1662"/>
    <mergeCell ref="B1657:K1657"/>
    <mergeCell ref="L1657:P1657"/>
    <mergeCell ref="Q1657:U1657"/>
    <mergeCell ref="X1657:Y1657"/>
    <mergeCell ref="B1658:K1658"/>
    <mergeCell ref="L1658:P1658"/>
    <mergeCell ref="Q1658:U1658"/>
    <mergeCell ref="X1658:Y1658"/>
    <mergeCell ref="B1659:K1659"/>
    <mergeCell ref="L1659:P1659"/>
    <mergeCell ref="Q1659:U1659"/>
    <mergeCell ref="X1659:Y1659"/>
    <mergeCell ref="B1654:K1654"/>
    <mergeCell ref="L1654:P1654"/>
    <mergeCell ref="Q1654:U1654"/>
    <mergeCell ref="X1654:Y1654"/>
    <mergeCell ref="B1655:K1655"/>
    <mergeCell ref="L1655:P1655"/>
    <mergeCell ref="Q1655:U1655"/>
    <mergeCell ref="X1655:Y1655"/>
    <mergeCell ref="B1656:K1656"/>
    <mergeCell ref="L1656:P1656"/>
    <mergeCell ref="Q1656:U1656"/>
    <mergeCell ref="X1656:Y1656"/>
    <mergeCell ref="B1651:K1651"/>
    <mergeCell ref="L1651:P1651"/>
    <mergeCell ref="Q1651:U1651"/>
    <mergeCell ref="X1651:Y1651"/>
    <mergeCell ref="B1652:K1652"/>
    <mergeCell ref="L1652:P1652"/>
    <mergeCell ref="Q1652:U1652"/>
    <mergeCell ref="X1652:Y1652"/>
    <mergeCell ref="B1653:K1653"/>
    <mergeCell ref="L1653:P1653"/>
    <mergeCell ref="Q1653:U1653"/>
    <mergeCell ref="X1653:Y1653"/>
    <mergeCell ref="B1648:K1648"/>
    <mergeCell ref="L1648:P1648"/>
    <mergeCell ref="Q1648:U1648"/>
    <mergeCell ref="X1648:Y1648"/>
    <mergeCell ref="B1649:K1649"/>
    <mergeCell ref="L1649:P1649"/>
    <mergeCell ref="Q1649:U1649"/>
    <mergeCell ref="X1649:Y1649"/>
    <mergeCell ref="B1650:K1650"/>
    <mergeCell ref="L1650:P1650"/>
    <mergeCell ref="Q1650:U1650"/>
    <mergeCell ref="X1650:Y1650"/>
    <mergeCell ref="B1645:K1645"/>
    <mergeCell ref="L1645:P1645"/>
    <mergeCell ref="Q1645:U1645"/>
    <mergeCell ref="X1645:Y1645"/>
    <mergeCell ref="B1646:K1646"/>
    <mergeCell ref="L1646:P1646"/>
    <mergeCell ref="Q1646:U1646"/>
    <mergeCell ref="X1646:Y1646"/>
    <mergeCell ref="B1647:K1647"/>
    <mergeCell ref="L1647:P1647"/>
    <mergeCell ref="Q1647:U1647"/>
    <mergeCell ref="X1647:Y1647"/>
    <mergeCell ref="B1642:K1642"/>
    <mergeCell ref="L1642:P1642"/>
    <mergeCell ref="Q1642:U1642"/>
    <mergeCell ref="X1642:Y1642"/>
    <mergeCell ref="B1643:K1643"/>
    <mergeCell ref="L1643:P1643"/>
    <mergeCell ref="Q1643:U1643"/>
    <mergeCell ref="X1643:Y1643"/>
    <mergeCell ref="B1644:K1644"/>
    <mergeCell ref="L1644:P1644"/>
    <mergeCell ref="Q1644:U1644"/>
    <mergeCell ref="X1644:Y1644"/>
    <mergeCell ref="B1639:K1639"/>
    <mergeCell ref="L1639:P1639"/>
    <mergeCell ref="Q1639:U1639"/>
    <mergeCell ref="X1639:Y1639"/>
    <mergeCell ref="B1640:K1640"/>
    <mergeCell ref="L1640:P1640"/>
    <mergeCell ref="Q1640:U1640"/>
    <mergeCell ref="X1640:Y1640"/>
    <mergeCell ref="B1641:K1641"/>
    <mergeCell ref="L1641:P1641"/>
    <mergeCell ref="Q1641:U1641"/>
    <mergeCell ref="X1641:Y1641"/>
    <mergeCell ref="B1636:K1636"/>
    <mergeCell ref="L1636:P1636"/>
    <mergeCell ref="Q1636:U1636"/>
    <mergeCell ref="X1636:Y1636"/>
    <mergeCell ref="B1637:K1637"/>
    <mergeCell ref="L1637:P1637"/>
    <mergeCell ref="Q1637:U1637"/>
    <mergeCell ref="X1637:Y1637"/>
    <mergeCell ref="B1638:K1638"/>
    <mergeCell ref="L1638:P1638"/>
    <mergeCell ref="Q1638:U1638"/>
    <mergeCell ref="X1638:Y1638"/>
    <mergeCell ref="B1633:K1633"/>
    <mergeCell ref="L1633:P1633"/>
    <mergeCell ref="Q1633:U1633"/>
    <mergeCell ref="X1633:Y1633"/>
    <mergeCell ref="B1634:K1634"/>
    <mergeCell ref="L1634:P1634"/>
    <mergeCell ref="Q1634:U1634"/>
    <mergeCell ref="X1634:Y1634"/>
    <mergeCell ref="B1635:K1635"/>
    <mergeCell ref="L1635:P1635"/>
    <mergeCell ref="Q1635:U1635"/>
    <mergeCell ref="X1635:Y1635"/>
    <mergeCell ref="B1630:K1630"/>
    <mergeCell ref="L1630:P1630"/>
    <mergeCell ref="Q1630:U1630"/>
    <mergeCell ref="X1630:Y1630"/>
    <mergeCell ref="B1631:K1631"/>
    <mergeCell ref="L1631:P1631"/>
    <mergeCell ref="Q1631:U1631"/>
    <mergeCell ref="X1631:Y1631"/>
    <mergeCell ref="B1632:K1632"/>
    <mergeCell ref="L1632:P1632"/>
    <mergeCell ref="Q1632:U1632"/>
    <mergeCell ref="X1632:Y1632"/>
    <mergeCell ref="B1627:K1627"/>
    <mergeCell ref="L1627:P1627"/>
    <mergeCell ref="Q1627:U1627"/>
    <mergeCell ref="X1627:Y1627"/>
    <mergeCell ref="B1628:K1628"/>
    <mergeCell ref="L1628:P1628"/>
    <mergeCell ref="Q1628:U1628"/>
    <mergeCell ref="X1628:Y1628"/>
    <mergeCell ref="B1629:K1629"/>
    <mergeCell ref="L1629:P1629"/>
    <mergeCell ref="Q1629:U1629"/>
    <mergeCell ref="X1629:Y1629"/>
    <mergeCell ref="B1624:K1624"/>
    <mergeCell ref="L1624:P1624"/>
    <mergeCell ref="Q1624:U1624"/>
    <mergeCell ref="X1624:Y1624"/>
    <mergeCell ref="B1625:K1625"/>
    <mergeCell ref="L1625:P1625"/>
    <mergeCell ref="Q1625:U1625"/>
    <mergeCell ref="X1625:Y1625"/>
    <mergeCell ref="B1626:K1626"/>
    <mergeCell ref="L1626:P1626"/>
    <mergeCell ref="Q1626:U1626"/>
    <mergeCell ref="X1626:Y1626"/>
    <mergeCell ref="B1621:K1621"/>
    <mergeCell ref="L1621:P1621"/>
    <mergeCell ref="Q1621:U1621"/>
    <mergeCell ref="X1621:Y1621"/>
    <mergeCell ref="B1622:K1622"/>
    <mergeCell ref="L1622:P1622"/>
    <mergeCell ref="Q1622:U1622"/>
    <mergeCell ref="X1622:Y1622"/>
    <mergeCell ref="B1623:K1623"/>
    <mergeCell ref="L1623:P1623"/>
    <mergeCell ref="Q1623:U1623"/>
    <mergeCell ref="X1623:Y1623"/>
    <mergeCell ref="B1618:K1618"/>
    <mergeCell ref="L1618:P1618"/>
    <mergeCell ref="Q1618:U1618"/>
    <mergeCell ref="X1618:Y1618"/>
    <mergeCell ref="B1619:K1619"/>
    <mergeCell ref="L1619:P1619"/>
    <mergeCell ref="Q1619:U1619"/>
    <mergeCell ref="X1619:Y1619"/>
    <mergeCell ref="B1620:K1620"/>
    <mergeCell ref="L1620:P1620"/>
    <mergeCell ref="Q1620:U1620"/>
    <mergeCell ref="X1620:Y1620"/>
    <mergeCell ref="B1615:K1615"/>
    <mergeCell ref="L1615:P1615"/>
    <mergeCell ref="Q1615:U1615"/>
    <mergeCell ref="X1615:Y1615"/>
    <mergeCell ref="B1616:K1616"/>
    <mergeCell ref="L1616:P1616"/>
    <mergeCell ref="Q1616:U1616"/>
    <mergeCell ref="X1616:Y1616"/>
    <mergeCell ref="B1617:K1617"/>
    <mergeCell ref="L1617:P1617"/>
    <mergeCell ref="Q1617:U1617"/>
    <mergeCell ref="X1617:Y1617"/>
    <mergeCell ref="B1612:K1612"/>
    <mergeCell ref="L1612:P1612"/>
    <mergeCell ref="Q1612:U1612"/>
    <mergeCell ref="X1612:Y1612"/>
    <mergeCell ref="B1613:K1613"/>
    <mergeCell ref="L1613:P1613"/>
    <mergeCell ref="Q1613:U1613"/>
    <mergeCell ref="X1613:Y1613"/>
    <mergeCell ref="B1614:K1614"/>
    <mergeCell ref="L1614:P1614"/>
    <mergeCell ref="Q1614:U1614"/>
    <mergeCell ref="X1614:Y1614"/>
    <mergeCell ref="B1609:K1609"/>
    <mergeCell ref="L1609:P1609"/>
    <mergeCell ref="Q1609:U1609"/>
    <mergeCell ref="X1609:Y1609"/>
    <mergeCell ref="B1610:K1610"/>
    <mergeCell ref="L1610:P1610"/>
    <mergeCell ref="Q1610:U1610"/>
    <mergeCell ref="X1610:Y1610"/>
    <mergeCell ref="B1611:K1611"/>
    <mergeCell ref="L1611:P1611"/>
    <mergeCell ref="Q1611:U1611"/>
    <mergeCell ref="X1611:Y1611"/>
    <mergeCell ref="B1606:K1606"/>
    <mergeCell ref="L1606:P1606"/>
    <mergeCell ref="Q1606:U1606"/>
    <mergeCell ref="X1606:Y1606"/>
    <mergeCell ref="B1607:K1607"/>
    <mergeCell ref="L1607:P1607"/>
    <mergeCell ref="Q1607:U1607"/>
    <mergeCell ref="X1607:Y1607"/>
    <mergeCell ref="B1608:K1608"/>
    <mergeCell ref="L1608:P1608"/>
    <mergeCell ref="Q1608:U1608"/>
    <mergeCell ref="X1608:Y1608"/>
    <mergeCell ref="B1603:K1603"/>
    <mergeCell ref="L1603:P1603"/>
    <mergeCell ref="Q1603:U1603"/>
    <mergeCell ref="X1603:Y1603"/>
    <mergeCell ref="B1604:K1604"/>
    <mergeCell ref="L1604:P1604"/>
    <mergeCell ref="Q1604:U1604"/>
    <mergeCell ref="X1604:Y1604"/>
    <mergeCell ref="B1605:K1605"/>
    <mergeCell ref="L1605:P1605"/>
    <mergeCell ref="Q1605:U1605"/>
    <mergeCell ref="X1605:Y1605"/>
    <mergeCell ref="B1600:K1600"/>
    <mergeCell ref="L1600:P1600"/>
    <mergeCell ref="Q1600:U1600"/>
    <mergeCell ref="X1600:Y1600"/>
    <mergeCell ref="B1601:K1601"/>
    <mergeCell ref="L1601:P1601"/>
    <mergeCell ref="Q1601:U1601"/>
    <mergeCell ref="X1601:Y1601"/>
    <mergeCell ref="B1602:K1602"/>
    <mergeCell ref="L1602:P1602"/>
    <mergeCell ref="Q1602:U1602"/>
    <mergeCell ref="X1602:Y1602"/>
    <mergeCell ref="B1597:K1597"/>
    <mergeCell ref="L1597:P1597"/>
    <mergeCell ref="Q1597:U1597"/>
    <mergeCell ref="X1597:Y1597"/>
    <mergeCell ref="B1598:K1598"/>
    <mergeCell ref="L1598:P1598"/>
    <mergeCell ref="Q1598:U1598"/>
    <mergeCell ref="X1598:Y1598"/>
    <mergeCell ref="B1599:K1599"/>
    <mergeCell ref="L1599:P1599"/>
    <mergeCell ref="Q1599:U1599"/>
    <mergeCell ref="X1599:Y1599"/>
    <mergeCell ref="B1594:K1594"/>
    <mergeCell ref="L1594:P1594"/>
    <mergeCell ref="Q1594:U1594"/>
    <mergeCell ref="X1594:Y1594"/>
    <mergeCell ref="B1595:K1595"/>
    <mergeCell ref="L1595:P1595"/>
    <mergeCell ref="Q1595:U1595"/>
    <mergeCell ref="X1595:Y1595"/>
    <mergeCell ref="B1596:K1596"/>
    <mergeCell ref="L1596:P1596"/>
    <mergeCell ref="Q1596:U1596"/>
    <mergeCell ref="X1596:Y1596"/>
    <mergeCell ref="B1591:K1591"/>
    <mergeCell ref="L1591:P1591"/>
    <mergeCell ref="Q1591:U1591"/>
    <mergeCell ref="X1591:Y1591"/>
    <mergeCell ref="B1592:K1592"/>
    <mergeCell ref="L1592:P1592"/>
    <mergeCell ref="Q1592:U1592"/>
    <mergeCell ref="X1592:Y1592"/>
    <mergeCell ref="B1593:K1593"/>
    <mergeCell ref="L1593:P1593"/>
    <mergeCell ref="Q1593:U1593"/>
    <mergeCell ref="X1593:Y1593"/>
    <mergeCell ref="B1588:K1588"/>
    <mergeCell ref="L1588:P1588"/>
    <mergeCell ref="Q1588:U1588"/>
    <mergeCell ref="X1588:Y1588"/>
    <mergeCell ref="B1589:K1589"/>
    <mergeCell ref="L1589:P1589"/>
    <mergeCell ref="Q1589:U1589"/>
    <mergeCell ref="X1589:Y1589"/>
    <mergeCell ref="B1590:K1590"/>
    <mergeCell ref="L1590:P1590"/>
    <mergeCell ref="Q1590:U1590"/>
    <mergeCell ref="X1590:Y1590"/>
    <mergeCell ref="B1585:K1585"/>
    <mergeCell ref="L1585:P1585"/>
    <mergeCell ref="Q1585:U1585"/>
    <mergeCell ref="X1585:Y1585"/>
    <mergeCell ref="B1586:K1586"/>
    <mergeCell ref="L1586:P1586"/>
    <mergeCell ref="Q1586:U1586"/>
    <mergeCell ref="X1586:Y1586"/>
    <mergeCell ref="B1587:K1587"/>
    <mergeCell ref="L1587:P1587"/>
    <mergeCell ref="Q1587:U1587"/>
    <mergeCell ref="X1587:Y1587"/>
    <mergeCell ref="B1582:K1582"/>
    <mergeCell ref="L1582:P1582"/>
    <mergeCell ref="Q1582:U1582"/>
    <mergeCell ref="X1582:Y1582"/>
    <mergeCell ref="B1583:K1583"/>
    <mergeCell ref="L1583:P1583"/>
    <mergeCell ref="Q1583:U1583"/>
    <mergeCell ref="X1583:Y1583"/>
    <mergeCell ref="B1584:K1584"/>
    <mergeCell ref="L1584:P1584"/>
    <mergeCell ref="Q1584:U1584"/>
    <mergeCell ref="X1584:Y1584"/>
    <mergeCell ref="B1579:K1579"/>
    <mergeCell ref="L1579:P1579"/>
    <mergeCell ref="Q1579:U1579"/>
    <mergeCell ref="X1579:Y1579"/>
    <mergeCell ref="B1580:K1580"/>
    <mergeCell ref="L1580:P1580"/>
    <mergeCell ref="Q1580:U1580"/>
    <mergeCell ref="X1580:Y1580"/>
    <mergeCell ref="B1581:K1581"/>
    <mergeCell ref="L1581:P1581"/>
    <mergeCell ref="Q1581:U1581"/>
    <mergeCell ref="X1581:Y1581"/>
    <mergeCell ref="B1576:K1576"/>
    <mergeCell ref="L1576:P1576"/>
    <mergeCell ref="Q1576:U1576"/>
    <mergeCell ref="X1576:Y1576"/>
    <mergeCell ref="B1577:K1577"/>
    <mergeCell ref="L1577:P1577"/>
    <mergeCell ref="Q1577:U1577"/>
    <mergeCell ref="X1577:Y1577"/>
    <mergeCell ref="B1578:K1578"/>
    <mergeCell ref="L1578:P1578"/>
    <mergeCell ref="Q1578:U1578"/>
    <mergeCell ref="X1578:Y1578"/>
    <mergeCell ref="B1573:K1573"/>
    <mergeCell ref="L1573:P1573"/>
    <mergeCell ref="Q1573:U1573"/>
    <mergeCell ref="X1573:Y1573"/>
    <mergeCell ref="B1574:K1574"/>
    <mergeCell ref="L1574:P1574"/>
    <mergeCell ref="Q1574:U1574"/>
    <mergeCell ref="X1574:Y1574"/>
    <mergeCell ref="B1575:K1575"/>
    <mergeCell ref="L1575:P1575"/>
    <mergeCell ref="Q1575:U1575"/>
    <mergeCell ref="X1575:Y1575"/>
    <mergeCell ref="B1570:K1570"/>
    <mergeCell ref="L1570:P1570"/>
    <mergeCell ref="Q1570:U1570"/>
    <mergeCell ref="X1570:Y1570"/>
    <mergeCell ref="B1571:K1571"/>
    <mergeCell ref="L1571:P1571"/>
    <mergeCell ref="Q1571:U1571"/>
    <mergeCell ref="X1571:Y1571"/>
    <mergeCell ref="B1572:K1572"/>
    <mergeCell ref="L1572:P1572"/>
    <mergeCell ref="Q1572:U1572"/>
    <mergeCell ref="X1572:Y1572"/>
    <mergeCell ref="B1567:K1567"/>
    <mergeCell ref="L1567:P1567"/>
    <mergeCell ref="Q1567:U1567"/>
    <mergeCell ref="X1567:Y1567"/>
    <mergeCell ref="B1568:K1568"/>
    <mergeCell ref="L1568:P1568"/>
    <mergeCell ref="Q1568:U1568"/>
    <mergeCell ref="X1568:Y1568"/>
    <mergeCell ref="B1569:K1569"/>
    <mergeCell ref="L1569:P1569"/>
    <mergeCell ref="Q1569:U1569"/>
    <mergeCell ref="X1569:Y1569"/>
    <mergeCell ref="B1564:K1564"/>
    <mergeCell ref="L1564:P1564"/>
    <mergeCell ref="Q1564:U1564"/>
    <mergeCell ref="X1564:Y1564"/>
    <mergeCell ref="B1565:K1565"/>
    <mergeCell ref="L1565:P1565"/>
    <mergeCell ref="Q1565:U1565"/>
    <mergeCell ref="X1565:Y1565"/>
    <mergeCell ref="B1566:K1566"/>
    <mergeCell ref="L1566:P1566"/>
    <mergeCell ref="Q1566:U1566"/>
    <mergeCell ref="X1566:Y1566"/>
    <mergeCell ref="B1561:K1561"/>
    <mergeCell ref="L1561:P1561"/>
    <mergeCell ref="Q1561:U1561"/>
    <mergeCell ref="X1561:Y1561"/>
    <mergeCell ref="B1562:K1562"/>
    <mergeCell ref="L1562:P1562"/>
    <mergeCell ref="Q1562:U1562"/>
    <mergeCell ref="X1562:Y1562"/>
    <mergeCell ref="B1563:K1563"/>
    <mergeCell ref="L1563:P1563"/>
    <mergeCell ref="Q1563:U1563"/>
    <mergeCell ref="X1563:Y1563"/>
    <mergeCell ref="B1558:K1558"/>
    <mergeCell ref="L1558:P1558"/>
    <mergeCell ref="Q1558:U1558"/>
    <mergeCell ref="X1558:Y1558"/>
    <mergeCell ref="B1559:K1559"/>
    <mergeCell ref="L1559:P1559"/>
    <mergeCell ref="Q1559:U1559"/>
    <mergeCell ref="X1559:Y1559"/>
    <mergeCell ref="B1560:K1560"/>
    <mergeCell ref="L1560:P1560"/>
    <mergeCell ref="Q1560:U1560"/>
    <mergeCell ref="X1560:Y1560"/>
    <mergeCell ref="B1555:K1555"/>
    <mergeCell ref="L1555:P1555"/>
    <mergeCell ref="Q1555:U1555"/>
    <mergeCell ref="X1555:Y1555"/>
    <mergeCell ref="B1556:K1556"/>
    <mergeCell ref="L1556:P1556"/>
    <mergeCell ref="Q1556:U1556"/>
    <mergeCell ref="X1556:Y1556"/>
    <mergeCell ref="B1557:K1557"/>
    <mergeCell ref="L1557:P1557"/>
    <mergeCell ref="Q1557:U1557"/>
    <mergeCell ref="X1557:Y1557"/>
    <mergeCell ref="B1552:K1552"/>
    <mergeCell ref="L1552:P1552"/>
    <mergeCell ref="Q1552:U1552"/>
    <mergeCell ref="X1552:Y1552"/>
    <mergeCell ref="B1553:K1553"/>
    <mergeCell ref="L1553:P1553"/>
    <mergeCell ref="Q1553:U1553"/>
    <mergeCell ref="X1553:Y1553"/>
    <mergeCell ref="B1554:K1554"/>
    <mergeCell ref="L1554:P1554"/>
    <mergeCell ref="Q1554:U1554"/>
    <mergeCell ref="X1554:Y1554"/>
    <mergeCell ref="B1549:K1549"/>
    <mergeCell ref="L1549:P1549"/>
    <mergeCell ref="Q1549:U1549"/>
    <mergeCell ref="X1549:Y1549"/>
    <mergeCell ref="B1550:K1550"/>
    <mergeCell ref="L1550:P1550"/>
    <mergeCell ref="Q1550:U1550"/>
    <mergeCell ref="X1550:Y1550"/>
    <mergeCell ref="B1551:K1551"/>
    <mergeCell ref="L1551:P1551"/>
    <mergeCell ref="Q1551:U1551"/>
    <mergeCell ref="X1551:Y1551"/>
    <mergeCell ref="B1546:K1546"/>
    <mergeCell ref="L1546:P1546"/>
    <mergeCell ref="Q1546:U1546"/>
    <mergeCell ref="X1546:Y1546"/>
    <mergeCell ref="B1547:K1547"/>
    <mergeCell ref="L1547:P1547"/>
    <mergeCell ref="Q1547:U1547"/>
    <mergeCell ref="X1547:Y1547"/>
    <mergeCell ref="B1548:K1548"/>
    <mergeCell ref="L1548:P1548"/>
    <mergeCell ref="Q1548:U1548"/>
    <mergeCell ref="X1548:Y1548"/>
    <mergeCell ref="B1543:K1543"/>
    <mergeCell ref="L1543:P1543"/>
    <mergeCell ref="Q1543:U1543"/>
    <mergeCell ref="X1543:Y1543"/>
    <mergeCell ref="B1544:K1544"/>
    <mergeCell ref="L1544:P1544"/>
    <mergeCell ref="Q1544:U1544"/>
    <mergeCell ref="X1544:Y1544"/>
    <mergeCell ref="B1545:K1545"/>
    <mergeCell ref="L1545:P1545"/>
    <mergeCell ref="Q1545:U1545"/>
    <mergeCell ref="X1545:Y1545"/>
    <mergeCell ref="B1540:K1540"/>
    <mergeCell ref="L1540:P1540"/>
    <mergeCell ref="Q1540:U1540"/>
    <mergeCell ref="X1540:Y1540"/>
    <mergeCell ref="B1541:K1541"/>
    <mergeCell ref="L1541:P1541"/>
    <mergeCell ref="Q1541:U1541"/>
    <mergeCell ref="X1541:Y1541"/>
    <mergeCell ref="B1542:K1542"/>
    <mergeCell ref="L1542:P1542"/>
    <mergeCell ref="Q1542:U1542"/>
    <mergeCell ref="X1542:Y1542"/>
    <mergeCell ref="B1537:K1537"/>
    <mergeCell ref="L1537:P1537"/>
    <mergeCell ref="Q1537:U1537"/>
    <mergeCell ref="X1537:Y1537"/>
    <mergeCell ref="B1538:K1538"/>
    <mergeCell ref="L1538:P1538"/>
    <mergeCell ref="Q1538:U1538"/>
    <mergeCell ref="X1538:Y1538"/>
    <mergeCell ref="B1539:K1539"/>
    <mergeCell ref="L1539:P1539"/>
    <mergeCell ref="Q1539:U1539"/>
    <mergeCell ref="X1539:Y1539"/>
    <mergeCell ref="B1534:K1534"/>
    <mergeCell ref="L1534:P1534"/>
    <mergeCell ref="Q1534:U1534"/>
    <mergeCell ref="X1534:Y1534"/>
    <mergeCell ref="B1535:K1535"/>
    <mergeCell ref="L1535:P1535"/>
    <mergeCell ref="Q1535:U1535"/>
    <mergeCell ref="X1535:Y1535"/>
    <mergeCell ref="B1536:K1536"/>
    <mergeCell ref="L1536:P1536"/>
    <mergeCell ref="Q1536:U1536"/>
    <mergeCell ref="X1536:Y1536"/>
    <mergeCell ref="B1531:K1531"/>
    <mergeCell ref="L1531:P1531"/>
    <mergeCell ref="Q1531:U1531"/>
    <mergeCell ref="X1531:Y1531"/>
    <mergeCell ref="B1532:K1532"/>
    <mergeCell ref="L1532:P1532"/>
    <mergeCell ref="Q1532:U1532"/>
    <mergeCell ref="X1532:Y1532"/>
    <mergeCell ref="B1533:K1533"/>
    <mergeCell ref="L1533:P1533"/>
    <mergeCell ref="Q1533:U1533"/>
    <mergeCell ref="X1533:Y1533"/>
    <mergeCell ref="B1528:K1528"/>
    <mergeCell ref="L1528:P1528"/>
    <mergeCell ref="Q1528:U1528"/>
    <mergeCell ref="X1528:Y1528"/>
    <mergeCell ref="B1529:K1529"/>
    <mergeCell ref="L1529:P1529"/>
    <mergeCell ref="Q1529:U1529"/>
    <mergeCell ref="X1529:Y1529"/>
    <mergeCell ref="B1530:K1530"/>
    <mergeCell ref="L1530:P1530"/>
    <mergeCell ref="Q1530:U1530"/>
    <mergeCell ref="X1530:Y1530"/>
    <mergeCell ref="B1525:K1525"/>
    <mergeCell ref="L1525:P1525"/>
    <mergeCell ref="Q1525:U1525"/>
    <mergeCell ref="X1525:Y1525"/>
    <mergeCell ref="B1526:K1526"/>
    <mergeCell ref="L1526:P1526"/>
    <mergeCell ref="Q1526:U1526"/>
    <mergeCell ref="X1526:Y1526"/>
    <mergeCell ref="B1527:K1527"/>
    <mergeCell ref="L1527:P1527"/>
    <mergeCell ref="Q1527:U1527"/>
    <mergeCell ref="X1527:Y1527"/>
    <mergeCell ref="B1522:K1522"/>
    <mergeCell ref="L1522:P1522"/>
    <mergeCell ref="Q1522:U1522"/>
    <mergeCell ref="X1522:Y1522"/>
    <mergeCell ref="B1523:K1523"/>
    <mergeCell ref="L1523:P1523"/>
    <mergeCell ref="Q1523:U1523"/>
    <mergeCell ref="X1523:Y1523"/>
    <mergeCell ref="B1524:K1524"/>
    <mergeCell ref="L1524:P1524"/>
    <mergeCell ref="Q1524:U1524"/>
    <mergeCell ref="X1524:Y1524"/>
    <mergeCell ref="B1519:K1519"/>
    <mergeCell ref="L1519:P1519"/>
    <mergeCell ref="Q1519:U1519"/>
    <mergeCell ref="X1519:Y1519"/>
    <mergeCell ref="B1520:K1520"/>
    <mergeCell ref="L1520:P1520"/>
    <mergeCell ref="Q1520:U1520"/>
    <mergeCell ref="X1520:Y1520"/>
    <mergeCell ref="B1521:K1521"/>
    <mergeCell ref="L1521:P1521"/>
    <mergeCell ref="Q1521:U1521"/>
    <mergeCell ref="X1521:Y1521"/>
    <mergeCell ref="B1516:K1516"/>
    <mergeCell ref="L1516:P1516"/>
    <mergeCell ref="Q1516:U1516"/>
    <mergeCell ref="X1516:Y1516"/>
    <mergeCell ref="B1517:K1517"/>
    <mergeCell ref="L1517:P1517"/>
    <mergeCell ref="Q1517:U1517"/>
    <mergeCell ref="X1517:Y1517"/>
    <mergeCell ref="B1518:K1518"/>
    <mergeCell ref="L1518:P1518"/>
    <mergeCell ref="Q1518:U1518"/>
    <mergeCell ref="X1518:Y1518"/>
    <mergeCell ref="B1513:K1513"/>
    <mergeCell ref="L1513:P1513"/>
    <mergeCell ref="Q1513:U1513"/>
    <mergeCell ref="X1513:Y1513"/>
    <mergeCell ref="B1514:K1514"/>
    <mergeCell ref="L1514:P1514"/>
    <mergeCell ref="Q1514:U1514"/>
    <mergeCell ref="X1514:Y1514"/>
    <mergeCell ref="B1515:K1515"/>
    <mergeCell ref="L1515:P1515"/>
    <mergeCell ref="Q1515:U1515"/>
    <mergeCell ref="X1515:Y1515"/>
    <mergeCell ref="B1510:K1510"/>
    <mergeCell ref="L1510:P1510"/>
    <mergeCell ref="Q1510:U1510"/>
    <mergeCell ref="X1510:Y1510"/>
    <mergeCell ref="B1511:K1511"/>
    <mergeCell ref="L1511:P1511"/>
    <mergeCell ref="Q1511:U1511"/>
    <mergeCell ref="X1511:Y1511"/>
    <mergeCell ref="B1512:K1512"/>
    <mergeCell ref="L1512:P1512"/>
    <mergeCell ref="Q1512:U1512"/>
    <mergeCell ref="X1512:Y1512"/>
    <mergeCell ref="B1507:K1507"/>
    <mergeCell ref="L1507:P1507"/>
    <mergeCell ref="Q1507:U1507"/>
    <mergeCell ref="X1507:Y1507"/>
    <mergeCell ref="B1508:K1508"/>
    <mergeCell ref="L1508:P1508"/>
    <mergeCell ref="Q1508:U1508"/>
    <mergeCell ref="X1508:Y1508"/>
    <mergeCell ref="B1509:K1509"/>
    <mergeCell ref="L1509:P1509"/>
    <mergeCell ref="Q1509:U1509"/>
    <mergeCell ref="X1509:Y1509"/>
    <mergeCell ref="B1504:K1504"/>
    <mergeCell ref="L1504:P1504"/>
    <mergeCell ref="Q1504:U1504"/>
    <mergeCell ref="X1504:Y1504"/>
    <mergeCell ref="B1505:K1505"/>
    <mergeCell ref="L1505:P1505"/>
    <mergeCell ref="Q1505:U1505"/>
    <mergeCell ref="X1505:Y1505"/>
    <mergeCell ref="B1506:K1506"/>
    <mergeCell ref="L1506:P1506"/>
    <mergeCell ref="Q1506:U1506"/>
    <mergeCell ref="X1506:Y1506"/>
    <mergeCell ref="B1501:K1501"/>
    <mergeCell ref="L1501:P1501"/>
    <mergeCell ref="Q1501:U1501"/>
    <mergeCell ref="X1501:Y1501"/>
    <mergeCell ref="B1502:K1502"/>
    <mergeCell ref="L1502:P1502"/>
    <mergeCell ref="Q1502:U1502"/>
    <mergeCell ref="X1502:Y1502"/>
    <mergeCell ref="B1503:K1503"/>
    <mergeCell ref="L1503:P1503"/>
    <mergeCell ref="Q1503:U1503"/>
    <mergeCell ref="X1503:Y1503"/>
    <mergeCell ref="B1498:K1498"/>
    <mergeCell ref="L1498:P1498"/>
    <mergeCell ref="Q1498:U1498"/>
    <mergeCell ref="X1498:Y1498"/>
    <mergeCell ref="B1499:K1499"/>
    <mergeCell ref="L1499:P1499"/>
    <mergeCell ref="Q1499:U1499"/>
    <mergeCell ref="X1499:Y1499"/>
    <mergeCell ref="B1500:K1500"/>
    <mergeCell ref="L1500:P1500"/>
    <mergeCell ref="Q1500:U1500"/>
    <mergeCell ref="X1500:Y1500"/>
    <mergeCell ref="B1495:K1495"/>
    <mergeCell ref="L1495:P1495"/>
    <mergeCell ref="Q1495:U1495"/>
    <mergeCell ref="X1495:Y1495"/>
    <mergeCell ref="B1496:K1496"/>
    <mergeCell ref="L1496:P1496"/>
    <mergeCell ref="Q1496:U1496"/>
    <mergeCell ref="X1496:Y1496"/>
    <mergeCell ref="B1497:K1497"/>
    <mergeCell ref="L1497:P1497"/>
    <mergeCell ref="Q1497:U1497"/>
    <mergeCell ref="X1497:Y1497"/>
    <mergeCell ref="B1492:K1492"/>
    <mergeCell ref="L1492:P1492"/>
    <mergeCell ref="Q1492:U1492"/>
    <mergeCell ref="X1492:Y1492"/>
    <mergeCell ref="B1493:K1493"/>
    <mergeCell ref="L1493:P1493"/>
    <mergeCell ref="Q1493:U1493"/>
    <mergeCell ref="X1493:Y1493"/>
    <mergeCell ref="B1494:K1494"/>
    <mergeCell ref="L1494:P1494"/>
    <mergeCell ref="Q1494:U1494"/>
    <mergeCell ref="X1494:Y1494"/>
    <mergeCell ref="B1489:K1489"/>
    <mergeCell ref="L1489:P1489"/>
    <mergeCell ref="Q1489:U1489"/>
    <mergeCell ref="X1489:Y1489"/>
    <mergeCell ref="B1490:K1490"/>
    <mergeCell ref="L1490:P1490"/>
    <mergeCell ref="Q1490:U1490"/>
    <mergeCell ref="X1490:Y1490"/>
    <mergeCell ref="B1491:K1491"/>
    <mergeCell ref="L1491:P1491"/>
    <mergeCell ref="Q1491:U1491"/>
    <mergeCell ref="X1491:Y1491"/>
    <mergeCell ref="B1486:K1486"/>
    <mergeCell ref="L1486:P1486"/>
    <mergeCell ref="Q1486:U1486"/>
    <mergeCell ref="X1486:Y1486"/>
    <mergeCell ref="B1487:K1487"/>
    <mergeCell ref="L1487:P1487"/>
    <mergeCell ref="Q1487:U1487"/>
    <mergeCell ref="X1487:Y1487"/>
    <mergeCell ref="B1488:K1488"/>
    <mergeCell ref="L1488:P1488"/>
    <mergeCell ref="Q1488:U1488"/>
    <mergeCell ref="X1488:Y1488"/>
    <mergeCell ref="B1483:K1483"/>
    <mergeCell ref="L1483:P1483"/>
    <mergeCell ref="Q1483:U1483"/>
    <mergeCell ref="X1483:Y1483"/>
    <mergeCell ref="B1484:K1484"/>
    <mergeCell ref="L1484:P1484"/>
    <mergeCell ref="Q1484:U1484"/>
    <mergeCell ref="X1484:Y1484"/>
    <mergeCell ref="B1485:K1485"/>
    <mergeCell ref="L1485:P1485"/>
    <mergeCell ref="Q1485:U1485"/>
    <mergeCell ref="X1485:Y1485"/>
    <mergeCell ref="B1480:K1480"/>
    <mergeCell ref="L1480:P1480"/>
    <mergeCell ref="Q1480:U1480"/>
    <mergeCell ref="X1480:Y1480"/>
    <mergeCell ref="B1481:K1481"/>
    <mergeCell ref="L1481:P1481"/>
    <mergeCell ref="Q1481:U1481"/>
    <mergeCell ref="X1481:Y1481"/>
    <mergeCell ref="B1482:K1482"/>
    <mergeCell ref="L1482:P1482"/>
    <mergeCell ref="Q1482:U1482"/>
    <mergeCell ref="X1482:Y1482"/>
    <mergeCell ref="B1477:K1477"/>
    <mergeCell ref="L1477:P1477"/>
    <mergeCell ref="Q1477:U1477"/>
    <mergeCell ref="X1477:Y1477"/>
    <mergeCell ref="B1478:K1478"/>
    <mergeCell ref="L1478:P1478"/>
    <mergeCell ref="Q1478:U1478"/>
    <mergeCell ref="X1478:Y1478"/>
    <mergeCell ref="B1479:K1479"/>
    <mergeCell ref="L1479:P1479"/>
    <mergeCell ref="Q1479:U1479"/>
    <mergeCell ref="X1479:Y1479"/>
    <mergeCell ref="B1474:K1474"/>
    <mergeCell ref="L1474:P1474"/>
    <mergeCell ref="Q1474:U1474"/>
    <mergeCell ref="X1474:Y1474"/>
    <mergeCell ref="B1475:K1475"/>
    <mergeCell ref="L1475:P1475"/>
    <mergeCell ref="Q1475:U1475"/>
    <mergeCell ref="X1475:Y1475"/>
    <mergeCell ref="B1476:K1476"/>
    <mergeCell ref="L1476:P1476"/>
    <mergeCell ref="Q1476:U1476"/>
    <mergeCell ref="X1476:Y1476"/>
    <mergeCell ref="B1471:K1471"/>
    <mergeCell ref="L1471:P1471"/>
    <mergeCell ref="Q1471:U1471"/>
    <mergeCell ref="X1471:Y1471"/>
    <mergeCell ref="B1472:K1472"/>
    <mergeCell ref="L1472:P1472"/>
    <mergeCell ref="Q1472:U1472"/>
    <mergeCell ref="X1472:Y1472"/>
    <mergeCell ref="B1473:K1473"/>
    <mergeCell ref="L1473:P1473"/>
    <mergeCell ref="Q1473:U1473"/>
    <mergeCell ref="X1473:Y1473"/>
    <mergeCell ref="B1468:K1468"/>
    <mergeCell ref="L1468:P1468"/>
    <mergeCell ref="Q1468:U1468"/>
    <mergeCell ref="X1468:Y1468"/>
    <mergeCell ref="B1469:K1469"/>
    <mergeCell ref="L1469:P1469"/>
    <mergeCell ref="Q1469:U1469"/>
    <mergeCell ref="X1469:Y1469"/>
    <mergeCell ref="B1470:K1470"/>
    <mergeCell ref="L1470:P1470"/>
    <mergeCell ref="Q1470:U1470"/>
    <mergeCell ref="X1470:Y1470"/>
    <mergeCell ref="B1465:K1465"/>
    <mergeCell ref="L1465:P1465"/>
    <mergeCell ref="Q1465:U1465"/>
    <mergeCell ref="X1465:Y1465"/>
    <mergeCell ref="B1466:K1466"/>
    <mergeCell ref="L1466:P1466"/>
    <mergeCell ref="Q1466:U1466"/>
    <mergeCell ref="X1466:Y1466"/>
    <mergeCell ref="B1467:K1467"/>
    <mergeCell ref="L1467:P1467"/>
    <mergeCell ref="Q1467:U1467"/>
    <mergeCell ref="X1467:Y1467"/>
    <mergeCell ref="B1462:K1462"/>
    <mergeCell ref="L1462:P1462"/>
    <mergeCell ref="Q1462:U1462"/>
    <mergeCell ref="X1462:Y1462"/>
    <mergeCell ref="B1463:K1463"/>
    <mergeCell ref="L1463:P1463"/>
    <mergeCell ref="Q1463:U1463"/>
    <mergeCell ref="X1463:Y1463"/>
    <mergeCell ref="B1464:K1464"/>
    <mergeCell ref="L1464:P1464"/>
    <mergeCell ref="Q1464:U1464"/>
    <mergeCell ref="X1464:Y1464"/>
    <mergeCell ref="B1459:K1459"/>
    <mergeCell ref="L1459:P1459"/>
    <mergeCell ref="Q1459:U1459"/>
    <mergeCell ref="X1459:Y1459"/>
    <mergeCell ref="B1460:K1460"/>
    <mergeCell ref="L1460:P1460"/>
    <mergeCell ref="Q1460:U1460"/>
    <mergeCell ref="X1460:Y1460"/>
    <mergeCell ref="B1461:K1461"/>
    <mergeCell ref="L1461:P1461"/>
    <mergeCell ref="Q1461:U1461"/>
    <mergeCell ref="X1461:Y1461"/>
    <mergeCell ref="B1456:K1456"/>
    <mergeCell ref="L1456:P1456"/>
    <mergeCell ref="Q1456:U1456"/>
    <mergeCell ref="X1456:Y1456"/>
    <mergeCell ref="B1457:K1457"/>
    <mergeCell ref="L1457:P1457"/>
    <mergeCell ref="Q1457:U1457"/>
    <mergeCell ref="X1457:Y1457"/>
    <mergeCell ref="B1458:K1458"/>
    <mergeCell ref="L1458:P1458"/>
    <mergeCell ref="Q1458:U1458"/>
    <mergeCell ref="X1458:Y1458"/>
    <mergeCell ref="B1453:K1453"/>
    <mergeCell ref="L1453:P1453"/>
    <mergeCell ref="Q1453:U1453"/>
    <mergeCell ref="X1453:Y1453"/>
    <mergeCell ref="B1454:K1454"/>
    <mergeCell ref="L1454:P1454"/>
    <mergeCell ref="Q1454:U1454"/>
    <mergeCell ref="X1454:Y1454"/>
    <mergeCell ref="B1455:K1455"/>
    <mergeCell ref="L1455:P1455"/>
    <mergeCell ref="Q1455:U1455"/>
    <mergeCell ref="X1455:Y1455"/>
    <mergeCell ref="B1450:K1450"/>
    <mergeCell ref="L1450:P1450"/>
    <mergeCell ref="Q1450:U1450"/>
    <mergeCell ref="X1450:Y1450"/>
    <mergeCell ref="B1451:K1451"/>
    <mergeCell ref="L1451:P1451"/>
    <mergeCell ref="Q1451:U1451"/>
    <mergeCell ref="X1451:Y1451"/>
    <mergeCell ref="B1452:K1452"/>
    <mergeCell ref="L1452:P1452"/>
    <mergeCell ref="Q1452:U1452"/>
    <mergeCell ref="X1452:Y1452"/>
    <mergeCell ref="B1447:K1447"/>
    <mergeCell ref="L1447:P1447"/>
    <mergeCell ref="Q1447:U1447"/>
    <mergeCell ref="X1447:Y1447"/>
    <mergeCell ref="B1448:K1448"/>
    <mergeCell ref="L1448:P1448"/>
    <mergeCell ref="Q1448:U1448"/>
    <mergeCell ref="X1448:Y1448"/>
    <mergeCell ref="B1449:K1449"/>
    <mergeCell ref="L1449:P1449"/>
    <mergeCell ref="Q1449:U1449"/>
    <mergeCell ref="X1449:Y1449"/>
    <mergeCell ref="B1444:K1444"/>
    <mergeCell ref="L1444:P1444"/>
    <mergeCell ref="Q1444:U1444"/>
    <mergeCell ref="X1444:Y1444"/>
    <mergeCell ref="B1445:K1445"/>
    <mergeCell ref="L1445:P1445"/>
    <mergeCell ref="Q1445:U1445"/>
    <mergeCell ref="X1445:Y1445"/>
    <mergeCell ref="B1446:K1446"/>
    <mergeCell ref="L1446:P1446"/>
    <mergeCell ref="Q1446:U1446"/>
    <mergeCell ref="X1446:Y1446"/>
    <mergeCell ref="B1441:K1441"/>
    <mergeCell ref="L1441:P1441"/>
    <mergeCell ref="Q1441:U1441"/>
    <mergeCell ref="X1441:Y1441"/>
    <mergeCell ref="B1442:K1442"/>
    <mergeCell ref="L1442:P1442"/>
    <mergeCell ref="Q1442:U1442"/>
    <mergeCell ref="X1442:Y1442"/>
    <mergeCell ref="B1443:K1443"/>
    <mergeCell ref="L1443:P1443"/>
    <mergeCell ref="Q1443:U1443"/>
    <mergeCell ref="X1443:Y1443"/>
    <mergeCell ref="B1438:K1438"/>
    <mergeCell ref="L1438:P1438"/>
    <mergeCell ref="Q1438:U1438"/>
    <mergeCell ref="X1438:Y1438"/>
    <mergeCell ref="B1439:K1439"/>
    <mergeCell ref="L1439:P1439"/>
    <mergeCell ref="Q1439:U1439"/>
    <mergeCell ref="X1439:Y1439"/>
    <mergeCell ref="B1440:K1440"/>
    <mergeCell ref="L1440:P1440"/>
    <mergeCell ref="Q1440:U1440"/>
    <mergeCell ref="X1440:Y1440"/>
    <mergeCell ref="B1435:K1435"/>
    <mergeCell ref="L1435:P1435"/>
    <mergeCell ref="Q1435:U1435"/>
    <mergeCell ref="X1435:Y1435"/>
    <mergeCell ref="B1436:K1436"/>
    <mergeCell ref="L1436:P1436"/>
    <mergeCell ref="Q1436:U1436"/>
    <mergeCell ref="X1436:Y1436"/>
    <mergeCell ref="B1437:K1437"/>
    <mergeCell ref="L1437:P1437"/>
    <mergeCell ref="Q1437:U1437"/>
    <mergeCell ref="X1437:Y1437"/>
    <mergeCell ref="B1432:K1432"/>
    <mergeCell ref="L1432:P1432"/>
    <mergeCell ref="Q1432:U1432"/>
    <mergeCell ref="X1432:Y1432"/>
    <mergeCell ref="B1433:K1433"/>
    <mergeCell ref="L1433:P1433"/>
    <mergeCell ref="Q1433:U1433"/>
    <mergeCell ref="X1433:Y1433"/>
    <mergeCell ref="B1434:K1434"/>
    <mergeCell ref="L1434:P1434"/>
    <mergeCell ref="Q1434:U1434"/>
    <mergeCell ref="X1434:Y1434"/>
    <mergeCell ref="B1429:K1429"/>
    <mergeCell ref="L1429:P1429"/>
    <mergeCell ref="Q1429:U1429"/>
    <mergeCell ref="X1429:Y1429"/>
    <mergeCell ref="B1430:K1430"/>
    <mergeCell ref="L1430:P1430"/>
    <mergeCell ref="Q1430:U1430"/>
    <mergeCell ref="X1430:Y1430"/>
    <mergeCell ref="B1431:K1431"/>
    <mergeCell ref="L1431:P1431"/>
    <mergeCell ref="Q1431:U1431"/>
    <mergeCell ref="X1431:Y1431"/>
    <mergeCell ref="B1426:K1426"/>
    <mergeCell ref="L1426:P1426"/>
    <mergeCell ref="Q1426:U1426"/>
    <mergeCell ref="X1426:Y1426"/>
    <mergeCell ref="B1427:K1427"/>
    <mergeCell ref="L1427:P1427"/>
    <mergeCell ref="Q1427:U1427"/>
    <mergeCell ref="X1427:Y1427"/>
    <mergeCell ref="B1428:K1428"/>
    <mergeCell ref="L1428:P1428"/>
    <mergeCell ref="Q1428:U1428"/>
    <mergeCell ref="X1428:Y1428"/>
    <mergeCell ref="B1423:K1423"/>
    <mergeCell ref="L1423:P1423"/>
    <mergeCell ref="Q1423:U1423"/>
    <mergeCell ref="X1423:Y1423"/>
    <mergeCell ref="B1424:K1424"/>
    <mergeCell ref="L1424:P1424"/>
    <mergeCell ref="Q1424:U1424"/>
    <mergeCell ref="X1424:Y1424"/>
    <mergeCell ref="B1425:K1425"/>
    <mergeCell ref="L1425:P1425"/>
    <mergeCell ref="Q1425:U1425"/>
    <mergeCell ref="X1425:Y1425"/>
    <mergeCell ref="B1420:K1420"/>
    <mergeCell ref="L1420:P1420"/>
    <mergeCell ref="Q1420:U1420"/>
    <mergeCell ref="X1420:Y1420"/>
    <mergeCell ref="B1421:K1421"/>
    <mergeCell ref="L1421:P1421"/>
    <mergeCell ref="Q1421:U1421"/>
    <mergeCell ref="X1421:Y1421"/>
    <mergeCell ref="B1422:K1422"/>
    <mergeCell ref="L1422:P1422"/>
    <mergeCell ref="Q1422:U1422"/>
    <mergeCell ref="X1422:Y1422"/>
    <mergeCell ref="B1417:K1417"/>
    <mergeCell ref="L1417:P1417"/>
    <mergeCell ref="Q1417:U1417"/>
    <mergeCell ref="X1417:Y1417"/>
    <mergeCell ref="B1418:K1418"/>
    <mergeCell ref="L1418:P1418"/>
    <mergeCell ref="Q1418:U1418"/>
    <mergeCell ref="X1418:Y1418"/>
    <mergeCell ref="B1419:K1419"/>
    <mergeCell ref="L1419:P1419"/>
    <mergeCell ref="Q1419:U1419"/>
    <mergeCell ref="X1419:Y1419"/>
    <mergeCell ref="B1414:K1414"/>
    <mergeCell ref="L1414:P1414"/>
    <mergeCell ref="Q1414:U1414"/>
    <mergeCell ref="X1414:Y1414"/>
    <mergeCell ref="B1415:K1415"/>
    <mergeCell ref="L1415:P1415"/>
    <mergeCell ref="Q1415:U1415"/>
    <mergeCell ref="X1415:Y1415"/>
    <mergeCell ref="B1416:K1416"/>
    <mergeCell ref="L1416:P1416"/>
    <mergeCell ref="Q1416:U1416"/>
    <mergeCell ref="X1416:Y1416"/>
    <mergeCell ref="B1411:K1411"/>
    <mergeCell ref="L1411:P1411"/>
    <mergeCell ref="Q1411:U1411"/>
    <mergeCell ref="X1411:Y1411"/>
    <mergeCell ref="B1412:K1412"/>
    <mergeCell ref="L1412:P1412"/>
    <mergeCell ref="Q1412:U1412"/>
    <mergeCell ref="X1412:Y1412"/>
    <mergeCell ref="B1413:K1413"/>
    <mergeCell ref="L1413:P1413"/>
    <mergeCell ref="Q1413:U1413"/>
    <mergeCell ref="X1413:Y1413"/>
    <mergeCell ref="B1408:K1408"/>
    <mergeCell ref="L1408:P1408"/>
    <mergeCell ref="Q1408:U1408"/>
    <mergeCell ref="X1408:Y1408"/>
    <mergeCell ref="B1409:K1409"/>
    <mergeCell ref="L1409:P1409"/>
    <mergeCell ref="Q1409:U1409"/>
    <mergeCell ref="X1409:Y1409"/>
    <mergeCell ref="B1410:K1410"/>
    <mergeCell ref="L1410:P1410"/>
    <mergeCell ref="Q1410:U1410"/>
    <mergeCell ref="X1410:Y1410"/>
    <mergeCell ref="B1405:K1405"/>
    <mergeCell ref="L1405:P1405"/>
    <mergeCell ref="Q1405:U1405"/>
    <mergeCell ref="X1405:Y1405"/>
    <mergeCell ref="B1406:K1406"/>
    <mergeCell ref="L1406:P1406"/>
    <mergeCell ref="Q1406:U1406"/>
    <mergeCell ref="X1406:Y1406"/>
    <mergeCell ref="B1407:K1407"/>
    <mergeCell ref="L1407:P1407"/>
    <mergeCell ref="Q1407:U1407"/>
    <mergeCell ref="X1407:Y1407"/>
    <mergeCell ref="B1402:K1402"/>
    <mergeCell ref="L1402:P1402"/>
    <mergeCell ref="Q1402:U1402"/>
    <mergeCell ref="X1402:Y1402"/>
    <mergeCell ref="B1403:K1403"/>
    <mergeCell ref="L1403:P1403"/>
    <mergeCell ref="Q1403:U1403"/>
    <mergeCell ref="X1403:Y1403"/>
    <mergeCell ref="B1404:K1404"/>
    <mergeCell ref="L1404:P1404"/>
    <mergeCell ref="Q1404:U1404"/>
    <mergeCell ref="X1404:Y1404"/>
    <mergeCell ref="B1399:K1399"/>
    <mergeCell ref="L1399:P1399"/>
    <mergeCell ref="Q1399:U1399"/>
    <mergeCell ref="X1399:Y1399"/>
    <mergeCell ref="B1400:K1400"/>
    <mergeCell ref="L1400:P1400"/>
    <mergeCell ref="Q1400:U1400"/>
    <mergeCell ref="X1400:Y1400"/>
    <mergeCell ref="B1401:K1401"/>
    <mergeCell ref="L1401:P1401"/>
    <mergeCell ref="Q1401:U1401"/>
    <mergeCell ref="X1401:Y1401"/>
    <mergeCell ref="B1396:K1396"/>
    <mergeCell ref="L1396:P1396"/>
    <mergeCell ref="Q1396:U1396"/>
    <mergeCell ref="X1396:Y1396"/>
    <mergeCell ref="B1397:K1397"/>
    <mergeCell ref="L1397:P1397"/>
    <mergeCell ref="Q1397:U1397"/>
    <mergeCell ref="X1397:Y1397"/>
    <mergeCell ref="B1398:K1398"/>
    <mergeCell ref="L1398:P1398"/>
    <mergeCell ref="Q1398:U1398"/>
    <mergeCell ref="X1398:Y1398"/>
    <mergeCell ref="B1393:K1393"/>
    <mergeCell ref="L1393:P1393"/>
    <mergeCell ref="Q1393:U1393"/>
    <mergeCell ref="X1393:Y1393"/>
    <mergeCell ref="B1394:K1394"/>
    <mergeCell ref="L1394:P1394"/>
    <mergeCell ref="Q1394:U1394"/>
    <mergeCell ref="X1394:Y1394"/>
    <mergeCell ref="B1395:K1395"/>
    <mergeCell ref="L1395:P1395"/>
    <mergeCell ref="Q1395:U1395"/>
    <mergeCell ref="X1395:Y1395"/>
    <mergeCell ref="B1390:K1390"/>
    <mergeCell ref="L1390:P1390"/>
    <mergeCell ref="Q1390:U1390"/>
    <mergeCell ref="X1390:Y1390"/>
    <mergeCell ref="B1391:K1391"/>
    <mergeCell ref="L1391:P1391"/>
    <mergeCell ref="Q1391:U1391"/>
    <mergeCell ref="X1391:Y1391"/>
    <mergeCell ref="B1392:K1392"/>
    <mergeCell ref="L1392:P1392"/>
    <mergeCell ref="Q1392:U1392"/>
    <mergeCell ref="X1392:Y1392"/>
    <mergeCell ref="B1387:K1387"/>
    <mergeCell ref="L1387:P1387"/>
    <mergeCell ref="Q1387:U1387"/>
    <mergeCell ref="X1387:Y1387"/>
    <mergeCell ref="B1388:K1388"/>
    <mergeCell ref="L1388:P1388"/>
    <mergeCell ref="Q1388:U1388"/>
    <mergeCell ref="X1388:Y1388"/>
    <mergeCell ref="B1389:K1389"/>
    <mergeCell ref="L1389:P1389"/>
    <mergeCell ref="Q1389:U1389"/>
    <mergeCell ref="X1389:Y1389"/>
    <mergeCell ref="B1384:K1384"/>
    <mergeCell ref="L1384:P1384"/>
    <mergeCell ref="Q1384:U1384"/>
    <mergeCell ref="X1384:Y1384"/>
    <mergeCell ref="B1385:K1385"/>
    <mergeCell ref="L1385:P1385"/>
    <mergeCell ref="Q1385:U1385"/>
    <mergeCell ref="X1385:Y1385"/>
    <mergeCell ref="B1386:K1386"/>
    <mergeCell ref="L1386:P1386"/>
    <mergeCell ref="Q1386:U1386"/>
    <mergeCell ref="X1386:Y1386"/>
    <mergeCell ref="B1381:K1381"/>
    <mergeCell ref="L1381:P1381"/>
    <mergeCell ref="Q1381:U1381"/>
    <mergeCell ref="X1381:Y1381"/>
    <mergeCell ref="B1382:K1382"/>
    <mergeCell ref="L1382:P1382"/>
    <mergeCell ref="Q1382:U1382"/>
    <mergeCell ref="X1382:Y1382"/>
    <mergeCell ref="B1383:K1383"/>
    <mergeCell ref="L1383:P1383"/>
    <mergeCell ref="Q1383:U1383"/>
    <mergeCell ref="X1383:Y1383"/>
    <mergeCell ref="B1378:K1378"/>
    <mergeCell ref="L1378:P1378"/>
    <mergeCell ref="Q1378:U1378"/>
    <mergeCell ref="X1378:Y1378"/>
    <mergeCell ref="B1379:K1379"/>
    <mergeCell ref="L1379:P1379"/>
    <mergeCell ref="Q1379:U1379"/>
    <mergeCell ref="X1379:Y1379"/>
    <mergeCell ref="B1380:K1380"/>
    <mergeCell ref="L1380:P1380"/>
    <mergeCell ref="Q1380:U1380"/>
    <mergeCell ref="X1380:Y1380"/>
    <mergeCell ref="B1375:K1375"/>
    <mergeCell ref="L1375:P1375"/>
    <mergeCell ref="Q1375:U1375"/>
    <mergeCell ref="X1375:Y1375"/>
    <mergeCell ref="B1376:K1376"/>
    <mergeCell ref="L1376:P1376"/>
    <mergeCell ref="Q1376:U1376"/>
    <mergeCell ref="X1376:Y1376"/>
    <mergeCell ref="B1377:K1377"/>
    <mergeCell ref="L1377:P1377"/>
    <mergeCell ref="Q1377:U1377"/>
    <mergeCell ref="X1377:Y1377"/>
    <mergeCell ref="B1372:K1372"/>
    <mergeCell ref="L1372:P1372"/>
    <mergeCell ref="Q1372:U1372"/>
    <mergeCell ref="X1372:Y1372"/>
    <mergeCell ref="B1373:K1373"/>
    <mergeCell ref="L1373:P1373"/>
    <mergeCell ref="Q1373:U1373"/>
    <mergeCell ref="X1373:Y1373"/>
    <mergeCell ref="B1374:K1374"/>
    <mergeCell ref="L1374:P1374"/>
    <mergeCell ref="Q1374:U1374"/>
    <mergeCell ref="X1374:Y1374"/>
    <mergeCell ref="B1369:K1369"/>
    <mergeCell ref="L1369:P1369"/>
    <mergeCell ref="Q1369:U1369"/>
    <mergeCell ref="X1369:Y1369"/>
    <mergeCell ref="B1370:K1370"/>
    <mergeCell ref="L1370:P1370"/>
    <mergeCell ref="Q1370:U1370"/>
    <mergeCell ref="X1370:Y1370"/>
    <mergeCell ref="B1371:K1371"/>
    <mergeCell ref="L1371:P1371"/>
    <mergeCell ref="Q1371:U1371"/>
    <mergeCell ref="X1371:Y1371"/>
    <mergeCell ref="B1366:K1366"/>
    <mergeCell ref="L1366:P1366"/>
    <mergeCell ref="Q1366:U1366"/>
    <mergeCell ref="X1366:Y1366"/>
    <mergeCell ref="B1367:K1367"/>
    <mergeCell ref="L1367:P1367"/>
    <mergeCell ref="Q1367:U1367"/>
    <mergeCell ref="X1367:Y1367"/>
    <mergeCell ref="B1368:K1368"/>
    <mergeCell ref="L1368:P1368"/>
    <mergeCell ref="Q1368:U1368"/>
    <mergeCell ref="X1368:Y1368"/>
    <mergeCell ref="B1363:K1363"/>
    <mergeCell ref="L1363:P1363"/>
    <mergeCell ref="Q1363:U1363"/>
    <mergeCell ref="X1363:Y1363"/>
    <mergeCell ref="B1364:K1364"/>
    <mergeCell ref="L1364:P1364"/>
    <mergeCell ref="Q1364:U1364"/>
    <mergeCell ref="X1364:Y1364"/>
    <mergeCell ref="B1365:K1365"/>
    <mergeCell ref="L1365:P1365"/>
    <mergeCell ref="Q1365:U1365"/>
    <mergeCell ref="X1365:Y1365"/>
    <mergeCell ref="B1360:K1360"/>
    <mergeCell ref="L1360:P1360"/>
    <mergeCell ref="Q1360:U1360"/>
    <mergeCell ref="X1360:Y1360"/>
    <mergeCell ref="B1361:K1361"/>
    <mergeCell ref="L1361:P1361"/>
    <mergeCell ref="Q1361:U1361"/>
    <mergeCell ref="X1361:Y1361"/>
    <mergeCell ref="B1362:K1362"/>
    <mergeCell ref="L1362:P1362"/>
    <mergeCell ref="Q1362:U1362"/>
    <mergeCell ref="X1362:Y1362"/>
    <mergeCell ref="B1357:K1357"/>
    <mergeCell ref="L1357:P1357"/>
    <mergeCell ref="Q1357:U1357"/>
    <mergeCell ref="X1357:Y1357"/>
    <mergeCell ref="B1358:K1358"/>
    <mergeCell ref="L1358:P1358"/>
    <mergeCell ref="Q1358:U1358"/>
    <mergeCell ref="X1358:Y1358"/>
    <mergeCell ref="B1359:K1359"/>
    <mergeCell ref="L1359:P1359"/>
    <mergeCell ref="Q1359:U1359"/>
    <mergeCell ref="X1359:Y1359"/>
    <mergeCell ref="B1354:K1354"/>
    <mergeCell ref="L1354:P1354"/>
    <mergeCell ref="Q1354:U1354"/>
    <mergeCell ref="X1354:Y1354"/>
    <mergeCell ref="B1355:K1355"/>
    <mergeCell ref="L1355:P1355"/>
    <mergeCell ref="Q1355:U1355"/>
    <mergeCell ref="X1355:Y1355"/>
    <mergeCell ref="B1356:K1356"/>
    <mergeCell ref="L1356:P1356"/>
    <mergeCell ref="Q1356:U1356"/>
    <mergeCell ref="X1356:Y1356"/>
    <mergeCell ref="B1351:K1351"/>
    <mergeCell ref="L1351:P1351"/>
    <mergeCell ref="Q1351:U1351"/>
    <mergeCell ref="X1351:Y1351"/>
    <mergeCell ref="B1352:K1352"/>
    <mergeCell ref="L1352:P1352"/>
    <mergeCell ref="Q1352:U1352"/>
    <mergeCell ref="X1352:Y1352"/>
    <mergeCell ref="B1353:K1353"/>
    <mergeCell ref="L1353:P1353"/>
    <mergeCell ref="Q1353:U1353"/>
    <mergeCell ref="X1353:Y1353"/>
    <mergeCell ref="B1348:K1348"/>
    <mergeCell ref="L1348:P1348"/>
    <mergeCell ref="Q1348:U1348"/>
    <mergeCell ref="X1348:Y1348"/>
    <mergeCell ref="B1349:K1349"/>
    <mergeCell ref="L1349:P1349"/>
    <mergeCell ref="Q1349:U1349"/>
    <mergeCell ref="X1349:Y1349"/>
    <mergeCell ref="B1350:K1350"/>
    <mergeCell ref="L1350:P1350"/>
    <mergeCell ref="Q1350:U1350"/>
    <mergeCell ref="X1350:Y1350"/>
    <mergeCell ref="B1345:K1345"/>
    <mergeCell ref="L1345:P1345"/>
    <mergeCell ref="Q1345:U1345"/>
    <mergeCell ref="X1345:Y1345"/>
    <mergeCell ref="B1346:K1346"/>
    <mergeCell ref="L1346:P1346"/>
    <mergeCell ref="Q1346:U1346"/>
    <mergeCell ref="X1346:Y1346"/>
    <mergeCell ref="B1347:K1347"/>
    <mergeCell ref="L1347:P1347"/>
    <mergeCell ref="Q1347:U1347"/>
    <mergeCell ref="X1347:Y1347"/>
    <mergeCell ref="B1342:K1342"/>
    <mergeCell ref="L1342:P1342"/>
    <mergeCell ref="Q1342:U1342"/>
    <mergeCell ref="X1342:Y1342"/>
    <mergeCell ref="B1343:K1343"/>
    <mergeCell ref="L1343:P1343"/>
    <mergeCell ref="Q1343:U1343"/>
    <mergeCell ref="X1343:Y1343"/>
    <mergeCell ref="B1344:K1344"/>
    <mergeCell ref="L1344:P1344"/>
    <mergeCell ref="Q1344:U1344"/>
    <mergeCell ref="X1344:Y1344"/>
    <mergeCell ref="B1339:K1339"/>
    <mergeCell ref="L1339:P1339"/>
    <mergeCell ref="Q1339:U1339"/>
    <mergeCell ref="X1339:Y1339"/>
    <mergeCell ref="B1340:K1340"/>
    <mergeCell ref="L1340:P1340"/>
    <mergeCell ref="Q1340:U1340"/>
    <mergeCell ref="X1340:Y1340"/>
    <mergeCell ref="B1341:K1341"/>
    <mergeCell ref="L1341:P1341"/>
    <mergeCell ref="Q1341:U1341"/>
    <mergeCell ref="X1341:Y1341"/>
    <mergeCell ref="B1336:K1336"/>
    <mergeCell ref="L1336:P1336"/>
    <mergeCell ref="Q1336:U1336"/>
    <mergeCell ref="X1336:Y1336"/>
    <mergeCell ref="B1337:K1337"/>
    <mergeCell ref="L1337:P1337"/>
    <mergeCell ref="Q1337:U1337"/>
    <mergeCell ref="X1337:Y1337"/>
    <mergeCell ref="B1338:K1338"/>
    <mergeCell ref="L1338:P1338"/>
    <mergeCell ref="Q1338:U1338"/>
    <mergeCell ref="X1338:Y1338"/>
    <mergeCell ref="B1333:K1333"/>
    <mergeCell ref="L1333:P1333"/>
    <mergeCell ref="Q1333:U1333"/>
    <mergeCell ref="X1333:Y1333"/>
    <mergeCell ref="B1334:K1334"/>
    <mergeCell ref="L1334:P1334"/>
    <mergeCell ref="Q1334:U1334"/>
    <mergeCell ref="X1334:Y1334"/>
    <mergeCell ref="B1335:K1335"/>
    <mergeCell ref="L1335:P1335"/>
    <mergeCell ref="Q1335:U1335"/>
    <mergeCell ref="X1335:Y1335"/>
    <mergeCell ref="B1330:K1330"/>
    <mergeCell ref="L1330:P1330"/>
    <mergeCell ref="Q1330:U1330"/>
    <mergeCell ref="X1330:Y1330"/>
    <mergeCell ref="B1331:K1331"/>
    <mergeCell ref="L1331:P1331"/>
    <mergeCell ref="Q1331:U1331"/>
    <mergeCell ref="X1331:Y1331"/>
    <mergeCell ref="B1332:K1332"/>
    <mergeCell ref="L1332:P1332"/>
    <mergeCell ref="Q1332:U1332"/>
    <mergeCell ref="X1332:Y1332"/>
    <mergeCell ref="B1327:K1327"/>
    <mergeCell ref="L1327:P1327"/>
    <mergeCell ref="Q1327:U1327"/>
    <mergeCell ref="X1327:Y1327"/>
    <mergeCell ref="B1328:K1328"/>
    <mergeCell ref="L1328:P1328"/>
    <mergeCell ref="Q1328:U1328"/>
    <mergeCell ref="X1328:Y1328"/>
    <mergeCell ref="B1329:K1329"/>
    <mergeCell ref="L1329:P1329"/>
    <mergeCell ref="Q1329:U1329"/>
    <mergeCell ref="X1329:Y1329"/>
    <mergeCell ref="B1324:K1324"/>
    <mergeCell ref="L1324:P1324"/>
    <mergeCell ref="Q1324:U1324"/>
    <mergeCell ref="X1324:Y1324"/>
    <mergeCell ref="B1325:K1325"/>
    <mergeCell ref="L1325:P1325"/>
    <mergeCell ref="Q1325:U1325"/>
    <mergeCell ref="X1325:Y1325"/>
    <mergeCell ref="B1326:K1326"/>
    <mergeCell ref="L1326:P1326"/>
    <mergeCell ref="Q1326:U1326"/>
    <mergeCell ref="X1326:Y1326"/>
    <mergeCell ref="B1321:K1321"/>
    <mergeCell ref="L1321:P1321"/>
    <mergeCell ref="Q1321:U1321"/>
    <mergeCell ref="X1321:Y1321"/>
    <mergeCell ref="B1322:K1322"/>
    <mergeCell ref="L1322:P1322"/>
    <mergeCell ref="Q1322:U1322"/>
    <mergeCell ref="X1322:Y1322"/>
    <mergeCell ref="B1323:K1323"/>
    <mergeCell ref="L1323:P1323"/>
    <mergeCell ref="Q1323:U1323"/>
    <mergeCell ref="X1323:Y1323"/>
    <mergeCell ref="B1318:K1318"/>
    <mergeCell ref="L1318:P1318"/>
    <mergeCell ref="Q1318:U1318"/>
    <mergeCell ref="X1318:Y1318"/>
    <mergeCell ref="B1319:K1319"/>
    <mergeCell ref="L1319:P1319"/>
    <mergeCell ref="Q1319:U1319"/>
    <mergeCell ref="X1319:Y1319"/>
    <mergeCell ref="B1320:K1320"/>
    <mergeCell ref="L1320:P1320"/>
    <mergeCell ref="Q1320:U1320"/>
    <mergeCell ref="X1320:Y1320"/>
    <mergeCell ref="B1315:K1315"/>
    <mergeCell ref="L1315:P1315"/>
    <mergeCell ref="Q1315:U1315"/>
    <mergeCell ref="X1315:Y1315"/>
    <mergeCell ref="B1316:K1316"/>
    <mergeCell ref="L1316:P1316"/>
    <mergeCell ref="Q1316:U1316"/>
    <mergeCell ref="X1316:Y1316"/>
    <mergeCell ref="B1317:K1317"/>
    <mergeCell ref="L1317:P1317"/>
    <mergeCell ref="Q1317:U1317"/>
    <mergeCell ref="X1317:Y1317"/>
    <mergeCell ref="B1312:K1312"/>
    <mergeCell ref="L1312:P1312"/>
    <mergeCell ref="Q1312:U1312"/>
    <mergeCell ref="X1312:Y1312"/>
    <mergeCell ref="B1313:K1313"/>
    <mergeCell ref="L1313:P1313"/>
    <mergeCell ref="Q1313:U1313"/>
    <mergeCell ref="X1313:Y1313"/>
    <mergeCell ref="B1314:K1314"/>
    <mergeCell ref="L1314:P1314"/>
    <mergeCell ref="Q1314:U1314"/>
    <mergeCell ref="X1314:Y1314"/>
    <mergeCell ref="B1309:K1309"/>
    <mergeCell ref="L1309:P1309"/>
    <mergeCell ref="Q1309:U1309"/>
    <mergeCell ref="X1309:Y1309"/>
    <mergeCell ref="B1310:K1310"/>
    <mergeCell ref="L1310:P1310"/>
    <mergeCell ref="Q1310:U1310"/>
    <mergeCell ref="X1310:Y1310"/>
    <mergeCell ref="B1311:K1311"/>
    <mergeCell ref="L1311:P1311"/>
    <mergeCell ref="Q1311:U1311"/>
    <mergeCell ref="X1311:Y1311"/>
    <mergeCell ref="B1306:K1306"/>
    <mergeCell ref="L1306:P1306"/>
    <mergeCell ref="Q1306:U1306"/>
    <mergeCell ref="X1306:Y1306"/>
    <mergeCell ref="B1307:K1307"/>
    <mergeCell ref="L1307:P1307"/>
    <mergeCell ref="Q1307:U1307"/>
    <mergeCell ref="X1307:Y1307"/>
    <mergeCell ref="B1308:K1308"/>
    <mergeCell ref="L1308:P1308"/>
    <mergeCell ref="Q1308:U1308"/>
    <mergeCell ref="X1308:Y1308"/>
    <mergeCell ref="B1303:K1303"/>
    <mergeCell ref="L1303:P1303"/>
    <mergeCell ref="Q1303:U1303"/>
    <mergeCell ref="X1303:Y1303"/>
    <mergeCell ref="B1304:K1304"/>
    <mergeCell ref="L1304:P1304"/>
    <mergeCell ref="Q1304:U1304"/>
    <mergeCell ref="X1304:Y1304"/>
    <mergeCell ref="B1305:K1305"/>
    <mergeCell ref="L1305:P1305"/>
    <mergeCell ref="Q1305:U1305"/>
    <mergeCell ref="X1305:Y1305"/>
    <mergeCell ref="B1300:K1300"/>
    <mergeCell ref="L1300:P1300"/>
    <mergeCell ref="Q1300:U1300"/>
    <mergeCell ref="X1300:Y1300"/>
    <mergeCell ref="B1301:K1301"/>
    <mergeCell ref="L1301:P1301"/>
    <mergeCell ref="Q1301:U1301"/>
    <mergeCell ref="X1301:Y1301"/>
    <mergeCell ref="B1302:K1302"/>
    <mergeCell ref="L1302:P1302"/>
    <mergeCell ref="Q1302:U1302"/>
    <mergeCell ref="X1302:Y1302"/>
    <mergeCell ref="B1297:K1297"/>
    <mergeCell ref="L1297:P1297"/>
    <mergeCell ref="Q1297:U1297"/>
    <mergeCell ref="X1297:Y1297"/>
    <mergeCell ref="B1298:K1298"/>
    <mergeCell ref="L1298:P1298"/>
    <mergeCell ref="Q1298:U1298"/>
    <mergeCell ref="X1298:Y1298"/>
    <mergeCell ref="B1299:K1299"/>
    <mergeCell ref="L1299:P1299"/>
    <mergeCell ref="Q1299:U1299"/>
    <mergeCell ref="X1299:Y1299"/>
    <mergeCell ref="B1294:K1294"/>
    <mergeCell ref="L1294:P1294"/>
    <mergeCell ref="Q1294:U1294"/>
    <mergeCell ref="X1294:Y1294"/>
    <mergeCell ref="B1295:K1295"/>
    <mergeCell ref="L1295:P1295"/>
    <mergeCell ref="Q1295:U1295"/>
    <mergeCell ref="X1295:Y1295"/>
    <mergeCell ref="B1296:K1296"/>
    <mergeCell ref="L1296:P1296"/>
    <mergeCell ref="Q1296:U1296"/>
    <mergeCell ref="X1296:Y1296"/>
    <mergeCell ref="B1291:K1291"/>
    <mergeCell ref="L1291:P1291"/>
    <mergeCell ref="Q1291:U1291"/>
    <mergeCell ref="X1291:Y1291"/>
    <mergeCell ref="B1292:K1292"/>
    <mergeCell ref="L1292:P1292"/>
    <mergeCell ref="Q1292:U1292"/>
    <mergeCell ref="X1292:Y1292"/>
    <mergeCell ref="B1293:K1293"/>
    <mergeCell ref="L1293:P1293"/>
    <mergeCell ref="Q1293:U1293"/>
    <mergeCell ref="X1293:Y1293"/>
    <mergeCell ref="B1288:K1288"/>
    <mergeCell ref="L1288:P1288"/>
    <mergeCell ref="Q1288:U1288"/>
    <mergeCell ref="X1288:Y1288"/>
    <mergeCell ref="B1289:K1289"/>
    <mergeCell ref="L1289:P1289"/>
    <mergeCell ref="Q1289:U1289"/>
    <mergeCell ref="X1289:Y1289"/>
    <mergeCell ref="B1290:K1290"/>
    <mergeCell ref="L1290:P1290"/>
    <mergeCell ref="Q1290:U1290"/>
    <mergeCell ref="X1290:Y1290"/>
    <mergeCell ref="B1285:K1285"/>
    <mergeCell ref="L1285:P1285"/>
    <mergeCell ref="Q1285:U1285"/>
    <mergeCell ref="X1285:Y1285"/>
    <mergeCell ref="B1286:K1286"/>
    <mergeCell ref="L1286:P1286"/>
    <mergeCell ref="Q1286:U1286"/>
    <mergeCell ref="X1286:Y1286"/>
    <mergeCell ref="B1287:K1287"/>
    <mergeCell ref="L1287:P1287"/>
    <mergeCell ref="Q1287:U1287"/>
    <mergeCell ref="X1287:Y1287"/>
    <mergeCell ref="B1282:K1282"/>
    <mergeCell ref="L1282:P1282"/>
    <mergeCell ref="Q1282:U1282"/>
    <mergeCell ref="X1282:Y1282"/>
    <mergeCell ref="B1283:K1283"/>
    <mergeCell ref="L1283:P1283"/>
    <mergeCell ref="Q1283:U1283"/>
    <mergeCell ref="X1283:Y1283"/>
    <mergeCell ref="B1284:K1284"/>
    <mergeCell ref="L1284:P1284"/>
    <mergeCell ref="Q1284:U1284"/>
    <mergeCell ref="X1284:Y1284"/>
    <mergeCell ref="B1279:K1279"/>
    <mergeCell ref="L1279:P1279"/>
    <mergeCell ref="Q1279:U1279"/>
    <mergeCell ref="X1279:Y1279"/>
    <mergeCell ref="B1280:K1280"/>
    <mergeCell ref="L1280:P1280"/>
    <mergeCell ref="Q1280:U1280"/>
    <mergeCell ref="X1280:Y1280"/>
    <mergeCell ref="B1281:K1281"/>
    <mergeCell ref="L1281:P1281"/>
    <mergeCell ref="Q1281:U1281"/>
    <mergeCell ref="X1281:Y1281"/>
    <mergeCell ref="B1276:K1276"/>
    <mergeCell ref="L1276:P1276"/>
    <mergeCell ref="Q1276:U1276"/>
    <mergeCell ref="X1276:Y1276"/>
    <mergeCell ref="B1277:K1277"/>
    <mergeCell ref="L1277:P1277"/>
    <mergeCell ref="Q1277:U1277"/>
    <mergeCell ref="X1277:Y1277"/>
    <mergeCell ref="B1278:K1278"/>
    <mergeCell ref="L1278:P1278"/>
    <mergeCell ref="Q1278:U1278"/>
    <mergeCell ref="X1278:Y1278"/>
    <mergeCell ref="B1273:K1273"/>
    <mergeCell ref="L1273:P1273"/>
    <mergeCell ref="Q1273:U1273"/>
    <mergeCell ref="X1273:Y1273"/>
    <mergeCell ref="B1274:K1274"/>
    <mergeCell ref="L1274:P1274"/>
    <mergeCell ref="Q1274:U1274"/>
    <mergeCell ref="X1274:Y1274"/>
    <mergeCell ref="B1275:K1275"/>
    <mergeCell ref="L1275:P1275"/>
    <mergeCell ref="Q1275:U1275"/>
    <mergeCell ref="X1275:Y1275"/>
    <mergeCell ref="B1270:K1270"/>
    <mergeCell ref="L1270:P1270"/>
    <mergeCell ref="Q1270:U1270"/>
    <mergeCell ref="X1270:Y1270"/>
    <mergeCell ref="B1271:K1271"/>
    <mergeCell ref="L1271:P1271"/>
    <mergeCell ref="Q1271:U1271"/>
    <mergeCell ref="X1271:Y1271"/>
    <mergeCell ref="B1272:K1272"/>
    <mergeCell ref="L1272:P1272"/>
    <mergeCell ref="Q1272:U1272"/>
    <mergeCell ref="X1272:Y1272"/>
    <mergeCell ref="B1267:K1267"/>
    <mergeCell ref="L1267:P1267"/>
    <mergeCell ref="Q1267:U1267"/>
    <mergeCell ref="X1267:Y1267"/>
    <mergeCell ref="B1268:K1268"/>
    <mergeCell ref="L1268:P1268"/>
    <mergeCell ref="Q1268:U1268"/>
    <mergeCell ref="X1268:Y1268"/>
    <mergeCell ref="B1269:K1269"/>
    <mergeCell ref="L1269:P1269"/>
    <mergeCell ref="Q1269:U1269"/>
    <mergeCell ref="X1269:Y1269"/>
    <mergeCell ref="B1264:K1264"/>
    <mergeCell ref="L1264:P1264"/>
    <mergeCell ref="Q1264:U1264"/>
    <mergeCell ref="X1264:Y1264"/>
    <mergeCell ref="B1265:K1265"/>
    <mergeCell ref="L1265:P1265"/>
    <mergeCell ref="Q1265:U1265"/>
    <mergeCell ref="X1265:Y1265"/>
    <mergeCell ref="B1266:K1266"/>
    <mergeCell ref="L1266:P1266"/>
    <mergeCell ref="Q1266:U1266"/>
    <mergeCell ref="X1266:Y1266"/>
    <mergeCell ref="B1261:K1261"/>
    <mergeCell ref="L1261:P1261"/>
    <mergeCell ref="Q1261:U1261"/>
    <mergeCell ref="X1261:Y1261"/>
    <mergeCell ref="B1262:K1262"/>
    <mergeCell ref="L1262:P1262"/>
    <mergeCell ref="Q1262:U1262"/>
    <mergeCell ref="X1262:Y1262"/>
    <mergeCell ref="B1263:K1263"/>
    <mergeCell ref="L1263:P1263"/>
    <mergeCell ref="Q1263:U1263"/>
    <mergeCell ref="X1263:Y1263"/>
    <mergeCell ref="B1258:K1258"/>
    <mergeCell ref="L1258:P1258"/>
    <mergeCell ref="Q1258:U1258"/>
    <mergeCell ref="X1258:Y1258"/>
    <mergeCell ref="B1259:K1259"/>
    <mergeCell ref="L1259:P1259"/>
    <mergeCell ref="Q1259:U1259"/>
    <mergeCell ref="X1259:Y1259"/>
    <mergeCell ref="B1260:K1260"/>
    <mergeCell ref="L1260:P1260"/>
    <mergeCell ref="Q1260:U1260"/>
    <mergeCell ref="X1260:Y1260"/>
    <mergeCell ref="B1255:K1255"/>
    <mergeCell ref="L1255:P1255"/>
    <mergeCell ref="Q1255:U1255"/>
    <mergeCell ref="X1255:Y1255"/>
    <mergeCell ref="B1256:K1256"/>
    <mergeCell ref="L1256:P1256"/>
    <mergeCell ref="Q1256:U1256"/>
    <mergeCell ref="X1256:Y1256"/>
    <mergeCell ref="B1257:K1257"/>
    <mergeCell ref="L1257:P1257"/>
    <mergeCell ref="Q1257:U1257"/>
    <mergeCell ref="X1257:Y1257"/>
    <mergeCell ref="B1252:K1252"/>
    <mergeCell ref="L1252:P1252"/>
    <mergeCell ref="Q1252:U1252"/>
    <mergeCell ref="X1252:Y1252"/>
    <mergeCell ref="B1253:K1253"/>
    <mergeCell ref="L1253:P1253"/>
    <mergeCell ref="Q1253:U1253"/>
    <mergeCell ref="X1253:Y1253"/>
    <mergeCell ref="B1254:K1254"/>
    <mergeCell ref="L1254:P1254"/>
    <mergeCell ref="Q1254:U1254"/>
    <mergeCell ref="X1254:Y1254"/>
    <mergeCell ref="B1249:K1249"/>
    <mergeCell ref="L1249:P1249"/>
    <mergeCell ref="Q1249:U1249"/>
    <mergeCell ref="X1249:Y1249"/>
    <mergeCell ref="B1250:K1250"/>
    <mergeCell ref="L1250:P1250"/>
    <mergeCell ref="Q1250:U1250"/>
    <mergeCell ref="X1250:Y1250"/>
    <mergeCell ref="B1251:K1251"/>
    <mergeCell ref="L1251:P1251"/>
    <mergeCell ref="Q1251:U1251"/>
    <mergeCell ref="X1251:Y1251"/>
    <mergeCell ref="B1246:K1246"/>
    <mergeCell ref="L1246:P1246"/>
    <mergeCell ref="Q1246:U1246"/>
    <mergeCell ref="X1246:Y1246"/>
    <mergeCell ref="B1247:K1247"/>
    <mergeCell ref="L1247:P1247"/>
    <mergeCell ref="Q1247:U1247"/>
    <mergeCell ref="X1247:Y1247"/>
    <mergeCell ref="B1248:K1248"/>
    <mergeCell ref="L1248:P1248"/>
    <mergeCell ref="Q1248:U1248"/>
    <mergeCell ref="X1248:Y1248"/>
    <mergeCell ref="B1243:K1243"/>
    <mergeCell ref="L1243:P1243"/>
    <mergeCell ref="Q1243:U1243"/>
    <mergeCell ref="X1243:Y1243"/>
    <mergeCell ref="B1244:K1244"/>
    <mergeCell ref="L1244:P1244"/>
    <mergeCell ref="Q1244:U1244"/>
    <mergeCell ref="X1244:Y1244"/>
    <mergeCell ref="B1245:K1245"/>
    <mergeCell ref="L1245:P1245"/>
    <mergeCell ref="Q1245:U1245"/>
    <mergeCell ref="X1245:Y1245"/>
    <mergeCell ref="B1240:K1240"/>
    <mergeCell ref="L1240:P1240"/>
    <mergeCell ref="Q1240:U1240"/>
    <mergeCell ref="X1240:Y1240"/>
    <mergeCell ref="B1241:K1241"/>
    <mergeCell ref="L1241:P1241"/>
    <mergeCell ref="Q1241:U1241"/>
    <mergeCell ref="X1241:Y1241"/>
    <mergeCell ref="B1242:K1242"/>
    <mergeCell ref="L1242:P1242"/>
    <mergeCell ref="Q1242:U1242"/>
    <mergeCell ref="X1242:Y1242"/>
    <mergeCell ref="B1237:K1237"/>
    <mergeCell ref="L1237:P1237"/>
    <mergeCell ref="Q1237:U1237"/>
    <mergeCell ref="X1237:Y1237"/>
    <mergeCell ref="B1238:K1238"/>
    <mergeCell ref="L1238:P1238"/>
    <mergeCell ref="Q1238:U1238"/>
    <mergeCell ref="X1238:Y1238"/>
    <mergeCell ref="B1239:K1239"/>
    <mergeCell ref="L1239:P1239"/>
    <mergeCell ref="Q1239:U1239"/>
    <mergeCell ref="X1239:Y1239"/>
    <mergeCell ref="B1234:K1234"/>
    <mergeCell ref="L1234:P1234"/>
    <mergeCell ref="Q1234:U1234"/>
    <mergeCell ref="X1234:Y1234"/>
    <mergeCell ref="B1235:K1235"/>
    <mergeCell ref="L1235:P1235"/>
    <mergeCell ref="Q1235:U1235"/>
    <mergeCell ref="X1235:Y1235"/>
    <mergeCell ref="B1236:K1236"/>
    <mergeCell ref="L1236:P1236"/>
    <mergeCell ref="Q1236:U1236"/>
    <mergeCell ref="X1236:Y1236"/>
    <mergeCell ref="B1231:K1231"/>
    <mergeCell ref="L1231:P1231"/>
    <mergeCell ref="Q1231:U1231"/>
    <mergeCell ref="X1231:Y1231"/>
    <mergeCell ref="B1232:K1232"/>
    <mergeCell ref="L1232:P1232"/>
    <mergeCell ref="Q1232:U1232"/>
    <mergeCell ref="X1232:Y1232"/>
    <mergeCell ref="B1233:K1233"/>
    <mergeCell ref="L1233:P1233"/>
    <mergeCell ref="Q1233:U1233"/>
    <mergeCell ref="X1233:Y1233"/>
    <mergeCell ref="B1228:K1228"/>
    <mergeCell ref="L1228:P1228"/>
    <mergeCell ref="Q1228:U1228"/>
    <mergeCell ref="X1228:Y1228"/>
    <mergeCell ref="B1229:K1229"/>
    <mergeCell ref="L1229:P1229"/>
    <mergeCell ref="Q1229:U1229"/>
    <mergeCell ref="X1229:Y1229"/>
    <mergeCell ref="B1230:K1230"/>
    <mergeCell ref="L1230:P1230"/>
    <mergeCell ref="Q1230:U1230"/>
    <mergeCell ref="X1230:Y1230"/>
    <mergeCell ref="B1225:K1225"/>
    <mergeCell ref="L1225:P1225"/>
    <mergeCell ref="Q1225:U1225"/>
    <mergeCell ref="X1225:Y1225"/>
    <mergeCell ref="B1226:K1226"/>
    <mergeCell ref="L1226:P1226"/>
    <mergeCell ref="Q1226:U1226"/>
    <mergeCell ref="X1226:Y1226"/>
    <mergeCell ref="B1227:K1227"/>
    <mergeCell ref="L1227:P1227"/>
    <mergeCell ref="Q1227:U1227"/>
    <mergeCell ref="X1227:Y1227"/>
    <mergeCell ref="B1222:K1222"/>
    <mergeCell ref="L1222:P1222"/>
    <mergeCell ref="Q1222:U1222"/>
    <mergeCell ref="X1222:Y1222"/>
    <mergeCell ref="B1223:K1223"/>
    <mergeCell ref="L1223:P1223"/>
    <mergeCell ref="Q1223:U1223"/>
    <mergeCell ref="X1223:Y1223"/>
    <mergeCell ref="B1224:K1224"/>
    <mergeCell ref="L1224:P1224"/>
    <mergeCell ref="Q1224:U1224"/>
    <mergeCell ref="X1224:Y1224"/>
    <mergeCell ref="B1219:K1219"/>
    <mergeCell ref="L1219:P1219"/>
    <mergeCell ref="Q1219:U1219"/>
    <mergeCell ref="X1219:Y1219"/>
    <mergeCell ref="B1220:K1220"/>
    <mergeCell ref="L1220:P1220"/>
    <mergeCell ref="Q1220:U1220"/>
    <mergeCell ref="X1220:Y1220"/>
    <mergeCell ref="B1221:K1221"/>
    <mergeCell ref="L1221:P1221"/>
    <mergeCell ref="Q1221:U1221"/>
    <mergeCell ref="X1221:Y1221"/>
    <mergeCell ref="B1216:K1216"/>
    <mergeCell ref="L1216:P1216"/>
    <mergeCell ref="Q1216:U1216"/>
    <mergeCell ref="X1216:Y1216"/>
    <mergeCell ref="B1217:K1217"/>
    <mergeCell ref="L1217:P1217"/>
    <mergeCell ref="Q1217:U1217"/>
    <mergeCell ref="X1217:Y1217"/>
    <mergeCell ref="B1218:K1218"/>
    <mergeCell ref="L1218:P1218"/>
    <mergeCell ref="Q1218:U1218"/>
    <mergeCell ref="X1218:Y1218"/>
    <mergeCell ref="B1213:K1213"/>
    <mergeCell ref="L1213:P1213"/>
    <mergeCell ref="Q1213:U1213"/>
    <mergeCell ref="X1213:Y1213"/>
    <mergeCell ref="B1214:K1214"/>
    <mergeCell ref="L1214:P1214"/>
    <mergeCell ref="Q1214:U1214"/>
    <mergeCell ref="X1214:Y1214"/>
    <mergeCell ref="B1215:K1215"/>
    <mergeCell ref="L1215:P1215"/>
    <mergeCell ref="Q1215:U1215"/>
    <mergeCell ref="X1215:Y1215"/>
    <mergeCell ref="B1210:K1210"/>
    <mergeCell ref="L1210:P1210"/>
    <mergeCell ref="Q1210:U1210"/>
    <mergeCell ref="X1210:Y1210"/>
    <mergeCell ref="B1211:K1211"/>
    <mergeCell ref="L1211:P1211"/>
    <mergeCell ref="Q1211:U1211"/>
    <mergeCell ref="X1211:Y1211"/>
    <mergeCell ref="B1212:K1212"/>
    <mergeCell ref="L1212:P1212"/>
    <mergeCell ref="Q1212:U1212"/>
    <mergeCell ref="X1212:Y1212"/>
    <mergeCell ref="B1207:K1207"/>
    <mergeCell ref="L1207:P1207"/>
    <mergeCell ref="Q1207:U1207"/>
    <mergeCell ref="X1207:Y1207"/>
    <mergeCell ref="B1208:K1208"/>
    <mergeCell ref="L1208:P1208"/>
    <mergeCell ref="Q1208:U1208"/>
    <mergeCell ref="X1208:Y1208"/>
    <mergeCell ref="B1209:K1209"/>
    <mergeCell ref="L1209:P1209"/>
    <mergeCell ref="Q1209:U1209"/>
    <mergeCell ref="X1209:Y1209"/>
    <mergeCell ref="B1204:K1204"/>
    <mergeCell ref="L1204:P1204"/>
    <mergeCell ref="Q1204:U1204"/>
    <mergeCell ref="X1204:Y1204"/>
    <mergeCell ref="B1205:K1205"/>
    <mergeCell ref="L1205:P1205"/>
    <mergeCell ref="Q1205:U1205"/>
    <mergeCell ref="X1205:Y1205"/>
    <mergeCell ref="B1206:K1206"/>
    <mergeCell ref="L1206:P1206"/>
    <mergeCell ref="Q1206:U1206"/>
    <mergeCell ref="X1206:Y1206"/>
    <mergeCell ref="B1201:K1201"/>
    <mergeCell ref="L1201:P1201"/>
    <mergeCell ref="Q1201:U1201"/>
    <mergeCell ref="X1201:Y1201"/>
    <mergeCell ref="B1202:K1202"/>
    <mergeCell ref="L1202:P1202"/>
    <mergeCell ref="Q1202:U1202"/>
    <mergeCell ref="X1202:Y1202"/>
    <mergeCell ref="B1203:K1203"/>
    <mergeCell ref="L1203:P1203"/>
    <mergeCell ref="Q1203:U1203"/>
    <mergeCell ref="X1203:Y1203"/>
    <mergeCell ref="B1198:K1198"/>
    <mergeCell ref="L1198:P1198"/>
    <mergeCell ref="Q1198:U1198"/>
    <mergeCell ref="X1198:Y1198"/>
    <mergeCell ref="B1199:K1199"/>
    <mergeCell ref="L1199:P1199"/>
    <mergeCell ref="Q1199:U1199"/>
    <mergeCell ref="X1199:Y1199"/>
    <mergeCell ref="B1200:K1200"/>
    <mergeCell ref="L1200:P1200"/>
    <mergeCell ref="Q1200:U1200"/>
    <mergeCell ref="X1200:Y1200"/>
    <mergeCell ref="B1195:K1195"/>
    <mergeCell ref="L1195:P1195"/>
    <mergeCell ref="Q1195:U1195"/>
    <mergeCell ref="X1195:Y1195"/>
    <mergeCell ref="B1196:K1196"/>
    <mergeCell ref="L1196:P1196"/>
    <mergeCell ref="Q1196:U1196"/>
    <mergeCell ref="X1196:Y1196"/>
    <mergeCell ref="B1197:K1197"/>
    <mergeCell ref="L1197:P1197"/>
    <mergeCell ref="Q1197:U1197"/>
    <mergeCell ref="X1197:Y1197"/>
    <mergeCell ref="B1192:K1192"/>
    <mergeCell ref="L1192:P1192"/>
    <mergeCell ref="Q1192:U1192"/>
    <mergeCell ref="X1192:Y1192"/>
    <mergeCell ref="B1193:K1193"/>
    <mergeCell ref="L1193:P1193"/>
    <mergeCell ref="Q1193:U1193"/>
    <mergeCell ref="X1193:Y1193"/>
    <mergeCell ref="B1194:K1194"/>
    <mergeCell ref="L1194:P1194"/>
    <mergeCell ref="Q1194:U1194"/>
    <mergeCell ref="X1194:Y1194"/>
    <mergeCell ref="B1189:K1189"/>
    <mergeCell ref="L1189:P1189"/>
    <mergeCell ref="Q1189:U1189"/>
    <mergeCell ref="X1189:Y1189"/>
    <mergeCell ref="B1190:K1190"/>
    <mergeCell ref="L1190:P1190"/>
    <mergeCell ref="Q1190:U1190"/>
    <mergeCell ref="X1190:Y1190"/>
    <mergeCell ref="B1191:K1191"/>
    <mergeCell ref="L1191:P1191"/>
    <mergeCell ref="Q1191:U1191"/>
    <mergeCell ref="X1191:Y1191"/>
    <mergeCell ref="B1186:K1186"/>
    <mergeCell ref="L1186:P1186"/>
    <mergeCell ref="Q1186:U1186"/>
    <mergeCell ref="X1186:Y1186"/>
    <mergeCell ref="B1187:K1187"/>
    <mergeCell ref="L1187:P1187"/>
    <mergeCell ref="Q1187:U1187"/>
    <mergeCell ref="X1187:Y1187"/>
    <mergeCell ref="B1188:K1188"/>
    <mergeCell ref="L1188:P1188"/>
    <mergeCell ref="Q1188:U1188"/>
    <mergeCell ref="X1188:Y1188"/>
    <mergeCell ref="B1183:K1183"/>
    <mergeCell ref="L1183:P1183"/>
    <mergeCell ref="Q1183:U1183"/>
    <mergeCell ref="X1183:Y1183"/>
    <mergeCell ref="B1184:K1184"/>
    <mergeCell ref="L1184:P1184"/>
    <mergeCell ref="Q1184:U1184"/>
    <mergeCell ref="X1184:Y1184"/>
    <mergeCell ref="B1185:K1185"/>
    <mergeCell ref="L1185:P1185"/>
    <mergeCell ref="Q1185:U1185"/>
    <mergeCell ref="X1185:Y1185"/>
    <mergeCell ref="B1180:K1180"/>
    <mergeCell ref="L1180:P1180"/>
    <mergeCell ref="Q1180:U1180"/>
    <mergeCell ref="X1180:Y1180"/>
    <mergeCell ref="B1181:K1181"/>
    <mergeCell ref="L1181:P1181"/>
    <mergeCell ref="Q1181:U1181"/>
    <mergeCell ref="X1181:Y1181"/>
    <mergeCell ref="B1182:K1182"/>
    <mergeCell ref="L1182:P1182"/>
    <mergeCell ref="Q1182:U1182"/>
    <mergeCell ref="X1182:Y1182"/>
    <mergeCell ref="B1177:K1177"/>
    <mergeCell ref="L1177:P1177"/>
    <mergeCell ref="Q1177:U1177"/>
    <mergeCell ref="X1177:Y1177"/>
    <mergeCell ref="B1178:K1178"/>
    <mergeCell ref="L1178:P1178"/>
    <mergeCell ref="Q1178:U1178"/>
    <mergeCell ref="X1178:Y1178"/>
    <mergeCell ref="B1179:K1179"/>
    <mergeCell ref="L1179:P1179"/>
    <mergeCell ref="Q1179:U1179"/>
    <mergeCell ref="X1179:Y1179"/>
    <mergeCell ref="B1174:K1174"/>
    <mergeCell ref="L1174:P1174"/>
    <mergeCell ref="Q1174:U1174"/>
    <mergeCell ref="X1174:Y1174"/>
    <mergeCell ref="B1175:K1175"/>
    <mergeCell ref="L1175:P1175"/>
    <mergeCell ref="Q1175:U1175"/>
    <mergeCell ref="X1175:Y1175"/>
    <mergeCell ref="B1176:K1176"/>
    <mergeCell ref="L1176:P1176"/>
    <mergeCell ref="Q1176:U1176"/>
    <mergeCell ref="X1176:Y1176"/>
    <mergeCell ref="B1171:K1171"/>
    <mergeCell ref="L1171:P1171"/>
    <mergeCell ref="Q1171:U1171"/>
    <mergeCell ref="X1171:Y1171"/>
    <mergeCell ref="B1172:K1172"/>
    <mergeCell ref="L1172:P1172"/>
    <mergeCell ref="Q1172:U1172"/>
    <mergeCell ref="X1172:Y1172"/>
    <mergeCell ref="B1173:K1173"/>
    <mergeCell ref="L1173:P1173"/>
    <mergeCell ref="Q1173:U1173"/>
    <mergeCell ref="X1173:Y1173"/>
    <mergeCell ref="B1168:K1168"/>
    <mergeCell ref="L1168:P1168"/>
    <mergeCell ref="Q1168:U1168"/>
    <mergeCell ref="X1168:Y1168"/>
    <mergeCell ref="B1169:K1169"/>
    <mergeCell ref="L1169:P1169"/>
    <mergeCell ref="Q1169:U1169"/>
    <mergeCell ref="X1169:Y1169"/>
    <mergeCell ref="B1170:K1170"/>
    <mergeCell ref="L1170:P1170"/>
    <mergeCell ref="Q1170:U1170"/>
    <mergeCell ref="X1170:Y1170"/>
    <mergeCell ref="B1165:K1165"/>
    <mergeCell ref="L1165:P1165"/>
    <mergeCell ref="Q1165:U1165"/>
    <mergeCell ref="X1165:Y1165"/>
    <mergeCell ref="B1166:K1166"/>
    <mergeCell ref="L1166:P1166"/>
    <mergeCell ref="Q1166:U1166"/>
    <mergeCell ref="X1166:Y1166"/>
    <mergeCell ref="B1167:K1167"/>
    <mergeCell ref="L1167:P1167"/>
    <mergeCell ref="Q1167:U1167"/>
    <mergeCell ref="X1167:Y1167"/>
    <mergeCell ref="B1162:K1162"/>
    <mergeCell ref="L1162:P1162"/>
    <mergeCell ref="Q1162:U1162"/>
    <mergeCell ref="X1162:Y1162"/>
    <mergeCell ref="B1163:K1163"/>
    <mergeCell ref="L1163:P1163"/>
    <mergeCell ref="Q1163:U1163"/>
    <mergeCell ref="X1163:Y1163"/>
    <mergeCell ref="B1164:K1164"/>
    <mergeCell ref="L1164:P1164"/>
    <mergeCell ref="Q1164:U1164"/>
    <mergeCell ref="X1164:Y1164"/>
    <mergeCell ref="B1159:K1159"/>
    <mergeCell ref="L1159:P1159"/>
    <mergeCell ref="Q1159:U1159"/>
    <mergeCell ref="X1159:Y1159"/>
    <mergeCell ref="B1160:K1160"/>
    <mergeCell ref="L1160:P1160"/>
    <mergeCell ref="Q1160:U1160"/>
    <mergeCell ref="X1160:Y1160"/>
    <mergeCell ref="B1161:K1161"/>
    <mergeCell ref="L1161:P1161"/>
    <mergeCell ref="Q1161:U1161"/>
    <mergeCell ref="X1161:Y1161"/>
    <mergeCell ref="B1156:K1156"/>
    <mergeCell ref="L1156:P1156"/>
    <mergeCell ref="Q1156:U1156"/>
    <mergeCell ref="X1156:Y1156"/>
    <mergeCell ref="B1157:K1157"/>
    <mergeCell ref="L1157:P1157"/>
    <mergeCell ref="Q1157:U1157"/>
    <mergeCell ref="X1157:Y1157"/>
    <mergeCell ref="B1158:K1158"/>
    <mergeCell ref="L1158:P1158"/>
    <mergeCell ref="Q1158:U1158"/>
    <mergeCell ref="X1158:Y1158"/>
    <mergeCell ref="B1153:K1153"/>
    <mergeCell ref="L1153:P1153"/>
    <mergeCell ref="Q1153:U1153"/>
    <mergeCell ref="X1153:Y1153"/>
    <mergeCell ref="B1154:K1154"/>
    <mergeCell ref="L1154:P1154"/>
    <mergeCell ref="Q1154:U1154"/>
    <mergeCell ref="X1154:Y1154"/>
    <mergeCell ref="B1155:K1155"/>
    <mergeCell ref="L1155:P1155"/>
    <mergeCell ref="Q1155:U1155"/>
    <mergeCell ref="X1155:Y1155"/>
    <mergeCell ref="B1150:K1150"/>
    <mergeCell ref="L1150:P1150"/>
    <mergeCell ref="Q1150:U1150"/>
    <mergeCell ref="X1150:Y1150"/>
    <mergeCell ref="B1151:K1151"/>
    <mergeCell ref="L1151:P1151"/>
    <mergeCell ref="Q1151:U1151"/>
    <mergeCell ref="X1151:Y1151"/>
    <mergeCell ref="B1152:K1152"/>
    <mergeCell ref="L1152:P1152"/>
    <mergeCell ref="Q1152:U1152"/>
    <mergeCell ref="X1152:Y1152"/>
    <mergeCell ref="B1147:K1147"/>
    <mergeCell ref="L1147:P1147"/>
    <mergeCell ref="Q1147:U1147"/>
    <mergeCell ref="X1147:Y1147"/>
    <mergeCell ref="B1148:K1148"/>
    <mergeCell ref="L1148:P1148"/>
    <mergeCell ref="Q1148:U1148"/>
    <mergeCell ref="X1148:Y1148"/>
    <mergeCell ref="B1149:K1149"/>
    <mergeCell ref="L1149:P1149"/>
    <mergeCell ref="Q1149:U1149"/>
    <mergeCell ref="X1149:Y1149"/>
    <mergeCell ref="B1144:K1144"/>
    <mergeCell ref="L1144:P1144"/>
    <mergeCell ref="Q1144:U1144"/>
    <mergeCell ref="X1144:Y1144"/>
    <mergeCell ref="B1145:K1145"/>
    <mergeCell ref="L1145:P1145"/>
    <mergeCell ref="Q1145:U1145"/>
    <mergeCell ref="X1145:Y1145"/>
    <mergeCell ref="B1146:K1146"/>
    <mergeCell ref="L1146:P1146"/>
    <mergeCell ref="Q1146:U1146"/>
    <mergeCell ref="X1146:Y1146"/>
    <mergeCell ref="B1141:K1141"/>
    <mergeCell ref="L1141:P1141"/>
    <mergeCell ref="Q1141:U1141"/>
    <mergeCell ref="X1141:Y1141"/>
    <mergeCell ref="B1142:K1142"/>
    <mergeCell ref="L1142:P1142"/>
    <mergeCell ref="Q1142:U1142"/>
    <mergeCell ref="X1142:Y1142"/>
    <mergeCell ref="B1143:K1143"/>
    <mergeCell ref="L1143:P1143"/>
    <mergeCell ref="Q1143:U1143"/>
    <mergeCell ref="X1143:Y1143"/>
    <mergeCell ref="B1138:K1138"/>
    <mergeCell ref="L1138:P1138"/>
    <mergeCell ref="Q1138:U1138"/>
    <mergeCell ref="X1138:Y1138"/>
    <mergeCell ref="B1139:K1139"/>
    <mergeCell ref="L1139:P1139"/>
    <mergeCell ref="Q1139:U1139"/>
    <mergeCell ref="X1139:Y1139"/>
    <mergeCell ref="B1140:K1140"/>
    <mergeCell ref="L1140:P1140"/>
    <mergeCell ref="Q1140:U1140"/>
    <mergeCell ref="X1140:Y1140"/>
    <mergeCell ref="B1135:K1135"/>
    <mergeCell ref="L1135:P1135"/>
    <mergeCell ref="Q1135:U1135"/>
    <mergeCell ref="X1135:Y1135"/>
    <mergeCell ref="B1136:K1136"/>
    <mergeCell ref="L1136:P1136"/>
    <mergeCell ref="Q1136:U1136"/>
    <mergeCell ref="X1136:Y1136"/>
    <mergeCell ref="B1137:K1137"/>
    <mergeCell ref="L1137:P1137"/>
    <mergeCell ref="Q1137:U1137"/>
    <mergeCell ref="X1137:Y1137"/>
    <mergeCell ref="B1132:K1132"/>
    <mergeCell ref="L1132:P1132"/>
    <mergeCell ref="Q1132:U1132"/>
    <mergeCell ref="X1132:Y1132"/>
    <mergeCell ref="B1133:K1133"/>
    <mergeCell ref="L1133:P1133"/>
    <mergeCell ref="Q1133:U1133"/>
    <mergeCell ref="X1133:Y1133"/>
    <mergeCell ref="B1134:K1134"/>
    <mergeCell ref="L1134:P1134"/>
    <mergeCell ref="Q1134:U1134"/>
    <mergeCell ref="X1134:Y1134"/>
    <mergeCell ref="B1129:K1129"/>
    <mergeCell ref="L1129:P1129"/>
    <mergeCell ref="Q1129:U1129"/>
    <mergeCell ref="X1129:Y1129"/>
    <mergeCell ref="B1130:K1130"/>
    <mergeCell ref="L1130:P1130"/>
    <mergeCell ref="Q1130:U1130"/>
    <mergeCell ref="X1130:Y1130"/>
    <mergeCell ref="B1131:K1131"/>
    <mergeCell ref="L1131:P1131"/>
    <mergeCell ref="Q1131:U1131"/>
    <mergeCell ref="X1131:Y1131"/>
    <mergeCell ref="B1126:K1126"/>
    <mergeCell ref="L1126:P1126"/>
    <mergeCell ref="Q1126:U1126"/>
    <mergeCell ref="X1126:Y1126"/>
    <mergeCell ref="B1127:K1127"/>
    <mergeCell ref="L1127:P1127"/>
    <mergeCell ref="Q1127:U1127"/>
    <mergeCell ref="X1127:Y1127"/>
    <mergeCell ref="B1128:K1128"/>
    <mergeCell ref="L1128:P1128"/>
    <mergeCell ref="Q1128:U1128"/>
    <mergeCell ref="X1128:Y1128"/>
    <mergeCell ref="B1123:K1123"/>
    <mergeCell ref="L1123:P1123"/>
    <mergeCell ref="Q1123:U1123"/>
    <mergeCell ref="X1123:Y1123"/>
    <mergeCell ref="B1124:K1124"/>
    <mergeCell ref="L1124:P1124"/>
    <mergeCell ref="Q1124:U1124"/>
    <mergeCell ref="X1124:Y1124"/>
    <mergeCell ref="B1125:K1125"/>
    <mergeCell ref="L1125:P1125"/>
    <mergeCell ref="Q1125:U1125"/>
    <mergeCell ref="X1125:Y1125"/>
    <mergeCell ref="B1120:K1120"/>
    <mergeCell ref="L1120:P1120"/>
    <mergeCell ref="Q1120:U1120"/>
    <mergeCell ref="X1120:Y1120"/>
    <mergeCell ref="B1121:K1121"/>
    <mergeCell ref="L1121:P1121"/>
    <mergeCell ref="Q1121:U1121"/>
    <mergeCell ref="X1121:Y1121"/>
    <mergeCell ref="B1122:K1122"/>
    <mergeCell ref="L1122:P1122"/>
    <mergeCell ref="Q1122:U1122"/>
    <mergeCell ref="X1122:Y1122"/>
    <mergeCell ref="B1117:K1117"/>
    <mergeCell ref="L1117:P1117"/>
    <mergeCell ref="Q1117:U1117"/>
    <mergeCell ref="X1117:Y1117"/>
    <mergeCell ref="B1118:K1118"/>
    <mergeCell ref="L1118:P1118"/>
    <mergeCell ref="Q1118:U1118"/>
    <mergeCell ref="X1118:Y1118"/>
    <mergeCell ref="B1119:K1119"/>
    <mergeCell ref="L1119:P1119"/>
    <mergeCell ref="Q1119:U1119"/>
    <mergeCell ref="X1119:Y1119"/>
    <mergeCell ref="B1114:K1114"/>
    <mergeCell ref="L1114:P1114"/>
    <mergeCell ref="Q1114:U1114"/>
    <mergeCell ref="X1114:Y1114"/>
    <mergeCell ref="B1115:K1115"/>
    <mergeCell ref="L1115:P1115"/>
    <mergeCell ref="Q1115:U1115"/>
    <mergeCell ref="X1115:Y1115"/>
    <mergeCell ref="B1116:K1116"/>
    <mergeCell ref="L1116:P1116"/>
    <mergeCell ref="Q1116:U1116"/>
    <mergeCell ref="X1116:Y1116"/>
    <mergeCell ref="B1111:K1111"/>
    <mergeCell ref="L1111:P1111"/>
    <mergeCell ref="Q1111:U1111"/>
    <mergeCell ref="X1111:Y1111"/>
    <mergeCell ref="B1112:K1112"/>
    <mergeCell ref="L1112:P1112"/>
    <mergeCell ref="Q1112:U1112"/>
    <mergeCell ref="X1112:Y1112"/>
    <mergeCell ref="B1113:K1113"/>
    <mergeCell ref="L1113:P1113"/>
    <mergeCell ref="Q1113:U1113"/>
    <mergeCell ref="X1113:Y1113"/>
    <mergeCell ref="B1108:K1108"/>
    <mergeCell ref="L1108:P1108"/>
    <mergeCell ref="Q1108:U1108"/>
    <mergeCell ref="X1108:Y1108"/>
    <mergeCell ref="B1109:K1109"/>
    <mergeCell ref="L1109:P1109"/>
    <mergeCell ref="Q1109:U1109"/>
    <mergeCell ref="X1109:Y1109"/>
    <mergeCell ref="B1110:K1110"/>
    <mergeCell ref="L1110:P1110"/>
    <mergeCell ref="Q1110:U1110"/>
    <mergeCell ref="X1110:Y1110"/>
    <mergeCell ref="B1105:K1105"/>
    <mergeCell ref="L1105:P1105"/>
    <mergeCell ref="Q1105:U1105"/>
    <mergeCell ref="X1105:Y1105"/>
    <mergeCell ref="B1106:K1106"/>
    <mergeCell ref="L1106:P1106"/>
    <mergeCell ref="Q1106:U1106"/>
    <mergeCell ref="X1106:Y1106"/>
    <mergeCell ref="B1107:K1107"/>
    <mergeCell ref="L1107:P1107"/>
    <mergeCell ref="Q1107:U1107"/>
    <mergeCell ref="X1107:Y1107"/>
    <mergeCell ref="B1102:K1102"/>
    <mergeCell ref="L1102:P1102"/>
    <mergeCell ref="Q1102:U1102"/>
    <mergeCell ref="X1102:Y1102"/>
    <mergeCell ref="B1103:K1103"/>
    <mergeCell ref="L1103:P1103"/>
    <mergeCell ref="Q1103:U1103"/>
    <mergeCell ref="X1103:Y1103"/>
    <mergeCell ref="B1104:K1104"/>
    <mergeCell ref="L1104:P1104"/>
    <mergeCell ref="Q1104:U1104"/>
    <mergeCell ref="X1104:Y1104"/>
    <mergeCell ref="B1099:K1099"/>
    <mergeCell ref="L1099:P1099"/>
    <mergeCell ref="Q1099:U1099"/>
    <mergeCell ref="X1099:Y1099"/>
    <mergeCell ref="B1100:K1100"/>
    <mergeCell ref="L1100:P1100"/>
    <mergeCell ref="Q1100:U1100"/>
    <mergeCell ref="X1100:Y1100"/>
    <mergeCell ref="B1101:K1101"/>
    <mergeCell ref="L1101:P1101"/>
    <mergeCell ref="Q1101:U1101"/>
    <mergeCell ref="X1101:Y1101"/>
    <mergeCell ref="B1096:K1096"/>
    <mergeCell ref="L1096:P1096"/>
    <mergeCell ref="Q1096:U1096"/>
    <mergeCell ref="X1096:Y1096"/>
    <mergeCell ref="B1097:K1097"/>
    <mergeCell ref="L1097:P1097"/>
    <mergeCell ref="Q1097:U1097"/>
    <mergeCell ref="X1097:Y1097"/>
    <mergeCell ref="B1098:K1098"/>
    <mergeCell ref="L1098:P1098"/>
    <mergeCell ref="Q1098:U1098"/>
    <mergeCell ref="X1098:Y1098"/>
    <mergeCell ref="B1093:K1093"/>
    <mergeCell ref="L1093:P1093"/>
    <mergeCell ref="Q1093:U1093"/>
    <mergeCell ref="X1093:Y1093"/>
    <mergeCell ref="B1094:K1094"/>
    <mergeCell ref="L1094:P1094"/>
    <mergeCell ref="Q1094:U1094"/>
    <mergeCell ref="X1094:Y1094"/>
    <mergeCell ref="B1095:K1095"/>
    <mergeCell ref="L1095:P1095"/>
    <mergeCell ref="Q1095:U1095"/>
    <mergeCell ref="X1095:Y1095"/>
    <mergeCell ref="B1090:K1090"/>
    <mergeCell ref="L1090:P1090"/>
    <mergeCell ref="Q1090:U1090"/>
    <mergeCell ref="X1090:Y1090"/>
    <mergeCell ref="B1091:K1091"/>
    <mergeCell ref="L1091:P1091"/>
    <mergeCell ref="Q1091:U1091"/>
    <mergeCell ref="X1091:Y1091"/>
    <mergeCell ref="B1092:K1092"/>
    <mergeCell ref="L1092:P1092"/>
    <mergeCell ref="Q1092:U1092"/>
    <mergeCell ref="X1092:Y1092"/>
    <mergeCell ref="B1087:K1087"/>
    <mergeCell ref="L1087:P1087"/>
    <mergeCell ref="Q1087:U1087"/>
    <mergeCell ref="X1087:Y1087"/>
    <mergeCell ref="B1088:K1088"/>
    <mergeCell ref="L1088:P1088"/>
    <mergeCell ref="Q1088:U1088"/>
    <mergeCell ref="X1088:Y1088"/>
    <mergeCell ref="B1089:K1089"/>
    <mergeCell ref="L1089:P1089"/>
    <mergeCell ref="Q1089:U1089"/>
    <mergeCell ref="X1089:Y1089"/>
    <mergeCell ref="B1084:K1084"/>
    <mergeCell ref="L1084:P1084"/>
    <mergeCell ref="Q1084:U1084"/>
    <mergeCell ref="X1084:Y1084"/>
    <mergeCell ref="B1085:K1085"/>
    <mergeCell ref="L1085:P1085"/>
    <mergeCell ref="Q1085:U1085"/>
    <mergeCell ref="X1085:Y1085"/>
    <mergeCell ref="B1086:K1086"/>
    <mergeCell ref="L1086:P1086"/>
    <mergeCell ref="Q1086:U1086"/>
    <mergeCell ref="X1086:Y1086"/>
    <mergeCell ref="B1081:K1081"/>
    <mergeCell ref="L1081:P1081"/>
    <mergeCell ref="Q1081:U1081"/>
    <mergeCell ref="X1081:Y1081"/>
    <mergeCell ref="B1082:K1082"/>
    <mergeCell ref="L1082:P1082"/>
    <mergeCell ref="Q1082:U1082"/>
    <mergeCell ref="X1082:Y1082"/>
    <mergeCell ref="B1083:K1083"/>
    <mergeCell ref="L1083:P1083"/>
    <mergeCell ref="Q1083:U1083"/>
    <mergeCell ref="X1083:Y1083"/>
    <mergeCell ref="B1078:K1078"/>
    <mergeCell ref="L1078:P1078"/>
    <mergeCell ref="Q1078:U1078"/>
    <mergeCell ref="X1078:Y1078"/>
    <mergeCell ref="B1079:K1079"/>
    <mergeCell ref="L1079:P1079"/>
    <mergeCell ref="Q1079:U1079"/>
    <mergeCell ref="X1079:Y1079"/>
    <mergeCell ref="B1080:K1080"/>
    <mergeCell ref="L1080:P1080"/>
    <mergeCell ref="Q1080:U1080"/>
    <mergeCell ref="X1080:Y1080"/>
    <mergeCell ref="B1075:K1075"/>
    <mergeCell ref="L1075:P1075"/>
    <mergeCell ref="Q1075:U1075"/>
    <mergeCell ref="X1075:Y1075"/>
    <mergeCell ref="B1076:K1076"/>
    <mergeCell ref="L1076:P1076"/>
    <mergeCell ref="Q1076:U1076"/>
    <mergeCell ref="X1076:Y1076"/>
    <mergeCell ref="B1077:K1077"/>
    <mergeCell ref="L1077:P1077"/>
    <mergeCell ref="Q1077:U1077"/>
    <mergeCell ref="X1077:Y1077"/>
    <mergeCell ref="B1072:K1072"/>
    <mergeCell ref="L1072:P1072"/>
    <mergeCell ref="Q1072:U1072"/>
    <mergeCell ref="X1072:Y1072"/>
    <mergeCell ref="B1073:K1073"/>
    <mergeCell ref="L1073:P1073"/>
    <mergeCell ref="Q1073:U1073"/>
    <mergeCell ref="X1073:Y1073"/>
    <mergeCell ref="B1074:K1074"/>
    <mergeCell ref="L1074:P1074"/>
    <mergeCell ref="Q1074:U1074"/>
    <mergeCell ref="X1074:Y1074"/>
    <mergeCell ref="B1069:K1069"/>
    <mergeCell ref="L1069:P1069"/>
    <mergeCell ref="Q1069:U1069"/>
    <mergeCell ref="X1069:Y1069"/>
    <mergeCell ref="B1070:K1070"/>
    <mergeCell ref="L1070:P1070"/>
    <mergeCell ref="Q1070:U1070"/>
    <mergeCell ref="X1070:Y1070"/>
    <mergeCell ref="B1071:K1071"/>
    <mergeCell ref="L1071:P1071"/>
    <mergeCell ref="Q1071:U1071"/>
    <mergeCell ref="X1071:Y1071"/>
    <mergeCell ref="B1066:K1066"/>
    <mergeCell ref="L1066:P1066"/>
    <mergeCell ref="Q1066:U1066"/>
    <mergeCell ref="X1066:Y1066"/>
    <mergeCell ref="B1067:K1067"/>
    <mergeCell ref="L1067:P1067"/>
    <mergeCell ref="Q1067:U1067"/>
    <mergeCell ref="X1067:Y1067"/>
    <mergeCell ref="B1068:K1068"/>
    <mergeCell ref="L1068:P1068"/>
    <mergeCell ref="Q1068:U1068"/>
    <mergeCell ref="X1068:Y1068"/>
    <mergeCell ref="B1063:K1063"/>
    <mergeCell ref="L1063:P1063"/>
    <mergeCell ref="Q1063:U1063"/>
    <mergeCell ref="X1063:Y1063"/>
    <mergeCell ref="B1064:K1064"/>
    <mergeCell ref="L1064:P1064"/>
    <mergeCell ref="Q1064:U1064"/>
    <mergeCell ref="X1064:Y1064"/>
    <mergeCell ref="B1065:K1065"/>
    <mergeCell ref="L1065:P1065"/>
    <mergeCell ref="Q1065:U1065"/>
    <mergeCell ref="X1065:Y1065"/>
    <mergeCell ref="B1060:K1060"/>
    <mergeCell ref="L1060:P1060"/>
    <mergeCell ref="Q1060:U1060"/>
    <mergeCell ref="X1060:Y1060"/>
    <mergeCell ref="B1061:K1061"/>
    <mergeCell ref="L1061:P1061"/>
    <mergeCell ref="Q1061:U1061"/>
    <mergeCell ref="X1061:Y1061"/>
    <mergeCell ref="B1062:K1062"/>
    <mergeCell ref="L1062:P1062"/>
    <mergeCell ref="Q1062:U1062"/>
    <mergeCell ref="X1062:Y1062"/>
    <mergeCell ref="B1057:K1057"/>
    <mergeCell ref="L1057:P1057"/>
    <mergeCell ref="Q1057:U1057"/>
    <mergeCell ref="X1057:Y1057"/>
    <mergeCell ref="B1058:K1058"/>
    <mergeCell ref="L1058:P1058"/>
    <mergeCell ref="Q1058:U1058"/>
    <mergeCell ref="X1058:Y1058"/>
    <mergeCell ref="B1059:K1059"/>
    <mergeCell ref="L1059:P1059"/>
    <mergeCell ref="Q1059:U1059"/>
    <mergeCell ref="X1059:Y1059"/>
    <mergeCell ref="B1054:K1054"/>
    <mergeCell ref="L1054:P1054"/>
    <mergeCell ref="Q1054:U1054"/>
    <mergeCell ref="X1054:Y1054"/>
    <mergeCell ref="B1055:K1055"/>
    <mergeCell ref="L1055:P1055"/>
    <mergeCell ref="Q1055:U1055"/>
    <mergeCell ref="X1055:Y1055"/>
    <mergeCell ref="B1056:K1056"/>
    <mergeCell ref="L1056:P1056"/>
    <mergeCell ref="Q1056:U1056"/>
    <mergeCell ref="X1056:Y1056"/>
    <mergeCell ref="B1051:K1051"/>
    <mergeCell ref="L1051:P1051"/>
    <mergeCell ref="Q1051:U1051"/>
    <mergeCell ref="X1051:Y1051"/>
    <mergeCell ref="B1052:K1052"/>
    <mergeCell ref="L1052:P1052"/>
    <mergeCell ref="Q1052:U1052"/>
    <mergeCell ref="X1052:Y1052"/>
    <mergeCell ref="B1053:K1053"/>
    <mergeCell ref="L1053:P1053"/>
    <mergeCell ref="Q1053:U1053"/>
    <mergeCell ref="X1053:Y1053"/>
    <mergeCell ref="B1048:K1048"/>
    <mergeCell ref="L1048:P1048"/>
    <mergeCell ref="Q1048:U1048"/>
    <mergeCell ref="X1048:Y1048"/>
    <mergeCell ref="B1049:K1049"/>
    <mergeCell ref="L1049:P1049"/>
    <mergeCell ref="Q1049:U1049"/>
    <mergeCell ref="X1049:Y1049"/>
    <mergeCell ref="B1050:K1050"/>
    <mergeCell ref="L1050:P1050"/>
    <mergeCell ref="Q1050:U1050"/>
    <mergeCell ref="X1050:Y1050"/>
    <mergeCell ref="B1045:K1045"/>
    <mergeCell ref="L1045:P1045"/>
    <mergeCell ref="Q1045:U1045"/>
    <mergeCell ref="X1045:Y1045"/>
    <mergeCell ref="B1046:K1046"/>
    <mergeCell ref="L1046:P1046"/>
    <mergeCell ref="Q1046:U1046"/>
    <mergeCell ref="X1046:Y1046"/>
    <mergeCell ref="B1047:K1047"/>
    <mergeCell ref="L1047:P1047"/>
    <mergeCell ref="Q1047:U1047"/>
    <mergeCell ref="X1047:Y1047"/>
    <mergeCell ref="B1042:K1042"/>
    <mergeCell ref="L1042:P1042"/>
    <mergeCell ref="Q1042:U1042"/>
    <mergeCell ref="X1042:Y1042"/>
    <mergeCell ref="B1043:K1043"/>
    <mergeCell ref="L1043:P1043"/>
    <mergeCell ref="Q1043:U1043"/>
    <mergeCell ref="X1043:Y1043"/>
    <mergeCell ref="B1044:K1044"/>
    <mergeCell ref="L1044:P1044"/>
    <mergeCell ref="Q1044:U1044"/>
    <mergeCell ref="X1044:Y1044"/>
    <mergeCell ref="B1039:K1039"/>
    <mergeCell ref="L1039:P1039"/>
    <mergeCell ref="Q1039:U1039"/>
    <mergeCell ref="X1039:Y1039"/>
    <mergeCell ref="B1040:K1040"/>
    <mergeCell ref="L1040:P1040"/>
    <mergeCell ref="Q1040:U1040"/>
    <mergeCell ref="X1040:Y1040"/>
    <mergeCell ref="B1041:K1041"/>
    <mergeCell ref="L1041:P1041"/>
    <mergeCell ref="Q1041:U1041"/>
    <mergeCell ref="X1041:Y1041"/>
    <mergeCell ref="B1036:K1036"/>
    <mergeCell ref="L1036:P1036"/>
    <mergeCell ref="Q1036:U1036"/>
    <mergeCell ref="X1036:Y1036"/>
    <mergeCell ref="B1037:K1037"/>
    <mergeCell ref="L1037:P1037"/>
    <mergeCell ref="Q1037:U1037"/>
    <mergeCell ref="X1037:Y1037"/>
    <mergeCell ref="B1038:K1038"/>
    <mergeCell ref="L1038:P1038"/>
    <mergeCell ref="Q1038:U1038"/>
    <mergeCell ref="X1038:Y1038"/>
    <mergeCell ref="B1033:K1033"/>
    <mergeCell ref="L1033:P1033"/>
    <mergeCell ref="Q1033:U1033"/>
    <mergeCell ref="X1033:Y1033"/>
    <mergeCell ref="B1034:K1034"/>
    <mergeCell ref="L1034:P1034"/>
    <mergeCell ref="Q1034:U1034"/>
    <mergeCell ref="X1034:Y1034"/>
    <mergeCell ref="B1035:K1035"/>
    <mergeCell ref="L1035:P1035"/>
    <mergeCell ref="Q1035:U1035"/>
    <mergeCell ref="X1035:Y1035"/>
    <mergeCell ref="B1030:K1030"/>
    <mergeCell ref="L1030:P1030"/>
    <mergeCell ref="Q1030:U1030"/>
    <mergeCell ref="X1030:Y1030"/>
    <mergeCell ref="B1031:K1031"/>
    <mergeCell ref="L1031:P1031"/>
    <mergeCell ref="Q1031:U1031"/>
    <mergeCell ref="X1031:Y1031"/>
    <mergeCell ref="B1032:K1032"/>
    <mergeCell ref="L1032:P1032"/>
    <mergeCell ref="Q1032:U1032"/>
    <mergeCell ref="X1032:Y1032"/>
    <mergeCell ref="B1027:K1027"/>
    <mergeCell ref="L1027:P1027"/>
    <mergeCell ref="Q1027:U1027"/>
    <mergeCell ref="X1027:Y1027"/>
    <mergeCell ref="B1028:K1028"/>
    <mergeCell ref="L1028:P1028"/>
    <mergeCell ref="Q1028:U1028"/>
    <mergeCell ref="X1028:Y1028"/>
    <mergeCell ref="B1029:K1029"/>
    <mergeCell ref="L1029:P1029"/>
    <mergeCell ref="Q1029:U1029"/>
    <mergeCell ref="X1029:Y1029"/>
    <mergeCell ref="B1024:K1024"/>
    <mergeCell ref="L1024:P1024"/>
    <mergeCell ref="Q1024:U1024"/>
    <mergeCell ref="X1024:Y1024"/>
    <mergeCell ref="B1025:K1025"/>
    <mergeCell ref="L1025:P1025"/>
    <mergeCell ref="Q1025:U1025"/>
    <mergeCell ref="X1025:Y1025"/>
    <mergeCell ref="B1026:K1026"/>
    <mergeCell ref="L1026:P1026"/>
    <mergeCell ref="Q1026:U1026"/>
    <mergeCell ref="X1026:Y1026"/>
    <mergeCell ref="B1021:K1021"/>
    <mergeCell ref="L1021:P1021"/>
    <mergeCell ref="Q1021:U1021"/>
    <mergeCell ref="X1021:Y1021"/>
    <mergeCell ref="B1022:K1022"/>
    <mergeCell ref="L1022:P1022"/>
    <mergeCell ref="Q1022:U1022"/>
    <mergeCell ref="X1022:Y1022"/>
    <mergeCell ref="B1023:K1023"/>
    <mergeCell ref="L1023:P1023"/>
    <mergeCell ref="Q1023:U1023"/>
    <mergeCell ref="X1023:Y1023"/>
    <mergeCell ref="B1018:K1018"/>
    <mergeCell ref="L1018:P1018"/>
    <mergeCell ref="Q1018:U1018"/>
    <mergeCell ref="X1018:Y1018"/>
    <mergeCell ref="B1019:K1019"/>
    <mergeCell ref="L1019:P1019"/>
    <mergeCell ref="Q1019:U1019"/>
    <mergeCell ref="X1019:Y1019"/>
    <mergeCell ref="B1020:K1020"/>
    <mergeCell ref="L1020:P1020"/>
    <mergeCell ref="Q1020:U1020"/>
    <mergeCell ref="X1020:Y1020"/>
    <mergeCell ref="B1015:K1015"/>
    <mergeCell ref="L1015:P1015"/>
    <mergeCell ref="Q1015:U1015"/>
    <mergeCell ref="X1015:Y1015"/>
    <mergeCell ref="B1016:K1016"/>
    <mergeCell ref="L1016:P1016"/>
    <mergeCell ref="Q1016:U1016"/>
    <mergeCell ref="X1016:Y1016"/>
    <mergeCell ref="B1017:K1017"/>
    <mergeCell ref="L1017:P1017"/>
    <mergeCell ref="Q1017:U1017"/>
    <mergeCell ref="X1017:Y1017"/>
    <mergeCell ref="B1012:K1012"/>
    <mergeCell ref="L1012:P1012"/>
    <mergeCell ref="Q1012:U1012"/>
    <mergeCell ref="X1012:Y1012"/>
    <mergeCell ref="B1013:K1013"/>
    <mergeCell ref="L1013:P1013"/>
    <mergeCell ref="Q1013:U1013"/>
    <mergeCell ref="X1013:Y1013"/>
    <mergeCell ref="B1014:K1014"/>
    <mergeCell ref="L1014:P1014"/>
    <mergeCell ref="Q1014:U1014"/>
    <mergeCell ref="X1014:Y1014"/>
    <mergeCell ref="B1009:K1009"/>
    <mergeCell ref="L1009:P1009"/>
    <mergeCell ref="Q1009:U1009"/>
    <mergeCell ref="X1009:Y1009"/>
    <mergeCell ref="B1010:K1010"/>
    <mergeCell ref="L1010:P1010"/>
    <mergeCell ref="Q1010:U1010"/>
    <mergeCell ref="X1010:Y1010"/>
    <mergeCell ref="B1011:K1011"/>
    <mergeCell ref="L1011:P1011"/>
    <mergeCell ref="Q1011:U1011"/>
    <mergeCell ref="X1011:Y1011"/>
    <mergeCell ref="B1006:K1006"/>
    <mergeCell ref="L1006:P1006"/>
    <mergeCell ref="Q1006:U1006"/>
    <mergeCell ref="X1006:Y1006"/>
    <mergeCell ref="B1007:K1007"/>
    <mergeCell ref="L1007:P1007"/>
    <mergeCell ref="Q1007:U1007"/>
    <mergeCell ref="X1007:Y1007"/>
    <mergeCell ref="B1008:K1008"/>
    <mergeCell ref="L1008:P1008"/>
    <mergeCell ref="Q1008:U1008"/>
    <mergeCell ref="X1008:Y1008"/>
    <mergeCell ref="B1003:K1003"/>
    <mergeCell ref="L1003:P1003"/>
    <mergeCell ref="Q1003:U1003"/>
    <mergeCell ref="X1003:Y1003"/>
    <mergeCell ref="B1004:K1004"/>
    <mergeCell ref="L1004:P1004"/>
    <mergeCell ref="Q1004:U1004"/>
    <mergeCell ref="X1004:Y1004"/>
    <mergeCell ref="B1005:K1005"/>
    <mergeCell ref="L1005:P1005"/>
    <mergeCell ref="Q1005:U1005"/>
    <mergeCell ref="X1005:Y1005"/>
    <mergeCell ref="B1000:K1000"/>
    <mergeCell ref="L1000:P1000"/>
    <mergeCell ref="Q1000:U1000"/>
    <mergeCell ref="X1000:Y1000"/>
    <mergeCell ref="B1001:K1001"/>
    <mergeCell ref="L1001:P1001"/>
    <mergeCell ref="Q1001:U1001"/>
    <mergeCell ref="X1001:Y1001"/>
    <mergeCell ref="B1002:K1002"/>
    <mergeCell ref="L1002:P1002"/>
    <mergeCell ref="Q1002:U1002"/>
    <mergeCell ref="X1002:Y1002"/>
    <mergeCell ref="B997:K997"/>
    <mergeCell ref="L997:P997"/>
    <mergeCell ref="Q997:U997"/>
    <mergeCell ref="X997:Y997"/>
    <mergeCell ref="B998:K998"/>
    <mergeCell ref="L998:P998"/>
    <mergeCell ref="Q998:U998"/>
    <mergeCell ref="X998:Y998"/>
    <mergeCell ref="B999:K999"/>
    <mergeCell ref="L999:P999"/>
    <mergeCell ref="Q999:U999"/>
    <mergeCell ref="X999:Y999"/>
    <mergeCell ref="B994:K994"/>
    <mergeCell ref="L994:P994"/>
    <mergeCell ref="Q994:U994"/>
    <mergeCell ref="X994:Y994"/>
    <mergeCell ref="B995:K995"/>
    <mergeCell ref="L995:P995"/>
    <mergeCell ref="Q995:U995"/>
    <mergeCell ref="X995:Y995"/>
    <mergeCell ref="B996:K996"/>
    <mergeCell ref="L996:P996"/>
    <mergeCell ref="Q996:U996"/>
    <mergeCell ref="X996:Y996"/>
    <mergeCell ref="B991:K991"/>
    <mergeCell ref="L991:P991"/>
    <mergeCell ref="Q991:U991"/>
    <mergeCell ref="X991:Y991"/>
    <mergeCell ref="B992:K992"/>
    <mergeCell ref="L992:P992"/>
    <mergeCell ref="Q992:U992"/>
    <mergeCell ref="X992:Y992"/>
    <mergeCell ref="B993:K993"/>
    <mergeCell ref="L993:P993"/>
    <mergeCell ref="Q993:U993"/>
    <mergeCell ref="X993:Y993"/>
    <mergeCell ref="B988:K988"/>
    <mergeCell ref="L988:P988"/>
    <mergeCell ref="Q988:U988"/>
    <mergeCell ref="X988:Y988"/>
    <mergeCell ref="B989:K989"/>
    <mergeCell ref="L989:P989"/>
    <mergeCell ref="Q989:U989"/>
    <mergeCell ref="X989:Y989"/>
    <mergeCell ref="B990:K990"/>
    <mergeCell ref="L990:P990"/>
    <mergeCell ref="Q990:U990"/>
    <mergeCell ref="X990:Y990"/>
    <mergeCell ref="B985:K985"/>
    <mergeCell ref="L985:P985"/>
    <mergeCell ref="Q985:U985"/>
    <mergeCell ref="X985:Y985"/>
    <mergeCell ref="B986:K986"/>
    <mergeCell ref="L986:P986"/>
    <mergeCell ref="Q986:U986"/>
    <mergeCell ref="X986:Y986"/>
    <mergeCell ref="B987:K987"/>
    <mergeCell ref="L987:P987"/>
    <mergeCell ref="Q987:U987"/>
    <mergeCell ref="X987:Y987"/>
    <mergeCell ref="B982:K982"/>
    <mergeCell ref="L982:P982"/>
    <mergeCell ref="Q982:U982"/>
    <mergeCell ref="X982:Y982"/>
    <mergeCell ref="B983:K983"/>
    <mergeCell ref="L983:P983"/>
    <mergeCell ref="Q983:U983"/>
    <mergeCell ref="X983:Y983"/>
    <mergeCell ref="B984:K984"/>
    <mergeCell ref="L984:P984"/>
    <mergeCell ref="Q984:U984"/>
    <mergeCell ref="X984:Y984"/>
    <mergeCell ref="B979:K979"/>
    <mergeCell ref="L979:P979"/>
    <mergeCell ref="Q979:U979"/>
    <mergeCell ref="X979:Y979"/>
    <mergeCell ref="B980:K980"/>
    <mergeCell ref="L980:P980"/>
    <mergeCell ref="Q980:U980"/>
    <mergeCell ref="X980:Y980"/>
    <mergeCell ref="B981:K981"/>
    <mergeCell ref="L981:P981"/>
    <mergeCell ref="Q981:U981"/>
    <mergeCell ref="X981:Y981"/>
    <mergeCell ref="B976:K976"/>
    <mergeCell ref="L976:P976"/>
    <mergeCell ref="Q976:U976"/>
    <mergeCell ref="X976:Y976"/>
    <mergeCell ref="B977:K977"/>
    <mergeCell ref="L977:P977"/>
    <mergeCell ref="Q977:U977"/>
    <mergeCell ref="X977:Y977"/>
    <mergeCell ref="B978:K978"/>
    <mergeCell ref="L978:P978"/>
    <mergeCell ref="Q978:U978"/>
    <mergeCell ref="X978:Y978"/>
    <mergeCell ref="B973:K973"/>
    <mergeCell ref="L973:P973"/>
    <mergeCell ref="Q973:U973"/>
    <mergeCell ref="X973:Y973"/>
    <mergeCell ref="B974:K974"/>
    <mergeCell ref="L974:P974"/>
    <mergeCell ref="Q974:U974"/>
    <mergeCell ref="X974:Y974"/>
    <mergeCell ref="B975:K975"/>
    <mergeCell ref="L975:P975"/>
    <mergeCell ref="Q975:U975"/>
    <mergeCell ref="X975:Y975"/>
    <mergeCell ref="B970:K970"/>
    <mergeCell ref="L970:P970"/>
    <mergeCell ref="Q970:U970"/>
    <mergeCell ref="X970:Y970"/>
    <mergeCell ref="B971:K971"/>
    <mergeCell ref="L971:P971"/>
    <mergeCell ref="Q971:U971"/>
    <mergeCell ref="X971:Y971"/>
    <mergeCell ref="B972:K972"/>
    <mergeCell ref="L972:P972"/>
    <mergeCell ref="Q972:U972"/>
    <mergeCell ref="X972:Y972"/>
    <mergeCell ref="B967:K967"/>
    <mergeCell ref="L967:P967"/>
    <mergeCell ref="Q967:U967"/>
    <mergeCell ref="X967:Y967"/>
    <mergeCell ref="B968:K968"/>
    <mergeCell ref="L968:P968"/>
    <mergeCell ref="Q968:U968"/>
    <mergeCell ref="X968:Y968"/>
    <mergeCell ref="B969:K969"/>
    <mergeCell ref="L969:P969"/>
    <mergeCell ref="Q969:U969"/>
    <mergeCell ref="X969:Y969"/>
    <mergeCell ref="B964:K964"/>
    <mergeCell ref="L964:P964"/>
    <mergeCell ref="Q964:U964"/>
    <mergeCell ref="X964:Y964"/>
    <mergeCell ref="B965:K965"/>
    <mergeCell ref="L965:P965"/>
    <mergeCell ref="Q965:U965"/>
    <mergeCell ref="X965:Y965"/>
    <mergeCell ref="B966:K966"/>
    <mergeCell ref="L966:P966"/>
    <mergeCell ref="Q966:U966"/>
    <mergeCell ref="X966:Y966"/>
    <mergeCell ref="B961:K961"/>
    <mergeCell ref="L961:P961"/>
    <mergeCell ref="Q961:U961"/>
    <mergeCell ref="X961:Y961"/>
    <mergeCell ref="B962:K962"/>
    <mergeCell ref="L962:P962"/>
    <mergeCell ref="Q962:U962"/>
    <mergeCell ref="X962:Y962"/>
    <mergeCell ref="B963:K963"/>
    <mergeCell ref="L963:P963"/>
    <mergeCell ref="Q963:U963"/>
    <mergeCell ref="X963:Y963"/>
    <mergeCell ref="B958:K958"/>
    <mergeCell ref="L958:P958"/>
    <mergeCell ref="Q958:U958"/>
    <mergeCell ref="X958:Y958"/>
    <mergeCell ref="B959:K959"/>
    <mergeCell ref="L959:P959"/>
    <mergeCell ref="Q959:U959"/>
    <mergeCell ref="X959:Y959"/>
    <mergeCell ref="B960:K960"/>
    <mergeCell ref="L960:P960"/>
    <mergeCell ref="Q960:U960"/>
    <mergeCell ref="X960:Y960"/>
    <mergeCell ref="B955:K955"/>
    <mergeCell ref="L955:P955"/>
    <mergeCell ref="Q955:U955"/>
    <mergeCell ref="X955:Y955"/>
    <mergeCell ref="B956:K956"/>
    <mergeCell ref="L956:P956"/>
    <mergeCell ref="Q956:U956"/>
    <mergeCell ref="X956:Y956"/>
    <mergeCell ref="B957:K957"/>
    <mergeCell ref="L957:P957"/>
    <mergeCell ref="Q957:U957"/>
    <mergeCell ref="X957:Y957"/>
    <mergeCell ref="B952:K952"/>
    <mergeCell ref="L952:P952"/>
    <mergeCell ref="Q952:U952"/>
    <mergeCell ref="X952:Y952"/>
    <mergeCell ref="B953:K953"/>
    <mergeCell ref="L953:P953"/>
    <mergeCell ref="Q953:U953"/>
    <mergeCell ref="X953:Y953"/>
    <mergeCell ref="B954:K954"/>
    <mergeCell ref="L954:P954"/>
    <mergeCell ref="Q954:U954"/>
    <mergeCell ref="X954:Y954"/>
    <mergeCell ref="B949:K949"/>
    <mergeCell ref="L949:P949"/>
    <mergeCell ref="Q949:U949"/>
    <mergeCell ref="X949:Y949"/>
    <mergeCell ref="B950:K950"/>
    <mergeCell ref="L950:P950"/>
    <mergeCell ref="Q950:U950"/>
    <mergeCell ref="X950:Y950"/>
    <mergeCell ref="B951:K951"/>
    <mergeCell ref="L951:P951"/>
    <mergeCell ref="Q951:U951"/>
    <mergeCell ref="X951:Y951"/>
    <mergeCell ref="B946:K946"/>
    <mergeCell ref="L946:P946"/>
    <mergeCell ref="Q946:U946"/>
    <mergeCell ref="X946:Y946"/>
    <mergeCell ref="B947:K947"/>
    <mergeCell ref="L947:P947"/>
    <mergeCell ref="Q947:U947"/>
    <mergeCell ref="X947:Y947"/>
    <mergeCell ref="B948:K948"/>
    <mergeCell ref="L948:P948"/>
    <mergeCell ref="Q948:U948"/>
    <mergeCell ref="X948:Y948"/>
    <mergeCell ref="B943:K943"/>
    <mergeCell ref="L943:P943"/>
    <mergeCell ref="Q943:U943"/>
    <mergeCell ref="X943:Y943"/>
    <mergeCell ref="B944:K944"/>
    <mergeCell ref="L944:P944"/>
    <mergeCell ref="Q944:U944"/>
    <mergeCell ref="X944:Y944"/>
    <mergeCell ref="B945:K945"/>
    <mergeCell ref="L945:P945"/>
    <mergeCell ref="Q945:U945"/>
    <mergeCell ref="X945:Y945"/>
    <mergeCell ref="B940:K940"/>
    <mergeCell ref="L940:P940"/>
    <mergeCell ref="Q940:U940"/>
    <mergeCell ref="X940:Y940"/>
    <mergeCell ref="B941:K941"/>
    <mergeCell ref="L941:P941"/>
    <mergeCell ref="Q941:U941"/>
    <mergeCell ref="X941:Y941"/>
    <mergeCell ref="B942:K942"/>
    <mergeCell ref="L942:P942"/>
    <mergeCell ref="Q942:U942"/>
    <mergeCell ref="X942:Y942"/>
    <mergeCell ref="B937:K937"/>
    <mergeCell ref="L937:P937"/>
    <mergeCell ref="Q937:U937"/>
    <mergeCell ref="X937:Y937"/>
    <mergeCell ref="B938:K938"/>
    <mergeCell ref="L938:P938"/>
    <mergeCell ref="Q938:U938"/>
    <mergeCell ref="X938:Y938"/>
    <mergeCell ref="B939:K939"/>
    <mergeCell ref="L939:P939"/>
    <mergeCell ref="Q939:U939"/>
    <mergeCell ref="X939:Y939"/>
    <mergeCell ref="B934:K934"/>
    <mergeCell ref="L934:P934"/>
    <mergeCell ref="Q934:U934"/>
    <mergeCell ref="X934:Y934"/>
    <mergeCell ref="B935:K935"/>
    <mergeCell ref="L935:P935"/>
    <mergeCell ref="Q935:U935"/>
    <mergeCell ref="X935:Y935"/>
    <mergeCell ref="B936:K936"/>
    <mergeCell ref="L936:P936"/>
    <mergeCell ref="Q936:U936"/>
    <mergeCell ref="X936:Y936"/>
    <mergeCell ref="B931:K931"/>
    <mergeCell ref="L931:P931"/>
    <mergeCell ref="Q931:U931"/>
    <mergeCell ref="X931:Y931"/>
    <mergeCell ref="B932:K932"/>
    <mergeCell ref="L932:P932"/>
    <mergeCell ref="Q932:U932"/>
    <mergeCell ref="X932:Y932"/>
    <mergeCell ref="B933:K933"/>
    <mergeCell ref="L933:P933"/>
    <mergeCell ref="Q933:U933"/>
    <mergeCell ref="X933:Y933"/>
    <mergeCell ref="B928:K928"/>
    <mergeCell ref="L928:P928"/>
    <mergeCell ref="Q928:U928"/>
    <mergeCell ref="X928:Y928"/>
    <mergeCell ref="B929:K929"/>
    <mergeCell ref="L929:P929"/>
    <mergeCell ref="Q929:U929"/>
    <mergeCell ref="X929:Y929"/>
    <mergeCell ref="B930:K930"/>
    <mergeCell ref="L930:P930"/>
    <mergeCell ref="Q930:U930"/>
    <mergeCell ref="X930:Y930"/>
    <mergeCell ref="B925:K925"/>
    <mergeCell ref="L925:P925"/>
    <mergeCell ref="Q925:U925"/>
    <mergeCell ref="X925:Y925"/>
    <mergeCell ref="B926:K926"/>
    <mergeCell ref="L926:P926"/>
    <mergeCell ref="Q926:U926"/>
    <mergeCell ref="X926:Y926"/>
    <mergeCell ref="B927:K927"/>
    <mergeCell ref="L927:P927"/>
    <mergeCell ref="Q927:U927"/>
    <mergeCell ref="X927:Y927"/>
    <mergeCell ref="B922:K922"/>
    <mergeCell ref="L922:P922"/>
    <mergeCell ref="Q922:U922"/>
    <mergeCell ref="X922:Y922"/>
    <mergeCell ref="B923:K923"/>
    <mergeCell ref="L923:P923"/>
    <mergeCell ref="Q923:U923"/>
    <mergeCell ref="X923:Y923"/>
    <mergeCell ref="B924:K924"/>
    <mergeCell ref="L924:P924"/>
    <mergeCell ref="Q924:U924"/>
    <mergeCell ref="X924:Y924"/>
    <mergeCell ref="B919:K919"/>
    <mergeCell ref="L919:P919"/>
    <mergeCell ref="Q919:U919"/>
    <mergeCell ref="X919:Y919"/>
    <mergeCell ref="B920:K920"/>
    <mergeCell ref="L920:P920"/>
    <mergeCell ref="Q920:U920"/>
    <mergeCell ref="X920:Y920"/>
    <mergeCell ref="B921:K921"/>
    <mergeCell ref="L921:P921"/>
    <mergeCell ref="Q921:U921"/>
    <mergeCell ref="X921:Y921"/>
    <mergeCell ref="B916:K916"/>
    <mergeCell ref="L916:P916"/>
    <mergeCell ref="Q916:U916"/>
    <mergeCell ref="X916:Y916"/>
    <mergeCell ref="B917:K917"/>
    <mergeCell ref="L917:P917"/>
    <mergeCell ref="Q917:U917"/>
    <mergeCell ref="X917:Y917"/>
    <mergeCell ref="B918:K918"/>
    <mergeCell ref="L918:P918"/>
    <mergeCell ref="Q918:U918"/>
    <mergeCell ref="X918:Y918"/>
    <mergeCell ref="B913:K913"/>
    <mergeCell ref="L913:P913"/>
    <mergeCell ref="Q913:U913"/>
    <mergeCell ref="X913:Y913"/>
    <mergeCell ref="B914:K914"/>
    <mergeCell ref="L914:P914"/>
    <mergeCell ref="Q914:U914"/>
    <mergeCell ref="X914:Y914"/>
    <mergeCell ref="B915:K915"/>
    <mergeCell ref="L915:P915"/>
    <mergeCell ref="Q915:U915"/>
    <mergeCell ref="X915:Y915"/>
    <mergeCell ref="B910:K910"/>
    <mergeCell ref="L910:P910"/>
    <mergeCell ref="Q910:U910"/>
    <mergeCell ref="X910:Y910"/>
    <mergeCell ref="B911:K911"/>
    <mergeCell ref="L911:P911"/>
    <mergeCell ref="Q911:U911"/>
    <mergeCell ref="X911:Y911"/>
    <mergeCell ref="B912:K912"/>
    <mergeCell ref="L912:P912"/>
    <mergeCell ref="Q912:U912"/>
    <mergeCell ref="X912:Y912"/>
    <mergeCell ref="B907:K907"/>
    <mergeCell ref="L907:P907"/>
    <mergeCell ref="Q907:U907"/>
    <mergeCell ref="X907:Y907"/>
    <mergeCell ref="B908:K908"/>
    <mergeCell ref="L908:P908"/>
    <mergeCell ref="Q908:U908"/>
    <mergeCell ref="X908:Y908"/>
    <mergeCell ref="B909:K909"/>
    <mergeCell ref="L909:P909"/>
    <mergeCell ref="Q909:U909"/>
    <mergeCell ref="X909:Y909"/>
    <mergeCell ref="B904:K904"/>
    <mergeCell ref="L904:P904"/>
    <mergeCell ref="Q904:U904"/>
    <mergeCell ref="X904:Y904"/>
    <mergeCell ref="B905:K905"/>
    <mergeCell ref="L905:P905"/>
    <mergeCell ref="Q905:U905"/>
    <mergeCell ref="X905:Y905"/>
    <mergeCell ref="B906:K906"/>
    <mergeCell ref="L906:P906"/>
    <mergeCell ref="Q906:U906"/>
    <mergeCell ref="X906:Y906"/>
    <mergeCell ref="B901:K901"/>
    <mergeCell ref="L901:P901"/>
    <mergeCell ref="Q901:U901"/>
    <mergeCell ref="X901:Y901"/>
    <mergeCell ref="B902:K902"/>
    <mergeCell ref="L902:P902"/>
    <mergeCell ref="Q902:U902"/>
    <mergeCell ref="X902:Y902"/>
    <mergeCell ref="B903:K903"/>
    <mergeCell ref="L903:P903"/>
    <mergeCell ref="Q903:U903"/>
    <mergeCell ref="X903:Y903"/>
    <mergeCell ref="B898:K898"/>
    <mergeCell ref="L898:P898"/>
    <mergeCell ref="Q898:U898"/>
    <mergeCell ref="X898:Y898"/>
    <mergeCell ref="B899:K899"/>
    <mergeCell ref="L899:P899"/>
    <mergeCell ref="Q899:U899"/>
    <mergeCell ref="X899:Y899"/>
    <mergeCell ref="B900:K900"/>
    <mergeCell ref="L900:P900"/>
    <mergeCell ref="Q900:U900"/>
    <mergeCell ref="X900:Y900"/>
    <mergeCell ref="B895:K895"/>
    <mergeCell ref="L895:P895"/>
    <mergeCell ref="Q895:U895"/>
    <mergeCell ref="X895:Y895"/>
    <mergeCell ref="B896:K896"/>
    <mergeCell ref="L896:P896"/>
    <mergeCell ref="Q896:U896"/>
    <mergeCell ref="X896:Y896"/>
    <mergeCell ref="B897:K897"/>
    <mergeCell ref="L897:P897"/>
    <mergeCell ref="Q897:U897"/>
    <mergeCell ref="X897:Y897"/>
    <mergeCell ref="B892:K892"/>
    <mergeCell ref="L892:P892"/>
    <mergeCell ref="Q892:U892"/>
    <mergeCell ref="X892:Y892"/>
    <mergeCell ref="B893:K893"/>
    <mergeCell ref="L893:P893"/>
    <mergeCell ref="Q893:U893"/>
    <mergeCell ref="X893:Y893"/>
    <mergeCell ref="B894:K894"/>
    <mergeCell ref="L894:P894"/>
    <mergeCell ref="Q894:U894"/>
    <mergeCell ref="X894:Y894"/>
    <mergeCell ref="B889:K889"/>
    <mergeCell ref="L889:P889"/>
    <mergeCell ref="Q889:U889"/>
    <mergeCell ref="X889:Y889"/>
    <mergeCell ref="B890:K890"/>
    <mergeCell ref="L890:P890"/>
    <mergeCell ref="Q890:U890"/>
    <mergeCell ref="X890:Y890"/>
    <mergeCell ref="B891:K891"/>
    <mergeCell ref="L891:P891"/>
    <mergeCell ref="Q891:U891"/>
    <mergeCell ref="X891:Y891"/>
    <mergeCell ref="B886:K886"/>
    <mergeCell ref="L886:P886"/>
    <mergeCell ref="Q886:U886"/>
    <mergeCell ref="X886:Y886"/>
    <mergeCell ref="B887:K887"/>
    <mergeCell ref="L887:P887"/>
    <mergeCell ref="Q887:U887"/>
    <mergeCell ref="X887:Y887"/>
    <mergeCell ref="B888:K888"/>
    <mergeCell ref="L888:P888"/>
    <mergeCell ref="Q888:U888"/>
    <mergeCell ref="X888:Y888"/>
    <mergeCell ref="B883:K883"/>
    <mergeCell ref="L883:P883"/>
    <mergeCell ref="Q883:U883"/>
    <mergeCell ref="X883:Y883"/>
    <mergeCell ref="B884:K884"/>
    <mergeCell ref="L884:P884"/>
    <mergeCell ref="Q884:U884"/>
    <mergeCell ref="X884:Y884"/>
    <mergeCell ref="B885:K885"/>
    <mergeCell ref="L885:P885"/>
    <mergeCell ref="Q885:U885"/>
    <mergeCell ref="X885:Y885"/>
    <mergeCell ref="B880:K880"/>
    <mergeCell ref="L880:P880"/>
    <mergeCell ref="Q880:U880"/>
    <mergeCell ref="X880:Y880"/>
    <mergeCell ref="B881:K881"/>
    <mergeCell ref="L881:P881"/>
    <mergeCell ref="Q881:U881"/>
    <mergeCell ref="X881:Y881"/>
    <mergeCell ref="B882:K882"/>
    <mergeCell ref="L882:P882"/>
    <mergeCell ref="Q882:U882"/>
    <mergeCell ref="X882:Y882"/>
    <mergeCell ref="B877:K877"/>
    <mergeCell ref="L877:P877"/>
    <mergeCell ref="Q877:U877"/>
    <mergeCell ref="X877:Y877"/>
    <mergeCell ref="B878:K878"/>
    <mergeCell ref="L878:P878"/>
    <mergeCell ref="Q878:U878"/>
    <mergeCell ref="X878:Y878"/>
    <mergeCell ref="B879:K879"/>
    <mergeCell ref="L879:P879"/>
    <mergeCell ref="Q879:U879"/>
    <mergeCell ref="X879:Y879"/>
    <mergeCell ref="B874:K874"/>
    <mergeCell ref="L874:P874"/>
    <mergeCell ref="Q874:U874"/>
    <mergeCell ref="X874:Y874"/>
    <mergeCell ref="B875:K875"/>
    <mergeCell ref="L875:P875"/>
    <mergeCell ref="Q875:U875"/>
    <mergeCell ref="X875:Y875"/>
    <mergeCell ref="B876:K876"/>
    <mergeCell ref="L876:P876"/>
    <mergeCell ref="Q876:U876"/>
    <mergeCell ref="X876:Y876"/>
    <mergeCell ref="B871:K871"/>
    <mergeCell ref="L871:P871"/>
    <mergeCell ref="Q871:U871"/>
    <mergeCell ref="X871:Y871"/>
    <mergeCell ref="B872:K872"/>
    <mergeCell ref="L872:P872"/>
    <mergeCell ref="Q872:U872"/>
    <mergeCell ref="X872:Y872"/>
    <mergeCell ref="B873:K873"/>
    <mergeCell ref="L873:P873"/>
    <mergeCell ref="Q873:U873"/>
    <mergeCell ref="X873:Y873"/>
    <mergeCell ref="B868:K868"/>
    <mergeCell ref="L868:P868"/>
    <mergeCell ref="Q868:U868"/>
    <mergeCell ref="X868:Y868"/>
    <mergeCell ref="B869:K869"/>
    <mergeCell ref="L869:P869"/>
    <mergeCell ref="Q869:U869"/>
    <mergeCell ref="X869:Y869"/>
    <mergeCell ref="B870:K870"/>
    <mergeCell ref="L870:P870"/>
    <mergeCell ref="Q870:U870"/>
    <mergeCell ref="X870:Y870"/>
    <mergeCell ref="B865:K865"/>
    <mergeCell ref="L865:P865"/>
    <mergeCell ref="Q865:U865"/>
    <mergeCell ref="X865:Y865"/>
    <mergeCell ref="B866:K866"/>
    <mergeCell ref="L866:P866"/>
    <mergeCell ref="Q866:U866"/>
    <mergeCell ref="X866:Y866"/>
    <mergeCell ref="B867:K867"/>
    <mergeCell ref="L867:P867"/>
    <mergeCell ref="Q867:U867"/>
    <mergeCell ref="X867:Y867"/>
    <mergeCell ref="B862:K862"/>
    <mergeCell ref="L862:P862"/>
    <mergeCell ref="Q862:U862"/>
    <mergeCell ref="X862:Y862"/>
    <mergeCell ref="B863:K863"/>
    <mergeCell ref="L863:P863"/>
    <mergeCell ref="Q863:U863"/>
    <mergeCell ref="X863:Y863"/>
    <mergeCell ref="B864:K864"/>
    <mergeCell ref="L864:P864"/>
    <mergeCell ref="Q864:U864"/>
    <mergeCell ref="X864:Y864"/>
    <mergeCell ref="B859:K859"/>
    <mergeCell ref="L859:P859"/>
    <mergeCell ref="Q859:U859"/>
    <mergeCell ref="X859:Y859"/>
    <mergeCell ref="B860:K860"/>
    <mergeCell ref="L860:P860"/>
    <mergeCell ref="Q860:U860"/>
    <mergeCell ref="X860:Y860"/>
    <mergeCell ref="B861:K861"/>
    <mergeCell ref="L861:P861"/>
    <mergeCell ref="Q861:U861"/>
    <mergeCell ref="X861:Y861"/>
    <mergeCell ref="B856:K856"/>
    <mergeCell ref="L856:P856"/>
    <mergeCell ref="Q856:U856"/>
    <mergeCell ref="X856:Y856"/>
    <mergeCell ref="B857:K857"/>
    <mergeCell ref="L857:P857"/>
    <mergeCell ref="Q857:U857"/>
    <mergeCell ref="X857:Y857"/>
    <mergeCell ref="B858:K858"/>
    <mergeCell ref="L858:P858"/>
    <mergeCell ref="Q858:U858"/>
    <mergeCell ref="X858:Y858"/>
    <mergeCell ref="B853:K853"/>
    <mergeCell ref="L853:P853"/>
    <mergeCell ref="Q853:U853"/>
    <mergeCell ref="X853:Y853"/>
    <mergeCell ref="B854:K854"/>
    <mergeCell ref="L854:P854"/>
    <mergeCell ref="Q854:U854"/>
    <mergeCell ref="X854:Y854"/>
    <mergeCell ref="B855:K855"/>
    <mergeCell ref="L855:P855"/>
    <mergeCell ref="Q855:U855"/>
    <mergeCell ref="X855:Y855"/>
    <mergeCell ref="B850:K850"/>
    <mergeCell ref="L850:P850"/>
    <mergeCell ref="Q850:U850"/>
    <mergeCell ref="X850:Y850"/>
    <mergeCell ref="B851:K851"/>
    <mergeCell ref="L851:P851"/>
    <mergeCell ref="Q851:U851"/>
    <mergeCell ref="X851:Y851"/>
    <mergeCell ref="B852:K852"/>
    <mergeCell ref="L852:P852"/>
    <mergeCell ref="Q852:U852"/>
    <mergeCell ref="X852:Y852"/>
    <mergeCell ref="B847:K847"/>
    <mergeCell ref="L847:P847"/>
    <mergeCell ref="Q847:U847"/>
    <mergeCell ref="X847:Y847"/>
    <mergeCell ref="B848:K848"/>
    <mergeCell ref="L848:P848"/>
    <mergeCell ref="Q848:U848"/>
    <mergeCell ref="X848:Y848"/>
    <mergeCell ref="B849:K849"/>
    <mergeCell ref="L849:P849"/>
    <mergeCell ref="Q849:U849"/>
    <mergeCell ref="X849:Y849"/>
    <mergeCell ref="B844:K844"/>
    <mergeCell ref="L844:P844"/>
    <mergeCell ref="Q844:U844"/>
    <mergeCell ref="X844:Y844"/>
    <mergeCell ref="B845:K845"/>
    <mergeCell ref="L845:P845"/>
    <mergeCell ref="Q845:U845"/>
    <mergeCell ref="X845:Y845"/>
    <mergeCell ref="B846:K846"/>
    <mergeCell ref="L846:P846"/>
    <mergeCell ref="Q846:U846"/>
    <mergeCell ref="X846:Y846"/>
    <mergeCell ref="B841:K841"/>
    <mergeCell ref="L841:P841"/>
    <mergeCell ref="Q841:U841"/>
    <mergeCell ref="X841:Y841"/>
    <mergeCell ref="B842:K842"/>
    <mergeCell ref="L842:P842"/>
    <mergeCell ref="Q842:U842"/>
    <mergeCell ref="X842:Y842"/>
    <mergeCell ref="B843:K843"/>
    <mergeCell ref="L843:P843"/>
    <mergeCell ref="Q843:U843"/>
    <mergeCell ref="X843:Y843"/>
    <mergeCell ref="B838:K838"/>
    <mergeCell ref="L838:P838"/>
    <mergeCell ref="Q838:U838"/>
    <mergeCell ref="X838:Y838"/>
    <mergeCell ref="B839:K839"/>
    <mergeCell ref="L839:P839"/>
    <mergeCell ref="Q839:U839"/>
    <mergeCell ref="X839:Y839"/>
    <mergeCell ref="B840:K840"/>
    <mergeCell ref="L840:P840"/>
    <mergeCell ref="Q840:U840"/>
    <mergeCell ref="X840:Y840"/>
    <mergeCell ref="B835:K835"/>
    <mergeCell ref="L835:P835"/>
    <mergeCell ref="Q835:U835"/>
    <mergeCell ref="X835:Y835"/>
    <mergeCell ref="B836:K836"/>
    <mergeCell ref="L836:P836"/>
    <mergeCell ref="Q836:U836"/>
    <mergeCell ref="X836:Y836"/>
    <mergeCell ref="B837:K837"/>
    <mergeCell ref="L837:P837"/>
    <mergeCell ref="Q837:U837"/>
    <mergeCell ref="X837:Y837"/>
    <mergeCell ref="B832:K832"/>
    <mergeCell ref="L832:P832"/>
    <mergeCell ref="Q832:U832"/>
    <mergeCell ref="X832:Y832"/>
    <mergeCell ref="B833:K833"/>
    <mergeCell ref="L833:P833"/>
    <mergeCell ref="Q833:U833"/>
    <mergeCell ref="X833:Y833"/>
    <mergeCell ref="B834:K834"/>
    <mergeCell ref="L834:P834"/>
    <mergeCell ref="Q834:U834"/>
    <mergeCell ref="X834:Y834"/>
    <mergeCell ref="B829:K829"/>
    <mergeCell ref="L829:P829"/>
    <mergeCell ref="Q829:U829"/>
    <mergeCell ref="X829:Y829"/>
    <mergeCell ref="B830:K830"/>
    <mergeCell ref="L830:P830"/>
    <mergeCell ref="Q830:U830"/>
    <mergeCell ref="X830:Y830"/>
    <mergeCell ref="B831:K831"/>
    <mergeCell ref="L831:P831"/>
    <mergeCell ref="Q831:U831"/>
    <mergeCell ref="X831:Y831"/>
    <mergeCell ref="B826:K826"/>
    <mergeCell ref="L826:P826"/>
    <mergeCell ref="Q826:U826"/>
    <mergeCell ref="X826:Y826"/>
    <mergeCell ref="B827:K827"/>
    <mergeCell ref="L827:P827"/>
    <mergeCell ref="Q827:U827"/>
    <mergeCell ref="X827:Y827"/>
    <mergeCell ref="B828:K828"/>
    <mergeCell ref="L828:P828"/>
    <mergeCell ref="Q828:U828"/>
    <mergeCell ref="X828:Y828"/>
    <mergeCell ref="B823:K823"/>
    <mergeCell ref="L823:P823"/>
    <mergeCell ref="Q823:U823"/>
    <mergeCell ref="X823:Y823"/>
    <mergeCell ref="B824:K824"/>
    <mergeCell ref="L824:P824"/>
    <mergeCell ref="Q824:U824"/>
    <mergeCell ref="X824:Y824"/>
    <mergeCell ref="B825:K825"/>
    <mergeCell ref="L825:P825"/>
    <mergeCell ref="Q825:U825"/>
    <mergeCell ref="X825:Y825"/>
    <mergeCell ref="B820:K820"/>
    <mergeCell ref="L820:P820"/>
    <mergeCell ref="Q820:U820"/>
    <mergeCell ref="X820:Y820"/>
    <mergeCell ref="B821:K821"/>
    <mergeCell ref="L821:P821"/>
    <mergeCell ref="Q821:U821"/>
    <mergeCell ref="X821:Y821"/>
    <mergeCell ref="B822:K822"/>
    <mergeCell ref="L822:P822"/>
    <mergeCell ref="Q822:U822"/>
    <mergeCell ref="X822:Y822"/>
    <mergeCell ref="B817:K817"/>
    <mergeCell ref="L817:P817"/>
    <mergeCell ref="Q817:U817"/>
    <mergeCell ref="X817:Y817"/>
    <mergeCell ref="B818:K818"/>
    <mergeCell ref="L818:P818"/>
    <mergeCell ref="Q818:U818"/>
    <mergeCell ref="X818:Y818"/>
    <mergeCell ref="B819:K819"/>
    <mergeCell ref="L819:P819"/>
    <mergeCell ref="Q819:U819"/>
    <mergeCell ref="X819:Y819"/>
    <mergeCell ref="B814:K814"/>
    <mergeCell ref="L814:P814"/>
    <mergeCell ref="Q814:U814"/>
    <mergeCell ref="X814:Y814"/>
    <mergeCell ref="B815:K815"/>
    <mergeCell ref="L815:P815"/>
    <mergeCell ref="Q815:U815"/>
    <mergeCell ref="X815:Y815"/>
    <mergeCell ref="B816:K816"/>
    <mergeCell ref="L816:P816"/>
    <mergeCell ref="Q816:U816"/>
    <mergeCell ref="X816:Y816"/>
    <mergeCell ref="B811:K811"/>
    <mergeCell ref="L811:P811"/>
    <mergeCell ref="Q811:U811"/>
    <mergeCell ref="X811:Y811"/>
    <mergeCell ref="B812:K812"/>
    <mergeCell ref="L812:P812"/>
    <mergeCell ref="Q812:U812"/>
    <mergeCell ref="X812:Y812"/>
    <mergeCell ref="B813:K813"/>
    <mergeCell ref="L813:P813"/>
    <mergeCell ref="Q813:U813"/>
    <mergeCell ref="X813:Y813"/>
    <mergeCell ref="B808:K808"/>
    <mergeCell ref="L808:P808"/>
    <mergeCell ref="Q808:U808"/>
    <mergeCell ref="X808:Y808"/>
    <mergeCell ref="B809:K809"/>
    <mergeCell ref="L809:P809"/>
    <mergeCell ref="Q809:U809"/>
    <mergeCell ref="X809:Y809"/>
    <mergeCell ref="B810:K810"/>
    <mergeCell ref="L810:P810"/>
    <mergeCell ref="Q810:U810"/>
    <mergeCell ref="X810:Y810"/>
    <mergeCell ref="B805:K805"/>
    <mergeCell ref="L805:P805"/>
    <mergeCell ref="Q805:U805"/>
    <mergeCell ref="X805:Y805"/>
    <mergeCell ref="B806:K806"/>
    <mergeCell ref="L806:P806"/>
    <mergeCell ref="Q806:U806"/>
    <mergeCell ref="X806:Y806"/>
    <mergeCell ref="B807:K807"/>
    <mergeCell ref="L807:P807"/>
    <mergeCell ref="Q807:U807"/>
    <mergeCell ref="X807:Y807"/>
    <mergeCell ref="B802:K802"/>
    <mergeCell ref="L802:P802"/>
    <mergeCell ref="Q802:U802"/>
    <mergeCell ref="X802:Y802"/>
    <mergeCell ref="B803:K803"/>
    <mergeCell ref="L803:P803"/>
    <mergeCell ref="Q803:U803"/>
    <mergeCell ref="X803:Y803"/>
    <mergeCell ref="B804:K804"/>
    <mergeCell ref="L804:P804"/>
    <mergeCell ref="Q804:U804"/>
    <mergeCell ref="X804:Y804"/>
    <mergeCell ref="B799:K799"/>
    <mergeCell ref="L799:P799"/>
    <mergeCell ref="Q799:U799"/>
    <mergeCell ref="X799:Y799"/>
    <mergeCell ref="B800:K800"/>
    <mergeCell ref="L800:P800"/>
    <mergeCell ref="Q800:U800"/>
    <mergeCell ref="X800:Y800"/>
    <mergeCell ref="B801:K801"/>
    <mergeCell ref="L801:P801"/>
    <mergeCell ref="Q801:U801"/>
    <mergeCell ref="X801:Y801"/>
    <mergeCell ref="B796:K796"/>
    <mergeCell ref="L796:P796"/>
    <mergeCell ref="Q796:U796"/>
    <mergeCell ref="X796:Y796"/>
    <mergeCell ref="B797:K797"/>
    <mergeCell ref="L797:P797"/>
    <mergeCell ref="Q797:U797"/>
    <mergeCell ref="X797:Y797"/>
    <mergeCell ref="B798:K798"/>
    <mergeCell ref="L798:P798"/>
    <mergeCell ref="Q798:U798"/>
    <mergeCell ref="X798:Y798"/>
    <mergeCell ref="B793:K793"/>
    <mergeCell ref="L793:P793"/>
    <mergeCell ref="Q793:U793"/>
    <mergeCell ref="X793:Y793"/>
    <mergeCell ref="B794:K794"/>
    <mergeCell ref="L794:P794"/>
    <mergeCell ref="Q794:U794"/>
    <mergeCell ref="X794:Y794"/>
    <mergeCell ref="B795:K795"/>
    <mergeCell ref="L795:P795"/>
    <mergeCell ref="Q795:U795"/>
    <mergeCell ref="X795:Y795"/>
    <mergeCell ref="B790:K790"/>
    <mergeCell ref="L790:P790"/>
    <mergeCell ref="Q790:U790"/>
    <mergeCell ref="X790:Y790"/>
    <mergeCell ref="B791:K791"/>
    <mergeCell ref="L791:P791"/>
    <mergeCell ref="Q791:U791"/>
    <mergeCell ref="X791:Y791"/>
    <mergeCell ref="B792:K792"/>
    <mergeCell ref="L792:P792"/>
    <mergeCell ref="Q792:U792"/>
    <mergeCell ref="X792:Y792"/>
    <mergeCell ref="B787:K787"/>
    <mergeCell ref="L787:P787"/>
    <mergeCell ref="Q787:U787"/>
    <mergeCell ref="X787:Y787"/>
    <mergeCell ref="B788:K788"/>
    <mergeCell ref="L788:P788"/>
    <mergeCell ref="Q788:U788"/>
    <mergeCell ref="X788:Y788"/>
    <mergeCell ref="B789:K789"/>
    <mergeCell ref="L789:P789"/>
    <mergeCell ref="Q789:U789"/>
    <mergeCell ref="X789:Y789"/>
    <mergeCell ref="B784:K784"/>
    <mergeCell ref="L784:P784"/>
    <mergeCell ref="Q784:U784"/>
    <mergeCell ref="X784:Y784"/>
    <mergeCell ref="B785:K785"/>
    <mergeCell ref="L785:P785"/>
    <mergeCell ref="Q785:U785"/>
    <mergeCell ref="X785:Y785"/>
    <mergeCell ref="B786:K786"/>
    <mergeCell ref="L786:P786"/>
    <mergeCell ref="Q786:U786"/>
    <mergeCell ref="X786:Y786"/>
    <mergeCell ref="B781:K781"/>
    <mergeCell ref="L781:P781"/>
    <mergeCell ref="Q781:U781"/>
    <mergeCell ref="X781:Y781"/>
    <mergeCell ref="B782:K782"/>
    <mergeCell ref="L782:P782"/>
    <mergeCell ref="Q782:U782"/>
    <mergeCell ref="X782:Y782"/>
    <mergeCell ref="B783:K783"/>
    <mergeCell ref="L783:P783"/>
    <mergeCell ref="Q783:U783"/>
    <mergeCell ref="X783:Y783"/>
    <mergeCell ref="B778:K778"/>
    <mergeCell ref="L778:P778"/>
    <mergeCell ref="Q778:U778"/>
    <mergeCell ref="X778:Y778"/>
    <mergeCell ref="B779:K779"/>
    <mergeCell ref="L779:P779"/>
    <mergeCell ref="Q779:U779"/>
    <mergeCell ref="X779:Y779"/>
    <mergeCell ref="B780:K780"/>
    <mergeCell ref="L780:P780"/>
    <mergeCell ref="Q780:U780"/>
    <mergeCell ref="X780:Y780"/>
    <mergeCell ref="B775:K775"/>
    <mergeCell ref="L775:P775"/>
    <mergeCell ref="Q775:U775"/>
    <mergeCell ref="X775:Y775"/>
    <mergeCell ref="B776:K776"/>
    <mergeCell ref="L776:P776"/>
    <mergeCell ref="Q776:U776"/>
    <mergeCell ref="X776:Y776"/>
    <mergeCell ref="B777:K777"/>
    <mergeCell ref="L777:P777"/>
    <mergeCell ref="Q777:U777"/>
    <mergeCell ref="X777:Y777"/>
    <mergeCell ref="B772:K772"/>
    <mergeCell ref="L772:P772"/>
    <mergeCell ref="Q772:U772"/>
    <mergeCell ref="X772:Y772"/>
    <mergeCell ref="B773:K773"/>
    <mergeCell ref="L773:P773"/>
    <mergeCell ref="Q773:U773"/>
    <mergeCell ref="X773:Y773"/>
    <mergeCell ref="B774:K774"/>
    <mergeCell ref="L774:P774"/>
    <mergeCell ref="Q774:U774"/>
    <mergeCell ref="X774:Y774"/>
    <mergeCell ref="B769:K769"/>
    <mergeCell ref="L769:P769"/>
    <mergeCell ref="Q769:U769"/>
    <mergeCell ref="X769:Y769"/>
    <mergeCell ref="B770:K770"/>
    <mergeCell ref="L770:P770"/>
    <mergeCell ref="Q770:U770"/>
    <mergeCell ref="X770:Y770"/>
    <mergeCell ref="B771:K771"/>
    <mergeCell ref="L771:P771"/>
    <mergeCell ref="Q771:U771"/>
    <mergeCell ref="X771:Y771"/>
    <mergeCell ref="B766:K766"/>
    <mergeCell ref="L766:P766"/>
    <mergeCell ref="Q766:U766"/>
    <mergeCell ref="X766:Y766"/>
    <mergeCell ref="B767:K767"/>
    <mergeCell ref="L767:P767"/>
    <mergeCell ref="Q767:U767"/>
    <mergeCell ref="X767:Y767"/>
    <mergeCell ref="B768:K768"/>
    <mergeCell ref="L768:P768"/>
    <mergeCell ref="Q768:U768"/>
    <mergeCell ref="X768:Y768"/>
    <mergeCell ref="B763:K763"/>
    <mergeCell ref="L763:P763"/>
    <mergeCell ref="Q763:U763"/>
    <mergeCell ref="X763:Y763"/>
    <mergeCell ref="B764:K764"/>
    <mergeCell ref="L764:P764"/>
    <mergeCell ref="Q764:U764"/>
    <mergeCell ref="X764:Y764"/>
    <mergeCell ref="B765:K765"/>
    <mergeCell ref="L765:P765"/>
    <mergeCell ref="Q765:U765"/>
    <mergeCell ref="X765:Y765"/>
    <mergeCell ref="B760:K760"/>
    <mergeCell ref="L760:P760"/>
    <mergeCell ref="Q760:U760"/>
    <mergeCell ref="X760:Y760"/>
    <mergeCell ref="B761:K761"/>
    <mergeCell ref="L761:P761"/>
    <mergeCell ref="Q761:U761"/>
    <mergeCell ref="X761:Y761"/>
    <mergeCell ref="B762:K762"/>
    <mergeCell ref="L762:P762"/>
    <mergeCell ref="Q762:U762"/>
    <mergeCell ref="X762:Y762"/>
    <mergeCell ref="B757:K757"/>
    <mergeCell ref="L757:P757"/>
    <mergeCell ref="Q757:U757"/>
    <mergeCell ref="X757:Y757"/>
    <mergeCell ref="B758:K758"/>
    <mergeCell ref="L758:P758"/>
    <mergeCell ref="Q758:U758"/>
    <mergeCell ref="X758:Y758"/>
    <mergeCell ref="B759:K759"/>
    <mergeCell ref="L759:P759"/>
    <mergeCell ref="Q759:U759"/>
    <mergeCell ref="X759:Y759"/>
    <mergeCell ref="B754:K754"/>
    <mergeCell ref="L754:P754"/>
    <mergeCell ref="Q754:U754"/>
    <mergeCell ref="X754:Y754"/>
    <mergeCell ref="B755:K755"/>
    <mergeCell ref="L755:P755"/>
    <mergeCell ref="Q755:U755"/>
    <mergeCell ref="X755:Y755"/>
    <mergeCell ref="B756:K756"/>
    <mergeCell ref="L756:P756"/>
    <mergeCell ref="Q756:U756"/>
    <mergeCell ref="X756:Y756"/>
    <mergeCell ref="B751:K751"/>
    <mergeCell ref="L751:P751"/>
    <mergeCell ref="Q751:U751"/>
    <mergeCell ref="X751:Y751"/>
    <mergeCell ref="B752:K752"/>
    <mergeCell ref="L752:P752"/>
    <mergeCell ref="Q752:U752"/>
    <mergeCell ref="X752:Y752"/>
    <mergeCell ref="B753:K753"/>
    <mergeCell ref="L753:P753"/>
    <mergeCell ref="Q753:U753"/>
    <mergeCell ref="X753:Y753"/>
    <mergeCell ref="B748:K748"/>
    <mergeCell ref="L748:P748"/>
    <mergeCell ref="Q748:U748"/>
    <mergeCell ref="X748:Y748"/>
    <mergeCell ref="B749:K749"/>
    <mergeCell ref="L749:P749"/>
    <mergeCell ref="Q749:U749"/>
    <mergeCell ref="X749:Y749"/>
    <mergeCell ref="B750:K750"/>
    <mergeCell ref="L750:P750"/>
    <mergeCell ref="Q750:U750"/>
    <mergeCell ref="X750:Y750"/>
    <mergeCell ref="B745:K745"/>
    <mergeCell ref="L745:P745"/>
    <mergeCell ref="Q745:U745"/>
    <mergeCell ref="X745:Y745"/>
    <mergeCell ref="B746:K746"/>
    <mergeCell ref="L746:P746"/>
    <mergeCell ref="Q746:U746"/>
    <mergeCell ref="X746:Y746"/>
    <mergeCell ref="B747:K747"/>
    <mergeCell ref="L747:P747"/>
    <mergeCell ref="Q747:U747"/>
    <mergeCell ref="X747:Y747"/>
    <mergeCell ref="B742:K742"/>
    <mergeCell ref="L742:P742"/>
    <mergeCell ref="Q742:U742"/>
    <mergeCell ref="X742:Y742"/>
    <mergeCell ref="B743:K743"/>
    <mergeCell ref="L743:P743"/>
    <mergeCell ref="Q743:U743"/>
    <mergeCell ref="X743:Y743"/>
    <mergeCell ref="B744:K744"/>
    <mergeCell ref="L744:P744"/>
    <mergeCell ref="Q744:U744"/>
    <mergeCell ref="X744:Y744"/>
    <mergeCell ref="B739:K739"/>
    <mergeCell ref="L739:P739"/>
    <mergeCell ref="Q739:U739"/>
    <mergeCell ref="X739:Y739"/>
    <mergeCell ref="B740:K740"/>
    <mergeCell ref="L740:P740"/>
    <mergeCell ref="Q740:U740"/>
    <mergeCell ref="X740:Y740"/>
    <mergeCell ref="B741:K741"/>
    <mergeCell ref="L741:P741"/>
    <mergeCell ref="Q741:U741"/>
    <mergeCell ref="X741:Y741"/>
    <mergeCell ref="B736:K736"/>
    <mergeCell ref="L736:P736"/>
    <mergeCell ref="Q736:U736"/>
    <mergeCell ref="X736:Y736"/>
    <mergeCell ref="B737:K737"/>
    <mergeCell ref="L737:P737"/>
    <mergeCell ref="Q737:U737"/>
    <mergeCell ref="X737:Y737"/>
    <mergeCell ref="B738:K738"/>
    <mergeCell ref="L738:P738"/>
    <mergeCell ref="Q738:U738"/>
    <mergeCell ref="X738:Y738"/>
    <mergeCell ref="B733:K733"/>
    <mergeCell ref="L733:P733"/>
    <mergeCell ref="Q733:U733"/>
    <mergeCell ref="X733:Y733"/>
    <mergeCell ref="B734:K734"/>
    <mergeCell ref="L734:P734"/>
    <mergeCell ref="Q734:U734"/>
    <mergeCell ref="X734:Y734"/>
    <mergeCell ref="B735:K735"/>
    <mergeCell ref="L735:P735"/>
    <mergeCell ref="Q735:U735"/>
    <mergeCell ref="X735:Y735"/>
    <mergeCell ref="B730:K730"/>
    <mergeCell ref="L730:P730"/>
    <mergeCell ref="Q730:U730"/>
    <mergeCell ref="X730:Y730"/>
    <mergeCell ref="B731:K731"/>
    <mergeCell ref="L731:P731"/>
    <mergeCell ref="Q731:U731"/>
    <mergeCell ref="X731:Y731"/>
    <mergeCell ref="B732:K732"/>
    <mergeCell ref="L732:P732"/>
    <mergeCell ref="Q732:U732"/>
    <mergeCell ref="X732:Y732"/>
    <mergeCell ref="B727:K727"/>
    <mergeCell ref="L727:P727"/>
    <mergeCell ref="Q727:U727"/>
    <mergeCell ref="X727:Y727"/>
    <mergeCell ref="B728:K728"/>
    <mergeCell ref="L728:P728"/>
    <mergeCell ref="Q728:U728"/>
    <mergeCell ref="X728:Y728"/>
    <mergeCell ref="B729:K729"/>
    <mergeCell ref="L729:P729"/>
    <mergeCell ref="Q729:U729"/>
    <mergeCell ref="X729:Y729"/>
    <mergeCell ref="B724:K724"/>
    <mergeCell ref="L724:P724"/>
    <mergeCell ref="Q724:U724"/>
    <mergeCell ref="X724:Y724"/>
    <mergeCell ref="B725:K725"/>
    <mergeCell ref="L725:P725"/>
    <mergeCell ref="Q725:U725"/>
    <mergeCell ref="X725:Y725"/>
    <mergeCell ref="B726:K726"/>
    <mergeCell ref="L726:P726"/>
    <mergeCell ref="Q726:U726"/>
    <mergeCell ref="X726:Y726"/>
    <mergeCell ref="B721:K721"/>
    <mergeCell ref="L721:P721"/>
    <mergeCell ref="Q721:U721"/>
    <mergeCell ref="X721:Y721"/>
    <mergeCell ref="B722:K722"/>
    <mergeCell ref="L722:P722"/>
    <mergeCell ref="Q722:U722"/>
    <mergeCell ref="X722:Y722"/>
    <mergeCell ref="B723:K723"/>
    <mergeCell ref="L723:P723"/>
    <mergeCell ref="Q723:U723"/>
    <mergeCell ref="X723:Y723"/>
    <mergeCell ref="B718:K718"/>
    <mergeCell ref="L718:P718"/>
    <mergeCell ref="Q718:U718"/>
    <mergeCell ref="X718:Y718"/>
    <mergeCell ref="B719:K719"/>
    <mergeCell ref="L719:P719"/>
    <mergeCell ref="Q719:U719"/>
    <mergeCell ref="X719:Y719"/>
    <mergeCell ref="B720:K720"/>
    <mergeCell ref="L720:P720"/>
    <mergeCell ref="Q720:U720"/>
    <mergeCell ref="X720:Y720"/>
    <mergeCell ref="B715:K715"/>
    <mergeCell ref="L715:P715"/>
    <mergeCell ref="Q715:U715"/>
    <mergeCell ref="X715:Y715"/>
    <mergeCell ref="B716:K716"/>
    <mergeCell ref="L716:P716"/>
    <mergeCell ref="Q716:U716"/>
    <mergeCell ref="X716:Y716"/>
    <mergeCell ref="B717:K717"/>
    <mergeCell ref="L717:P717"/>
    <mergeCell ref="Q717:U717"/>
    <mergeCell ref="X717:Y717"/>
    <mergeCell ref="B712:K712"/>
    <mergeCell ref="L712:P712"/>
    <mergeCell ref="Q712:U712"/>
    <mergeCell ref="X712:Y712"/>
    <mergeCell ref="B713:K713"/>
    <mergeCell ref="L713:P713"/>
    <mergeCell ref="Q713:U713"/>
    <mergeCell ref="X713:Y713"/>
    <mergeCell ref="B714:K714"/>
    <mergeCell ref="L714:P714"/>
    <mergeCell ref="Q714:U714"/>
    <mergeCell ref="X714:Y714"/>
    <mergeCell ref="B709:K709"/>
    <mergeCell ref="L709:P709"/>
    <mergeCell ref="Q709:U709"/>
    <mergeCell ref="X709:Y709"/>
    <mergeCell ref="B710:K710"/>
    <mergeCell ref="L710:P710"/>
    <mergeCell ref="Q710:U710"/>
    <mergeCell ref="X710:Y710"/>
    <mergeCell ref="B711:K711"/>
    <mergeCell ref="L711:P711"/>
    <mergeCell ref="Q711:U711"/>
    <mergeCell ref="X711:Y711"/>
    <mergeCell ref="B706:K706"/>
    <mergeCell ref="L706:P706"/>
    <mergeCell ref="Q706:U706"/>
    <mergeCell ref="X706:Y706"/>
    <mergeCell ref="B707:K707"/>
    <mergeCell ref="L707:P707"/>
    <mergeCell ref="Q707:U707"/>
    <mergeCell ref="X707:Y707"/>
    <mergeCell ref="B708:K708"/>
    <mergeCell ref="L708:P708"/>
    <mergeCell ref="Q708:U708"/>
    <mergeCell ref="X708:Y708"/>
    <mergeCell ref="B703:K703"/>
    <mergeCell ref="L703:P703"/>
    <mergeCell ref="Q703:U703"/>
    <mergeCell ref="X703:Y703"/>
    <mergeCell ref="B704:K704"/>
    <mergeCell ref="L704:P704"/>
    <mergeCell ref="Q704:U704"/>
    <mergeCell ref="X704:Y704"/>
    <mergeCell ref="B705:K705"/>
    <mergeCell ref="L705:P705"/>
    <mergeCell ref="Q705:U705"/>
    <mergeCell ref="X705:Y705"/>
    <mergeCell ref="B700:K700"/>
    <mergeCell ref="L700:P700"/>
    <mergeCell ref="Q700:U700"/>
    <mergeCell ref="X700:Y700"/>
    <mergeCell ref="B701:K701"/>
    <mergeCell ref="L701:P701"/>
    <mergeCell ref="Q701:U701"/>
    <mergeCell ref="X701:Y701"/>
    <mergeCell ref="B702:K702"/>
    <mergeCell ref="L702:P702"/>
    <mergeCell ref="Q702:U702"/>
    <mergeCell ref="X702:Y702"/>
    <mergeCell ref="B697:K697"/>
    <mergeCell ref="L697:P697"/>
    <mergeCell ref="Q697:U697"/>
    <mergeCell ref="X697:Y697"/>
    <mergeCell ref="B698:K698"/>
    <mergeCell ref="L698:P698"/>
    <mergeCell ref="Q698:U698"/>
    <mergeCell ref="X698:Y698"/>
    <mergeCell ref="B699:K699"/>
    <mergeCell ref="L699:P699"/>
    <mergeCell ref="Q699:U699"/>
    <mergeCell ref="X699:Y699"/>
    <mergeCell ref="B694:K694"/>
    <mergeCell ref="L694:P694"/>
    <mergeCell ref="Q694:U694"/>
    <mergeCell ref="X694:Y694"/>
    <mergeCell ref="B695:K695"/>
    <mergeCell ref="L695:P695"/>
    <mergeCell ref="Q695:U695"/>
    <mergeCell ref="X695:Y695"/>
    <mergeCell ref="B696:K696"/>
    <mergeCell ref="L696:P696"/>
    <mergeCell ref="Q696:U696"/>
    <mergeCell ref="X696:Y696"/>
    <mergeCell ref="B691:K691"/>
    <mergeCell ref="L691:P691"/>
    <mergeCell ref="Q691:U691"/>
    <mergeCell ref="X691:Y691"/>
    <mergeCell ref="B692:K692"/>
    <mergeCell ref="L692:P692"/>
    <mergeCell ref="Q692:U692"/>
    <mergeCell ref="X692:Y692"/>
    <mergeCell ref="B693:K693"/>
    <mergeCell ref="L693:P693"/>
    <mergeCell ref="Q693:U693"/>
    <mergeCell ref="X693:Y693"/>
    <mergeCell ref="B688:K688"/>
    <mergeCell ref="L688:P688"/>
    <mergeCell ref="Q688:U688"/>
    <mergeCell ref="X688:Y688"/>
    <mergeCell ref="B689:K689"/>
    <mergeCell ref="L689:P689"/>
    <mergeCell ref="Q689:U689"/>
    <mergeCell ref="X689:Y689"/>
    <mergeCell ref="B690:K690"/>
    <mergeCell ref="L690:P690"/>
    <mergeCell ref="Q690:U690"/>
    <mergeCell ref="X690:Y690"/>
    <mergeCell ref="B685:K685"/>
    <mergeCell ref="L685:P685"/>
    <mergeCell ref="Q685:U685"/>
    <mergeCell ref="X685:Y685"/>
    <mergeCell ref="B686:K686"/>
    <mergeCell ref="L686:P686"/>
    <mergeCell ref="Q686:U686"/>
    <mergeCell ref="X686:Y686"/>
    <mergeCell ref="B687:K687"/>
    <mergeCell ref="L687:P687"/>
    <mergeCell ref="Q687:U687"/>
    <mergeCell ref="X687:Y687"/>
    <mergeCell ref="B682:K682"/>
    <mergeCell ref="L682:P682"/>
    <mergeCell ref="Q682:U682"/>
    <mergeCell ref="X682:Y682"/>
    <mergeCell ref="B683:K683"/>
    <mergeCell ref="L683:P683"/>
    <mergeCell ref="Q683:U683"/>
    <mergeCell ref="X683:Y683"/>
    <mergeCell ref="B684:K684"/>
    <mergeCell ref="L684:P684"/>
    <mergeCell ref="Q684:U684"/>
    <mergeCell ref="X684:Y684"/>
    <mergeCell ref="B679:K679"/>
    <mergeCell ref="L679:P679"/>
    <mergeCell ref="Q679:U679"/>
    <mergeCell ref="X679:Y679"/>
    <mergeCell ref="B680:K680"/>
    <mergeCell ref="L680:P680"/>
    <mergeCell ref="Q680:U680"/>
    <mergeCell ref="X680:Y680"/>
    <mergeCell ref="B681:K681"/>
    <mergeCell ref="L681:P681"/>
    <mergeCell ref="Q681:U681"/>
    <mergeCell ref="X681:Y681"/>
    <mergeCell ref="B676:K676"/>
    <mergeCell ref="L676:P676"/>
    <mergeCell ref="Q676:U676"/>
    <mergeCell ref="X676:Y676"/>
    <mergeCell ref="B677:K677"/>
    <mergeCell ref="L677:P677"/>
    <mergeCell ref="Q677:U677"/>
    <mergeCell ref="X677:Y677"/>
    <mergeCell ref="B678:K678"/>
    <mergeCell ref="L678:P678"/>
    <mergeCell ref="Q678:U678"/>
    <mergeCell ref="X678:Y678"/>
    <mergeCell ref="B673:K673"/>
    <mergeCell ref="L673:P673"/>
    <mergeCell ref="Q673:U673"/>
    <mergeCell ref="X673:Y673"/>
    <mergeCell ref="B674:K674"/>
    <mergeCell ref="L674:P674"/>
    <mergeCell ref="Q674:U674"/>
    <mergeCell ref="X674:Y674"/>
    <mergeCell ref="B675:K675"/>
    <mergeCell ref="L675:P675"/>
    <mergeCell ref="Q675:U675"/>
    <mergeCell ref="X675:Y675"/>
    <mergeCell ref="B670:K670"/>
    <mergeCell ref="L670:P670"/>
    <mergeCell ref="Q670:U670"/>
    <mergeCell ref="X670:Y670"/>
    <mergeCell ref="B671:K671"/>
    <mergeCell ref="L671:P671"/>
    <mergeCell ref="Q671:U671"/>
    <mergeCell ref="X671:Y671"/>
    <mergeCell ref="B672:K672"/>
    <mergeCell ref="L672:P672"/>
    <mergeCell ref="Q672:U672"/>
    <mergeCell ref="X672:Y672"/>
    <mergeCell ref="B667:K667"/>
    <mergeCell ref="L667:P667"/>
    <mergeCell ref="Q667:U667"/>
    <mergeCell ref="X667:Y667"/>
    <mergeCell ref="B668:K668"/>
    <mergeCell ref="L668:P668"/>
    <mergeCell ref="Q668:U668"/>
    <mergeCell ref="X668:Y668"/>
    <mergeCell ref="B669:K669"/>
    <mergeCell ref="L669:P669"/>
    <mergeCell ref="Q669:U669"/>
    <mergeCell ref="X669:Y669"/>
    <mergeCell ref="B664:K664"/>
    <mergeCell ref="L664:P664"/>
    <mergeCell ref="Q664:U664"/>
    <mergeCell ref="X664:Y664"/>
    <mergeCell ref="B665:K665"/>
    <mergeCell ref="L665:P665"/>
    <mergeCell ref="Q665:U665"/>
    <mergeCell ref="X665:Y665"/>
    <mergeCell ref="B666:K666"/>
    <mergeCell ref="L666:P666"/>
    <mergeCell ref="Q666:U666"/>
    <mergeCell ref="X666:Y666"/>
    <mergeCell ref="B661:K661"/>
    <mergeCell ref="L661:P661"/>
    <mergeCell ref="Q661:U661"/>
    <mergeCell ref="X661:Y661"/>
    <mergeCell ref="B662:K662"/>
    <mergeCell ref="L662:P662"/>
    <mergeCell ref="Q662:U662"/>
    <mergeCell ref="X662:Y662"/>
    <mergeCell ref="B663:K663"/>
    <mergeCell ref="L663:P663"/>
    <mergeCell ref="Q663:U663"/>
    <mergeCell ref="X663:Y663"/>
    <mergeCell ref="B658:K658"/>
    <mergeCell ref="L658:P658"/>
    <mergeCell ref="Q658:U658"/>
    <mergeCell ref="X658:Y658"/>
    <mergeCell ref="B659:K659"/>
    <mergeCell ref="L659:P659"/>
    <mergeCell ref="Q659:U659"/>
    <mergeCell ref="X659:Y659"/>
    <mergeCell ref="B660:K660"/>
    <mergeCell ref="L660:P660"/>
    <mergeCell ref="Q660:U660"/>
    <mergeCell ref="X660:Y660"/>
    <mergeCell ref="B655:K655"/>
    <mergeCell ref="L655:P655"/>
    <mergeCell ref="Q655:U655"/>
    <mergeCell ref="X655:Y655"/>
    <mergeCell ref="B656:K656"/>
    <mergeCell ref="L656:P656"/>
    <mergeCell ref="Q656:U656"/>
    <mergeCell ref="X656:Y656"/>
    <mergeCell ref="B657:K657"/>
    <mergeCell ref="L657:P657"/>
    <mergeCell ref="Q657:U657"/>
    <mergeCell ref="X657:Y657"/>
    <mergeCell ref="B652:K652"/>
    <mergeCell ref="L652:P652"/>
    <mergeCell ref="Q652:U652"/>
    <mergeCell ref="X652:Y652"/>
    <mergeCell ref="B653:K653"/>
    <mergeCell ref="L653:P653"/>
    <mergeCell ref="Q653:U653"/>
    <mergeCell ref="X653:Y653"/>
    <mergeCell ref="B654:K654"/>
    <mergeCell ref="L654:P654"/>
    <mergeCell ref="Q654:U654"/>
    <mergeCell ref="X654:Y654"/>
    <mergeCell ref="B649:K649"/>
    <mergeCell ref="L649:P649"/>
    <mergeCell ref="Q649:U649"/>
    <mergeCell ref="X649:Y649"/>
    <mergeCell ref="B650:K650"/>
    <mergeCell ref="L650:P650"/>
    <mergeCell ref="Q650:U650"/>
    <mergeCell ref="X650:Y650"/>
    <mergeCell ref="B651:K651"/>
    <mergeCell ref="L651:P651"/>
    <mergeCell ref="Q651:U651"/>
    <mergeCell ref="X651:Y651"/>
    <mergeCell ref="B646:K646"/>
    <mergeCell ref="L646:P646"/>
    <mergeCell ref="Q646:U646"/>
    <mergeCell ref="X646:Y646"/>
    <mergeCell ref="B647:K647"/>
    <mergeCell ref="L647:P647"/>
    <mergeCell ref="Q647:U647"/>
    <mergeCell ref="X647:Y647"/>
    <mergeCell ref="B648:K648"/>
    <mergeCell ref="L648:P648"/>
    <mergeCell ref="Q648:U648"/>
    <mergeCell ref="X648:Y648"/>
    <mergeCell ref="B643:K643"/>
    <mergeCell ref="L643:P643"/>
    <mergeCell ref="Q643:U643"/>
    <mergeCell ref="X643:Y643"/>
    <mergeCell ref="B644:K644"/>
    <mergeCell ref="L644:P644"/>
    <mergeCell ref="Q644:U644"/>
    <mergeCell ref="X644:Y644"/>
    <mergeCell ref="B645:K645"/>
    <mergeCell ref="L645:P645"/>
    <mergeCell ref="Q645:U645"/>
    <mergeCell ref="X645:Y645"/>
    <mergeCell ref="B640:K640"/>
    <mergeCell ref="L640:P640"/>
    <mergeCell ref="Q640:U640"/>
    <mergeCell ref="X640:Y640"/>
    <mergeCell ref="B641:K641"/>
    <mergeCell ref="L641:P641"/>
    <mergeCell ref="Q641:U641"/>
    <mergeCell ref="X641:Y641"/>
    <mergeCell ref="B642:K642"/>
    <mergeCell ref="L642:P642"/>
    <mergeCell ref="Q642:U642"/>
    <mergeCell ref="X642:Y642"/>
    <mergeCell ref="B637:K637"/>
    <mergeCell ref="L637:P637"/>
    <mergeCell ref="Q637:U637"/>
    <mergeCell ref="X637:Y637"/>
    <mergeCell ref="B638:K638"/>
    <mergeCell ref="L638:P638"/>
    <mergeCell ref="Q638:U638"/>
    <mergeCell ref="X638:Y638"/>
    <mergeCell ref="B639:K639"/>
    <mergeCell ref="L639:P639"/>
    <mergeCell ref="Q639:U639"/>
    <mergeCell ref="X639:Y639"/>
    <mergeCell ref="B634:K634"/>
    <mergeCell ref="L634:P634"/>
    <mergeCell ref="Q634:U634"/>
    <mergeCell ref="X634:Y634"/>
    <mergeCell ref="B635:K635"/>
    <mergeCell ref="L635:P635"/>
    <mergeCell ref="Q635:U635"/>
    <mergeCell ref="X635:Y635"/>
    <mergeCell ref="B636:K636"/>
    <mergeCell ref="L636:P636"/>
    <mergeCell ref="Q636:U636"/>
    <mergeCell ref="X636:Y636"/>
    <mergeCell ref="B631:K631"/>
    <mergeCell ref="L631:P631"/>
    <mergeCell ref="Q631:U631"/>
    <mergeCell ref="X631:Y631"/>
    <mergeCell ref="B632:K632"/>
    <mergeCell ref="L632:P632"/>
    <mergeCell ref="Q632:U632"/>
    <mergeCell ref="X632:Y632"/>
    <mergeCell ref="B633:K633"/>
    <mergeCell ref="L633:P633"/>
    <mergeCell ref="Q633:U633"/>
    <mergeCell ref="X633:Y633"/>
    <mergeCell ref="B628:K628"/>
    <mergeCell ref="L628:P628"/>
    <mergeCell ref="Q628:U628"/>
    <mergeCell ref="X628:Y628"/>
    <mergeCell ref="B629:K629"/>
    <mergeCell ref="L629:P629"/>
    <mergeCell ref="Q629:U629"/>
    <mergeCell ref="X629:Y629"/>
    <mergeCell ref="B630:K630"/>
    <mergeCell ref="L630:P630"/>
    <mergeCell ref="Q630:U630"/>
    <mergeCell ref="X630:Y630"/>
    <mergeCell ref="B625:K625"/>
    <mergeCell ref="L625:P625"/>
    <mergeCell ref="Q625:U625"/>
    <mergeCell ref="X625:Y625"/>
    <mergeCell ref="B626:K626"/>
    <mergeCell ref="L626:P626"/>
    <mergeCell ref="Q626:U626"/>
    <mergeCell ref="X626:Y626"/>
    <mergeCell ref="B627:K627"/>
    <mergeCell ref="L627:P627"/>
    <mergeCell ref="Q627:U627"/>
    <mergeCell ref="X627:Y627"/>
    <mergeCell ref="B622:K622"/>
    <mergeCell ref="L622:P622"/>
    <mergeCell ref="Q622:U622"/>
    <mergeCell ref="X622:Y622"/>
    <mergeCell ref="B623:K623"/>
    <mergeCell ref="L623:P623"/>
    <mergeCell ref="Q623:U623"/>
    <mergeCell ref="X623:Y623"/>
    <mergeCell ref="B624:K624"/>
    <mergeCell ref="L624:P624"/>
    <mergeCell ref="Q624:U624"/>
    <mergeCell ref="X624:Y624"/>
    <mergeCell ref="B619:K619"/>
    <mergeCell ref="L619:P619"/>
    <mergeCell ref="Q619:U619"/>
    <mergeCell ref="X619:Y619"/>
    <mergeCell ref="B620:K620"/>
    <mergeCell ref="L620:P620"/>
    <mergeCell ref="Q620:U620"/>
    <mergeCell ref="X620:Y620"/>
    <mergeCell ref="B621:K621"/>
    <mergeCell ref="L621:P621"/>
    <mergeCell ref="Q621:U621"/>
    <mergeCell ref="X621:Y621"/>
    <mergeCell ref="B616:K616"/>
    <mergeCell ref="L616:P616"/>
    <mergeCell ref="Q616:U616"/>
    <mergeCell ref="X616:Y616"/>
    <mergeCell ref="B617:K617"/>
    <mergeCell ref="L617:P617"/>
    <mergeCell ref="Q617:U617"/>
    <mergeCell ref="X617:Y617"/>
    <mergeCell ref="B618:K618"/>
    <mergeCell ref="L618:P618"/>
    <mergeCell ref="Q618:U618"/>
    <mergeCell ref="X618:Y618"/>
    <mergeCell ref="B613:K613"/>
    <mergeCell ref="L613:P613"/>
    <mergeCell ref="Q613:U613"/>
    <mergeCell ref="X613:Y613"/>
    <mergeCell ref="B614:K614"/>
    <mergeCell ref="L614:P614"/>
    <mergeCell ref="Q614:U614"/>
    <mergeCell ref="X614:Y614"/>
    <mergeCell ref="B615:K615"/>
    <mergeCell ref="L615:P615"/>
    <mergeCell ref="Q615:U615"/>
    <mergeCell ref="X615:Y615"/>
    <mergeCell ref="B610:K610"/>
    <mergeCell ref="L610:P610"/>
    <mergeCell ref="Q610:U610"/>
    <mergeCell ref="X610:Y610"/>
    <mergeCell ref="B611:K611"/>
    <mergeCell ref="L611:P611"/>
    <mergeCell ref="Q611:U611"/>
    <mergeCell ref="X611:Y611"/>
    <mergeCell ref="B612:K612"/>
    <mergeCell ref="L612:P612"/>
    <mergeCell ref="Q612:U612"/>
    <mergeCell ref="X612:Y612"/>
    <mergeCell ref="B607:K607"/>
    <mergeCell ref="L607:P607"/>
    <mergeCell ref="Q607:U607"/>
    <mergeCell ref="X607:Y607"/>
    <mergeCell ref="B608:K608"/>
    <mergeCell ref="L608:P608"/>
    <mergeCell ref="Q608:U608"/>
    <mergeCell ref="X608:Y608"/>
    <mergeCell ref="B609:K609"/>
    <mergeCell ref="L609:P609"/>
    <mergeCell ref="Q609:U609"/>
    <mergeCell ref="X609:Y609"/>
    <mergeCell ref="B604:K604"/>
    <mergeCell ref="L604:P604"/>
    <mergeCell ref="Q604:U604"/>
    <mergeCell ref="X604:Y604"/>
    <mergeCell ref="B605:K605"/>
    <mergeCell ref="L605:P605"/>
    <mergeCell ref="Q605:U605"/>
    <mergeCell ref="X605:Y605"/>
    <mergeCell ref="B606:K606"/>
    <mergeCell ref="L606:P606"/>
    <mergeCell ref="Q606:U606"/>
    <mergeCell ref="X606:Y606"/>
    <mergeCell ref="B601:K601"/>
    <mergeCell ref="L601:P601"/>
    <mergeCell ref="Q601:U601"/>
    <mergeCell ref="X601:Y601"/>
    <mergeCell ref="B602:K602"/>
    <mergeCell ref="L602:P602"/>
    <mergeCell ref="Q602:U602"/>
    <mergeCell ref="X602:Y602"/>
    <mergeCell ref="B603:K603"/>
    <mergeCell ref="L603:P603"/>
    <mergeCell ref="Q603:U603"/>
    <mergeCell ref="X603:Y603"/>
    <mergeCell ref="B598:K598"/>
    <mergeCell ref="L598:P598"/>
    <mergeCell ref="Q598:U598"/>
    <mergeCell ref="X598:Y598"/>
    <mergeCell ref="B599:K599"/>
    <mergeCell ref="L599:P599"/>
    <mergeCell ref="Q599:U599"/>
    <mergeCell ref="X599:Y599"/>
    <mergeCell ref="B600:K600"/>
    <mergeCell ref="L600:P600"/>
    <mergeCell ref="Q600:U600"/>
    <mergeCell ref="X600:Y600"/>
    <mergeCell ref="B595:K595"/>
    <mergeCell ref="L595:P595"/>
    <mergeCell ref="Q595:U595"/>
    <mergeCell ref="X595:Y595"/>
    <mergeCell ref="B596:K596"/>
    <mergeCell ref="L596:P596"/>
    <mergeCell ref="Q596:U596"/>
    <mergeCell ref="X596:Y596"/>
    <mergeCell ref="B597:K597"/>
    <mergeCell ref="L597:P597"/>
    <mergeCell ref="Q597:U597"/>
    <mergeCell ref="X597:Y597"/>
    <mergeCell ref="B592:K592"/>
    <mergeCell ref="L592:P592"/>
    <mergeCell ref="Q592:U592"/>
    <mergeCell ref="X592:Y592"/>
    <mergeCell ref="B593:K593"/>
    <mergeCell ref="L593:P593"/>
    <mergeCell ref="Q593:U593"/>
    <mergeCell ref="X593:Y593"/>
    <mergeCell ref="B594:K594"/>
    <mergeCell ref="L594:P594"/>
    <mergeCell ref="Q594:U594"/>
    <mergeCell ref="X594:Y594"/>
    <mergeCell ref="B589:K589"/>
    <mergeCell ref="L589:P589"/>
    <mergeCell ref="Q589:U589"/>
    <mergeCell ref="X589:Y589"/>
    <mergeCell ref="B590:K590"/>
    <mergeCell ref="L590:P590"/>
    <mergeCell ref="Q590:U590"/>
    <mergeCell ref="X590:Y590"/>
    <mergeCell ref="B591:K591"/>
    <mergeCell ref="L591:P591"/>
    <mergeCell ref="Q591:U591"/>
    <mergeCell ref="X591:Y591"/>
    <mergeCell ref="B586:K586"/>
    <mergeCell ref="L586:P586"/>
    <mergeCell ref="Q586:U586"/>
    <mergeCell ref="X586:Y586"/>
    <mergeCell ref="B587:K587"/>
    <mergeCell ref="L587:P587"/>
    <mergeCell ref="Q587:U587"/>
    <mergeCell ref="X587:Y587"/>
    <mergeCell ref="B588:K588"/>
    <mergeCell ref="L588:P588"/>
    <mergeCell ref="Q588:U588"/>
    <mergeCell ref="X588:Y588"/>
    <mergeCell ref="B583:K583"/>
    <mergeCell ref="L583:P583"/>
    <mergeCell ref="Q583:U583"/>
    <mergeCell ref="X583:Y583"/>
    <mergeCell ref="B584:K584"/>
    <mergeCell ref="L584:P584"/>
    <mergeCell ref="Q584:U584"/>
    <mergeCell ref="X584:Y584"/>
    <mergeCell ref="B585:K585"/>
    <mergeCell ref="L585:P585"/>
    <mergeCell ref="Q585:U585"/>
    <mergeCell ref="X585:Y585"/>
    <mergeCell ref="B580:K580"/>
    <mergeCell ref="L580:P580"/>
    <mergeCell ref="Q580:U580"/>
    <mergeCell ref="X580:Y580"/>
    <mergeCell ref="B581:K581"/>
    <mergeCell ref="L581:P581"/>
    <mergeCell ref="Q581:U581"/>
    <mergeCell ref="X581:Y581"/>
    <mergeCell ref="B582:K582"/>
    <mergeCell ref="L582:P582"/>
    <mergeCell ref="Q582:U582"/>
    <mergeCell ref="X582:Y582"/>
    <mergeCell ref="B577:K577"/>
    <mergeCell ref="L577:P577"/>
    <mergeCell ref="Q577:U577"/>
    <mergeCell ref="X577:Y577"/>
    <mergeCell ref="B578:K578"/>
    <mergeCell ref="L578:P578"/>
    <mergeCell ref="Q578:U578"/>
    <mergeCell ref="X578:Y578"/>
    <mergeCell ref="B579:K579"/>
    <mergeCell ref="L579:P579"/>
    <mergeCell ref="Q579:U579"/>
    <mergeCell ref="X579:Y579"/>
    <mergeCell ref="B574:K574"/>
    <mergeCell ref="L574:P574"/>
    <mergeCell ref="Q574:U574"/>
    <mergeCell ref="X574:Y574"/>
    <mergeCell ref="B575:K575"/>
    <mergeCell ref="L575:P575"/>
    <mergeCell ref="Q575:U575"/>
    <mergeCell ref="X575:Y575"/>
    <mergeCell ref="B576:K576"/>
    <mergeCell ref="L576:P576"/>
    <mergeCell ref="Q576:U576"/>
    <mergeCell ref="X576:Y576"/>
    <mergeCell ref="B571:K571"/>
    <mergeCell ref="L571:P571"/>
    <mergeCell ref="Q571:U571"/>
    <mergeCell ref="X571:Y571"/>
    <mergeCell ref="B572:K572"/>
    <mergeCell ref="L572:P572"/>
    <mergeCell ref="Q572:U572"/>
    <mergeCell ref="X572:Y572"/>
    <mergeCell ref="B573:K573"/>
    <mergeCell ref="L573:P573"/>
    <mergeCell ref="Q573:U573"/>
    <mergeCell ref="X573:Y573"/>
    <mergeCell ref="B568:K568"/>
    <mergeCell ref="L568:P568"/>
    <mergeCell ref="Q568:U568"/>
    <mergeCell ref="X568:Y568"/>
    <mergeCell ref="B569:K569"/>
    <mergeCell ref="L569:P569"/>
    <mergeCell ref="Q569:U569"/>
    <mergeCell ref="X569:Y569"/>
    <mergeCell ref="B570:K570"/>
    <mergeCell ref="L570:P570"/>
    <mergeCell ref="Q570:U570"/>
    <mergeCell ref="X570:Y570"/>
    <mergeCell ref="B565:K565"/>
    <mergeCell ref="L565:P565"/>
    <mergeCell ref="Q565:U565"/>
    <mergeCell ref="X565:Y565"/>
    <mergeCell ref="B566:K566"/>
    <mergeCell ref="L566:P566"/>
    <mergeCell ref="Q566:U566"/>
    <mergeCell ref="X566:Y566"/>
    <mergeCell ref="B567:K567"/>
    <mergeCell ref="L567:P567"/>
    <mergeCell ref="Q567:U567"/>
    <mergeCell ref="X567:Y567"/>
    <mergeCell ref="B562:K562"/>
    <mergeCell ref="L562:P562"/>
    <mergeCell ref="Q562:U562"/>
    <mergeCell ref="X562:Y562"/>
    <mergeCell ref="B563:K563"/>
    <mergeCell ref="L563:P563"/>
    <mergeCell ref="Q563:U563"/>
    <mergeCell ref="X563:Y563"/>
    <mergeCell ref="B564:K564"/>
    <mergeCell ref="L564:P564"/>
    <mergeCell ref="Q564:U564"/>
    <mergeCell ref="X564:Y564"/>
    <mergeCell ref="B559:K559"/>
    <mergeCell ref="L559:P559"/>
    <mergeCell ref="Q559:U559"/>
    <mergeCell ref="X559:Y559"/>
    <mergeCell ref="B560:K560"/>
    <mergeCell ref="L560:P560"/>
    <mergeCell ref="Q560:U560"/>
    <mergeCell ref="X560:Y560"/>
    <mergeCell ref="B561:K561"/>
    <mergeCell ref="L561:P561"/>
    <mergeCell ref="Q561:U561"/>
    <mergeCell ref="X561:Y561"/>
    <mergeCell ref="B556:K556"/>
    <mergeCell ref="L556:P556"/>
    <mergeCell ref="Q556:U556"/>
    <mergeCell ref="X556:Y556"/>
    <mergeCell ref="B557:K557"/>
    <mergeCell ref="L557:P557"/>
    <mergeCell ref="Q557:U557"/>
    <mergeCell ref="X557:Y557"/>
    <mergeCell ref="B558:K558"/>
    <mergeCell ref="L558:P558"/>
    <mergeCell ref="Q558:U558"/>
    <mergeCell ref="X558:Y558"/>
    <mergeCell ref="B553:K553"/>
    <mergeCell ref="L553:P553"/>
    <mergeCell ref="Q553:U553"/>
    <mergeCell ref="X553:Y553"/>
    <mergeCell ref="B554:K554"/>
    <mergeCell ref="L554:P554"/>
    <mergeCell ref="Q554:U554"/>
    <mergeCell ref="X554:Y554"/>
    <mergeCell ref="B555:K555"/>
    <mergeCell ref="L555:P555"/>
    <mergeCell ref="Q555:U555"/>
    <mergeCell ref="X555:Y555"/>
    <mergeCell ref="B550:K550"/>
    <mergeCell ref="L550:P550"/>
    <mergeCell ref="Q550:U550"/>
    <mergeCell ref="X550:Y550"/>
    <mergeCell ref="B551:K551"/>
    <mergeCell ref="L551:P551"/>
    <mergeCell ref="Q551:U551"/>
    <mergeCell ref="X551:Y551"/>
    <mergeCell ref="B552:K552"/>
    <mergeCell ref="L552:P552"/>
    <mergeCell ref="Q552:U552"/>
    <mergeCell ref="X552:Y552"/>
    <mergeCell ref="B547:K547"/>
    <mergeCell ref="L547:P547"/>
    <mergeCell ref="Q547:U547"/>
    <mergeCell ref="X547:Y547"/>
    <mergeCell ref="B548:K548"/>
    <mergeCell ref="L548:P548"/>
    <mergeCell ref="Q548:U548"/>
    <mergeCell ref="X548:Y548"/>
    <mergeCell ref="B549:K549"/>
    <mergeCell ref="L549:P549"/>
    <mergeCell ref="Q549:U549"/>
    <mergeCell ref="X549:Y549"/>
    <mergeCell ref="B544:K544"/>
    <mergeCell ref="L544:P544"/>
    <mergeCell ref="Q544:U544"/>
    <mergeCell ref="X544:Y544"/>
    <mergeCell ref="B545:K545"/>
    <mergeCell ref="L545:P545"/>
    <mergeCell ref="Q545:U545"/>
    <mergeCell ref="X545:Y545"/>
    <mergeCell ref="B546:K546"/>
    <mergeCell ref="L546:P546"/>
    <mergeCell ref="Q546:U546"/>
    <mergeCell ref="X546:Y546"/>
    <mergeCell ref="B541:K541"/>
    <mergeCell ref="L541:P541"/>
    <mergeCell ref="Q541:U541"/>
    <mergeCell ref="X541:Y541"/>
    <mergeCell ref="B542:K542"/>
    <mergeCell ref="L542:P542"/>
    <mergeCell ref="Q542:U542"/>
    <mergeCell ref="X542:Y542"/>
    <mergeCell ref="B543:K543"/>
    <mergeCell ref="L543:P543"/>
    <mergeCell ref="Q543:U543"/>
    <mergeCell ref="X543:Y543"/>
    <mergeCell ref="B538:K538"/>
    <mergeCell ref="L538:P538"/>
    <mergeCell ref="Q538:U538"/>
    <mergeCell ref="X538:Y538"/>
    <mergeCell ref="B539:K539"/>
    <mergeCell ref="L539:P539"/>
    <mergeCell ref="Q539:U539"/>
    <mergeCell ref="X539:Y539"/>
    <mergeCell ref="B540:K540"/>
    <mergeCell ref="L540:P540"/>
    <mergeCell ref="Q540:U540"/>
    <mergeCell ref="X540:Y540"/>
    <mergeCell ref="B535:K535"/>
    <mergeCell ref="L535:P535"/>
    <mergeCell ref="Q535:U535"/>
    <mergeCell ref="X535:Y535"/>
    <mergeCell ref="B536:K536"/>
    <mergeCell ref="L536:P536"/>
    <mergeCell ref="Q536:U536"/>
    <mergeCell ref="X536:Y536"/>
    <mergeCell ref="B537:K537"/>
    <mergeCell ref="L537:P537"/>
    <mergeCell ref="Q537:U537"/>
    <mergeCell ref="X537:Y537"/>
    <mergeCell ref="B532:K532"/>
    <mergeCell ref="L532:P532"/>
    <mergeCell ref="Q532:U532"/>
    <mergeCell ref="X532:Y532"/>
    <mergeCell ref="B533:K533"/>
    <mergeCell ref="L533:P533"/>
    <mergeCell ref="Q533:U533"/>
    <mergeCell ref="X533:Y533"/>
    <mergeCell ref="B534:K534"/>
    <mergeCell ref="L534:P534"/>
    <mergeCell ref="Q534:U534"/>
    <mergeCell ref="X534:Y534"/>
    <mergeCell ref="B529:K529"/>
    <mergeCell ref="L529:P529"/>
    <mergeCell ref="Q529:U529"/>
    <mergeCell ref="X529:Y529"/>
    <mergeCell ref="B530:K530"/>
    <mergeCell ref="L530:P530"/>
    <mergeCell ref="Q530:U530"/>
    <mergeCell ref="X530:Y530"/>
    <mergeCell ref="B531:K531"/>
    <mergeCell ref="L531:P531"/>
    <mergeCell ref="Q531:U531"/>
    <mergeCell ref="X531:Y531"/>
    <mergeCell ref="B526:K526"/>
    <mergeCell ref="L526:P526"/>
    <mergeCell ref="Q526:U526"/>
    <mergeCell ref="X526:Y526"/>
    <mergeCell ref="B527:K527"/>
    <mergeCell ref="L527:P527"/>
    <mergeCell ref="Q527:U527"/>
    <mergeCell ref="X527:Y527"/>
    <mergeCell ref="B528:K528"/>
    <mergeCell ref="L528:P528"/>
    <mergeCell ref="Q528:U528"/>
    <mergeCell ref="X528:Y528"/>
    <mergeCell ref="B523:K523"/>
    <mergeCell ref="L523:P523"/>
    <mergeCell ref="Q523:U523"/>
    <mergeCell ref="X523:Y523"/>
    <mergeCell ref="B524:K524"/>
    <mergeCell ref="L524:P524"/>
    <mergeCell ref="Q524:U524"/>
    <mergeCell ref="X524:Y524"/>
    <mergeCell ref="B525:K525"/>
    <mergeCell ref="L525:P525"/>
    <mergeCell ref="Q525:U525"/>
    <mergeCell ref="X525:Y525"/>
    <mergeCell ref="B520:K520"/>
    <mergeCell ref="L520:P520"/>
    <mergeCell ref="Q520:U520"/>
    <mergeCell ref="X520:Y520"/>
    <mergeCell ref="B521:K521"/>
    <mergeCell ref="L521:P521"/>
    <mergeCell ref="Q521:U521"/>
    <mergeCell ref="X521:Y521"/>
    <mergeCell ref="B522:K522"/>
    <mergeCell ref="L522:P522"/>
    <mergeCell ref="Q522:U522"/>
    <mergeCell ref="X522:Y522"/>
    <mergeCell ref="B517:K517"/>
    <mergeCell ref="L517:P517"/>
    <mergeCell ref="Q517:U517"/>
    <mergeCell ref="X517:Y517"/>
    <mergeCell ref="B518:K518"/>
    <mergeCell ref="L518:P518"/>
    <mergeCell ref="Q518:U518"/>
    <mergeCell ref="X518:Y518"/>
    <mergeCell ref="B519:K519"/>
    <mergeCell ref="L519:P519"/>
    <mergeCell ref="Q519:U519"/>
    <mergeCell ref="X519:Y519"/>
    <mergeCell ref="B514:K514"/>
    <mergeCell ref="L514:P514"/>
    <mergeCell ref="Q514:U514"/>
    <mergeCell ref="X514:Y514"/>
    <mergeCell ref="B515:K515"/>
    <mergeCell ref="L515:P515"/>
    <mergeCell ref="Q515:U515"/>
    <mergeCell ref="X515:Y515"/>
    <mergeCell ref="B516:K516"/>
    <mergeCell ref="L516:P516"/>
    <mergeCell ref="Q516:U516"/>
    <mergeCell ref="X516:Y516"/>
    <mergeCell ref="B511:K511"/>
    <mergeCell ref="L511:P511"/>
    <mergeCell ref="Q511:U511"/>
    <mergeCell ref="X511:Y511"/>
    <mergeCell ref="B512:K512"/>
    <mergeCell ref="L512:P512"/>
    <mergeCell ref="Q512:U512"/>
    <mergeCell ref="X512:Y512"/>
    <mergeCell ref="B513:K513"/>
    <mergeCell ref="L513:P513"/>
    <mergeCell ref="Q513:U513"/>
    <mergeCell ref="X513:Y513"/>
    <mergeCell ref="B508:K508"/>
    <mergeCell ref="L508:P508"/>
    <mergeCell ref="Q508:U508"/>
    <mergeCell ref="X508:Y508"/>
    <mergeCell ref="B509:K509"/>
    <mergeCell ref="L509:P509"/>
    <mergeCell ref="Q509:U509"/>
    <mergeCell ref="X509:Y509"/>
    <mergeCell ref="B510:K510"/>
    <mergeCell ref="L510:P510"/>
    <mergeCell ref="Q510:U510"/>
    <mergeCell ref="X510:Y510"/>
    <mergeCell ref="B505:K505"/>
    <mergeCell ref="L505:P505"/>
    <mergeCell ref="Q505:U505"/>
    <mergeCell ref="X505:Y505"/>
    <mergeCell ref="B506:K506"/>
    <mergeCell ref="L506:P506"/>
    <mergeCell ref="Q506:U506"/>
    <mergeCell ref="X506:Y506"/>
    <mergeCell ref="B507:K507"/>
    <mergeCell ref="L507:P507"/>
    <mergeCell ref="Q507:U507"/>
    <mergeCell ref="X507:Y507"/>
    <mergeCell ref="B502:K502"/>
    <mergeCell ref="L502:P502"/>
    <mergeCell ref="Q502:U502"/>
    <mergeCell ref="X502:Y502"/>
    <mergeCell ref="B503:K503"/>
    <mergeCell ref="L503:P503"/>
    <mergeCell ref="Q503:U503"/>
    <mergeCell ref="X503:Y503"/>
    <mergeCell ref="B504:K504"/>
    <mergeCell ref="L504:P504"/>
    <mergeCell ref="Q504:U504"/>
    <mergeCell ref="X504:Y504"/>
    <mergeCell ref="B499:K499"/>
    <mergeCell ref="L499:P499"/>
    <mergeCell ref="Q499:U499"/>
    <mergeCell ref="X499:Y499"/>
    <mergeCell ref="B500:K500"/>
    <mergeCell ref="L500:P500"/>
    <mergeCell ref="Q500:U500"/>
    <mergeCell ref="X500:Y500"/>
    <mergeCell ref="B501:K501"/>
    <mergeCell ref="L501:P501"/>
    <mergeCell ref="Q501:U501"/>
    <mergeCell ref="X501:Y501"/>
    <mergeCell ref="B496:K496"/>
    <mergeCell ref="L496:P496"/>
    <mergeCell ref="Q496:U496"/>
    <mergeCell ref="X496:Y496"/>
    <mergeCell ref="B497:K497"/>
    <mergeCell ref="L497:P497"/>
    <mergeCell ref="Q497:U497"/>
    <mergeCell ref="X497:Y497"/>
    <mergeCell ref="B498:K498"/>
    <mergeCell ref="L498:P498"/>
    <mergeCell ref="Q498:U498"/>
    <mergeCell ref="X498:Y498"/>
    <mergeCell ref="B493:K493"/>
    <mergeCell ref="L493:P493"/>
    <mergeCell ref="Q493:U493"/>
    <mergeCell ref="X493:Y493"/>
    <mergeCell ref="B494:K494"/>
    <mergeCell ref="L494:P494"/>
    <mergeCell ref="Q494:U494"/>
    <mergeCell ref="X494:Y494"/>
    <mergeCell ref="B495:K495"/>
    <mergeCell ref="L495:P495"/>
    <mergeCell ref="Q495:U495"/>
    <mergeCell ref="X495:Y495"/>
    <mergeCell ref="B490:K490"/>
    <mergeCell ref="L490:P490"/>
    <mergeCell ref="Q490:U490"/>
    <mergeCell ref="X490:Y490"/>
    <mergeCell ref="B491:K491"/>
    <mergeCell ref="L491:P491"/>
    <mergeCell ref="Q491:U491"/>
    <mergeCell ref="X491:Y491"/>
    <mergeCell ref="B492:K492"/>
    <mergeCell ref="L492:P492"/>
    <mergeCell ref="Q492:U492"/>
    <mergeCell ref="X492:Y492"/>
    <mergeCell ref="B487:K487"/>
    <mergeCell ref="L487:P487"/>
    <mergeCell ref="Q487:U487"/>
    <mergeCell ref="X487:Y487"/>
    <mergeCell ref="B488:K488"/>
    <mergeCell ref="L488:P488"/>
    <mergeCell ref="Q488:U488"/>
    <mergeCell ref="X488:Y488"/>
    <mergeCell ref="B489:K489"/>
    <mergeCell ref="L489:P489"/>
    <mergeCell ref="Q489:U489"/>
    <mergeCell ref="X489:Y489"/>
    <mergeCell ref="B484:K484"/>
    <mergeCell ref="L484:P484"/>
    <mergeCell ref="Q484:U484"/>
    <mergeCell ref="X484:Y484"/>
    <mergeCell ref="B485:K485"/>
    <mergeCell ref="L485:P485"/>
    <mergeCell ref="Q485:U485"/>
    <mergeCell ref="X485:Y485"/>
    <mergeCell ref="B486:K486"/>
    <mergeCell ref="L486:P486"/>
    <mergeCell ref="Q486:U486"/>
    <mergeCell ref="X486:Y486"/>
    <mergeCell ref="B481:K481"/>
    <mergeCell ref="L481:P481"/>
    <mergeCell ref="Q481:U481"/>
    <mergeCell ref="X481:Y481"/>
    <mergeCell ref="B482:K482"/>
    <mergeCell ref="L482:P482"/>
    <mergeCell ref="Q482:U482"/>
    <mergeCell ref="X482:Y482"/>
    <mergeCell ref="B483:K483"/>
    <mergeCell ref="L483:P483"/>
    <mergeCell ref="Q483:U483"/>
    <mergeCell ref="X483:Y483"/>
    <mergeCell ref="B478:K478"/>
    <mergeCell ref="L478:P478"/>
    <mergeCell ref="Q478:U478"/>
    <mergeCell ref="X478:Y478"/>
    <mergeCell ref="B479:K479"/>
    <mergeCell ref="L479:P479"/>
    <mergeCell ref="Q479:U479"/>
    <mergeCell ref="X479:Y479"/>
    <mergeCell ref="B480:K480"/>
    <mergeCell ref="L480:P480"/>
    <mergeCell ref="Q480:U480"/>
    <mergeCell ref="X480:Y480"/>
    <mergeCell ref="B475:K475"/>
    <mergeCell ref="L475:P475"/>
    <mergeCell ref="Q475:U475"/>
    <mergeCell ref="X475:Y475"/>
    <mergeCell ref="B476:K476"/>
    <mergeCell ref="L476:P476"/>
    <mergeCell ref="Q476:U476"/>
    <mergeCell ref="X476:Y476"/>
    <mergeCell ref="B477:K477"/>
    <mergeCell ref="L477:P477"/>
    <mergeCell ref="Q477:U477"/>
    <mergeCell ref="X477:Y477"/>
    <mergeCell ref="B472:K472"/>
    <mergeCell ref="L472:P472"/>
    <mergeCell ref="Q472:U472"/>
    <mergeCell ref="X472:Y472"/>
    <mergeCell ref="B473:K473"/>
    <mergeCell ref="L473:P473"/>
    <mergeCell ref="Q473:U473"/>
    <mergeCell ref="X473:Y473"/>
    <mergeCell ref="B474:K474"/>
    <mergeCell ref="L474:P474"/>
    <mergeCell ref="Q474:U474"/>
    <mergeCell ref="X474:Y474"/>
    <mergeCell ref="B469:K469"/>
    <mergeCell ref="L469:P469"/>
    <mergeCell ref="Q469:U469"/>
    <mergeCell ref="X469:Y469"/>
    <mergeCell ref="B470:K470"/>
    <mergeCell ref="L470:P470"/>
    <mergeCell ref="Q470:U470"/>
    <mergeCell ref="X470:Y470"/>
    <mergeCell ref="B471:K471"/>
    <mergeCell ref="L471:P471"/>
    <mergeCell ref="Q471:U471"/>
    <mergeCell ref="X471:Y471"/>
    <mergeCell ref="B466:K466"/>
    <mergeCell ref="L466:P466"/>
    <mergeCell ref="Q466:U466"/>
    <mergeCell ref="X466:Y466"/>
    <mergeCell ref="B467:K467"/>
    <mergeCell ref="L467:P467"/>
    <mergeCell ref="Q467:U467"/>
    <mergeCell ref="X467:Y467"/>
    <mergeCell ref="B468:K468"/>
    <mergeCell ref="L468:P468"/>
    <mergeCell ref="Q468:U468"/>
    <mergeCell ref="X468:Y468"/>
    <mergeCell ref="B463:K463"/>
    <mergeCell ref="L463:P463"/>
    <mergeCell ref="Q463:U463"/>
    <mergeCell ref="X463:Y463"/>
    <mergeCell ref="B464:K464"/>
    <mergeCell ref="L464:P464"/>
    <mergeCell ref="Q464:U464"/>
    <mergeCell ref="X464:Y464"/>
    <mergeCell ref="B465:K465"/>
    <mergeCell ref="L465:P465"/>
    <mergeCell ref="Q465:U465"/>
    <mergeCell ref="X465:Y465"/>
    <mergeCell ref="B460:K460"/>
    <mergeCell ref="L460:P460"/>
    <mergeCell ref="Q460:U460"/>
    <mergeCell ref="X460:Y460"/>
    <mergeCell ref="B461:K461"/>
    <mergeCell ref="L461:P461"/>
    <mergeCell ref="Q461:U461"/>
    <mergeCell ref="X461:Y461"/>
    <mergeCell ref="B462:K462"/>
    <mergeCell ref="L462:P462"/>
    <mergeCell ref="Q462:U462"/>
    <mergeCell ref="X462:Y462"/>
    <mergeCell ref="B457:K457"/>
    <mergeCell ref="L457:P457"/>
    <mergeCell ref="Q457:U457"/>
    <mergeCell ref="X457:Y457"/>
    <mergeCell ref="B458:K458"/>
    <mergeCell ref="L458:P458"/>
    <mergeCell ref="Q458:U458"/>
    <mergeCell ref="X458:Y458"/>
    <mergeCell ref="B459:K459"/>
    <mergeCell ref="L459:P459"/>
    <mergeCell ref="Q459:U459"/>
    <mergeCell ref="X459:Y459"/>
    <mergeCell ref="B454:K454"/>
    <mergeCell ref="L454:P454"/>
    <mergeCell ref="Q454:U454"/>
    <mergeCell ref="X454:Y454"/>
    <mergeCell ref="B455:K455"/>
    <mergeCell ref="L455:P455"/>
    <mergeCell ref="Q455:U455"/>
    <mergeCell ref="X455:Y455"/>
    <mergeCell ref="B456:K456"/>
    <mergeCell ref="L456:P456"/>
    <mergeCell ref="Q456:U456"/>
    <mergeCell ref="X456:Y456"/>
    <mergeCell ref="B451:K451"/>
    <mergeCell ref="L451:P451"/>
    <mergeCell ref="Q451:U451"/>
    <mergeCell ref="X451:Y451"/>
    <mergeCell ref="B452:K452"/>
    <mergeCell ref="L452:P452"/>
    <mergeCell ref="Q452:U452"/>
    <mergeCell ref="X452:Y452"/>
    <mergeCell ref="B453:K453"/>
    <mergeCell ref="L453:P453"/>
    <mergeCell ref="Q453:U453"/>
    <mergeCell ref="X453:Y453"/>
    <mergeCell ref="B448:K448"/>
    <mergeCell ref="L448:P448"/>
    <mergeCell ref="Q448:U448"/>
    <mergeCell ref="X448:Y448"/>
    <mergeCell ref="B449:K449"/>
    <mergeCell ref="L449:P449"/>
    <mergeCell ref="Q449:U449"/>
    <mergeCell ref="X449:Y449"/>
    <mergeCell ref="B450:K450"/>
    <mergeCell ref="L450:P450"/>
    <mergeCell ref="Q450:U450"/>
    <mergeCell ref="X450:Y450"/>
    <mergeCell ref="B445:K445"/>
    <mergeCell ref="L445:P445"/>
    <mergeCell ref="Q445:U445"/>
    <mergeCell ref="X445:Y445"/>
    <mergeCell ref="B446:K446"/>
    <mergeCell ref="L446:P446"/>
    <mergeCell ref="Q446:U446"/>
    <mergeCell ref="X446:Y446"/>
    <mergeCell ref="B447:K447"/>
    <mergeCell ref="L447:P447"/>
    <mergeCell ref="Q447:U447"/>
    <mergeCell ref="X447:Y447"/>
    <mergeCell ref="B442:K442"/>
    <mergeCell ref="L442:P442"/>
    <mergeCell ref="Q442:U442"/>
    <mergeCell ref="X442:Y442"/>
    <mergeCell ref="B443:K443"/>
    <mergeCell ref="L443:P443"/>
    <mergeCell ref="Q443:U443"/>
    <mergeCell ref="X443:Y443"/>
    <mergeCell ref="B444:K444"/>
    <mergeCell ref="L444:P444"/>
    <mergeCell ref="Q444:U444"/>
    <mergeCell ref="X444:Y444"/>
    <mergeCell ref="B439:K439"/>
    <mergeCell ref="L439:P439"/>
    <mergeCell ref="Q439:U439"/>
    <mergeCell ref="X439:Y439"/>
    <mergeCell ref="B440:K440"/>
    <mergeCell ref="L440:P440"/>
    <mergeCell ref="Q440:U440"/>
    <mergeCell ref="X440:Y440"/>
    <mergeCell ref="B441:K441"/>
    <mergeCell ref="L441:P441"/>
    <mergeCell ref="Q441:U441"/>
    <mergeCell ref="X441:Y441"/>
    <mergeCell ref="B436:K436"/>
    <mergeCell ref="L436:P436"/>
    <mergeCell ref="Q436:U436"/>
    <mergeCell ref="X436:Y436"/>
    <mergeCell ref="B437:K437"/>
    <mergeCell ref="L437:P437"/>
    <mergeCell ref="Q437:U437"/>
    <mergeCell ref="X437:Y437"/>
    <mergeCell ref="B438:K438"/>
    <mergeCell ref="L438:P438"/>
    <mergeCell ref="Q438:U438"/>
    <mergeCell ref="X438:Y438"/>
    <mergeCell ref="B433:K433"/>
    <mergeCell ref="L433:P433"/>
    <mergeCell ref="Q433:U433"/>
    <mergeCell ref="X433:Y433"/>
    <mergeCell ref="B434:K434"/>
    <mergeCell ref="L434:P434"/>
    <mergeCell ref="Q434:U434"/>
    <mergeCell ref="X434:Y434"/>
    <mergeCell ref="B435:K435"/>
    <mergeCell ref="L435:P435"/>
    <mergeCell ref="Q435:U435"/>
    <mergeCell ref="X435:Y435"/>
    <mergeCell ref="B430:K430"/>
    <mergeCell ref="L430:P430"/>
    <mergeCell ref="Q430:U430"/>
    <mergeCell ref="X430:Y430"/>
    <mergeCell ref="B431:K431"/>
    <mergeCell ref="L431:P431"/>
    <mergeCell ref="Q431:U431"/>
    <mergeCell ref="X431:Y431"/>
    <mergeCell ref="B432:K432"/>
    <mergeCell ref="L432:P432"/>
    <mergeCell ref="Q432:U432"/>
    <mergeCell ref="X432:Y432"/>
    <mergeCell ref="B427:K427"/>
    <mergeCell ref="L427:P427"/>
    <mergeCell ref="Q427:U427"/>
    <mergeCell ref="X427:Y427"/>
    <mergeCell ref="B428:K428"/>
    <mergeCell ref="L428:P428"/>
    <mergeCell ref="Q428:U428"/>
    <mergeCell ref="X428:Y428"/>
    <mergeCell ref="B429:K429"/>
    <mergeCell ref="L429:P429"/>
    <mergeCell ref="Q429:U429"/>
    <mergeCell ref="X429:Y429"/>
    <mergeCell ref="B424:K424"/>
    <mergeCell ref="L424:P424"/>
    <mergeCell ref="Q424:U424"/>
    <mergeCell ref="X424:Y424"/>
    <mergeCell ref="B425:K425"/>
    <mergeCell ref="L425:P425"/>
    <mergeCell ref="Q425:U425"/>
    <mergeCell ref="X425:Y425"/>
    <mergeCell ref="B426:K426"/>
    <mergeCell ref="L426:P426"/>
    <mergeCell ref="Q426:U426"/>
    <mergeCell ref="X426:Y426"/>
    <mergeCell ref="B421:K421"/>
    <mergeCell ref="L421:P421"/>
    <mergeCell ref="Q421:U421"/>
    <mergeCell ref="X421:Y421"/>
    <mergeCell ref="B422:K422"/>
    <mergeCell ref="L422:P422"/>
    <mergeCell ref="Q422:U422"/>
    <mergeCell ref="X422:Y422"/>
    <mergeCell ref="B423:K423"/>
    <mergeCell ref="L423:P423"/>
    <mergeCell ref="Q423:U423"/>
    <mergeCell ref="X423:Y423"/>
    <mergeCell ref="B418:K418"/>
    <mergeCell ref="L418:P418"/>
    <mergeCell ref="Q418:U418"/>
    <mergeCell ref="X418:Y418"/>
    <mergeCell ref="B419:K419"/>
    <mergeCell ref="L419:P419"/>
    <mergeCell ref="Q419:U419"/>
    <mergeCell ref="X419:Y419"/>
    <mergeCell ref="B420:K420"/>
    <mergeCell ref="L420:P420"/>
    <mergeCell ref="Q420:U420"/>
    <mergeCell ref="X420:Y420"/>
    <mergeCell ref="B415:K415"/>
    <mergeCell ref="L415:P415"/>
    <mergeCell ref="Q415:U415"/>
    <mergeCell ref="X415:Y415"/>
    <mergeCell ref="B416:K416"/>
    <mergeCell ref="L416:P416"/>
    <mergeCell ref="Q416:U416"/>
    <mergeCell ref="X416:Y416"/>
    <mergeCell ref="B417:K417"/>
    <mergeCell ref="L417:P417"/>
    <mergeCell ref="Q417:U417"/>
    <mergeCell ref="X417:Y417"/>
    <mergeCell ref="B412:K412"/>
    <mergeCell ref="L412:P412"/>
    <mergeCell ref="Q412:U412"/>
    <mergeCell ref="X412:Y412"/>
    <mergeCell ref="B413:K413"/>
    <mergeCell ref="L413:P413"/>
    <mergeCell ref="Q413:U413"/>
    <mergeCell ref="X413:Y413"/>
    <mergeCell ref="B414:K414"/>
    <mergeCell ref="L414:P414"/>
    <mergeCell ref="Q414:U414"/>
    <mergeCell ref="X414:Y414"/>
    <mergeCell ref="B409:K409"/>
    <mergeCell ref="L409:P409"/>
    <mergeCell ref="Q409:U409"/>
    <mergeCell ref="X409:Y409"/>
    <mergeCell ref="B410:K410"/>
    <mergeCell ref="L410:P410"/>
    <mergeCell ref="Q410:U410"/>
    <mergeCell ref="X410:Y410"/>
    <mergeCell ref="B411:K411"/>
    <mergeCell ref="L411:P411"/>
    <mergeCell ref="Q411:U411"/>
    <mergeCell ref="X411:Y411"/>
    <mergeCell ref="B406:K406"/>
    <mergeCell ref="L406:P406"/>
    <mergeCell ref="Q406:U406"/>
    <mergeCell ref="X406:Y406"/>
    <mergeCell ref="B407:K407"/>
    <mergeCell ref="L407:P407"/>
    <mergeCell ref="Q407:U407"/>
    <mergeCell ref="X407:Y407"/>
    <mergeCell ref="B408:K408"/>
    <mergeCell ref="L408:P408"/>
    <mergeCell ref="Q408:U408"/>
    <mergeCell ref="X408:Y408"/>
    <mergeCell ref="B403:K403"/>
    <mergeCell ref="L403:P403"/>
    <mergeCell ref="Q403:U403"/>
    <mergeCell ref="X403:Y403"/>
    <mergeCell ref="B404:K404"/>
    <mergeCell ref="L404:P404"/>
    <mergeCell ref="Q404:U404"/>
    <mergeCell ref="X404:Y404"/>
    <mergeCell ref="B405:K405"/>
    <mergeCell ref="L405:P405"/>
    <mergeCell ref="Q405:U405"/>
    <mergeCell ref="X405:Y405"/>
    <mergeCell ref="B400:K400"/>
    <mergeCell ref="L400:P400"/>
    <mergeCell ref="Q400:U400"/>
    <mergeCell ref="X400:Y400"/>
    <mergeCell ref="B401:K401"/>
    <mergeCell ref="L401:P401"/>
    <mergeCell ref="Q401:U401"/>
    <mergeCell ref="X401:Y401"/>
    <mergeCell ref="B402:K402"/>
    <mergeCell ref="L402:P402"/>
    <mergeCell ref="Q402:U402"/>
    <mergeCell ref="X402:Y402"/>
    <mergeCell ref="B397:K397"/>
    <mergeCell ref="L397:P397"/>
    <mergeCell ref="Q397:U397"/>
    <mergeCell ref="X397:Y397"/>
    <mergeCell ref="B398:K398"/>
    <mergeCell ref="L398:P398"/>
    <mergeCell ref="Q398:U398"/>
    <mergeCell ref="X398:Y398"/>
    <mergeCell ref="B399:K399"/>
    <mergeCell ref="L399:P399"/>
    <mergeCell ref="Q399:U399"/>
    <mergeCell ref="X399:Y399"/>
    <mergeCell ref="B394:K394"/>
    <mergeCell ref="L394:P394"/>
    <mergeCell ref="Q394:U394"/>
    <mergeCell ref="X394:Y394"/>
    <mergeCell ref="B395:K395"/>
    <mergeCell ref="L395:P395"/>
    <mergeCell ref="Q395:U395"/>
    <mergeCell ref="X395:Y395"/>
    <mergeCell ref="B396:K396"/>
    <mergeCell ref="L396:P396"/>
    <mergeCell ref="Q396:U396"/>
    <mergeCell ref="X396:Y396"/>
    <mergeCell ref="B391:K391"/>
    <mergeCell ref="L391:P391"/>
    <mergeCell ref="Q391:U391"/>
    <mergeCell ref="X391:Y391"/>
    <mergeCell ref="B392:K392"/>
    <mergeCell ref="L392:P392"/>
    <mergeCell ref="Q392:U392"/>
    <mergeCell ref="X392:Y392"/>
    <mergeCell ref="B393:K393"/>
    <mergeCell ref="L393:P393"/>
    <mergeCell ref="Q393:U393"/>
    <mergeCell ref="X393:Y393"/>
    <mergeCell ref="B388:K388"/>
    <mergeCell ref="L388:P388"/>
    <mergeCell ref="Q388:U388"/>
    <mergeCell ref="X388:Y388"/>
    <mergeCell ref="B389:K389"/>
    <mergeCell ref="L389:P389"/>
    <mergeCell ref="Q389:U389"/>
    <mergeCell ref="X389:Y389"/>
    <mergeCell ref="B390:K390"/>
    <mergeCell ref="L390:P390"/>
    <mergeCell ref="Q390:U390"/>
    <mergeCell ref="X390:Y390"/>
    <mergeCell ref="B385:K385"/>
    <mergeCell ref="L385:P385"/>
    <mergeCell ref="Q385:U385"/>
    <mergeCell ref="X385:Y385"/>
    <mergeCell ref="B386:K386"/>
    <mergeCell ref="L386:P386"/>
    <mergeCell ref="Q386:U386"/>
    <mergeCell ref="X386:Y386"/>
    <mergeCell ref="B387:K387"/>
    <mergeCell ref="L387:P387"/>
    <mergeCell ref="Q387:U387"/>
    <mergeCell ref="X387:Y387"/>
    <mergeCell ref="B382:K382"/>
    <mergeCell ref="L382:P382"/>
    <mergeCell ref="Q382:U382"/>
    <mergeCell ref="X382:Y382"/>
    <mergeCell ref="B383:K383"/>
    <mergeCell ref="L383:P383"/>
    <mergeCell ref="Q383:U383"/>
    <mergeCell ref="X383:Y383"/>
    <mergeCell ref="B384:K384"/>
    <mergeCell ref="L384:P384"/>
    <mergeCell ref="Q384:U384"/>
    <mergeCell ref="X384:Y384"/>
    <mergeCell ref="B379:K379"/>
    <mergeCell ref="L379:P379"/>
    <mergeCell ref="Q379:U379"/>
    <mergeCell ref="X379:Y379"/>
    <mergeCell ref="B380:K380"/>
    <mergeCell ref="L380:P380"/>
    <mergeCell ref="Q380:U380"/>
    <mergeCell ref="X380:Y380"/>
    <mergeCell ref="B381:K381"/>
    <mergeCell ref="L381:P381"/>
    <mergeCell ref="Q381:U381"/>
    <mergeCell ref="X381:Y381"/>
    <mergeCell ref="B376:K376"/>
    <mergeCell ref="L376:P376"/>
    <mergeCell ref="Q376:U376"/>
    <mergeCell ref="X376:Y376"/>
    <mergeCell ref="B377:K377"/>
    <mergeCell ref="L377:P377"/>
    <mergeCell ref="Q377:U377"/>
    <mergeCell ref="X377:Y377"/>
    <mergeCell ref="B378:K378"/>
    <mergeCell ref="L378:P378"/>
    <mergeCell ref="Q378:U378"/>
    <mergeCell ref="X378:Y378"/>
    <mergeCell ref="B373:K373"/>
    <mergeCell ref="L373:P373"/>
    <mergeCell ref="Q373:U373"/>
    <mergeCell ref="X373:Y373"/>
    <mergeCell ref="B374:K374"/>
    <mergeCell ref="L374:P374"/>
    <mergeCell ref="Q374:U374"/>
    <mergeCell ref="X374:Y374"/>
    <mergeCell ref="B375:K375"/>
    <mergeCell ref="L375:P375"/>
    <mergeCell ref="Q375:U375"/>
    <mergeCell ref="X375:Y375"/>
    <mergeCell ref="B370:K370"/>
    <mergeCell ref="L370:P370"/>
    <mergeCell ref="Q370:U370"/>
    <mergeCell ref="X370:Y370"/>
    <mergeCell ref="B371:K371"/>
    <mergeCell ref="L371:P371"/>
    <mergeCell ref="Q371:U371"/>
    <mergeCell ref="X371:Y371"/>
    <mergeCell ref="B372:K372"/>
    <mergeCell ref="L372:P372"/>
    <mergeCell ref="Q372:U372"/>
    <mergeCell ref="X372:Y372"/>
    <mergeCell ref="B367:K367"/>
    <mergeCell ref="L367:P367"/>
    <mergeCell ref="Q367:U367"/>
    <mergeCell ref="X367:Y367"/>
    <mergeCell ref="B368:K368"/>
    <mergeCell ref="L368:P368"/>
    <mergeCell ref="Q368:U368"/>
    <mergeCell ref="X368:Y368"/>
    <mergeCell ref="B369:K369"/>
    <mergeCell ref="L369:P369"/>
    <mergeCell ref="Q369:U369"/>
    <mergeCell ref="X369:Y369"/>
    <mergeCell ref="B364:K364"/>
    <mergeCell ref="L364:P364"/>
    <mergeCell ref="Q364:U364"/>
    <mergeCell ref="X364:Y364"/>
    <mergeCell ref="B365:K365"/>
    <mergeCell ref="L365:P365"/>
    <mergeCell ref="Q365:U365"/>
    <mergeCell ref="X365:Y365"/>
    <mergeCell ref="B366:K366"/>
    <mergeCell ref="L366:P366"/>
    <mergeCell ref="Q366:U366"/>
    <mergeCell ref="X366:Y366"/>
    <mergeCell ref="B361:K361"/>
    <mergeCell ref="L361:P361"/>
    <mergeCell ref="Q361:U361"/>
    <mergeCell ref="X361:Y361"/>
    <mergeCell ref="B362:K362"/>
    <mergeCell ref="L362:P362"/>
    <mergeCell ref="Q362:U362"/>
    <mergeCell ref="X362:Y362"/>
    <mergeCell ref="B363:K363"/>
    <mergeCell ref="L363:P363"/>
    <mergeCell ref="Q363:U363"/>
    <mergeCell ref="X363:Y363"/>
    <mergeCell ref="B358:K358"/>
    <mergeCell ref="L358:P358"/>
    <mergeCell ref="Q358:U358"/>
    <mergeCell ref="X358:Y358"/>
    <mergeCell ref="B359:K359"/>
    <mergeCell ref="L359:P359"/>
    <mergeCell ref="Q359:U359"/>
    <mergeCell ref="X359:Y359"/>
    <mergeCell ref="B360:K360"/>
    <mergeCell ref="L360:P360"/>
    <mergeCell ref="Q360:U360"/>
    <mergeCell ref="X360:Y360"/>
    <mergeCell ref="B355:K355"/>
    <mergeCell ref="L355:P355"/>
    <mergeCell ref="Q355:U355"/>
    <mergeCell ref="X355:Y355"/>
    <mergeCell ref="B356:K356"/>
    <mergeCell ref="L356:P356"/>
    <mergeCell ref="Q356:U356"/>
    <mergeCell ref="X356:Y356"/>
    <mergeCell ref="B357:K357"/>
    <mergeCell ref="L357:P357"/>
    <mergeCell ref="Q357:U357"/>
    <mergeCell ref="X357:Y357"/>
    <mergeCell ref="B352:K352"/>
    <mergeCell ref="L352:P352"/>
    <mergeCell ref="Q352:U352"/>
    <mergeCell ref="X352:Y352"/>
    <mergeCell ref="B353:K353"/>
    <mergeCell ref="L353:P353"/>
    <mergeCell ref="Q353:U353"/>
    <mergeCell ref="X353:Y353"/>
    <mergeCell ref="B354:K354"/>
    <mergeCell ref="L354:P354"/>
    <mergeCell ref="Q354:U354"/>
    <mergeCell ref="X354:Y354"/>
    <mergeCell ref="B349:K349"/>
    <mergeCell ref="L349:P349"/>
    <mergeCell ref="Q349:U349"/>
    <mergeCell ref="X349:Y349"/>
    <mergeCell ref="B350:K350"/>
    <mergeCell ref="L350:P350"/>
    <mergeCell ref="Q350:U350"/>
    <mergeCell ref="X350:Y350"/>
    <mergeCell ref="B351:K351"/>
    <mergeCell ref="L351:P351"/>
    <mergeCell ref="Q351:U351"/>
    <mergeCell ref="X351:Y351"/>
    <mergeCell ref="B346:K346"/>
    <mergeCell ref="L346:P346"/>
    <mergeCell ref="Q346:U346"/>
    <mergeCell ref="X346:Y346"/>
    <mergeCell ref="B347:K347"/>
    <mergeCell ref="L347:P347"/>
    <mergeCell ref="Q347:U347"/>
    <mergeCell ref="X347:Y347"/>
    <mergeCell ref="B348:K348"/>
    <mergeCell ref="L348:P348"/>
    <mergeCell ref="Q348:U348"/>
    <mergeCell ref="X348:Y348"/>
    <mergeCell ref="B343:K343"/>
    <mergeCell ref="L343:P343"/>
    <mergeCell ref="Q343:U343"/>
    <mergeCell ref="X343:Y343"/>
    <mergeCell ref="B344:K344"/>
    <mergeCell ref="L344:P344"/>
    <mergeCell ref="Q344:U344"/>
    <mergeCell ref="X344:Y344"/>
    <mergeCell ref="B345:K345"/>
    <mergeCell ref="L345:P345"/>
    <mergeCell ref="Q345:U345"/>
    <mergeCell ref="X345:Y345"/>
    <mergeCell ref="B340:K340"/>
    <mergeCell ref="L340:P340"/>
    <mergeCell ref="Q340:U340"/>
    <mergeCell ref="X340:Y340"/>
    <mergeCell ref="B341:K341"/>
    <mergeCell ref="L341:P341"/>
    <mergeCell ref="Q341:U341"/>
    <mergeCell ref="X341:Y341"/>
    <mergeCell ref="B342:K342"/>
    <mergeCell ref="L342:P342"/>
    <mergeCell ref="Q342:U342"/>
    <mergeCell ref="X342:Y342"/>
    <mergeCell ref="B337:K337"/>
    <mergeCell ref="L337:P337"/>
    <mergeCell ref="Q337:U337"/>
    <mergeCell ref="X337:Y337"/>
    <mergeCell ref="B338:K338"/>
    <mergeCell ref="L338:P338"/>
    <mergeCell ref="Q338:U338"/>
    <mergeCell ref="X338:Y338"/>
    <mergeCell ref="B339:K339"/>
    <mergeCell ref="L339:P339"/>
    <mergeCell ref="Q339:U339"/>
    <mergeCell ref="X339:Y339"/>
    <mergeCell ref="B334:K334"/>
    <mergeCell ref="L334:P334"/>
    <mergeCell ref="Q334:U334"/>
    <mergeCell ref="X334:Y334"/>
    <mergeCell ref="B335:K335"/>
    <mergeCell ref="L335:P335"/>
    <mergeCell ref="Q335:U335"/>
    <mergeCell ref="X335:Y335"/>
    <mergeCell ref="B336:K336"/>
    <mergeCell ref="L336:P336"/>
    <mergeCell ref="Q336:U336"/>
    <mergeCell ref="X336:Y336"/>
    <mergeCell ref="B331:K331"/>
    <mergeCell ref="L331:P331"/>
    <mergeCell ref="Q331:U331"/>
    <mergeCell ref="X331:Y331"/>
    <mergeCell ref="B332:K332"/>
    <mergeCell ref="L332:P332"/>
    <mergeCell ref="Q332:U332"/>
    <mergeCell ref="X332:Y332"/>
    <mergeCell ref="B333:K333"/>
    <mergeCell ref="L333:P333"/>
    <mergeCell ref="Q333:U333"/>
    <mergeCell ref="X333:Y333"/>
    <mergeCell ref="B328:K328"/>
    <mergeCell ref="L328:P328"/>
    <mergeCell ref="Q328:U328"/>
    <mergeCell ref="X328:Y328"/>
    <mergeCell ref="B329:K329"/>
    <mergeCell ref="L329:P329"/>
    <mergeCell ref="Q329:U329"/>
    <mergeCell ref="X329:Y329"/>
    <mergeCell ref="B330:K330"/>
    <mergeCell ref="L330:P330"/>
    <mergeCell ref="Q330:U330"/>
    <mergeCell ref="X330:Y330"/>
    <mergeCell ref="B325:K325"/>
    <mergeCell ref="L325:P325"/>
    <mergeCell ref="Q325:U325"/>
    <mergeCell ref="X325:Y325"/>
    <mergeCell ref="B326:K326"/>
    <mergeCell ref="L326:P326"/>
    <mergeCell ref="Q326:U326"/>
    <mergeCell ref="X326:Y326"/>
    <mergeCell ref="B327:K327"/>
    <mergeCell ref="L327:P327"/>
    <mergeCell ref="Q327:U327"/>
    <mergeCell ref="X327:Y327"/>
    <mergeCell ref="B322:K322"/>
    <mergeCell ref="L322:P322"/>
    <mergeCell ref="Q322:U322"/>
    <mergeCell ref="X322:Y322"/>
    <mergeCell ref="B323:K323"/>
    <mergeCell ref="L323:P323"/>
    <mergeCell ref="Q323:U323"/>
    <mergeCell ref="X323:Y323"/>
    <mergeCell ref="B324:K324"/>
    <mergeCell ref="L324:P324"/>
    <mergeCell ref="Q324:U324"/>
    <mergeCell ref="X324:Y324"/>
    <mergeCell ref="B319:K319"/>
    <mergeCell ref="L319:P319"/>
    <mergeCell ref="Q319:U319"/>
    <mergeCell ref="X319:Y319"/>
    <mergeCell ref="B320:K320"/>
    <mergeCell ref="L320:P320"/>
    <mergeCell ref="Q320:U320"/>
    <mergeCell ref="X320:Y320"/>
    <mergeCell ref="B321:K321"/>
    <mergeCell ref="L321:P321"/>
    <mergeCell ref="Q321:U321"/>
    <mergeCell ref="X321:Y321"/>
    <mergeCell ref="B316:K316"/>
    <mergeCell ref="L316:P316"/>
    <mergeCell ref="Q316:U316"/>
    <mergeCell ref="X316:Y316"/>
    <mergeCell ref="B317:K317"/>
    <mergeCell ref="L317:P317"/>
    <mergeCell ref="Q317:U317"/>
    <mergeCell ref="X317:Y317"/>
    <mergeCell ref="B318:K318"/>
    <mergeCell ref="L318:P318"/>
    <mergeCell ref="Q318:U318"/>
    <mergeCell ref="X318:Y318"/>
    <mergeCell ref="B313:K313"/>
    <mergeCell ref="L313:P313"/>
    <mergeCell ref="Q313:U313"/>
    <mergeCell ref="X313:Y313"/>
    <mergeCell ref="B314:K314"/>
    <mergeCell ref="L314:P314"/>
    <mergeCell ref="Q314:U314"/>
    <mergeCell ref="X314:Y314"/>
    <mergeCell ref="B315:K315"/>
    <mergeCell ref="L315:P315"/>
    <mergeCell ref="Q315:U315"/>
    <mergeCell ref="X315:Y315"/>
    <mergeCell ref="B310:K310"/>
    <mergeCell ref="L310:P310"/>
    <mergeCell ref="Q310:U310"/>
    <mergeCell ref="X310:Y310"/>
    <mergeCell ref="B311:K311"/>
    <mergeCell ref="L311:P311"/>
    <mergeCell ref="Q311:U311"/>
    <mergeCell ref="X311:Y311"/>
    <mergeCell ref="B312:K312"/>
    <mergeCell ref="L312:P312"/>
    <mergeCell ref="Q312:U312"/>
    <mergeCell ref="X312:Y312"/>
    <mergeCell ref="B307:K307"/>
    <mergeCell ref="L307:P307"/>
    <mergeCell ref="Q307:U307"/>
    <mergeCell ref="X307:Y307"/>
    <mergeCell ref="B308:K308"/>
    <mergeCell ref="L308:P308"/>
    <mergeCell ref="Q308:U308"/>
    <mergeCell ref="X308:Y308"/>
    <mergeCell ref="B309:K309"/>
    <mergeCell ref="L309:P309"/>
    <mergeCell ref="Q309:U309"/>
    <mergeCell ref="X309:Y309"/>
    <mergeCell ref="B304:K304"/>
    <mergeCell ref="L304:P304"/>
    <mergeCell ref="Q304:U304"/>
    <mergeCell ref="X304:Y304"/>
    <mergeCell ref="B305:K305"/>
    <mergeCell ref="L305:P305"/>
    <mergeCell ref="Q305:U305"/>
    <mergeCell ref="X305:Y305"/>
    <mergeCell ref="B306:K306"/>
    <mergeCell ref="L306:P306"/>
    <mergeCell ref="Q306:U306"/>
    <mergeCell ref="X306:Y306"/>
    <mergeCell ref="B301:K301"/>
    <mergeCell ref="L301:P301"/>
    <mergeCell ref="Q301:U301"/>
    <mergeCell ref="X301:Y301"/>
    <mergeCell ref="B302:K302"/>
    <mergeCell ref="L302:P302"/>
    <mergeCell ref="Q302:U302"/>
    <mergeCell ref="X302:Y302"/>
    <mergeCell ref="B303:K303"/>
    <mergeCell ref="L303:P303"/>
    <mergeCell ref="Q303:U303"/>
    <mergeCell ref="X303:Y303"/>
    <mergeCell ref="B298:K298"/>
    <mergeCell ref="L298:P298"/>
    <mergeCell ref="Q298:U298"/>
    <mergeCell ref="X298:Y298"/>
    <mergeCell ref="B299:K299"/>
    <mergeCell ref="L299:P299"/>
    <mergeCell ref="Q299:U299"/>
    <mergeCell ref="X299:Y299"/>
    <mergeCell ref="B300:K300"/>
    <mergeCell ref="L300:P300"/>
    <mergeCell ref="Q300:U300"/>
    <mergeCell ref="X300:Y300"/>
    <mergeCell ref="B295:K295"/>
    <mergeCell ref="L295:P295"/>
    <mergeCell ref="Q295:U295"/>
    <mergeCell ref="X295:Y295"/>
    <mergeCell ref="B296:K296"/>
    <mergeCell ref="L296:P296"/>
    <mergeCell ref="Q296:U296"/>
    <mergeCell ref="X296:Y296"/>
    <mergeCell ref="B297:K297"/>
    <mergeCell ref="L297:P297"/>
    <mergeCell ref="Q297:U297"/>
    <mergeCell ref="X297:Y297"/>
    <mergeCell ref="B292:K292"/>
    <mergeCell ref="L292:P292"/>
    <mergeCell ref="Q292:U292"/>
    <mergeCell ref="X292:Y292"/>
    <mergeCell ref="B293:K293"/>
    <mergeCell ref="L293:P293"/>
    <mergeCell ref="Q293:U293"/>
    <mergeCell ref="X293:Y293"/>
    <mergeCell ref="B294:K294"/>
    <mergeCell ref="L294:P294"/>
    <mergeCell ref="Q294:U294"/>
    <mergeCell ref="X294:Y294"/>
    <mergeCell ref="B289:K289"/>
    <mergeCell ref="L289:P289"/>
    <mergeCell ref="Q289:U289"/>
    <mergeCell ref="X289:Y289"/>
    <mergeCell ref="B290:K290"/>
    <mergeCell ref="L290:P290"/>
    <mergeCell ref="Q290:U290"/>
    <mergeCell ref="X290:Y290"/>
    <mergeCell ref="B291:K291"/>
    <mergeCell ref="L291:P291"/>
    <mergeCell ref="Q291:U291"/>
    <mergeCell ref="X291:Y291"/>
    <mergeCell ref="B286:K286"/>
    <mergeCell ref="L286:P286"/>
    <mergeCell ref="Q286:U286"/>
    <mergeCell ref="X286:Y286"/>
    <mergeCell ref="B287:K287"/>
    <mergeCell ref="L287:P287"/>
    <mergeCell ref="Q287:U287"/>
    <mergeCell ref="X287:Y287"/>
    <mergeCell ref="B288:K288"/>
    <mergeCell ref="L288:P288"/>
    <mergeCell ref="Q288:U288"/>
    <mergeCell ref="X288:Y288"/>
    <mergeCell ref="B283:K283"/>
    <mergeCell ref="L283:P283"/>
    <mergeCell ref="Q283:U283"/>
    <mergeCell ref="X283:Y283"/>
    <mergeCell ref="B284:K284"/>
    <mergeCell ref="L284:P284"/>
    <mergeCell ref="Q284:U284"/>
    <mergeCell ref="X284:Y284"/>
    <mergeCell ref="B285:K285"/>
    <mergeCell ref="L285:P285"/>
    <mergeCell ref="Q285:U285"/>
    <mergeCell ref="X285:Y285"/>
    <mergeCell ref="B280:K280"/>
    <mergeCell ref="L280:P280"/>
    <mergeCell ref="Q280:U280"/>
    <mergeCell ref="X280:Y280"/>
    <mergeCell ref="B281:K281"/>
    <mergeCell ref="L281:P281"/>
    <mergeCell ref="Q281:U281"/>
    <mergeCell ref="X281:Y281"/>
    <mergeCell ref="B282:K282"/>
    <mergeCell ref="L282:P282"/>
    <mergeCell ref="Q282:U282"/>
    <mergeCell ref="X282:Y282"/>
    <mergeCell ref="B277:K277"/>
    <mergeCell ref="L277:P277"/>
    <mergeCell ref="Q277:U277"/>
    <mergeCell ref="X277:Y277"/>
    <mergeCell ref="B278:K278"/>
    <mergeCell ref="L278:P278"/>
    <mergeCell ref="Q278:U278"/>
    <mergeCell ref="X278:Y278"/>
    <mergeCell ref="B279:K279"/>
    <mergeCell ref="L279:P279"/>
    <mergeCell ref="Q279:U279"/>
    <mergeCell ref="X279:Y279"/>
    <mergeCell ref="B274:K274"/>
    <mergeCell ref="L274:P274"/>
    <mergeCell ref="Q274:U274"/>
    <mergeCell ref="X274:Y274"/>
    <mergeCell ref="B275:K275"/>
    <mergeCell ref="L275:P275"/>
    <mergeCell ref="Q275:U275"/>
    <mergeCell ref="X275:Y275"/>
    <mergeCell ref="B276:K276"/>
    <mergeCell ref="L276:P276"/>
    <mergeCell ref="Q276:U276"/>
    <mergeCell ref="X276:Y276"/>
    <mergeCell ref="B271:K271"/>
    <mergeCell ref="L271:P271"/>
    <mergeCell ref="Q271:U271"/>
    <mergeCell ref="X271:Y271"/>
    <mergeCell ref="B272:K272"/>
    <mergeCell ref="L272:P272"/>
    <mergeCell ref="Q272:U272"/>
    <mergeCell ref="X272:Y272"/>
    <mergeCell ref="B273:K273"/>
    <mergeCell ref="L273:P273"/>
    <mergeCell ref="Q273:U273"/>
    <mergeCell ref="X273:Y273"/>
    <mergeCell ref="B268:K268"/>
    <mergeCell ref="L268:P268"/>
    <mergeCell ref="Q268:U268"/>
    <mergeCell ref="X268:Y268"/>
    <mergeCell ref="B269:K269"/>
    <mergeCell ref="L269:P269"/>
    <mergeCell ref="Q269:U269"/>
    <mergeCell ref="X269:Y269"/>
    <mergeCell ref="B270:K270"/>
    <mergeCell ref="L270:P270"/>
    <mergeCell ref="Q270:U270"/>
    <mergeCell ref="X270:Y270"/>
    <mergeCell ref="B265:K265"/>
    <mergeCell ref="L265:P265"/>
    <mergeCell ref="Q265:U265"/>
    <mergeCell ref="X265:Y265"/>
    <mergeCell ref="B266:K266"/>
    <mergeCell ref="L266:P266"/>
    <mergeCell ref="Q266:U266"/>
    <mergeCell ref="X266:Y266"/>
    <mergeCell ref="B267:K267"/>
    <mergeCell ref="L267:P267"/>
    <mergeCell ref="Q267:U267"/>
    <mergeCell ref="X267:Y267"/>
    <mergeCell ref="B262:K262"/>
    <mergeCell ref="L262:P262"/>
    <mergeCell ref="Q262:U262"/>
    <mergeCell ref="X262:Y262"/>
    <mergeCell ref="B263:K263"/>
    <mergeCell ref="L263:P263"/>
    <mergeCell ref="Q263:U263"/>
    <mergeCell ref="X263:Y263"/>
    <mergeCell ref="B264:K264"/>
    <mergeCell ref="L264:P264"/>
    <mergeCell ref="Q264:U264"/>
    <mergeCell ref="X264:Y264"/>
    <mergeCell ref="B259:K259"/>
    <mergeCell ref="L259:P259"/>
    <mergeCell ref="Q259:U259"/>
    <mergeCell ref="X259:Y259"/>
    <mergeCell ref="B260:K260"/>
    <mergeCell ref="L260:P260"/>
    <mergeCell ref="Q260:U260"/>
    <mergeCell ref="X260:Y260"/>
    <mergeCell ref="B261:K261"/>
    <mergeCell ref="L261:P261"/>
    <mergeCell ref="Q261:U261"/>
    <mergeCell ref="X261:Y261"/>
    <mergeCell ref="B256:K256"/>
    <mergeCell ref="L256:P256"/>
    <mergeCell ref="Q256:U256"/>
    <mergeCell ref="X256:Y256"/>
    <mergeCell ref="B257:K257"/>
    <mergeCell ref="L257:P257"/>
    <mergeCell ref="Q257:U257"/>
    <mergeCell ref="X257:Y257"/>
    <mergeCell ref="B258:K258"/>
    <mergeCell ref="L258:P258"/>
    <mergeCell ref="Q258:U258"/>
    <mergeCell ref="X258:Y258"/>
    <mergeCell ref="B253:K253"/>
    <mergeCell ref="L253:P253"/>
    <mergeCell ref="Q253:U253"/>
    <mergeCell ref="X253:Y253"/>
    <mergeCell ref="B254:K254"/>
    <mergeCell ref="L254:P254"/>
    <mergeCell ref="Q254:U254"/>
    <mergeCell ref="X254:Y254"/>
    <mergeCell ref="B255:K255"/>
    <mergeCell ref="L255:P255"/>
    <mergeCell ref="Q255:U255"/>
    <mergeCell ref="X255:Y255"/>
    <mergeCell ref="B250:K250"/>
    <mergeCell ref="L250:P250"/>
    <mergeCell ref="Q250:U250"/>
    <mergeCell ref="X250:Y250"/>
    <mergeCell ref="B251:K251"/>
    <mergeCell ref="L251:P251"/>
    <mergeCell ref="Q251:U251"/>
    <mergeCell ref="X251:Y251"/>
    <mergeCell ref="B252:K252"/>
    <mergeCell ref="L252:P252"/>
    <mergeCell ref="Q252:U252"/>
    <mergeCell ref="X252:Y252"/>
    <mergeCell ref="B247:K247"/>
    <mergeCell ref="L247:P247"/>
    <mergeCell ref="Q247:U247"/>
    <mergeCell ref="X247:Y247"/>
    <mergeCell ref="B248:K248"/>
    <mergeCell ref="L248:P248"/>
    <mergeCell ref="Q248:U248"/>
    <mergeCell ref="X248:Y248"/>
    <mergeCell ref="B249:K249"/>
    <mergeCell ref="L249:P249"/>
    <mergeCell ref="Q249:U249"/>
    <mergeCell ref="X249:Y249"/>
    <mergeCell ref="B244:K244"/>
    <mergeCell ref="L244:P244"/>
    <mergeCell ref="Q244:U244"/>
    <mergeCell ref="X244:Y244"/>
    <mergeCell ref="B245:K245"/>
    <mergeCell ref="L245:P245"/>
    <mergeCell ref="Q245:U245"/>
    <mergeCell ref="X245:Y245"/>
    <mergeCell ref="B246:K246"/>
    <mergeCell ref="L246:P246"/>
    <mergeCell ref="Q246:U246"/>
    <mergeCell ref="X246:Y246"/>
    <mergeCell ref="B241:K241"/>
    <mergeCell ref="L241:P241"/>
    <mergeCell ref="Q241:U241"/>
    <mergeCell ref="X241:Y241"/>
    <mergeCell ref="B242:K242"/>
    <mergeCell ref="L242:P242"/>
    <mergeCell ref="Q242:U242"/>
    <mergeCell ref="X242:Y242"/>
    <mergeCell ref="B243:K243"/>
    <mergeCell ref="L243:P243"/>
    <mergeCell ref="Q243:U243"/>
    <mergeCell ref="X243:Y243"/>
    <mergeCell ref="B238:K238"/>
    <mergeCell ref="L238:P238"/>
    <mergeCell ref="Q238:U238"/>
    <mergeCell ref="X238:Y238"/>
    <mergeCell ref="B239:K239"/>
    <mergeCell ref="L239:P239"/>
    <mergeCell ref="Q239:U239"/>
    <mergeCell ref="X239:Y239"/>
    <mergeCell ref="B240:K240"/>
    <mergeCell ref="L240:P240"/>
    <mergeCell ref="Q240:U240"/>
    <mergeCell ref="X240:Y240"/>
    <mergeCell ref="B235:K235"/>
    <mergeCell ref="L235:P235"/>
    <mergeCell ref="Q235:U235"/>
    <mergeCell ref="X235:Y235"/>
    <mergeCell ref="B236:K236"/>
    <mergeCell ref="L236:P236"/>
    <mergeCell ref="Q236:U236"/>
    <mergeCell ref="X236:Y236"/>
    <mergeCell ref="B237:K237"/>
    <mergeCell ref="L237:P237"/>
    <mergeCell ref="Q237:U237"/>
    <mergeCell ref="X237:Y237"/>
    <mergeCell ref="B232:K232"/>
    <mergeCell ref="L232:P232"/>
    <mergeCell ref="Q232:U232"/>
    <mergeCell ref="X232:Y232"/>
    <mergeCell ref="B233:K233"/>
    <mergeCell ref="L233:P233"/>
    <mergeCell ref="Q233:U233"/>
    <mergeCell ref="X233:Y233"/>
    <mergeCell ref="B234:K234"/>
    <mergeCell ref="L234:P234"/>
    <mergeCell ref="Q234:U234"/>
    <mergeCell ref="X234:Y234"/>
    <mergeCell ref="B229:K229"/>
    <mergeCell ref="L229:P229"/>
    <mergeCell ref="Q229:U229"/>
    <mergeCell ref="X229:Y229"/>
    <mergeCell ref="B230:K230"/>
    <mergeCell ref="L230:P230"/>
    <mergeCell ref="Q230:U230"/>
    <mergeCell ref="X230:Y230"/>
    <mergeCell ref="B231:K231"/>
    <mergeCell ref="L231:P231"/>
    <mergeCell ref="Q231:U231"/>
    <mergeCell ref="X231:Y231"/>
    <mergeCell ref="B226:K226"/>
    <mergeCell ref="L226:P226"/>
    <mergeCell ref="Q226:U226"/>
    <mergeCell ref="X226:Y226"/>
    <mergeCell ref="B227:K227"/>
    <mergeCell ref="L227:P227"/>
    <mergeCell ref="Q227:U227"/>
    <mergeCell ref="X227:Y227"/>
    <mergeCell ref="B228:K228"/>
    <mergeCell ref="L228:P228"/>
    <mergeCell ref="Q228:U228"/>
    <mergeCell ref="X228:Y228"/>
    <mergeCell ref="B223:K223"/>
    <mergeCell ref="L223:P223"/>
    <mergeCell ref="Q223:U223"/>
    <mergeCell ref="X223:Y223"/>
    <mergeCell ref="B224:K224"/>
    <mergeCell ref="L224:P224"/>
    <mergeCell ref="Q224:U224"/>
    <mergeCell ref="X224:Y224"/>
    <mergeCell ref="B225:K225"/>
    <mergeCell ref="L225:P225"/>
    <mergeCell ref="Q225:U225"/>
    <mergeCell ref="X225:Y225"/>
    <mergeCell ref="B220:K220"/>
    <mergeCell ref="L220:P220"/>
    <mergeCell ref="Q220:U220"/>
    <mergeCell ref="X220:Y220"/>
    <mergeCell ref="B221:K221"/>
    <mergeCell ref="L221:P221"/>
    <mergeCell ref="Q221:U221"/>
    <mergeCell ref="X221:Y221"/>
    <mergeCell ref="B222:K222"/>
    <mergeCell ref="L222:P222"/>
    <mergeCell ref="Q222:U222"/>
    <mergeCell ref="X222:Y222"/>
    <mergeCell ref="B217:K217"/>
    <mergeCell ref="L217:P217"/>
    <mergeCell ref="Q217:U217"/>
    <mergeCell ref="X217:Y217"/>
    <mergeCell ref="B218:K218"/>
    <mergeCell ref="L218:P218"/>
    <mergeCell ref="Q218:U218"/>
    <mergeCell ref="X218:Y218"/>
    <mergeCell ref="B219:K219"/>
    <mergeCell ref="L219:P219"/>
    <mergeCell ref="Q219:U219"/>
    <mergeCell ref="X219:Y219"/>
    <mergeCell ref="B214:K214"/>
    <mergeCell ref="L214:P214"/>
    <mergeCell ref="Q214:U214"/>
    <mergeCell ref="X214:Y214"/>
    <mergeCell ref="B215:K215"/>
    <mergeCell ref="L215:P215"/>
    <mergeCell ref="Q215:U215"/>
    <mergeCell ref="X215:Y215"/>
    <mergeCell ref="B216:K216"/>
    <mergeCell ref="L216:P216"/>
    <mergeCell ref="Q216:U216"/>
    <mergeCell ref="X216:Y216"/>
    <mergeCell ref="B211:K211"/>
    <mergeCell ref="L211:P211"/>
    <mergeCell ref="Q211:U211"/>
    <mergeCell ref="X211:Y211"/>
    <mergeCell ref="B212:K212"/>
    <mergeCell ref="L212:P212"/>
    <mergeCell ref="Q212:U212"/>
    <mergeCell ref="X212:Y212"/>
    <mergeCell ref="B213:K213"/>
    <mergeCell ref="L213:P213"/>
    <mergeCell ref="Q213:U213"/>
    <mergeCell ref="X213:Y213"/>
    <mergeCell ref="B208:K208"/>
    <mergeCell ref="L208:P208"/>
    <mergeCell ref="Q208:U208"/>
    <mergeCell ref="X208:Y208"/>
    <mergeCell ref="B209:K209"/>
    <mergeCell ref="L209:P209"/>
    <mergeCell ref="Q209:U209"/>
    <mergeCell ref="X209:Y209"/>
    <mergeCell ref="B210:K210"/>
    <mergeCell ref="L210:P210"/>
    <mergeCell ref="Q210:U210"/>
    <mergeCell ref="X210:Y210"/>
    <mergeCell ref="B205:K205"/>
    <mergeCell ref="L205:P205"/>
    <mergeCell ref="Q205:U205"/>
    <mergeCell ref="X205:Y205"/>
    <mergeCell ref="B206:K206"/>
    <mergeCell ref="L206:P206"/>
    <mergeCell ref="Q206:U206"/>
    <mergeCell ref="X206:Y206"/>
    <mergeCell ref="B207:K207"/>
    <mergeCell ref="L207:P207"/>
    <mergeCell ref="Q207:U207"/>
    <mergeCell ref="X207:Y207"/>
    <mergeCell ref="B202:K202"/>
    <mergeCell ref="L202:P202"/>
    <mergeCell ref="Q202:U202"/>
    <mergeCell ref="X202:Y202"/>
    <mergeCell ref="B203:K203"/>
    <mergeCell ref="L203:P203"/>
    <mergeCell ref="Q203:U203"/>
    <mergeCell ref="X203:Y203"/>
    <mergeCell ref="B204:K204"/>
    <mergeCell ref="L204:P204"/>
    <mergeCell ref="Q204:U204"/>
    <mergeCell ref="X204:Y204"/>
    <mergeCell ref="B199:K199"/>
    <mergeCell ref="L199:P199"/>
    <mergeCell ref="Q199:U199"/>
    <mergeCell ref="X199:Y199"/>
    <mergeCell ref="B200:K200"/>
    <mergeCell ref="L200:P200"/>
    <mergeCell ref="Q200:U200"/>
    <mergeCell ref="X200:Y200"/>
    <mergeCell ref="B201:K201"/>
    <mergeCell ref="L201:P201"/>
    <mergeCell ref="Q201:U201"/>
    <mergeCell ref="X201:Y201"/>
    <mergeCell ref="B196:K196"/>
    <mergeCell ref="L196:P196"/>
    <mergeCell ref="Q196:U196"/>
    <mergeCell ref="X196:Y196"/>
    <mergeCell ref="B197:K197"/>
    <mergeCell ref="L197:P197"/>
    <mergeCell ref="Q197:U197"/>
    <mergeCell ref="X197:Y197"/>
    <mergeCell ref="B198:K198"/>
    <mergeCell ref="L198:P198"/>
    <mergeCell ref="Q198:U198"/>
    <mergeCell ref="X198:Y198"/>
    <mergeCell ref="B193:K193"/>
    <mergeCell ref="L193:P193"/>
    <mergeCell ref="Q193:U193"/>
    <mergeCell ref="X193:Y193"/>
    <mergeCell ref="B194:K194"/>
    <mergeCell ref="L194:P194"/>
    <mergeCell ref="Q194:U194"/>
    <mergeCell ref="X194:Y194"/>
    <mergeCell ref="B195:K195"/>
    <mergeCell ref="L195:P195"/>
    <mergeCell ref="Q195:U195"/>
    <mergeCell ref="X195:Y195"/>
    <mergeCell ref="B190:K190"/>
    <mergeCell ref="L190:P190"/>
    <mergeCell ref="Q190:U190"/>
    <mergeCell ref="X190:Y190"/>
    <mergeCell ref="B191:K191"/>
    <mergeCell ref="L191:P191"/>
    <mergeCell ref="Q191:U191"/>
    <mergeCell ref="X191:Y191"/>
    <mergeCell ref="B192:K192"/>
    <mergeCell ref="L192:P192"/>
    <mergeCell ref="Q192:U192"/>
    <mergeCell ref="X192:Y192"/>
    <mergeCell ref="B187:K187"/>
    <mergeCell ref="L187:P187"/>
    <mergeCell ref="Q187:U187"/>
    <mergeCell ref="X187:Y187"/>
    <mergeCell ref="B188:K188"/>
    <mergeCell ref="L188:P188"/>
    <mergeCell ref="Q188:U188"/>
    <mergeCell ref="X188:Y188"/>
    <mergeCell ref="B189:K189"/>
    <mergeCell ref="L189:P189"/>
    <mergeCell ref="Q189:U189"/>
    <mergeCell ref="X189:Y189"/>
    <mergeCell ref="B184:K184"/>
    <mergeCell ref="L184:P184"/>
    <mergeCell ref="Q184:U184"/>
    <mergeCell ref="X184:Y184"/>
    <mergeCell ref="B185:K185"/>
    <mergeCell ref="L185:P185"/>
    <mergeCell ref="Q185:U185"/>
    <mergeCell ref="X185:Y185"/>
    <mergeCell ref="B186:K186"/>
    <mergeCell ref="L186:P186"/>
    <mergeCell ref="Q186:U186"/>
    <mergeCell ref="X186:Y186"/>
    <mergeCell ref="B181:K181"/>
    <mergeCell ref="L181:P181"/>
    <mergeCell ref="Q181:U181"/>
    <mergeCell ref="X181:Y181"/>
    <mergeCell ref="B182:K182"/>
    <mergeCell ref="L182:P182"/>
    <mergeCell ref="Q182:U182"/>
    <mergeCell ref="X182:Y182"/>
    <mergeCell ref="B183:K183"/>
    <mergeCell ref="L183:P183"/>
    <mergeCell ref="Q183:U183"/>
    <mergeCell ref="X183:Y183"/>
    <mergeCell ref="B178:K178"/>
    <mergeCell ref="L178:P178"/>
    <mergeCell ref="Q178:U178"/>
    <mergeCell ref="X178:Y178"/>
    <mergeCell ref="B179:K179"/>
    <mergeCell ref="L179:P179"/>
    <mergeCell ref="Q179:U179"/>
    <mergeCell ref="X179:Y179"/>
    <mergeCell ref="B180:K180"/>
    <mergeCell ref="L180:P180"/>
    <mergeCell ref="Q180:U180"/>
    <mergeCell ref="X180:Y180"/>
    <mergeCell ref="B175:K175"/>
    <mergeCell ref="L175:P175"/>
    <mergeCell ref="Q175:U175"/>
    <mergeCell ref="X175:Y175"/>
    <mergeCell ref="B176:K176"/>
    <mergeCell ref="L176:P176"/>
    <mergeCell ref="Q176:U176"/>
    <mergeCell ref="X176:Y176"/>
    <mergeCell ref="B177:K177"/>
    <mergeCell ref="L177:P177"/>
    <mergeCell ref="Q177:U177"/>
    <mergeCell ref="X177:Y177"/>
    <mergeCell ref="B172:K172"/>
    <mergeCell ref="L172:P172"/>
    <mergeCell ref="Q172:U172"/>
    <mergeCell ref="X172:Y172"/>
    <mergeCell ref="B173:K173"/>
    <mergeCell ref="L173:P173"/>
    <mergeCell ref="Q173:U173"/>
    <mergeCell ref="X173:Y173"/>
    <mergeCell ref="B174:K174"/>
    <mergeCell ref="L174:P174"/>
    <mergeCell ref="Q174:U174"/>
    <mergeCell ref="X174:Y174"/>
    <mergeCell ref="B169:K169"/>
    <mergeCell ref="L169:P169"/>
    <mergeCell ref="Q169:U169"/>
    <mergeCell ref="X169:Y169"/>
    <mergeCell ref="B170:K170"/>
    <mergeCell ref="L170:P170"/>
    <mergeCell ref="Q170:U170"/>
    <mergeCell ref="X170:Y170"/>
    <mergeCell ref="B171:K171"/>
    <mergeCell ref="L171:P171"/>
    <mergeCell ref="Q171:U171"/>
    <mergeCell ref="X171:Y171"/>
    <mergeCell ref="B166:K166"/>
    <mergeCell ref="L166:P166"/>
    <mergeCell ref="Q166:U166"/>
    <mergeCell ref="X166:Y166"/>
    <mergeCell ref="B167:K167"/>
    <mergeCell ref="L167:P167"/>
    <mergeCell ref="Q167:U167"/>
    <mergeCell ref="X167:Y167"/>
    <mergeCell ref="B168:K168"/>
    <mergeCell ref="L168:P168"/>
    <mergeCell ref="Q168:U168"/>
    <mergeCell ref="X168:Y168"/>
    <mergeCell ref="B163:K163"/>
    <mergeCell ref="L163:P163"/>
    <mergeCell ref="Q163:U163"/>
    <mergeCell ref="X163:Y163"/>
    <mergeCell ref="B164:K164"/>
    <mergeCell ref="L164:P164"/>
    <mergeCell ref="Q164:U164"/>
    <mergeCell ref="X164:Y164"/>
    <mergeCell ref="B165:K165"/>
    <mergeCell ref="L165:P165"/>
    <mergeCell ref="Q165:U165"/>
    <mergeCell ref="X165:Y165"/>
    <mergeCell ref="B160:K160"/>
    <mergeCell ref="L160:P160"/>
    <mergeCell ref="Q160:U160"/>
    <mergeCell ref="X160:Y160"/>
    <mergeCell ref="B161:K161"/>
    <mergeCell ref="L161:P161"/>
    <mergeCell ref="Q161:U161"/>
    <mergeCell ref="X161:Y161"/>
    <mergeCell ref="B162:K162"/>
    <mergeCell ref="L162:P162"/>
    <mergeCell ref="Q162:U162"/>
    <mergeCell ref="X162:Y162"/>
    <mergeCell ref="B157:K157"/>
    <mergeCell ref="L157:P157"/>
    <mergeCell ref="Q157:U157"/>
    <mergeCell ref="X157:Y157"/>
    <mergeCell ref="B158:K158"/>
    <mergeCell ref="L158:P158"/>
    <mergeCell ref="Q158:U158"/>
    <mergeCell ref="X158:Y158"/>
    <mergeCell ref="B159:K159"/>
    <mergeCell ref="L159:P159"/>
    <mergeCell ref="Q159:U159"/>
    <mergeCell ref="X159:Y159"/>
    <mergeCell ref="B154:K154"/>
    <mergeCell ref="L154:P154"/>
    <mergeCell ref="Q154:U154"/>
    <mergeCell ref="X154:Y154"/>
    <mergeCell ref="B155:K155"/>
    <mergeCell ref="L155:P155"/>
    <mergeCell ref="Q155:U155"/>
    <mergeCell ref="X155:Y155"/>
    <mergeCell ref="B156:K156"/>
    <mergeCell ref="L156:P156"/>
    <mergeCell ref="Q156:U156"/>
    <mergeCell ref="X156:Y156"/>
    <mergeCell ref="B151:K151"/>
    <mergeCell ref="L151:P151"/>
    <mergeCell ref="Q151:U151"/>
    <mergeCell ref="X151:Y151"/>
    <mergeCell ref="B152:K152"/>
    <mergeCell ref="L152:P152"/>
    <mergeCell ref="Q152:U152"/>
    <mergeCell ref="X152:Y152"/>
    <mergeCell ref="B153:K153"/>
    <mergeCell ref="L153:P153"/>
    <mergeCell ref="Q153:U153"/>
    <mergeCell ref="X153:Y153"/>
    <mergeCell ref="B148:K148"/>
    <mergeCell ref="L148:P148"/>
    <mergeCell ref="Q148:U148"/>
    <mergeCell ref="X148:Y148"/>
    <mergeCell ref="B149:K149"/>
    <mergeCell ref="L149:P149"/>
    <mergeCell ref="Q149:U149"/>
    <mergeCell ref="X149:Y149"/>
    <mergeCell ref="B150:K150"/>
    <mergeCell ref="L150:P150"/>
    <mergeCell ref="Q150:U150"/>
    <mergeCell ref="X150:Y150"/>
    <mergeCell ref="X145:Y145"/>
    <mergeCell ref="B146:K146"/>
    <mergeCell ref="L146:P146"/>
    <mergeCell ref="Q146:U146"/>
    <mergeCell ref="X146:Y146"/>
    <mergeCell ref="B147:K147"/>
    <mergeCell ref="L147:P147"/>
    <mergeCell ref="Q147:U147"/>
    <mergeCell ref="X147:Y147"/>
    <mergeCell ref="B145:K145"/>
    <mergeCell ref="L145:P145"/>
    <mergeCell ref="Q145:U145"/>
    <mergeCell ref="B140:K140"/>
    <mergeCell ref="L140:P140"/>
    <mergeCell ref="Q140:U140"/>
    <mergeCell ref="X140:Y140"/>
    <mergeCell ref="B141:K141"/>
    <mergeCell ref="L141:P141"/>
    <mergeCell ref="Q141:U141"/>
    <mergeCell ref="X141:Y141"/>
    <mergeCell ref="B142:K142"/>
    <mergeCell ref="L142:P142"/>
    <mergeCell ref="Q142:U142"/>
    <mergeCell ref="X142:Y142"/>
    <mergeCell ref="B143:K143"/>
    <mergeCell ref="L143:P143"/>
    <mergeCell ref="Q143:U143"/>
    <mergeCell ref="X143:Y143"/>
    <mergeCell ref="B144:K144"/>
    <mergeCell ref="L144:P144"/>
    <mergeCell ref="Q144:U144"/>
    <mergeCell ref="X144:Y144"/>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 ref="X100:Y100"/>
    <mergeCell ref="X101:Y101"/>
    <mergeCell ref="X114:Y114"/>
    <mergeCell ref="X115:Y115"/>
    <mergeCell ref="X116:Y116"/>
    <mergeCell ref="X117:Y117"/>
    <mergeCell ref="X118:Y118"/>
    <mergeCell ref="X74:Y74"/>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95:Y95"/>
    <mergeCell ref="X96:Y96"/>
    <mergeCell ref="X97:Y97"/>
    <mergeCell ref="X98:Y98"/>
    <mergeCell ref="X81:Y81"/>
    <mergeCell ref="X82:Y82"/>
    <mergeCell ref="X83:Y83"/>
    <mergeCell ref="X84:Y84"/>
    <mergeCell ref="X85:Y85"/>
    <mergeCell ref="X86:Y86"/>
    <mergeCell ref="X87:Y87"/>
    <mergeCell ref="X88:Y88"/>
    <mergeCell ref="X89:Y89"/>
    <mergeCell ref="X72:Y72"/>
    <mergeCell ref="X73:Y73"/>
    <mergeCell ref="X76:Y76"/>
    <mergeCell ref="X77:Y77"/>
    <mergeCell ref="X78:Y78"/>
    <mergeCell ref="X79:Y79"/>
    <mergeCell ref="X80:Y80"/>
    <mergeCell ref="X63:Y63"/>
    <mergeCell ref="X64:Y64"/>
    <mergeCell ref="X65:Y65"/>
    <mergeCell ref="X66:Y66"/>
    <mergeCell ref="X67:Y67"/>
    <mergeCell ref="X68:Y68"/>
    <mergeCell ref="X69:Y69"/>
    <mergeCell ref="X70:Y70"/>
    <mergeCell ref="X71:Y71"/>
    <mergeCell ref="X54:Y54"/>
    <mergeCell ref="X55:Y55"/>
    <mergeCell ref="X56:Y56"/>
    <mergeCell ref="X57:Y57"/>
    <mergeCell ref="X58:Y58"/>
    <mergeCell ref="X59:Y59"/>
    <mergeCell ref="X60:Y60"/>
    <mergeCell ref="X61:Y61"/>
    <mergeCell ref="X62:Y62"/>
    <mergeCell ref="AG64:AG65"/>
    <mergeCell ref="AK64:AK65"/>
    <mergeCell ref="AG66:AG67"/>
    <mergeCell ref="AK66:AK67"/>
    <mergeCell ref="AG68:AG69"/>
    <mergeCell ref="AK68:AK69"/>
    <mergeCell ref="AG70:AG71"/>
    <mergeCell ref="AK70:AK71"/>
    <mergeCell ref="X75:Y75"/>
    <mergeCell ref="AG72:AG73"/>
    <mergeCell ref="AK72:AK73"/>
    <mergeCell ref="AG50:AG51"/>
    <mergeCell ref="AK50:AK51"/>
    <mergeCell ref="AG52:AG55"/>
    <mergeCell ref="AK52:AK55"/>
    <mergeCell ref="AG56:AG57"/>
    <mergeCell ref="AK56:AK57"/>
    <mergeCell ref="AG58:AG61"/>
    <mergeCell ref="AK58:AK61"/>
    <mergeCell ref="AG62:AG63"/>
    <mergeCell ref="AK62:AK63"/>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X46:Y46"/>
    <mergeCell ref="X47:Y47"/>
    <mergeCell ref="X48:Y48"/>
    <mergeCell ref="X49:Y49"/>
    <mergeCell ref="L52:P52"/>
    <mergeCell ref="L48:P48"/>
    <mergeCell ref="B41:K41"/>
    <mergeCell ref="Q40:U40"/>
    <mergeCell ref="AD38:AD39"/>
    <mergeCell ref="Q38:V38"/>
    <mergeCell ref="Q44:U44"/>
    <mergeCell ref="AA38:AA39"/>
    <mergeCell ref="W38:W39"/>
    <mergeCell ref="Q52:U52"/>
    <mergeCell ref="Q48:U48"/>
    <mergeCell ref="AB38:AB39"/>
    <mergeCell ref="AC38:AC39"/>
    <mergeCell ref="X45:Y45"/>
    <mergeCell ref="Q55:U55"/>
    <mergeCell ref="Q49:U49"/>
    <mergeCell ref="Q50:U50"/>
    <mergeCell ref="L46:P46"/>
    <mergeCell ref="Q53:U53"/>
    <mergeCell ref="X50:Y50"/>
    <mergeCell ref="X51:Y51"/>
    <mergeCell ref="X52:Y52"/>
    <mergeCell ref="X53:Y53"/>
    <mergeCell ref="L63:P63"/>
    <mergeCell ref="L57:P57"/>
    <mergeCell ref="L59:P59"/>
    <mergeCell ref="L60:P60"/>
    <mergeCell ref="L70:P70"/>
    <mergeCell ref="B57:K57"/>
    <mergeCell ref="Q57:U57"/>
    <mergeCell ref="Q59:U59"/>
    <mergeCell ref="Q64:U64"/>
    <mergeCell ref="Q62:U62"/>
    <mergeCell ref="Q60:U60"/>
    <mergeCell ref="B76:K76"/>
    <mergeCell ref="B77:K77"/>
    <mergeCell ref="Q75:U75"/>
    <mergeCell ref="Q74:U74"/>
    <mergeCell ref="L62:P62"/>
    <mergeCell ref="L74:P74"/>
    <mergeCell ref="Q58:U58"/>
    <mergeCell ref="Q73:U73"/>
    <mergeCell ref="L75:P75"/>
    <mergeCell ref="B63:K63"/>
    <mergeCell ref="B60:K60"/>
    <mergeCell ref="Q65:U65"/>
    <mergeCell ref="B75:K75"/>
    <mergeCell ref="Q99:U99"/>
    <mergeCell ref="Q101:U101"/>
    <mergeCell ref="Q100:U100"/>
    <mergeCell ref="Q77:U77"/>
    <mergeCell ref="B126:K126"/>
    <mergeCell ref="B127:K127"/>
    <mergeCell ref="B125:K125"/>
    <mergeCell ref="B124:K124"/>
    <mergeCell ref="B121:K121"/>
    <mergeCell ref="B122:K122"/>
    <mergeCell ref="B120:K120"/>
    <mergeCell ref="B113:K113"/>
    <mergeCell ref="B114:K114"/>
    <mergeCell ref="B115:K115"/>
    <mergeCell ref="L112:P112"/>
    <mergeCell ref="Q82:U82"/>
    <mergeCell ref="Q120:U120"/>
    <mergeCell ref="Q119:U119"/>
    <mergeCell ref="Q118:U118"/>
    <mergeCell ref="B81:K81"/>
    <mergeCell ref="B82:K82"/>
    <mergeCell ref="B83:K83"/>
    <mergeCell ref="B84:K84"/>
    <mergeCell ref="B89:K89"/>
    <mergeCell ref="B90:K90"/>
    <mergeCell ref="B108:K108"/>
    <mergeCell ref="B109:K109"/>
    <mergeCell ref="B104:K104"/>
    <mergeCell ref="B105:K105"/>
    <mergeCell ref="B106:K106"/>
    <mergeCell ref="B123:K123"/>
    <mergeCell ref="L126:P126"/>
    <mergeCell ref="L124:P124"/>
    <mergeCell ref="L125:P125"/>
    <mergeCell ref="L120:P120"/>
    <mergeCell ref="L121:P121"/>
    <mergeCell ref="L114:P114"/>
    <mergeCell ref="L115:P115"/>
    <mergeCell ref="L122:P122"/>
    <mergeCell ref="L123:P123"/>
    <mergeCell ref="L116:P116"/>
    <mergeCell ref="L117:P117"/>
    <mergeCell ref="L118:P118"/>
    <mergeCell ref="L81:P81"/>
    <mergeCell ref="B107:K107"/>
    <mergeCell ref="B91:K91"/>
    <mergeCell ref="B92:K92"/>
    <mergeCell ref="B85:K85"/>
    <mergeCell ref="B86:K86"/>
    <mergeCell ref="B87:K87"/>
    <mergeCell ref="B88:K88"/>
    <mergeCell ref="L89:P89"/>
    <mergeCell ref="L90:P90"/>
    <mergeCell ref="L91:P91"/>
    <mergeCell ref="L92:P92"/>
    <mergeCell ref="L107:P107"/>
    <mergeCell ref="L119:P119"/>
    <mergeCell ref="B116:K116"/>
    <mergeCell ref="B117:K117"/>
    <mergeCell ref="B118:K118"/>
    <mergeCell ref="B119:K119"/>
    <mergeCell ref="L82:P82"/>
    <mergeCell ref="L83:P83"/>
    <mergeCell ref="L84:P84"/>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L134:P134"/>
    <mergeCell ref="L135:P135"/>
    <mergeCell ref="L137:P137"/>
    <mergeCell ref="L136:P136"/>
    <mergeCell ref="B128:K128"/>
    <mergeCell ref="B129:K129"/>
    <mergeCell ref="L85:P85"/>
    <mergeCell ref="L71:P71"/>
    <mergeCell ref="L64:P64"/>
    <mergeCell ref="L65:P65"/>
    <mergeCell ref="L66:P66"/>
    <mergeCell ref="L113:P113"/>
    <mergeCell ref="B110:K110"/>
    <mergeCell ref="B111:K111"/>
    <mergeCell ref="B112:K112"/>
    <mergeCell ref="B74:K74"/>
    <mergeCell ref="L110:P110"/>
    <mergeCell ref="L111:P111"/>
    <mergeCell ref="L78:P78"/>
    <mergeCell ref="B66:K66"/>
    <mergeCell ref="B67:K67"/>
    <mergeCell ref="B68:K68"/>
    <mergeCell ref="B69:K69"/>
    <mergeCell ref="B72:K72"/>
    <mergeCell ref="B73:K73"/>
    <mergeCell ref="B64:K64"/>
    <mergeCell ref="B65:K65"/>
    <mergeCell ref="B78:K78"/>
    <mergeCell ref="B79:K79"/>
    <mergeCell ref="L79:P79"/>
    <mergeCell ref="B80:K80"/>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Q61:U61"/>
    <mergeCell ref="Q63:U63"/>
    <mergeCell ref="L108:P108"/>
    <mergeCell ref="L109:P109"/>
    <mergeCell ref="B58:K58"/>
    <mergeCell ref="B59:K59"/>
    <mergeCell ref="L61:P61"/>
    <mergeCell ref="B103:K103"/>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117:U117"/>
    <mergeCell ref="Q115:U115"/>
    <mergeCell ref="Q114:U114"/>
    <mergeCell ref="Q113:U113"/>
    <mergeCell ref="Q112:U112"/>
    <mergeCell ref="Q111:U111"/>
    <mergeCell ref="Q110:U110"/>
    <mergeCell ref="Q109:U109"/>
    <mergeCell ref="Q89:U89"/>
    <mergeCell ref="L96:P96"/>
    <mergeCell ref="L97:P97"/>
    <mergeCell ref="Q108:U108"/>
    <mergeCell ref="Q107:U107"/>
    <mergeCell ref="Q84:U84"/>
    <mergeCell ref="Q83:U83"/>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B42:K42"/>
    <mergeCell ref="Q45:U45"/>
    <mergeCell ref="Q46:U46"/>
    <mergeCell ref="L45:P45"/>
    <mergeCell ref="L44:P44"/>
    <mergeCell ref="L43:P43"/>
    <mergeCell ref="Q54:U54"/>
    <mergeCell ref="L51:P51"/>
    <mergeCell ref="Q78:U78"/>
    <mergeCell ref="Q81:U81"/>
    <mergeCell ref="Q80:U80"/>
    <mergeCell ref="Q68:U68"/>
    <mergeCell ref="Q69:U69"/>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67:U67"/>
    <mergeCell ref="Q66:U66"/>
    <mergeCell ref="Q104:U104"/>
    <mergeCell ref="Q105:U105"/>
    <mergeCell ref="L69:P69"/>
    <mergeCell ref="A14:U14"/>
    <mergeCell ref="V15:Z15"/>
    <mergeCell ref="B23:K23"/>
    <mergeCell ref="AA15:AE15"/>
    <mergeCell ref="V14:Z14"/>
    <mergeCell ref="A15:U16"/>
    <mergeCell ref="A8:AE8"/>
    <mergeCell ref="A17:AE18"/>
    <mergeCell ref="A4:AE4"/>
    <mergeCell ref="L23:O23"/>
    <mergeCell ref="Q23:U2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s>
  <phoneticPr fontId="11"/>
  <conditionalFormatting sqref="V16:Z16">
    <cfRule type="expression" dxfId="8" priority="2013">
      <formula>$V$14="補助金様式を都道府県に提出"</formula>
    </cfRule>
  </conditionalFormatting>
  <conditionalFormatting sqref="V16:AE16">
    <cfRule type="expression" dxfId="7" priority="2">
      <formula>$V$14=""</formula>
    </cfRule>
  </conditionalFormatting>
  <conditionalFormatting sqref="AA16:AE16">
    <cfRule type="expression" dxfId="6" priority="3">
      <formula>$V$14="加算様式を指定権者に提出"</formula>
    </cfRule>
  </conditionalFormatting>
  <conditionalFormatting sqref="AD40:AD2039">
    <cfRule type="expression" dxfId="5" priority="1">
      <formula>$AD40="数式を削除して手入力"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2039" xr:uid="{C39D0BE5-0E97-474E-8910-4A5E3C5F8F13}">
      <formula1>10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2039" xr:uid="{7E6C5C54-CC40-4664-B54A-EF7162D1212F}">
      <formula1>"○,×"</formula1>
    </dataValidation>
    <dataValidation type="list" allowBlank="1" showInputMessage="1" showErrorMessage="1" sqref="V40:V2039" xr:uid="{66348D41-B832-432D-AE11-3C2691DEDF5E}">
      <formula1>INDIRECT(Q40)</formula1>
    </dataValidation>
  </dataValidations>
  <pageMargins left="0.7" right="0.7" top="0.75" bottom="0.75" header="0.3" footer="0.3"/>
  <pageSetup paperSize="9" scale="74"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X40:X2039</xm:sqref>
        </x14:dataValidation>
        <x14:dataValidation type="list" allowBlank="1" showInputMessage="1" showErrorMessage="1" xr:uid="{9DAE3ADC-92C3-476C-AED7-ABA654180295}">
          <x14:formula1>
            <xm:f>【参考】数式用!$E$3:$E$50</xm:f>
          </x14:formula1>
          <xm:sqref>AA16:AE16 Q40:U2039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8E5D3-CF98-4B37-A515-0BFCD991BF27}">
  <sheetPr>
    <tabColor rgb="FFFF0000"/>
    <pageSetUpPr fitToPage="1"/>
  </sheetPr>
  <dimension ref="A2:BY43"/>
  <sheetViews>
    <sheetView workbookViewId="0">
      <selection activeCell="A6" sqref="A6"/>
    </sheetView>
  </sheetViews>
  <sheetFormatPr defaultRowHeight="13.2"/>
  <cols>
    <col min="6" max="6" width="52.77734375" bestFit="1" customWidth="1"/>
    <col min="7" max="11" width="14.21875" customWidth="1"/>
    <col min="12" max="13" width="12.33203125" bestFit="1" customWidth="1"/>
    <col min="16" max="17" width="12.33203125" bestFit="1" customWidth="1"/>
    <col min="18" max="18" width="12.33203125" customWidth="1"/>
    <col min="25" max="30" width="8.77734375" customWidth="1"/>
    <col min="34" max="61" width="5.21875" customWidth="1"/>
    <col min="73" max="73" width="6.6640625" customWidth="1"/>
    <col min="74" max="74" width="9.33203125" customWidth="1"/>
    <col min="75" max="76" width="10.21875" customWidth="1"/>
  </cols>
  <sheetData>
    <row r="2" spans="1:77" s="283" customFormat="1" ht="14.4">
      <c r="A2" s="270"/>
      <c r="B2" s="271" t="s">
        <v>2235</v>
      </c>
      <c r="C2" s="272"/>
      <c r="D2" s="273"/>
      <c r="E2" s="273"/>
      <c r="F2" s="274"/>
      <c r="G2" s="275" t="s">
        <v>2236</v>
      </c>
      <c r="H2" s="276"/>
      <c r="I2" s="276"/>
      <c r="J2" s="276"/>
      <c r="K2" s="276"/>
      <c r="L2" s="277"/>
      <c r="M2" s="277"/>
      <c r="N2" s="277"/>
      <c r="O2" s="277"/>
      <c r="P2" s="277"/>
      <c r="Q2" s="277"/>
      <c r="R2" s="277"/>
      <c r="S2" s="277"/>
      <c r="T2" s="277"/>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9"/>
      <c r="BU2" s="280"/>
      <c r="BV2" s="281" t="s">
        <v>2237</v>
      </c>
      <c r="BW2" s="281"/>
      <c r="BX2" s="281"/>
      <c r="BY2" s="282"/>
    </row>
    <row r="3" spans="1:77" s="297" customFormat="1" ht="37.950000000000003" customHeight="1">
      <c r="A3" s="284" t="s">
        <v>2238</v>
      </c>
      <c r="B3" s="285" t="s">
        <v>2239</v>
      </c>
      <c r="C3" s="286"/>
      <c r="D3" s="287"/>
      <c r="E3" s="288"/>
      <c r="F3" s="287"/>
      <c r="G3" s="289" t="s">
        <v>2240</v>
      </c>
      <c r="H3" s="290"/>
      <c r="I3" s="290"/>
      <c r="J3" s="290"/>
      <c r="K3" s="291"/>
      <c r="L3" s="554" t="s">
        <v>2241</v>
      </c>
      <c r="M3" s="555"/>
      <c r="N3" s="555"/>
      <c r="O3" s="555"/>
      <c r="P3" s="554" t="s">
        <v>2242</v>
      </c>
      <c r="Q3" s="555"/>
      <c r="R3" s="555"/>
      <c r="S3" s="555"/>
      <c r="T3" s="555"/>
      <c r="U3" s="556" t="s">
        <v>2243</v>
      </c>
      <c r="V3" s="556"/>
      <c r="W3" s="556" t="s">
        <v>2244</v>
      </c>
      <c r="X3" s="556"/>
      <c r="Y3" s="557" t="s">
        <v>2245</v>
      </c>
      <c r="Z3" s="558"/>
      <c r="AA3" s="292" t="s">
        <v>2246</v>
      </c>
      <c r="AB3" s="293"/>
      <c r="AC3" s="293"/>
      <c r="AD3" s="293"/>
      <c r="AE3" s="559" t="s">
        <v>2247</v>
      </c>
      <c r="AF3" s="545" t="s">
        <v>2248</v>
      </c>
      <c r="AG3" s="546"/>
      <c r="AH3" s="546"/>
      <c r="AI3" s="546"/>
      <c r="AJ3" s="546"/>
      <c r="AK3" s="546"/>
      <c r="AL3" s="546"/>
      <c r="AM3" s="546"/>
      <c r="AN3" s="546"/>
      <c r="AO3" s="546"/>
      <c r="AP3" s="546"/>
      <c r="AQ3" s="546"/>
      <c r="AR3" s="546"/>
      <c r="AS3" s="546"/>
      <c r="AT3" s="546"/>
      <c r="AU3" s="546"/>
      <c r="AV3" s="546"/>
      <c r="AW3" s="546"/>
      <c r="AX3" s="546"/>
      <c r="AY3" s="546"/>
      <c r="AZ3" s="546"/>
      <c r="BA3" s="546"/>
      <c r="BB3" s="546"/>
      <c r="BC3" s="546"/>
      <c r="BD3" s="546"/>
      <c r="BE3" s="546"/>
      <c r="BF3" s="546"/>
      <c r="BG3" s="546"/>
      <c r="BH3" s="546"/>
      <c r="BI3" s="547"/>
      <c r="BJ3" s="548" t="s">
        <v>2249</v>
      </c>
      <c r="BK3" s="549"/>
      <c r="BL3" s="550"/>
      <c r="BM3" s="551" t="s">
        <v>2250</v>
      </c>
      <c r="BN3" s="551"/>
      <c r="BO3" s="551"/>
      <c r="BP3" s="551"/>
      <c r="BQ3" s="551"/>
      <c r="BR3" s="551"/>
      <c r="BS3" s="551"/>
      <c r="BT3" s="551"/>
      <c r="BU3" s="294"/>
      <c r="BV3" s="295"/>
      <c r="BW3" s="552" t="s">
        <v>2251</v>
      </c>
      <c r="BX3" s="553"/>
      <c r="BY3" s="296"/>
    </row>
    <row r="4" spans="1:77" s="283" customFormat="1" ht="118.95" customHeight="1">
      <c r="A4" s="298"/>
      <c r="B4" s="299" t="s">
        <v>2252</v>
      </c>
      <c r="C4" s="299" t="s">
        <v>2253</v>
      </c>
      <c r="D4" s="300" t="s">
        <v>2254</v>
      </c>
      <c r="E4" s="300" t="s">
        <v>2255</v>
      </c>
      <c r="F4" s="300" t="s">
        <v>2256</v>
      </c>
      <c r="G4" s="301" t="s">
        <v>2257</v>
      </c>
      <c r="H4" s="301" t="s">
        <v>2258</v>
      </c>
      <c r="I4" s="301" t="s">
        <v>2259</v>
      </c>
      <c r="J4" s="301" t="s">
        <v>2260</v>
      </c>
      <c r="K4" s="302" t="s">
        <v>2261</v>
      </c>
      <c r="L4" s="303" t="s">
        <v>2262</v>
      </c>
      <c r="M4" s="303" t="s">
        <v>2263</v>
      </c>
      <c r="N4" s="304" t="s">
        <v>2264</v>
      </c>
      <c r="O4" s="304" t="s">
        <v>2261</v>
      </c>
      <c r="P4" s="303" t="s">
        <v>2265</v>
      </c>
      <c r="Q4" s="305" t="s">
        <v>2266</v>
      </c>
      <c r="R4" s="306" t="s">
        <v>2267</v>
      </c>
      <c r="S4" s="304" t="s">
        <v>2264</v>
      </c>
      <c r="T4" s="304" t="s">
        <v>2261</v>
      </c>
      <c r="U4" s="307" t="s">
        <v>2264</v>
      </c>
      <c r="V4" s="308" t="s">
        <v>2268</v>
      </c>
      <c r="W4" s="307" t="s">
        <v>2264</v>
      </c>
      <c r="X4" s="308" t="s">
        <v>2268</v>
      </c>
      <c r="Y4" s="307" t="s">
        <v>2269</v>
      </c>
      <c r="Z4" s="307" t="s">
        <v>2270</v>
      </c>
      <c r="AA4" s="309" t="s">
        <v>2271</v>
      </c>
      <c r="AB4" s="309" t="s">
        <v>2272</v>
      </c>
      <c r="AC4" s="309" t="s">
        <v>2273</v>
      </c>
      <c r="AD4" s="309" t="s">
        <v>2274</v>
      </c>
      <c r="AE4" s="560"/>
      <c r="AF4" s="310" t="s">
        <v>2275</v>
      </c>
      <c r="AG4" s="311" t="s">
        <v>2276</v>
      </c>
      <c r="AH4" s="312" t="s">
        <v>2277</v>
      </c>
      <c r="AI4" s="313"/>
      <c r="AJ4" s="313"/>
      <c r="AK4" s="314"/>
      <c r="AL4" s="315" t="s">
        <v>2278</v>
      </c>
      <c r="AM4" s="316"/>
      <c r="AN4" s="316"/>
      <c r="AO4" s="317"/>
      <c r="AP4" s="312" t="s">
        <v>2279</v>
      </c>
      <c r="AQ4" s="313"/>
      <c r="AR4" s="313"/>
      <c r="AS4" s="314"/>
      <c r="AT4" s="312" t="s">
        <v>2280</v>
      </c>
      <c r="AU4" s="313"/>
      <c r="AV4" s="313"/>
      <c r="AW4" s="314"/>
      <c r="AX4" s="312" t="s">
        <v>2281</v>
      </c>
      <c r="AY4" s="318"/>
      <c r="AZ4" s="318"/>
      <c r="BA4" s="318"/>
      <c r="BB4" s="318"/>
      <c r="BC4" s="318"/>
      <c r="BD4" s="318"/>
      <c r="BE4" s="319"/>
      <c r="BF4" s="312" t="s">
        <v>2282</v>
      </c>
      <c r="BG4" s="313"/>
      <c r="BH4" s="313"/>
      <c r="BI4" s="314"/>
      <c r="BJ4" s="320" t="s">
        <v>2261</v>
      </c>
      <c r="BK4" s="321" t="s">
        <v>2283</v>
      </c>
      <c r="BL4" s="322" t="s">
        <v>2284</v>
      </c>
      <c r="BM4" s="323" t="s">
        <v>2261</v>
      </c>
      <c r="BN4" s="324" t="s">
        <v>2285</v>
      </c>
      <c r="BO4" s="324" t="s">
        <v>141</v>
      </c>
      <c r="BP4" s="324" t="s">
        <v>2286</v>
      </c>
      <c r="BQ4" s="324" t="s">
        <v>2287</v>
      </c>
      <c r="BR4" s="324" t="s">
        <v>2288</v>
      </c>
      <c r="BS4" s="325" t="s">
        <v>2289</v>
      </c>
      <c r="BT4" s="325" t="s">
        <v>2290</v>
      </c>
      <c r="BU4" s="280"/>
      <c r="BV4" s="326" t="s">
        <v>2291</v>
      </c>
      <c r="BW4" s="327" t="s">
        <v>2292</v>
      </c>
      <c r="BX4" s="328" t="s">
        <v>2293</v>
      </c>
      <c r="BY4" s="329"/>
    </row>
    <row r="5" spans="1:77" s="283" customFormat="1" ht="14.4">
      <c r="A5" s="298"/>
      <c r="B5" s="299"/>
      <c r="C5" s="299"/>
      <c r="D5" s="300"/>
      <c r="E5" s="300"/>
      <c r="F5" s="300"/>
      <c r="G5" s="330" t="s">
        <v>136</v>
      </c>
      <c r="H5" s="330" t="s">
        <v>2294</v>
      </c>
      <c r="I5" s="330" t="s">
        <v>2295</v>
      </c>
      <c r="J5" s="330" t="s">
        <v>140</v>
      </c>
      <c r="K5" s="331"/>
      <c r="L5" s="332" t="s">
        <v>2296</v>
      </c>
      <c r="M5" s="333" t="s">
        <v>138</v>
      </c>
      <c r="N5" s="334"/>
      <c r="O5" s="335"/>
      <c r="P5" s="332" t="s">
        <v>136</v>
      </c>
      <c r="Q5" s="332" t="s">
        <v>2294</v>
      </c>
      <c r="R5" s="332" t="s">
        <v>2297</v>
      </c>
      <c r="S5" s="334"/>
      <c r="T5" s="335"/>
      <c r="U5" s="336"/>
      <c r="V5" s="337"/>
      <c r="W5" s="336"/>
      <c r="X5" s="337"/>
      <c r="Y5" s="336"/>
      <c r="Z5" s="336"/>
      <c r="AA5" s="338"/>
      <c r="AB5" s="338"/>
      <c r="AC5" s="338"/>
      <c r="AD5" s="339"/>
      <c r="AE5" s="337"/>
      <c r="AF5" s="340"/>
      <c r="AG5" s="341"/>
      <c r="AH5" s="342" t="s">
        <v>136</v>
      </c>
      <c r="AI5" s="342" t="s">
        <v>138</v>
      </c>
      <c r="AJ5" s="342" t="s">
        <v>139</v>
      </c>
      <c r="AK5" s="342" t="s">
        <v>140</v>
      </c>
      <c r="AL5" s="342" t="s">
        <v>145</v>
      </c>
      <c r="AM5" s="342" t="s">
        <v>2298</v>
      </c>
      <c r="AN5" s="342" t="s">
        <v>2299</v>
      </c>
      <c r="AO5" s="342" t="s">
        <v>2300</v>
      </c>
      <c r="AP5" s="342" t="s">
        <v>2301</v>
      </c>
      <c r="AQ5" s="342" t="s">
        <v>2302</v>
      </c>
      <c r="AR5" s="342" t="s">
        <v>2303</v>
      </c>
      <c r="AS5" s="342" t="s">
        <v>2304</v>
      </c>
      <c r="AT5" s="342" t="s">
        <v>2305</v>
      </c>
      <c r="AU5" s="342" t="s">
        <v>2306</v>
      </c>
      <c r="AV5" s="342" t="s">
        <v>2307</v>
      </c>
      <c r="AW5" s="342" t="s">
        <v>2308</v>
      </c>
      <c r="AX5" s="342" t="s">
        <v>2309</v>
      </c>
      <c r="AY5" s="342" t="s">
        <v>2310</v>
      </c>
      <c r="AZ5" s="342" t="s">
        <v>2311</v>
      </c>
      <c r="BA5" s="342" t="s">
        <v>2312</v>
      </c>
      <c r="BB5" s="342" t="s">
        <v>2313</v>
      </c>
      <c r="BC5" s="342" t="s">
        <v>2314</v>
      </c>
      <c r="BD5" s="342" t="s">
        <v>2315</v>
      </c>
      <c r="BE5" s="342" t="s">
        <v>2316</v>
      </c>
      <c r="BF5" s="342" t="s">
        <v>2317</v>
      </c>
      <c r="BG5" s="342" t="s">
        <v>2318</v>
      </c>
      <c r="BH5" s="342" t="s">
        <v>2319</v>
      </c>
      <c r="BI5" s="342" t="s">
        <v>2320</v>
      </c>
      <c r="BJ5" s="322"/>
      <c r="BK5" s="322"/>
      <c r="BL5" s="322"/>
      <c r="BM5" s="343"/>
      <c r="BN5" s="343" t="s">
        <v>136</v>
      </c>
      <c r="BO5" s="343" t="s">
        <v>138</v>
      </c>
      <c r="BP5" s="343" t="s">
        <v>139</v>
      </c>
      <c r="BQ5" s="343" t="s">
        <v>140</v>
      </c>
      <c r="BR5" s="343" t="s">
        <v>145</v>
      </c>
      <c r="BS5" s="343" t="s">
        <v>2298</v>
      </c>
      <c r="BT5" s="343" t="s">
        <v>2299</v>
      </c>
      <c r="BU5" s="280"/>
      <c r="BV5" s="344"/>
      <c r="BW5" s="345"/>
      <c r="BX5" s="346"/>
      <c r="BY5" s="329"/>
    </row>
    <row r="6" spans="1:77" ht="23.55" customHeight="1">
      <c r="B6" s="347"/>
      <c r="C6" s="347"/>
      <c r="D6" s="347"/>
      <c r="E6" s="347"/>
      <c r="F6" s="348" t="str">
        <f>IF(基本情報入力シート!L22="","",基本情報入力シート!L22)</f>
        <v/>
      </c>
      <c r="G6" s="349" t="e">
        <f>#REF!</f>
        <v>#REF!</v>
      </c>
      <c r="H6" s="349" t="e">
        <f>#REF!</f>
        <v>#REF!</v>
      </c>
      <c r="I6" s="349" t="e">
        <f>#REF!</f>
        <v>#REF!</v>
      </c>
      <c r="J6" s="349" t="e">
        <f>#REF!</f>
        <v>#REF!</v>
      </c>
      <c r="K6" s="348" t="e">
        <f>#REF!</f>
        <v>#REF!</v>
      </c>
      <c r="L6" s="349" t="e">
        <f>#REF!</f>
        <v>#REF!</v>
      </c>
      <c r="M6" s="349" t="e">
        <f>#REF!</f>
        <v>#REF!</v>
      </c>
      <c r="N6" s="348" t="e">
        <f>#REF!</f>
        <v>#REF!</v>
      </c>
      <c r="O6" s="348" t="e">
        <f>#REF!</f>
        <v>#REF!</v>
      </c>
      <c r="P6" s="349" t="e">
        <f>#REF!</f>
        <v>#REF!</v>
      </c>
      <c r="Q6" s="349" t="e">
        <f>#REF!</f>
        <v>#REF!</v>
      </c>
      <c r="R6" s="349" t="e">
        <f>#REF!</f>
        <v>#REF!</v>
      </c>
      <c r="S6" s="348" t="e">
        <f>#REF!</f>
        <v>#REF!</v>
      </c>
      <c r="T6" s="348" t="e">
        <f>#REF!</f>
        <v>#REF!</v>
      </c>
      <c r="U6" s="348" t="e">
        <f>#REF!</f>
        <v>#REF!</v>
      </c>
      <c r="V6" s="348" t="e">
        <f>COUNTIF(#REF!, "令和７年度中に満たす")</f>
        <v>#REF!</v>
      </c>
      <c r="W6" s="348" t="e">
        <f>#REF!</f>
        <v>#REF!</v>
      </c>
      <c r="X6" s="348" t="e">
        <f>COUNTIF(#REF!, "令和７年度中に満たす")</f>
        <v>#REF!</v>
      </c>
      <c r="Y6" s="348" t="e">
        <f>#REF!</f>
        <v>#REF!</v>
      </c>
      <c r="Z6" s="348" t="e">
        <f>#REF!</f>
        <v>#REF!</v>
      </c>
      <c r="AA6" s="348" t="e">
        <f>IF(#REF!=TRUE, "○", "－")</f>
        <v>#REF!</v>
      </c>
      <c r="AB6" s="348" t="e">
        <f>IF(#REF!=TRUE, "○", "－")</f>
        <v>#REF!</v>
      </c>
      <c r="AC6" s="348" t="e">
        <f>IF(#REF!=TRUE, "○", "－")</f>
        <v>#REF!</v>
      </c>
      <c r="AD6" s="348" t="e">
        <f>IF(#REF!=TRUE, "○", "－")</f>
        <v>#REF!</v>
      </c>
      <c r="AE6" s="348" t="e">
        <f>#REF!</f>
        <v>#REF!</v>
      </c>
      <c r="AF6" s="348" t="e">
        <f>IF(#REF!="○","○","申請無")</f>
        <v>#REF!</v>
      </c>
      <c r="AG6" s="348" t="e">
        <f>#REF!</f>
        <v>#REF!</v>
      </c>
      <c r="AH6" s="348" t="e">
        <f xml:space="preserve"> IF(ISBLANK(#REF!), "－",#REF!)</f>
        <v>#REF!</v>
      </c>
      <c r="AI6" s="348" t="e">
        <f xml:space="preserve"> IF(ISBLANK(#REF!), "－",#REF!)</f>
        <v>#REF!</v>
      </c>
      <c r="AJ6" s="348" t="e">
        <f xml:space="preserve"> IF(ISBLANK(#REF!), "－",#REF!)</f>
        <v>#REF!</v>
      </c>
      <c r="AK6" s="348" t="e">
        <f xml:space="preserve"> IF(ISBLANK(#REF!), "－",#REF!)</f>
        <v>#REF!</v>
      </c>
      <c r="AL6" s="348" t="e">
        <f xml:space="preserve"> IF(ISBLANK(#REF!), "－",#REF!)</f>
        <v>#REF!</v>
      </c>
      <c r="AM6" s="348" t="e">
        <f xml:space="preserve"> IF(ISBLANK(#REF!), "－",#REF!)</f>
        <v>#REF!</v>
      </c>
      <c r="AN6" s="348" t="e">
        <f xml:space="preserve"> IF(ISBLANK(#REF!), "－",#REF!)</f>
        <v>#REF!</v>
      </c>
      <c r="AO6" s="348" t="e">
        <f xml:space="preserve"> IF(ISBLANK(#REF!), "－",#REF!)</f>
        <v>#REF!</v>
      </c>
      <c r="AP6" s="348" t="e">
        <f xml:space="preserve"> IF(ISBLANK(#REF!), "－",#REF!)</f>
        <v>#REF!</v>
      </c>
      <c r="AQ6" s="348" t="e">
        <f xml:space="preserve"> IF(ISBLANK(#REF!), "－",#REF!)</f>
        <v>#REF!</v>
      </c>
      <c r="AR6" s="348" t="e">
        <f xml:space="preserve"> IF(ISBLANK(#REF!), "－",#REF!)</f>
        <v>#REF!</v>
      </c>
      <c r="AS6" s="348" t="e">
        <f xml:space="preserve"> IF(ISBLANK(#REF!), "－",#REF!)</f>
        <v>#REF!</v>
      </c>
      <c r="AT6" s="348" t="e">
        <f xml:space="preserve"> IF(ISBLANK(#REF!), "－",#REF!)</f>
        <v>#REF!</v>
      </c>
      <c r="AU6" s="348" t="e">
        <f xml:space="preserve"> IF(ISBLANK(#REF!), "－",#REF!)</f>
        <v>#REF!</v>
      </c>
      <c r="AV6" s="348" t="e">
        <f xml:space="preserve"> IF(ISBLANK(#REF!), "－",#REF!)</f>
        <v>#REF!</v>
      </c>
      <c r="AW6" s="348" t="e">
        <f xml:space="preserve"> IF(ISBLANK(#REF!), "－",#REF!)</f>
        <v>#REF!</v>
      </c>
      <c r="AX6" s="348" t="e">
        <f xml:space="preserve"> IF(ISBLANK(#REF!), "－",#REF!)</f>
        <v>#REF!</v>
      </c>
      <c r="AY6" s="348" t="e">
        <f xml:space="preserve"> IF(ISBLANK(#REF!), "－",#REF!)</f>
        <v>#REF!</v>
      </c>
      <c r="AZ6" s="348" t="e">
        <f xml:space="preserve"> IF(ISBLANK(#REF!), "－",#REF!)</f>
        <v>#REF!</v>
      </c>
      <c r="BA6" s="348" t="e">
        <f xml:space="preserve"> IF(ISBLANK(#REF!), "－",#REF!)</f>
        <v>#REF!</v>
      </c>
      <c r="BB6" s="348" t="e">
        <f xml:space="preserve"> IF(ISBLANK(#REF!), "－",#REF!)</f>
        <v>#REF!</v>
      </c>
      <c r="BC6" s="348" t="e">
        <f xml:space="preserve"> IF(ISBLANK(#REF!), "－",#REF!)</f>
        <v>#REF!</v>
      </c>
      <c r="BD6" s="348" t="e">
        <f xml:space="preserve"> IF(ISBLANK(#REF!), "－",#REF!)</f>
        <v>#REF!</v>
      </c>
      <c r="BE6" s="348" t="e">
        <f xml:space="preserve"> IF(ISBLANK(#REF!), "－",#REF!)</f>
        <v>#REF!</v>
      </c>
      <c r="BF6" s="348" t="e">
        <f xml:space="preserve"> IF(ISBLANK(#REF!), "－",#REF!)</f>
        <v>#REF!</v>
      </c>
      <c r="BG6" s="348" t="e">
        <f xml:space="preserve"> IF(ISBLANK(#REF!), "－",#REF!)</f>
        <v>#REF!</v>
      </c>
      <c r="BH6" s="348" t="e">
        <f xml:space="preserve"> IF(ISBLANK(#REF!), "－",#REF!)</f>
        <v>#REF!</v>
      </c>
      <c r="BI6" s="348" t="e">
        <f xml:space="preserve"> IF(ISBLANK(#REF!), "－",#REF!)</f>
        <v>#REF!</v>
      </c>
      <c r="BJ6" s="348" t="e">
        <f>#REF!</f>
        <v>#REF!</v>
      </c>
      <c r="BK6" s="348" t="e">
        <f>IF(#REF!=TRUE, "○", "－")</f>
        <v>#REF!</v>
      </c>
      <c r="BL6" s="348" t="e">
        <f>IF(#REF!=TRUE, "○", "－")</f>
        <v>#REF!</v>
      </c>
      <c r="BM6" s="348" t="e">
        <f>#REF!</f>
        <v>#REF!</v>
      </c>
      <c r="BN6" s="348" t="e">
        <f>IF(#REF!=TRUE, "○", "－")</f>
        <v>#REF!</v>
      </c>
      <c r="BO6" s="348" t="e">
        <f>IF(#REF!=TRUE, "○", "－")</f>
        <v>#REF!</v>
      </c>
      <c r="BP6" s="348" t="e">
        <f>IF(#REF!=TRUE, "○", "－")</f>
        <v>#REF!</v>
      </c>
      <c r="BQ6" s="348" t="e">
        <f>IF(#REF!=TRUE, "○", "－")</f>
        <v>#REF!</v>
      </c>
      <c r="BR6" s="348" t="e">
        <f>IF(#REF!=TRUE, "○", "－")</f>
        <v>#REF!</v>
      </c>
      <c r="BS6" s="348" t="e">
        <f>IF(#REF!=TRUE, "○", "－")</f>
        <v>#REF!</v>
      </c>
      <c r="BT6" s="348" t="e">
        <f>IF(#REF!=TRUE, "○", "－")</f>
        <v>#REF!</v>
      </c>
      <c r="BV6" s="347" t="e">
        <f>IF(#REF!="長野県", COUNTIFS(#REF!, "長野県"), 0)</f>
        <v>#REF!</v>
      </c>
      <c r="BW6" s="347" t="e">
        <f>#REF!</f>
        <v>#REF!</v>
      </c>
      <c r="BX6" s="347" t="e">
        <f>#REF!</f>
        <v>#REF!</v>
      </c>
    </row>
    <row r="7" spans="1:77">
      <c r="AH7" s="176"/>
    </row>
    <row r="8" spans="1:77">
      <c r="AH8" s="176"/>
    </row>
    <row r="9" spans="1:77">
      <c r="AH9" s="176"/>
    </row>
    <row r="10" spans="1:77">
      <c r="AH10" s="176"/>
    </row>
    <row r="11" spans="1:77">
      <c r="AH11" s="176"/>
    </row>
    <row r="12" spans="1:77">
      <c r="AH12" s="176"/>
    </row>
    <row r="13" spans="1:77">
      <c r="AH13" s="176"/>
    </row>
    <row r="14" spans="1:77">
      <c r="AH14" s="176"/>
    </row>
    <row r="15" spans="1:77">
      <c r="AH15" s="176"/>
    </row>
    <row r="16" spans="1:77">
      <c r="AH16" s="176"/>
    </row>
    <row r="17" spans="34:34">
      <c r="AH17" s="176"/>
    </row>
    <row r="18" spans="34:34">
      <c r="AH18" s="176"/>
    </row>
    <row r="19" spans="34:34">
      <c r="AH19" s="176"/>
    </row>
    <row r="20" spans="34:34">
      <c r="AH20" s="176"/>
    </row>
    <row r="21" spans="34:34">
      <c r="AH21" s="176"/>
    </row>
    <row r="22" spans="34:34">
      <c r="AH22" s="176"/>
    </row>
    <row r="23" spans="34:34">
      <c r="AH23" s="176"/>
    </row>
    <row r="24" spans="34:34">
      <c r="AH24" s="176"/>
    </row>
    <row r="25" spans="34:34">
      <c r="AH25" s="176"/>
    </row>
    <row r="26" spans="34:34">
      <c r="AH26" s="176"/>
    </row>
    <row r="27" spans="34:34">
      <c r="AH27" s="176"/>
    </row>
    <row r="28" spans="34:34">
      <c r="AH28" s="176"/>
    </row>
    <row r="29" spans="34:34">
      <c r="AH29" s="176"/>
    </row>
    <row r="30" spans="34:34">
      <c r="AH30" s="176"/>
    </row>
    <row r="31" spans="34:34">
      <c r="AH31" s="176"/>
    </row>
    <row r="32" spans="34:34">
      <c r="AH32" s="176"/>
    </row>
    <row r="33" spans="34:34">
      <c r="AH33" s="176"/>
    </row>
    <row r="34" spans="34:34">
      <c r="AH34" s="176"/>
    </row>
    <row r="35" spans="34:34">
      <c r="AH35" s="176"/>
    </row>
    <row r="36" spans="34:34">
      <c r="AH36" s="176"/>
    </row>
    <row r="37" spans="34:34">
      <c r="AH37" s="176"/>
    </row>
    <row r="38" spans="34:34">
      <c r="AH38" s="176"/>
    </row>
    <row r="39" spans="34:34">
      <c r="AH39" s="176"/>
    </row>
    <row r="40" spans="34:34">
      <c r="AH40" s="176"/>
    </row>
    <row r="41" spans="34:34">
      <c r="AH41" s="176"/>
    </row>
    <row r="42" spans="34:34">
      <c r="AH42" s="176"/>
    </row>
    <row r="43" spans="34:34">
      <c r="AH43" s="176"/>
    </row>
  </sheetData>
  <sheetProtection algorithmName="SHA-512" hashValue="O8UIz6xWN1I9XwIpvpfjtdMJno02QVLGG+rvbkTkOX4b7e+XXsfEdy7OmNcy7K3L/1YfY3BKmimYw/c0V68b/w==" saltValue="CA5s/7TEQ1hiPD0Asfy/Eg==" spinCount="100000" sheet="1" objects="1" scenarios="1"/>
  <mergeCells count="10">
    <mergeCell ref="AF3:BI3"/>
    <mergeCell ref="BJ3:BL3"/>
    <mergeCell ref="BM3:BT3"/>
    <mergeCell ref="BW3:BX3"/>
    <mergeCell ref="L3:O3"/>
    <mergeCell ref="P3:T3"/>
    <mergeCell ref="U3:V3"/>
    <mergeCell ref="W3:X3"/>
    <mergeCell ref="Y3:Z3"/>
    <mergeCell ref="AE3:AE4"/>
  </mergeCells>
  <phoneticPr fontId="11"/>
  <pageMargins left="0.7" right="0.7" top="0.75" bottom="0.75" header="0.3" footer="0.3"/>
  <pageSetup paperSize="9" scale="2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BBD2-F6D0-47DF-A889-BCF3416C6938}">
  <sheetPr>
    <tabColor rgb="FFFF0000"/>
  </sheetPr>
  <dimension ref="A2:AN509"/>
  <sheetViews>
    <sheetView zoomScale="85" zoomScaleNormal="85" workbookViewId="0">
      <selection activeCell="B9" sqref="B9"/>
    </sheetView>
  </sheetViews>
  <sheetFormatPr defaultRowHeight="13.2"/>
  <cols>
    <col min="1" max="1" width="15.6640625" bestFit="1" customWidth="1"/>
    <col min="2" max="2" width="17.88671875" bestFit="1" customWidth="1"/>
    <col min="3" max="3" width="17.88671875" customWidth="1"/>
    <col min="5" max="8" width="8.77734375" customWidth="1"/>
    <col min="9" max="9" width="8.5546875" bestFit="1" customWidth="1"/>
    <col min="10" max="11" width="7.77734375" bestFit="1" customWidth="1"/>
    <col min="12" max="12" width="18.88671875" bestFit="1" customWidth="1"/>
    <col min="13" max="13" width="50.6640625" bestFit="1" customWidth="1"/>
    <col min="14" max="14" width="30.5546875" style="350" customWidth="1"/>
    <col min="15" max="15" width="8.77734375" style="350"/>
    <col min="16" max="16" width="21.109375" bestFit="1" customWidth="1"/>
    <col min="17" max="17" width="7.33203125" style="351" bestFit="1" customWidth="1"/>
    <col min="18" max="18" width="27.5546875" customWidth="1"/>
    <col min="19" max="19" width="6.21875" style="351" bestFit="1" customWidth="1"/>
    <col min="20" max="20" width="5.88671875" bestFit="1" customWidth="1"/>
    <col min="21" max="21" width="2.88671875" bestFit="1" customWidth="1"/>
    <col min="22" max="22" width="3.88671875" bestFit="1" customWidth="1"/>
    <col min="23" max="23" width="2.88671875" bestFit="1" customWidth="1"/>
    <col min="24" max="24" width="9.77734375" bestFit="1" customWidth="1"/>
    <col min="25" max="25" width="2.88671875" bestFit="1" customWidth="1"/>
    <col min="26" max="26" width="3.88671875" bestFit="1" customWidth="1"/>
    <col min="27" max="27" width="2.88671875" bestFit="1" customWidth="1"/>
    <col min="28" max="28" width="3.88671875" bestFit="1" customWidth="1"/>
    <col min="29" max="29" width="2.88671875" bestFit="1" customWidth="1"/>
    <col min="30" max="30" width="3.88671875" bestFit="1" customWidth="1"/>
    <col min="31" max="31" width="6.33203125" bestFit="1" customWidth="1"/>
    <col min="32" max="32" width="11.5546875" style="350" bestFit="1" customWidth="1"/>
    <col min="33" max="33" width="17.21875" style="350" bestFit="1" customWidth="1"/>
    <col min="34" max="34" width="16" bestFit="1" customWidth="1"/>
    <col min="35" max="35" width="17.21875" style="352" bestFit="1" customWidth="1"/>
    <col min="36" max="36" width="16" bestFit="1" customWidth="1"/>
    <col min="37" max="38" width="22.21875" bestFit="1" customWidth="1"/>
    <col min="39" max="39" width="17.33203125" bestFit="1" customWidth="1"/>
    <col min="40" max="40" width="29.6640625" bestFit="1" customWidth="1"/>
  </cols>
  <sheetData>
    <row r="2" spans="1:40" ht="14.4">
      <c r="B2" s="271" t="s">
        <v>2321</v>
      </c>
    </row>
    <row r="3" spans="1:40" ht="24">
      <c r="B3" s="584" t="s">
        <v>134</v>
      </c>
      <c r="C3" s="353"/>
      <c r="D3" s="586" t="s">
        <v>146</v>
      </c>
      <c r="E3" s="587"/>
      <c r="F3" s="587"/>
      <c r="G3" s="587"/>
      <c r="H3" s="588"/>
      <c r="I3" s="592" t="s">
        <v>36</v>
      </c>
      <c r="J3" s="594" t="s">
        <v>37</v>
      </c>
      <c r="K3" s="594"/>
      <c r="L3" s="595" t="s">
        <v>147</v>
      </c>
      <c r="M3" s="582" t="s">
        <v>39</v>
      </c>
      <c r="N3" s="572" t="s">
        <v>148</v>
      </c>
      <c r="O3" s="567" t="s">
        <v>149</v>
      </c>
      <c r="P3" s="574" t="s">
        <v>150</v>
      </c>
      <c r="Q3" s="576" t="s">
        <v>151</v>
      </c>
      <c r="R3" s="578" t="s">
        <v>152</v>
      </c>
      <c r="S3" s="580" t="s">
        <v>153</v>
      </c>
      <c r="T3" s="561" t="s">
        <v>154</v>
      </c>
      <c r="U3" s="562"/>
      <c r="V3" s="562"/>
      <c r="W3" s="562"/>
      <c r="X3" s="562"/>
      <c r="Y3" s="562"/>
      <c r="Z3" s="562"/>
      <c r="AA3" s="562"/>
      <c r="AB3" s="562"/>
      <c r="AC3" s="562"/>
      <c r="AD3" s="562"/>
      <c r="AE3" s="563"/>
      <c r="AF3" s="567" t="s">
        <v>155</v>
      </c>
      <c r="AG3" s="569" t="s">
        <v>156</v>
      </c>
      <c r="AH3" s="570"/>
      <c r="AI3" s="571" t="s">
        <v>157</v>
      </c>
      <c r="AJ3" s="570"/>
      <c r="AK3" s="354" t="s">
        <v>158</v>
      </c>
      <c r="AL3" s="354" t="s">
        <v>2322</v>
      </c>
      <c r="AM3" s="354" t="s">
        <v>2323</v>
      </c>
      <c r="AN3" s="355" t="s">
        <v>159</v>
      </c>
    </row>
    <row r="4" spans="1:40" ht="48">
      <c r="B4" s="585"/>
      <c r="C4" s="356" t="s">
        <v>169</v>
      </c>
      <c r="D4" s="589"/>
      <c r="E4" s="590"/>
      <c r="F4" s="590"/>
      <c r="G4" s="590"/>
      <c r="H4" s="591"/>
      <c r="I4" s="593"/>
      <c r="J4" s="357" t="s">
        <v>160</v>
      </c>
      <c r="K4" s="357" t="s">
        <v>161</v>
      </c>
      <c r="L4" s="596"/>
      <c r="M4" s="583"/>
      <c r="N4" s="573"/>
      <c r="O4" s="568"/>
      <c r="P4" s="575"/>
      <c r="Q4" s="577"/>
      <c r="R4" s="579"/>
      <c r="S4" s="581"/>
      <c r="T4" s="564"/>
      <c r="U4" s="565"/>
      <c r="V4" s="565"/>
      <c r="W4" s="565"/>
      <c r="X4" s="565"/>
      <c r="Y4" s="565"/>
      <c r="Z4" s="565"/>
      <c r="AA4" s="565"/>
      <c r="AB4" s="565"/>
      <c r="AC4" s="565"/>
      <c r="AD4" s="565"/>
      <c r="AE4" s="566"/>
      <c r="AF4" s="568"/>
      <c r="AG4" s="358" t="s">
        <v>162</v>
      </c>
      <c r="AH4" s="355" t="s">
        <v>163</v>
      </c>
      <c r="AI4" s="359" t="s">
        <v>164</v>
      </c>
      <c r="AJ4" s="360" t="s">
        <v>165</v>
      </c>
      <c r="AK4" s="360" t="s">
        <v>166</v>
      </c>
      <c r="AL4" s="361" t="s">
        <v>167</v>
      </c>
      <c r="AM4" s="361" t="s">
        <v>2324</v>
      </c>
      <c r="AN4" s="362" t="s">
        <v>168</v>
      </c>
    </row>
    <row r="5" spans="1:40">
      <c r="A5" t="s">
        <v>2325</v>
      </c>
      <c r="B5" s="363" t="str">
        <f>IF(I5="", "", IF(基本情報入力シート!$L$22="", "", 基本情報入力シート!$L$22))</f>
        <v/>
      </c>
      <c r="C5" s="364" t="str" cm="1">
        <f t="array" ref="C5">IFERROR(IF( ISBLANK(_xlfn._xlws.FILTER(#REF!,#REF!= "長野県")),"",_xlfn._xlws.FILTER(#REF!,#REF!= "長野県")), "該当するデータがありません")</f>
        <v>該当するデータがありません</v>
      </c>
    </row>
    <row r="6" spans="1:40">
      <c r="B6" s="363" t="str">
        <f>IF(I6="", "", IF(基本情報入力シート!$L$22="", "", 基本情報入力シート!$L$22))</f>
        <v/>
      </c>
    </row>
    <row r="7" spans="1:40">
      <c r="B7" s="363" t="str">
        <f>IF(I7="", "", IF(基本情報入力シート!$L$22="", "", 基本情報入力シート!$L$22))</f>
        <v/>
      </c>
    </row>
    <row r="8" spans="1:40">
      <c r="B8" s="363" t="str">
        <f>IF(I8="", "", IF(基本情報入力シート!$L$22="", "", 基本情報入力シート!$L$22))</f>
        <v/>
      </c>
    </row>
    <row r="9" spans="1:40">
      <c r="B9" s="363" t="str">
        <f>IF(I9="", "", IF(基本情報入力シート!$L$22="", "", 基本情報入力シート!$L$22))</f>
        <v/>
      </c>
    </row>
    <row r="10" spans="1:40">
      <c r="B10" s="363" t="str">
        <f>IF(I10="", "", IF(基本情報入力シート!$L$22="", "", 基本情報入力シート!$L$22))</f>
        <v/>
      </c>
    </row>
    <row r="11" spans="1:40">
      <c r="B11" s="363" t="str">
        <f>IF(I11="", "", IF(基本情報入力シート!$L$22="", "", 基本情報入力シート!$L$22))</f>
        <v/>
      </c>
    </row>
    <row r="12" spans="1:40">
      <c r="B12" s="363" t="str">
        <f>IF(I12="", "", IF(基本情報入力シート!$L$22="", "", 基本情報入力シート!$L$22))</f>
        <v/>
      </c>
    </row>
    <row r="13" spans="1:40">
      <c r="B13" s="363" t="str">
        <f>IF(I13="", "", IF(基本情報入力シート!$L$22="", "", 基本情報入力シート!$L$22))</f>
        <v/>
      </c>
    </row>
    <row r="14" spans="1:40">
      <c r="B14" s="363" t="str">
        <f>IF(I14="", "", IF(基本情報入力シート!$L$22="", "", 基本情報入力シート!$L$22))</f>
        <v/>
      </c>
    </row>
    <row r="15" spans="1:40">
      <c r="B15" s="363" t="str">
        <f>IF(I15="", "", IF(基本情報入力シート!$L$22="", "", 基本情報入力シート!$L$22))</f>
        <v/>
      </c>
    </row>
    <row r="16" spans="1:40">
      <c r="B16" s="363" t="str">
        <f>IF(I16="", "", IF(基本情報入力シート!$L$22="", "", 基本情報入力シート!$L$22))</f>
        <v/>
      </c>
    </row>
    <row r="17" spans="2:2">
      <c r="B17" s="363" t="str">
        <f>IF(I17="", "", IF(基本情報入力シート!$L$22="", "", 基本情報入力シート!$L$22))</f>
        <v/>
      </c>
    </row>
    <row r="18" spans="2:2">
      <c r="B18" s="363" t="str">
        <f>IF(I18="", "", IF(基本情報入力シート!$L$22="", "", 基本情報入力シート!$L$22))</f>
        <v/>
      </c>
    </row>
    <row r="19" spans="2:2">
      <c r="B19" s="363" t="str">
        <f>IF(I19="", "", IF(基本情報入力シート!$L$22="", "", 基本情報入力シート!$L$22))</f>
        <v/>
      </c>
    </row>
    <row r="20" spans="2:2">
      <c r="B20" s="363" t="str">
        <f>IF(I20="", "", IF(基本情報入力シート!$L$22="", "", 基本情報入力シート!$L$22))</f>
        <v/>
      </c>
    </row>
    <row r="21" spans="2:2">
      <c r="B21" s="363" t="str">
        <f>IF(I21="", "", IF(基本情報入力シート!$L$22="", "", 基本情報入力シート!$L$22))</f>
        <v/>
      </c>
    </row>
    <row r="22" spans="2:2">
      <c r="B22" s="363" t="str">
        <f>IF(I22="", "", IF(基本情報入力シート!$L$22="", "", 基本情報入力シート!$L$22))</f>
        <v/>
      </c>
    </row>
    <row r="23" spans="2:2">
      <c r="B23" s="363" t="str">
        <f>IF(I23="", "", IF(基本情報入力シート!$L$22="", "", 基本情報入力シート!$L$22))</f>
        <v/>
      </c>
    </row>
    <row r="24" spans="2:2">
      <c r="B24" s="363" t="str">
        <f>IF(I24="", "", IF(基本情報入力シート!$L$22="", "", 基本情報入力シート!$L$22))</f>
        <v/>
      </c>
    </row>
    <row r="25" spans="2:2">
      <c r="B25" s="363" t="str">
        <f>IF(I25="", "", IF(基本情報入力シート!$L$22="", "", 基本情報入力シート!$L$22))</f>
        <v/>
      </c>
    </row>
    <row r="26" spans="2:2">
      <c r="B26" s="363" t="str">
        <f>IF(I26="", "", IF(基本情報入力シート!$L$22="", "", 基本情報入力シート!$L$22))</f>
        <v/>
      </c>
    </row>
    <row r="27" spans="2:2">
      <c r="B27" s="363" t="str">
        <f>IF(I27="", "", IF(基本情報入力シート!$L$22="", "", 基本情報入力シート!$L$22))</f>
        <v/>
      </c>
    </row>
    <row r="28" spans="2:2">
      <c r="B28" s="363" t="str">
        <f>IF(I28="", "", IF(基本情報入力シート!$L$22="", "", 基本情報入力シート!$L$22))</f>
        <v/>
      </c>
    </row>
    <row r="29" spans="2:2">
      <c r="B29" s="363" t="str">
        <f>IF(I29="", "", IF(基本情報入力シート!$L$22="", "", 基本情報入力シート!$L$22))</f>
        <v/>
      </c>
    </row>
    <row r="30" spans="2:2">
      <c r="B30" s="363" t="str">
        <f>IF(I30="", "", IF(基本情報入力シート!$L$22="", "", 基本情報入力シート!$L$22))</f>
        <v/>
      </c>
    </row>
    <row r="31" spans="2:2">
      <c r="B31" s="363" t="str">
        <f>IF(I31="", "", IF(基本情報入力シート!$L$22="", "", 基本情報入力シート!$L$22))</f>
        <v/>
      </c>
    </row>
    <row r="32" spans="2:2">
      <c r="B32" s="363" t="str">
        <f>IF(I32="", "", IF(基本情報入力シート!$L$22="", "", 基本情報入力シート!$L$22))</f>
        <v/>
      </c>
    </row>
    <row r="33" spans="2:2">
      <c r="B33" s="363" t="str">
        <f>IF(I33="", "", IF(基本情報入力シート!$L$22="", "", 基本情報入力シート!$L$22))</f>
        <v/>
      </c>
    </row>
    <row r="34" spans="2:2">
      <c r="B34" s="363" t="str">
        <f>IF(I34="", "", IF(基本情報入力シート!$L$22="", "", 基本情報入力シート!$L$22))</f>
        <v/>
      </c>
    </row>
    <row r="35" spans="2:2">
      <c r="B35" s="363" t="str">
        <f>IF(I35="", "", IF(基本情報入力シート!$L$22="", "", 基本情報入力シート!$L$22))</f>
        <v/>
      </c>
    </row>
    <row r="36" spans="2:2">
      <c r="B36" s="363" t="str">
        <f>IF(I36="", "", IF(基本情報入力シート!$L$22="", "", 基本情報入力シート!$L$22))</f>
        <v/>
      </c>
    </row>
    <row r="37" spans="2:2">
      <c r="B37" s="363" t="str">
        <f>IF(I37="", "", IF(基本情報入力シート!$L$22="", "", 基本情報入力シート!$L$22))</f>
        <v/>
      </c>
    </row>
    <row r="38" spans="2:2">
      <c r="B38" s="363" t="str">
        <f>IF(I38="", "", IF(基本情報入力シート!$L$22="", "", 基本情報入力シート!$L$22))</f>
        <v/>
      </c>
    </row>
    <row r="39" spans="2:2">
      <c r="B39" s="363" t="str">
        <f>IF(I39="", "", IF(基本情報入力シート!$L$22="", "", 基本情報入力シート!$L$22))</f>
        <v/>
      </c>
    </row>
    <row r="40" spans="2:2">
      <c r="B40" s="363" t="str">
        <f>IF(I40="", "", IF(基本情報入力シート!$L$22="", "", 基本情報入力シート!$L$22))</f>
        <v/>
      </c>
    </row>
    <row r="41" spans="2:2">
      <c r="B41" s="363" t="str">
        <f>IF(I41="", "", IF(基本情報入力シート!$L$22="", "", 基本情報入力シート!$L$22))</f>
        <v/>
      </c>
    </row>
    <row r="42" spans="2:2">
      <c r="B42" s="363" t="str">
        <f>IF(I42="", "", IF(基本情報入力シート!$L$22="", "", 基本情報入力シート!$L$22))</f>
        <v/>
      </c>
    </row>
    <row r="43" spans="2:2">
      <c r="B43" s="363" t="str">
        <f>IF(I43="", "", IF(基本情報入力シート!$L$22="", "", 基本情報入力シート!$L$22))</f>
        <v/>
      </c>
    </row>
    <row r="44" spans="2:2">
      <c r="B44" s="363" t="str">
        <f>IF(I44="", "", IF(基本情報入力シート!$L$22="", "", 基本情報入力シート!$L$22))</f>
        <v/>
      </c>
    </row>
    <row r="45" spans="2:2">
      <c r="B45" s="363" t="str">
        <f>IF(I45="", "", IF(基本情報入力シート!$L$22="", "", 基本情報入力シート!$L$22))</f>
        <v/>
      </c>
    </row>
    <row r="46" spans="2:2">
      <c r="B46" s="363" t="str">
        <f>IF(I46="", "", IF(基本情報入力シート!$L$22="", "", 基本情報入力シート!$L$22))</f>
        <v/>
      </c>
    </row>
    <row r="47" spans="2:2">
      <c r="B47" s="363" t="str">
        <f>IF(I47="", "", IF(基本情報入力シート!$L$22="", "", 基本情報入力シート!$L$22))</f>
        <v/>
      </c>
    </row>
    <row r="48" spans="2:2">
      <c r="B48" s="363" t="str">
        <f>IF(I48="", "", IF(基本情報入力シート!$L$22="", "", 基本情報入力シート!$L$22))</f>
        <v/>
      </c>
    </row>
    <row r="49" spans="2:2">
      <c r="B49" s="363" t="str">
        <f>IF(I49="", "", IF(基本情報入力シート!$L$22="", "", 基本情報入力シート!$L$22))</f>
        <v/>
      </c>
    </row>
    <row r="50" spans="2:2">
      <c r="B50" s="363" t="str">
        <f>IF(I50="", "", IF(基本情報入力シート!$L$22="", "", 基本情報入力シート!$L$22))</f>
        <v/>
      </c>
    </row>
    <row r="51" spans="2:2">
      <c r="B51" s="363" t="str">
        <f>IF(I51="", "", IF(基本情報入力シート!$L$22="", "", 基本情報入力シート!$L$22))</f>
        <v/>
      </c>
    </row>
    <row r="52" spans="2:2">
      <c r="B52" s="363" t="str">
        <f>IF(I52="", "", IF(基本情報入力シート!$L$22="", "", 基本情報入力シート!$L$22))</f>
        <v/>
      </c>
    </row>
    <row r="53" spans="2:2">
      <c r="B53" s="363" t="str">
        <f>IF(I53="", "", IF(基本情報入力シート!$L$22="", "", 基本情報入力シート!$L$22))</f>
        <v/>
      </c>
    </row>
    <row r="54" spans="2:2">
      <c r="B54" s="363" t="str">
        <f>IF(I54="", "", IF(基本情報入力シート!$L$22="", "", 基本情報入力シート!$L$22))</f>
        <v/>
      </c>
    </row>
    <row r="55" spans="2:2">
      <c r="B55" s="363" t="str">
        <f>IF(I55="", "", IF(基本情報入力シート!$L$22="", "", 基本情報入力シート!$L$22))</f>
        <v/>
      </c>
    </row>
    <row r="56" spans="2:2">
      <c r="B56" s="363" t="str">
        <f>IF(I56="", "", IF(基本情報入力シート!$L$22="", "", 基本情報入力シート!$L$22))</f>
        <v/>
      </c>
    </row>
    <row r="57" spans="2:2">
      <c r="B57" s="363" t="str">
        <f>IF(I57="", "", IF(基本情報入力シート!$L$22="", "", 基本情報入力シート!$L$22))</f>
        <v/>
      </c>
    </row>
    <row r="58" spans="2:2">
      <c r="B58" s="363" t="str">
        <f>IF(I58="", "", IF(基本情報入力シート!$L$22="", "", 基本情報入力シート!$L$22))</f>
        <v/>
      </c>
    </row>
    <row r="59" spans="2:2">
      <c r="B59" s="363" t="str">
        <f>IF(I59="", "", IF(基本情報入力シート!$L$22="", "", 基本情報入力シート!$L$22))</f>
        <v/>
      </c>
    </row>
    <row r="60" spans="2:2">
      <c r="B60" s="363" t="str">
        <f>IF(I60="", "", IF(基本情報入力シート!$L$22="", "", 基本情報入力シート!$L$22))</f>
        <v/>
      </c>
    </row>
    <row r="61" spans="2:2">
      <c r="B61" s="363" t="str">
        <f>IF(I61="", "", IF(基本情報入力シート!$L$22="", "", 基本情報入力シート!$L$22))</f>
        <v/>
      </c>
    </row>
    <row r="62" spans="2:2">
      <c r="B62" s="363" t="str">
        <f>IF(I62="", "", IF(基本情報入力シート!$L$22="", "", 基本情報入力シート!$L$22))</f>
        <v/>
      </c>
    </row>
    <row r="63" spans="2:2">
      <c r="B63" s="363" t="str">
        <f>IF(I63="", "", IF(基本情報入力シート!$L$22="", "", 基本情報入力シート!$L$22))</f>
        <v/>
      </c>
    </row>
    <row r="64" spans="2:2">
      <c r="B64" s="363" t="str">
        <f>IF(I64="", "", IF(基本情報入力シート!$L$22="", "", 基本情報入力シート!$L$22))</f>
        <v/>
      </c>
    </row>
    <row r="65" spans="2:2">
      <c r="B65" s="363" t="str">
        <f>IF(I65="", "", IF(基本情報入力シート!$L$22="", "", 基本情報入力シート!$L$22))</f>
        <v/>
      </c>
    </row>
    <row r="66" spans="2:2">
      <c r="B66" s="363" t="str">
        <f>IF(I66="", "", IF(基本情報入力シート!$L$22="", "", 基本情報入力シート!$L$22))</f>
        <v/>
      </c>
    </row>
    <row r="67" spans="2:2">
      <c r="B67" s="363" t="str">
        <f>IF(I67="", "", IF(基本情報入力シート!$L$22="", "", 基本情報入力シート!$L$22))</f>
        <v/>
      </c>
    </row>
    <row r="68" spans="2:2">
      <c r="B68" s="363" t="str">
        <f>IF(I68="", "", IF(基本情報入力シート!$L$22="", "", 基本情報入力シート!$L$22))</f>
        <v/>
      </c>
    </row>
    <row r="69" spans="2:2">
      <c r="B69" s="363" t="str">
        <f>IF(I69="", "", IF(基本情報入力シート!$L$22="", "", 基本情報入力シート!$L$22))</f>
        <v/>
      </c>
    </row>
    <row r="70" spans="2:2">
      <c r="B70" s="363" t="str">
        <f>IF(I70="", "", IF(基本情報入力シート!$L$22="", "", 基本情報入力シート!$L$22))</f>
        <v/>
      </c>
    </row>
    <row r="71" spans="2:2">
      <c r="B71" s="363" t="str">
        <f>IF(I71="", "", IF(基本情報入力シート!$L$22="", "", 基本情報入力シート!$L$22))</f>
        <v/>
      </c>
    </row>
    <row r="72" spans="2:2">
      <c r="B72" s="363" t="str">
        <f>IF(I72="", "", IF(基本情報入力シート!$L$22="", "", 基本情報入力シート!$L$22))</f>
        <v/>
      </c>
    </row>
    <row r="73" spans="2:2">
      <c r="B73" s="363" t="str">
        <f>IF(I73="", "", IF(基本情報入力シート!$L$22="", "", 基本情報入力シート!$L$22))</f>
        <v/>
      </c>
    </row>
    <row r="74" spans="2:2">
      <c r="B74" s="363" t="str">
        <f>IF(I74="", "", IF(基本情報入力シート!$L$22="", "", 基本情報入力シート!$L$22))</f>
        <v/>
      </c>
    </row>
    <row r="75" spans="2:2">
      <c r="B75" s="363" t="str">
        <f>IF(I75="", "", IF(基本情報入力シート!$L$22="", "", 基本情報入力シート!$L$22))</f>
        <v/>
      </c>
    </row>
    <row r="76" spans="2:2">
      <c r="B76" s="363" t="str">
        <f>IF(I76="", "", IF(基本情報入力シート!$L$22="", "", 基本情報入力シート!$L$22))</f>
        <v/>
      </c>
    </row>
    <row r="77" spans="2:2">
      <c r="B77" s="363" t="str">
        <f>IF(I77="", "", IF(基本情報入力シート!$L$22="", "", 基本情報入力シート!$L$22))</f>
        <v/>
      </c>
    </row>
    <row r="78" spans="2:2">
      <c r="B78" s="363" t="str">
        <f>IF(I78="", "", IF(基本情報入力シート!$L$22="", "", 基本情報入力シート!$L$22))</f>
        <v/>
      </c>
    </row>
    <row r="79" spans="2:2">
      <c r="B79" s="363" t="str">
        <f>IF(I79="", "", IF(基本情報入力シート!$L$22="", "", 基本情報入力シート!$L$22))</f>
        <v/>
      </c>
    </row>
    <row r="80" spans="2:2">
      <c r="B80" s="363" t="str">
        <f>IF(I80="", "", IF(基本情報入力シート!$L$22="", "", 基本情報入力シート!$L$22))</f>
        <v/>
      </c>
    </row>
    <row r="81" spans="2:2">
      <c r="B81" s="363" t="str">
        <f>IF(I81="", "", IF(基本情報入力シート!$L$22="", "", 基本情報入力シート!$L$22))</f>
        <v/>
      </c>
    </row>
    <row r="82" spans="2:2">
      <c r="B82" s="363" t="str">
        <f>IF(I82="", "", IF(基本情報入力シート!$L$22="", "", 基本情報入力シート!$L$22))</f>
        <v/>
      </c>
    </row>
    <row r="83" spans="2:2">
      <c r="B83" s="363" t="str">
        <f>IF(I83="", "", IF(基本情報入力シート!$L$22="", "", 基本情報入力シート!$L$22))</f>
        <v/>
      </c>
    </row>
    <row r="84" spans="2:2">
      <c r="B84" s="363" t="str">
        <f>IF(I84="", "", IF(基本情報入力シート!$L$22="", "", 基本情報入力シート!$L$22))</f>
        <v/>
      </c>
    </row>
    <row r="85" spans="2:2">
      <c r="B85" s="363" t="str">
        <f>IF(I85="", "", IF(基本情報入力シート!$L$22="", "", 基本情報入力シート!$L$22))</f>
        <v/>
      </c>
    </row>
    <row r="86" spans="2:2">
      <c r="B86" s="363" t="str">
        <f>IF(I86="", "", IF(基本情報入力シート!$L$22="", "", 基本情報入力シート!$L$22))</f>
        <v/>
      </c>
    </row>
    <row r="87" spans="2:2">
      <c r="B87" s="363" t="str">
        <f>IF(I87="", "", IF(基本情報入力シート!$L$22="", "", 基本情報入力シート!$L$22))</f>
        <v/>
      </c>
    </row>
    <row r="88" spans="2:2">
      <c r="B88" s="363" t="str">
        <f>IF(I88="", "", IF(基本情報入力シート!$L$22="", "", 基本情報入力シート!$L$22))</f>
        <v/>
      </c>
    </row>
    <row r="89" spans="2:2">
      <c r="B89" s="363" t="str">
        <f>IF(I89="", "", IF(基本情報入力シート!$L$22="", "", 基本情報入力シート!$L$22))</f>
        <v/>
      </c>
    </row>
    <row r="90" spans="2:2">
      <c r="B90" s="363" t="str">
        <f>IF(I90="", "", IF(基本情報入力シート!$L$22="", "", 基本情報入力シート!$L$22))</f>
        <v/>
      </c>
    </row>
    <row r="91" spans="2:2">
      <c r="B91" s="363" t="str">
        <f>IF(I91="", "", IF(基本情報入力シート!$L$22="", "", 基本情報入力シート!$L$22))</f>
        <v/>
      </c>
    </row>
    <row r="92" spans="2:2">
      <c r="B92" s="363" t="str">
        <f>IF(I92="", "", IF(基本情報入力シート!$L$22="", "", 基本情報入力シート!$L$22))</f>
        <v/>
      </c>
    </row>
    <row r="93" spans="2:2">
      <c r="B93" s="363" t="str">
        <f>IF(I93="", "", IF(基本情報入力シート!$L$22="", "", 基本情報入力シート!$L$22))</f>
        <v/>
      </c>
    </row>
    <row r="94" spans="2:2">
      <c r="B94" s="363" t="str">
        <f>IF(I94="", "", IF(基本情報入力シート!$L$22="", "", 基本情報入力シート!$L$22))</f>
        <v/>
      </c>
    </row>
    <row r="95" spans="2:2">
      <c r="B95" s="363" t="str">
        <f>IF(I95="", "", IF(基本情報入力シート!$L$22="", "", 基本情報入力シート!$L$22))</f>
        <v/>
      </c>
    </row>
    <row r="96" spans="2:2">
      <c r="B96" s="363" t="str">
        <f>IF(I96="", "", IF(基本情報入力シート!$L$22="", "", 基本情報入力シート!$L$22))</f>
        <v/>
      </c>
    </row>
    <row r="97" spans="2:2">
      <c r="B97" s="363" t="str">
        <f>IF(I97="", "", IF(基本情報入力シート!$L$22="", "", 基本情報入力シート!$L$22))</f>
        <v/>
      </c>
    </row>
    <row r="98" spans="2:2">
      <c r="B98" s="363" t="str">
        <f>IF(I98="", "", IF(基本情報入力シート!$L$22="", "", 基本情報入力シート!$L$22))</f>
        <v/>
      </c>
    </row>
    <row r="99" spans="2:2">
      <c r="B99" s="363" t="str">
        <f>IF(I99="", "", IF(基本情報入力シート!$L$22="", "", 基本情報入力シート!$L$22))</f>
        <v/>
      </c>
    </row>
    <row r="100" spans="2:2">
      <c r="B100" s="363" t="str">
        <f>IF(I100="", "", IF(基本情報入力シート!$L$22="", "", 基本情報入力シート!$L$22))</f>
        <v/>
      </c>
    </row>
    <row r="101" spans="2:2">
      <c r="B101" s="363" t="str">
        <f>IF(I101="", "", IF(基本情報入力シート!$L$22="", "", 基本情報入力シート!$L$22))</f>
        <v/>
      </c>
    </row>
    <row r="102" spans="2:2">
      <c r="B102" s="363" t="str">
        <f>IF(I102="", "", IF(基本情報入力シート!$L$22="", "", 基本情報入力シート!$L$22))</f>
        <v/>
      </c>
    </row>
    <row r="103" spans="2:2">
      <c r="B103" s="363" t="str">
        <f>IF(I103="", "", IF(基本情報入力シート!$L$22="", "", 基本情報入力シート!$L$22))</f>
        <v/>
      </c>
    </row>
    <row r="104" spans="2:2">
      <c r="B104" s="363" t="str">
        <f>IF(I104="", "", IF(基本情報入力シート!$L$22="", "", 基本情報入力シート!$L$22))</f>
        <v/>
      </c>
    </row>
    <row r="105" spans="2:2">
      <c r="B105" s="363" t="str">
        <f>IF(I105="", "", IF(基本情報入力シート!$L$22="", "", 基本情報入力シート!$L$22))</f>
        <v/>
      </c>
    </row>
    <row r="106" spans="2:2">
      <c r="B106" s="363" t="str">
        <f>IF(I106="", "", IF(基本情報入力シート!$L$22="", "", 基本情報入力シート!$L$22))</f>
        <v/>
      </c>
    </row>
    <row r="107" spans="2:2">
      <c r="B107" s="363" t="str">
        <f>IF(I107="", "", IF(基本情報入力シート!$L$22="", "", 基本情報入力シート!$L$22))</f>
        <v/>
      </c>
    </row>
    <row r="108" spans="2:2">
      <c r="B108" s="363" t="str">
        <f>IF(I108="", "", IF(基本情報入力シート!$L$22="", "", 基本情報入力シート!$L$22))</f>
        <v/>
      </c>
    </row>
    <row r="109" spans="2:2">
      <c r="B109" s="363" t="str">
        <f>IF(I109="", "", IF(基本情報入力シート!$L$22="", "", 基本情報入力シート!$L$22))</f>
        <v/>
      </c>
    </row>
    <row r="110" spans="2:2">
      <c r="B110" s="363" t="str">
        <f>IF(I110="", "", IF(基本情報入力シート!$L$22="", "", 基本情報入力シート!$L$22))</f>
        <v/>
      </c>
    </row>
    <row r="111" spans="2:2">
      <c r="B111" s="363" t="str">
        <f>IF(I111="", "", IF(基本情報入力シート!$L$22="", "", 基本情報入力シート!$L$22))</f>
        <v/>
      </c>
    </row>
    <row r="112" spans="2:2">
      <c r="B112" s="363" t="str">
        <f>IF(I112="", "", IF(基本情報入力シート!$L$22="", "", 基本情報入力シート!$L$22))</f>
        <v/>
      </c>
    </row>
    <row r="113" spans="2:2">
      <c r="B113" s="363" t="str">
        <f>IF(I113="", "", IF(基本情報入力シート!$L$22="", "", 基本情報入力シート!$L$22))</f>
        <v/>
      </c>
    </row>
    <row r="114" spans="2:2">
      <c r="B114" s="363" t="str">
        <f>IF(I114="", "", IF(基本情報入力シート!$L$22="", "", 基本情報入力シート!$L$22))</f>
        <v/>
      </c>
    </row>
    <row r="115" spans="2:2">
      <c r="B115" s="363" t="str">
        <f>IF(I115="", "", IF(基本情報入力シート!$L$22="", "", 基本情報入力シート!$L$22))</f>
        <v/>
      </c>
    </row>
    <row r="116" spans="2:2">
      <c r="B116" s="363" t="str">
        <f>IF(I116="", "", IF(基本情報入力シート!$L$22="", "", 基本情報入力シート!$L$22))</f>
        <v/>
      </c>
    </row>
    <row r="117" spans="2:2">
      <c r="B117" s="363" t="str">
        <f>IF(I117="", "", IF(基本情報入力シート!$L$22="", "", 基本情報入力シート!$L$22))</f>
        <v/>
      </c>
    </row>
    <row r="118" spans="2:2">
      <c r="B118" s="363" t="str">
        <f>IF(I118="", "", IF(基本情報入力シート!$L$22="", "", 基本情報入力シート!$L$22))</f>
        <v/>
      </c>
    </row>
    <row r="119" spans="2:2">
      <c r="B119" s="363" t="str">
        <f>IF(I119="", "", IF(基本情報入力シート!$L$22="", "", 基本情報入力シート!$L$22))</f>
        <v/>
      </c>
    </row>
    <row r="120" spans="2:2">
      <c r="B120" s="363" t="str">
        <f>IF(I120="", "", IF(基本情報入力シート!$L$22="", "", 基本情報入力シート!$L$22))</f>
        <v/>
      </c>
    </row>
    <row r="121" spans="2:2">
      <c r="B121" s="363" t="str">
        <f>IF(I121="", "", IF(基本情報入力シート!$L$22="", "", 基本情報入力シート!$L$22))</f>
        <v/>
      </c>
    </row>
    <row r="122" spans="2:2">
      <c r="B122" s="363" t="str">
        <f>IF(I122="", "", IF(基本情報入力シート!$L$22="", "", 基本情報入力シート!$L$22))</f>
        <v/>
      </c>
    </row>
    <row r="123" spans="2:2">
      <c r="B123" s="363" t="str">
        <f>IF(I123="", "", IF(基本情報入力シート!$L$22="", "", 基本情報入力シート!$L$22))</f>
        <v/>
      </c>
    </row>
    <row r="124" spans="2:2">
      <c r="B124" s="363" t="str">
        <f>IF(I124="", "", IF(基本情報入力シート!$L$22="", "", 基本情報入力シート!$L$22))</f>
        <v/>
      </c>
    </row>
    <row r="125" spans="2:2">
      <c r="B125" s="363" t="str">
        <f>IF(I125="", "", IF(基本情報入力シート!$L$22="", "", 基本情報入力シート!$L$22))</f>
        <v/>
      </c>
    </row>
    <row r="126" spans="2:2">
      <c r="B126" s="363" t="str">
        <f>IF(I126="", "", IF(基本情報入力シート!$L$22="", "", 基本情報入力シート!$L$22))</f>
        <v/>
      </c>
    </row>
    <row r="127" spans="2:2">
      <c r="B127" s="363" t="str">
        <f>IF(I127="", "", IF(基本情報入力シート!$L$22="", "", 基本情報入力シート!$L$22))</f>
        <v/>
      </c>
    </row>
    <row r="128" spans="2:2">
      <c r="B128" s="363" t="str">
        <f>IF(I128="", "", IF(基本情報入力シート!$L$22="", "", 基本情報入力シート!$L$22))</f>
        <v/>
      </c>
    </row>
    <row r="129" spans="2:2">
      <c r="B129" s="363" t="str">
        <f>IF(I129="", "", IF(基本情報入力シート!$L$22="", "", 基本情報入力シート!$L$22))</f>
        <v/>
      </c>
    </row>
    <row r="130" spans="2:2">
      <c r="B130" s="363" t="str">
        <f>IF(I130="", "", IF(基本情報入力シート!$L$22="", "", 基本情報入力シート!$L$22))</f>
        <v/>
      </c>
    </row>
    <row r="131" spans="2:2">
      <c r="B131" s="363" t="str">
        <f>IF(I131="", "", IF(基本情報入力シート!$L$22="", "", 基本情報入力シート!$L$22))</f>
        <v/>
      </c>
    </row>
    <row r="132" spans="2:2">
      <c r="B132" s="363" t="str">
        <f>IF(I132="", "", IF(基本情報入力シート!$L$22="", "", 基本情報入力シート!$L$22))</f>
        <v/>
      </c>
    </row>
    <row r="133" spans="2:2">
      <c r="B133" s="363" t="str">
        <f>IF(I133="", "", IF(基本情報入力シート!$L$22="", "", 基本情報入力シート!$L$22))</f>
        <v/>
      </c>
    </row>
    <row r="134" spans="2:2">
      <c r="B134" s="363" t="str">
        <f>IF(I134="", "", IF(基本情報入力シート!$L$22="", "", 基本情報入力シート!$L$22))</f>
        <v/>
      </c>
    </row>
    <row r="135" spans="2:2">
      <c r="B135" s="363" t="str">
        <f>IF(I135="", "", IF(基本情報入力シート!$L$22="", "", 基本情報入力シート!$L$22))</f>
        <v/>
      </c>
    </row>
    <row r="136" spans="2:2">
      <c r="B136" s="363" t="str">
        <f>IF(I136="", "", IF(基本情報入力シート!$L$22="", "", 基本情報入力シート!$L$22))</f>
        <v/>
      </c>
    </row>
    <row r="137" spans="2:2">
      <c r="B137" s="363" t="str">
        <f>IF(I137="", "", IF(基本情報入力シート!$L$22="", "", 基本情報入力シート!$L$22))</f>
        <v/>
      </c>
    </row>
    <row r="138" spans="2:2">
      <c r="B138" s="363" t="str">
        <f>IF(I138="", "", IF(基本情報入力シート!$L$22="", "", 基本情報入力シート!$L$22))</f>
        <v/>
      </c>
    </row>
    <row r="139" spans="2:2">
      <c r="B139" s="363" t="str">
        <f>IF(I139="", "", IF(基本情報入力シート!$L$22="", "", 基本情報入力シート!$L$22))</f>
        <v/>
      </c>
    </row>
    <row r="140" spans="2:2">
      <c r="B140" s="363" t="str">
        <f>IF(I140="", "", IF(基本情報入力シート!$L$22="", "", 基本情報入力シート!$L$22))</f>
        <v/>
      </c>
    </row>
    <row r="141" spans="2:2">
      <c r="B141" s="363" t="str">
        <f>IF(I141="", "", IF(基本情報入力シート!$L$22="", "", 基本情報入力シート!$L$22))</f>
        <v/>
      </c>
    </row>
    <row r="142" spans="2:2">
      <c r="B142" s="363" t="str">
        <f>IF(I142="", "", IF(基本情報入力シート!$L$22="", "", 基本情報入力シート!$L$22))</f>
        <v/>
      </c>
    </row>
    <row r="143" spans="2:2">
      <c r="B143" s="363" t="str">
        <f>IF(I143="", "", IF(基本情報入力シート!$L$22="", "", 基本情報入力シート!$L$22))</f>
        <v/>
      </c>
    </row>
    <row r="144" spans="2:2">
      <c r="B144" s="363" t="str">
        <f>IF(I144="", "", IF(基本情報入力シート!$L$22="", "", 基本情報入力シート!$L$22))</f>
        <v/>
      </c>
    </row>
    <row r="145" spans="2:2">
      <c r="B145" s="363" t="str">
        <f>IF(I145="", "", IF(基本情報入力シート!$L$22="", "", 基本情報入力シート!$L$22))</f>
        <v/>
      </c>
    </row>
    <row r="146" spans="2:2">
      <c r="B146" s="363" t="str">
        <f>IF(I146="", "", IF(基本情報入力シート!$L$22="", "", 基本情報入力シート!$L$22))</f>
        <v/>
      </c>
    </row>
    <row r="147" spans="2:2">
      <c r="B147" s="363" t="str">
        <f>IF(I147="", "", IF(基本情報入力シート!$L$22="", "", 基本情報入力シート!$L$22))</f>
        <v/>
      </c>
    </row>
    <row r="148" spans="2:2">
      <c r="B148" s="363" t="str">
        <f>IF(I148="", "", IF(基本情報入力シート!$L$22="", "", 基本情報入力シート!$L$22))</f>
        <v/>
      </c>
    </row>
    <row r="149" spans="2:2">
      <c r="B149" s="363" t="str">
        <f>IF(I149="", "", IF(基本情報入力シート!$L$22="", "", 基本情報入力シート!$L$22))</f>
        <v/>
      </c>
    </row>
    <row r="150" spans="2:2">
      <c r="B150" s="363" t="str">
        <f>IF(I150="", "", IF(基本情報入力シート!$L$22="", "", 基本情報入力シート!$L$22))</f>
        <v/>
      </c>
    </row>
    <row r="151" spans="2:2">
      <c r="B151" s="363" t="str">
        <f>IF(I151="", "", IF(基本情報入力シート!$L$22="", "", 基本情報入力シート!$L$22))</f>
        <v/>
      </c>
    </row>
    <row r="152" spans="2:2">
      <c r="B152" s="363" t="str">
        <f>IF(I152="", "", IF(基本情報入力シート!$L$22="", "", 基本情報入力シート!$L$22))</f>
        <v/>
      </c>
    </row>
    <row r="153" spans="2:2">
      <c r="B153" s="363" t="str">
        <f>IF(I153="", "", IF(基本情報入力シート!$L$22="", "", 基本情報入力シート!$L$22))</f>
        <v/>
      </c>
    </row>
    <row r="154" spans="2:2">
      <c r="B154" s="363" t="str">
        <f>IF(I154="", "", IF(基本情報入力シート!$L$22="", "", 基本情報入力シート!$L$22))</f>
        <v/>
      </c>
    </row>
    <row r="155" spans="2:2">
      <c r="B155" s="363" t="str">
        <f>IF(I155="", "", IF(基本情報入力シート!$L$22="", "", 基本情報入力シート!$L$22))</f>
        <v/>
      </c>
    </row>
    <row r="156" spans="2:2">
      <c r="B156" s="363" t="str">
        <f>IF(I156="", "", IF(基本情報入力シート!$L$22="", "", 基本情報入力シート!$L$22))</f>
        <v/>
      </c>
    </row>
    <row r="157" spans="2:2">
      <c r="B157" s="363" t="str">
        <f>IF(I157="", "", IF(基本情報入力シート!$L$22="", "", 基本情報入力シート!$L$22))</f>
        <v/>
      </c>
    </row>
    <row r="158" spans="2:2">
      <c r="B158" s="363" t="str">
        <f>IF(I158="", "", IF(基本情報入力シート!$L$22="", "", 基本情報入力シート!$L$22))</f>
        <v/>
      </c>
    </row>
    <row r="159" spans="2:2">
      <c r="B159" s="363" t="str">
        <f>IF(I159="", "", IF(基本情報入力シート!$L$22="", "", 基本情報入力シート!$L$22))</f>
        <v/>
      </c>
    </row>
    <row r="160" spans="2:2">
      <c r="B160" s="363" t="str">
        <f>IF(I160="", "", IF(基本情報入力シート!$L$22="", "", 基本情報入力シート!$L$22))</f>
        <v/>
      </c>
    </row>
    <row r="161" spans="2:2">
      <c r="B161" s="363" t="str">
        <f>IF(I161="", "", IF(基本情報入力シート!$L$22="", "", 基本情報入力シート!$L$22))</f>
        <v/>
      </c>
    </row>
    <row r="162" spans="2:2">
      <c r="B162" s="363" t="str">
        <f>IF(I162="", "", IF(基本情報入力シート!$L$22="", "", 基本情報入力シート!$L$22))</f>
        <v/>
      </c>
    </row>
    <row r="163" spans="2:2">
      <c r="B163" s="363" t="str">
        <f>IF(I163="", "", IF(基本情報入力シート!$L$22="", "", 基本情報入力シート!$L$22))</f>
        <v/>
      </c>
    </row>
    <row r="164" spans="2:2">
      <c r="B164" s="363" t="str">
        <f>IF(I164="", "", IF(基本情報入力シート!$L$22="", "", 基本情報入力シート!$L$22))</f>
        <v/>
      </c>
    </row>
    <row r="165" spans="2:2">
      <c r="B165" s="363" t="str">
        <f>IF(I165="", "", IF(基本情報入力シート!$L$22="", "", 基本情報入力シート!$L$22))</f>
        <v/>
      </c>
    </row>
    <row r="166" spans="2:2">
      <c r="B166" s="363" t="str">
        <f>IF(I166="", "", IF(基本情報入力シート!$L$22="", "", 基本情報入力シート!$L$22))</f>
        <v/>
      </c>
    </row>
    <row r="167" spans="2:2">
      <c r="B167" s="363" t="str">
        <f>IF(I167="", "", IF(基本情報入力シート!$L$22="", "", 基本情報入力シート!$L$22))</f>
        <v/>
      </c>
    </row>
    <row r="168" spans="2:2">
      <c r="B168" s="363" t="str">
        <f>IF(I168="", "", IF(基本情報入力シート!$L$22="", "", 基本情報入力シート!$L$22))</f>
        <v/>
      </c>
    </row>
    <row r="169" spans="2:2">
      <c r="B169" s="363" t="str">
        <f>IF(I169="", "", IF(基本情報入力シート!$L$22="", "", 基本情報入力シート!$L$22))</f>
        <v/>
      </c>
    </row>
    <row r="170" spans="2:2">
      <c r="B170" s="363" t="str">
        <f>IF(I170="", "", IF(基本情報入力シート!$L$22="", "", 基本情報入力シート!$L$22))</f>
        <v/>
      </c>
    </row>
    <row r="171" spans="2:2">
      <c r="B171" s="363" t="str">
        <f>IF(I171="", "", IF(基本情報入力シート!$L$22="", "", 基本情報入力シート!$L$22))</f>
        <v/>
      </c>
    </row>
    <row r="172" spans="2:2">
      <c r="B172" s="363" t="str">
        <f>IF(I172="", "", IF(基本情報入力シート!$L$22="", "", 基本情報入力シート!$L$22))</f>
        <v/>
      </c>
    </row>
    <row r="173" spans="2:2">
      <c r="B173" s="363" t="str">
        <f>IF(I173="", "", IF(基本情報入力シート!$L$22="", "", 基本情報入力シート!$L$22))</f>
        <v/>
      </c>
    </row>
    <row r="174" spans="2:2">
      <c r="B174" s="363" t="str">
        <f>IF(I174="", "", IF(基本情報入力シート!$L$22="", "", 基本情報入力シート!$L$22))</f>
        <v/>
      </c>
    </row>
    <row r="175" spans="2:2">
      <c r="B175" s="363" t="str">
        <f>IF(I175="", "", IF(基本情報入力シート!$L$22="", "", 基本情報入力シート!$L$22))</f>
        <v/>
      </c>
    </row>
    <row r="176" spans="2:2">
      <c r="B176" s="363" t="str">
        <f>IF(I176="", "", IF(基本情報入力シート!$L$22="", "", 基本情報入力シート!$L$22))</f>
        <v/>
      </c>
    </row>
    <row r="177" spans="2:2">
      <c r="B177" s="363" t="str">
        <f>IF(I177="", "", IF(基本情報入力シート!$L$22="", "", 基本情報入力シート!$L$22))</f>
        <v/>
      </c>
    </row>
    <row r="178" spans="2:2">
      <c r="B178" s="363" t="str">
        <f>IF(I178="", "", IF(基本情報入力シート!$L$22="", "", 基本情報入力シート!$L$22))</f>
        <v/>
      </c>
    </row>
    <row r="179" spans="2:2">
      <c r="B179" s="363" t="str">
        <f>IF(I179="", "", IF(基本情報入力シート!$L$22="", "", 基本情報入力シート!$L$22))</f>
        <v/>
      </c>
    </row>
    <row r="180" spans="2:2">
      <c r="B180" s="363" t="str">
        <f>IF(I180="", "", IF(基本情報入力シート!$L$22="", "", 基本情報入力シート!$L$22))</f>
        <v/>
      </c>
    </row>
    <row r="181" spans="2:2">
      <c r="B181" s="363" t="str">
        <f>IF(I181="", "", IF(基本情報入力シート!$L$22="", "", 基本情報入力シート!$L$22))</f>
        <v/>
      </c>
    </row>
    <row r="182" spans="2:2">
      <c r="B182" s="363" t="str">
        <f>IF(I182="", "", IF(基本情報入力シート!$L$22="", "", 基本情報入力シート!$L$22))</f>
        <v/>
      </c>
    </row>
    <row r="183" spans="2:2">
      <c r="B183" s="363" t="str">
        <f>IF(I183="", "", IF(基本情報入力シート!$L$22="", "", 基本情報入力シート!$L$22))</f>
        <v/>
      </c>
    </row>
    <row r="184" spans="2:2">
      <c r="B184" s="363" t="str">
        <f>IF(I184="", "", IF(基本情報入力シート!$L$22="", "", 基本情報入力シート!$L$22))</f>
        <v/>
      </c>
    </row>
    <row r="185" spans="2:2">
      <c r="B185" s="363" t="str">
        <f>IF(I185="", "", IF(基本情報入力シート!$L$22="", "", 基本情報入力シート!$L$22))</f>
        <v/>
      </c>
    </row>
    <row r="186" spans="2:2">
      <c r="B186" s="363" t="str">
        <f>IF(I186="", "", IF(基本情報入力シート!$L$22="", "", 基本情報入力シート!$L$22))</f>
        <v/>
      </c>
    </row>
    <row r="187" spans="2:2">
      <c r="B187" s="363" t="str">
        <f>IF(I187="", "", IF(基本情報入力シート!$L$22="", "", 基本情報入力シート!$L$22))</f>
        <v/>
      </c>
    </row>
    <row r="188" spans="2:2">
      <c r="B188" s="363" t="str">
        <f>IF(I188="", "", IF(基本情報入力シート!$L$22="", "", 基本情報入力シート!$L$22))</f>
        <v/>
      </c>
    </row>
    <row r="189" spans="2:2">
      <c r="B189" s="363" t="str">
        <f>IF(I189="", "", IF(基本情報入力シート!$L$22="", "", 基本情報入力シート!$L$22))</f>
        <v/>
      </c>
    </row>
    <row r="190" spans="2:2">
      <c r="B190" s="363" t="str">
        <f>IF(I190="", "", IF(基本情報入力シート!$L$22="", "", 基本情報入力シート!$L$22))</f>
        <v/>
      </c>
    </row>
    <row r="191" spans="2:2">
      <c r="B191" s="363" t="str">
        <f>IF(I191="", "", IF(基本情報入力シート!$L$22="", "", 基本情報入力シート!$L$22))</f>
        <v/>
      </c>
    </row>
    <row r="192" spans="2:2">
      <c r="B192" s="363" t="str">
        <f>IF(I192="", "", IF(基本情報入力シート!$L$22="", "", 基本情報入力シート!$L$22))</f>
        <v/>
      </c>
    </row>
    <row r="193" spans="2:2">
      <c r="B193" s="363" t="str">
        <f>IF(I193="", "", IF(基本情報入力シート!$L$22="", "", 基本情報入力シート!$L$22))</f>
        <v/>
      </c>
    </row>
    <row r="194" spans="2:2">
      <c r="B194" s="363" t="str">
        <f>IF(I194="", "", IF(基本情報入力シート!$L$22="", "", 基本情報入力シート!$L$22))</f>
        <v/>
      </c>
    </row>
    <row r="195" spans="2:2">
      <c r="B195" s="363" t="str">
        <f>IF(I195="", "", IF(基本情報入力シート!$L$22="", "", 基本情報入力シート!$L$22))</f>
        <v/>
      </c>
    </row>
    <row r="196" spans="2:2">
      <c r="B196" s="363" t="str">
        <f>IF(I196="", "", IF(基本情報入力シート!$L$22="", "", 基本情報入力シート!$L$22))</f>
        <v/>
      </c>
    </row>
    <row r="197" spans="2:2">
      <c r="B197" s="363" t="str">
        <f>IF(I197="", "", IF(基本情報入力シート!$L$22="", "", 基本情報入力シート!$L$22))</f>
        <v/>
      </c>
    </row>
    <row r="198" spans="2:2">
      <c r="B198" s="363" t="str">
        <f>IF(I198="", "", IF(基本情報入力シート!$L$22="", "", 基本情報入力シート!$L$22))</f>
        <v/>
      </c>
    </row>
    <row r="199" spans="2:2">
      <c r="B199" s="363" t="str">
        <f>IF(I199="", "", IF(基本情報入力シート!$L$22="", "", 基本情報入力シート!$L$22))</f>
        <v/>
      </c>
    </row>
    <row r="200" spans="2:2">
      <c r="B200" s="363" t="str">
        <f>IF(I200="", "", IF(基本情報入力シート!$L$22="", "", 基本情報入力シート!$L$22))</f>
        <v/>
      </c>
    </row>
    <row r="201" spans="2:2">
      <c r="B201" s="363" t="str">
        <f>IF(I201="", "", IF(基本情報入力シート!$L$22="", "", 基本情報入力シート!$L$22))</f>
        <v/>
      </c>
    </row>
    <row r="202" spans="2:2">
      <c r="B202" s="363" t="str">
        <f>IF(I202="", "", IF(基本情報入力シート!$L$22="", "", 基本情報入力シート!$L$22))</f>
        <v/>
      </c>
    </row>
    <row r="203" spans="2:2">
      <c r="B203" s="363" t="str">
        <f>IF(I203="", "", IF(基本情報入力シート!$L$22="", "", 基本情報入力シート!$L$22))</f>
        <v/>
      </c>
    </row>
    <row r="204" spans="2:2">
      <c r="B204" s="363" t="str">
        <f>IF(I204="", "", IF(基本情報入力シート!$L$22="", "", 基本情報入力シート!$L$22))</f>
        <v/>
      </c>
    </row>
    <row r="205" spans="2:2">
      <c r="B205" s="363" t="str">
        <f>IF(I205="", "", IF(基本情報入力シート!$L$22="", "", 基本情報入力シート!$L$22))</f>
        <v/>
      </c>
    </row>
    <row r="206" spans="2:2">
      <c r="B206" s="363" t="str">
        <f>IF(I206="", "", IF(基本情報入力シート!$L$22="", "", 基本情報入力シート!$L$22))</f>
        <v/>
      </c>
    </row>
    <row r="207" spans="2:2">
      <c r="B207" s="363" t="str">
        <f>IF(I207="", "", IF(基本情報入力シート!$L$22="", "", 基本情報入力シート!$L$22))</f>
        <v/>
      </c>
    </row>
    <row r="208" spans="2:2">
      <c r="B208" s="363" t="str">
        <f>IF(I208="", "", IF(基本情報入力シート!$L$22="", "", 基本情報入力シート!$L$22))</f>
        <v/>
      </c>
    </row>
    <row r="209" spans="2:2">
      <c r="B209" s="363" t="str">
        <f>IF(I209="", "", IF(基本情報入力シート!$L$22="", "", 基本情報入力シート!$L$22))</f>
        <v/>
      </c>
    </row>
    <row r="210" spans="2:2">
      <c r="B210" s="363" t="str">
        <f>IF(I210="", "", IF(基本情報入力シート!$L$22="", "", 基本情報入力シート!$L$22))</f>
        <v/>
      </c>
    </row>
    <row r="211" spans="2:2">
      <c r="B211" s="363" t="str">
        <f>IF(I211="", "", IF(基本情報入力シート!$L$22="", "", 基本情報入力シート!$L$22))</f>
        <v/>
      </c>
    </row>
    <row r="212" spans="2:2">
      <c r="B212" s="363" t="str">
        <f>IF(I212="", "", IF(基本情報入力シート!$L$22="", "", 基本情報入力シート!$L$22))</f>
        <v/>
      </c>
    </row>
    <row r="213" spans="2:2">
      <c r="B213" s="363" t="str">
        <f>IF(I213="", "", IF(基本情報入力シート!$L$22="", "", 基本情報入力シート!$L$22))</f>
        <v/>
      </c>
    </row>
    <row r="214" spans="2:2">
      <c r="B214" s="363" t="str">
        <f>IF(I214="", "", IF(基本情報入力シート!$L$22="", "", 基本情報入力シート!$L$22))</f>
        <v/>
      </c>
    </row>
    <row r="215" spans="2:2">
      <c r="B215" s="363" t="str">
        <f>IF(I215="", "", IF(基本情報入力シート!$L$22="", "", 基本情報入力シート!$L$22))</f>
        <v/>
      </c>
    </row>
    <row r="216" spans="2:2">
      <c r="B216" s="363" t="str">
        <f>IF(I216="", "", IF(基本情報入力シート!$L$22="", "", 基本情報入力シート!$L$22))</f>
        <v/>
      </c>
    </row>
    <row r="217" spans="2:2">
      <c r="B217" s="363" t="str">
        <f>IF(I217="", "", IF(基本情報入力シート!$L$22="", "", 基本情報入力シート!$L$22))</f>
        <v/>
      </c>
    </row>
    <row r="218" spans="2:2">
      <c r="B218" s="363" t="str">
        <f>IF(I218="", "", IF(基本情報入力シート!$L$22="", "", 基本情報入力シート!$L$22))</f>
        <v/>
      </c>
    </row>
    <row r="219" spans="2:2">
      <c r="B219" s="363" t="str">
        <f>IF(I219="", "", IF(基本情報入力シート!$L$22="", "", 基本情報入力シート!$L$22))</f>
        <v/>
      </c>
    </row>
    <row r="220" spans="2:2">
      <c r="B220" s="363" t="str">
        <f>IF(I220="", "", IF(基本情報入力シート!$L$22="", "", 基本情報入力シート!$L$22))</f>
        <v/>
      </c>
    </row>
    <row r="221" spans="2:2">
      <c r="B221" s="363" t="str">
        <f>IF(I221="", "", IF(基本情報入力シート!$L$22="", "", 基本情報入力シート!$L$22))</f>
        <v/>
      </c>
    </row>
    <row r="222" spans="2:2">
      <c r="B222" s="363" t="str">
        <f>IF(I222="", "", IF(基本情報入力シート!$L$22="", "", 基本情報入力シート!$L$22))</f>
        <v/>
      </c>
    </row>
    <row r="223" spans="2:2">
      <c r="B223" s="363" t="str">
        <f>IF(I223="", "", IF(基本情報入力シート!$L$22="", "", 基本情報入力シート!$L$22))</f>
        <v/>
      </c>
    </row>
    <row r="224" spans="2:2">
      <c r="B224" s="363" t="str">
        <f>IF(I224="", "", IF(基本情報入力シート!$L$22="", "", 基本情報入力シート!$L$22))</f>
        <v/>
      </c>
    </row>
    <row r="225" spans="2:2">
      <c r="B225" s="363" t="str">
        <f>IF(I225="", "", IF(基本情報入力シート!$L$22="", "", 基本情報入力シート!$L$22))</f>
        <v/>
      </c>
    </row>
    <row r="226" spans="2:2">
      <c r="B226" s="363" t="str">
        <f>IF(I226="", "", IF(基本情報入力シート!$L$22="", "", 基本情報入力シート!$L$22))</f>
        <v/>
      </c>
    </row>
    <row r="227" spans="2:2">
      <c r="B227" s="363" t="str">
        <f>IF(I227="", "", IF(基本情報入力シート!$L$22="", "", 基本情報入力シート!$L$22))</f>
        <v/>
      </c>
    </row>
    <row r="228" spans="2:2">
      <c r="B228" s="363" t="str">
        <f>IF(I228="", "", IF(基本情報入力シート!$L$22="", "", 基本情報入力シート!$L$22))</f>
        <v/>
      </c>
    </row>
    <row r="229" spans="2:2">
      <c r="B229" s="363" t="str">
        <f>IF(I229="", "", IF(基本情報入力シート!$L$22="", "", 基本情報入力シート!$L$22))</f>
        <v/>
      </c>
    </row>
    <row r="230" spans="2:2">
      <c r="B230" s="363" t="str">
        <f>IF(I230="", "", IF(基本情報入力シート!$L$22="", "", 基本情報入力シート!$L$22))</f>
        <v/>
      </c>
    </row>
    <row r="231" spans="2:2">
      <c r="B231" s="363" t="str">
        <f>IF(I231="", "", IF(基本情報入力シート!$L$22="", "", 基本情報入力シート!$L$22))</f>
        <v/>
      </c>
    </row>
    <row r="232" spans="2:2">
      <c r="B232" s="363" t="str">
        <f>IF(I232="", "", IF(基本情報入力シート!$L$22="", "", 基本情報入力シート!$L$22))</f>
        <v/>
      </c>
    </row>
    <row r="233" spans="2:2">
      <c r="B233" s="363" t="str">
        <f>IF(I233="", "", IF(基本情報入力シート!$L$22="", "", 基本情報入力シート!$L$22))</f>
        <v/>
      </c>
    </row>
    <row r="234" spans="2:2">
      <c r="B234" s="363" t="str">
        <f>IF(I234="", "", IF(基本情報入力シート!$L$22="", "", 基本情報入力シート!$L$22))</f>
        <v/>
      </c>
    </row>
    <row r="235" spans="2:2">
      <c r="B235" s="363" t="str">
        <f>IF(I235="", "", IF(基本情報入力シート!$L$22="", "", 基本情報入力シート!$L$22))</f>
        <v/>
      </c>
    </row>
    <row r="236" spans="2:2">
      <c r="B236" s="363" t="str">
        <f>IF(I236="", "", IF(基本情報入力シート!$L$22="", "", 基本情報入力シート!$L$22))</f>
        <v/>
      </c>
    </row>
    <row r="237" spans="2:2">
      <c r="B237" s="363" t="str">
        <f>IF(I237="", "", IF(基本情報入力シート!$L$22="", "", 基本情報入力シート!$L$22))</f>
        <v/>
      </c>
    </row>
    <row r="238" spans="2:2">
      <c r="B238" s="363" t="str">
        <f>IF(I238="", "", IF(基本情報入力シート!$L$22="", "", 基本情報入力シート!$L$22))</f>
        <v/>
      </c>
    </row>
    <row r="239" spans="2:2">
      <c r="B239" s="363" t="str">
        <f>IF(I239="", "", IF(基本情報入力シート!$L$22="", "", 基本情報入力シート!$L$22))</f>
        <v/>
      </c>
    </row>
    <row r="240" spans="2:2">
      <c r="B240" s="363" t="str">
        <f>IF(I240="", "", IF(基本情報入力シート!$L$22="", "", 基本情報入力シート!$L$22))</f>
        <v/>
      </c>
    </row>
    <row r="241" spans="2:2">
      <c r="B241" s="363" t="str">
        <f>IF(I241="", "", IF(基本情報入力シート!$L$22="", "", 基本情報入力シート!$L$22))</f>
        <v/>
      </c>
    </row>
    <row r="242" spans="2:2">
      <c r="B242" s="363" t="str">
        <f>IF(I242="", "", IF(基本情報入力シート!$L$22="", "", 基本情報入力シート!$L$22))</f>
        <v/>
      </c>
    </row>
    <row r="243" spans="2:2">
      <c r="B243" s="363" t="str">
        <f>IF(I243="", "", IF(基本情報入力シート!$L$22="", "", 基本情報入力シート!$L$22))</f>
        <v/>
      </c>
    </row>
    <row r="244" spans="2:2">
      <c r="B244" s="363" t="str">
        <f>IF(I244="", "", IF(基本情報入力シート!$L$22="", "", 基本情報入力シート!$L$22))</f>
        <v/>
      </c>
    </row>
    <row r="245" spans="2:2">
      <c r="B245" s="363" t="str">
        <f>IF(I245="", "", IF(基本情報入力シート!$L$22="", "", 基本情報入力シート!$L$22))</f>
        <v/>
      </c>
    </row>
    <row r="246" spans="2:2">
      <c r="B246" s="363" t="str">
        <f>IF(I246="", "", IF(基本情報入力シート!$L$22="", "", 基本情報入力シート!$L$22))</f>
        <v/>
      </c>
    </row>
    <row r="247" spans="2:2">
      <c r="B247" s="363" t="str">
        <f>IF(I247="", "", IF(基本情報入力シート!$L$22="", "", 基本情報入力シート!$L$22))</f>
        <v/>
      </c>
    </row>
    <row r="248" spans="2:2">
      <c r="B248" s="363" t="str">
        <f>IF(I248="", "", IF(基本情報入力シート!$L$22="", "", 基本情報入力シート!$L$22))</f>
        <v/>
      </c>
    </row>
    <row r="249" spans="2:2">
      <c r="B249" s="363" t="str">
        <f>IF(I249="", "", IF(基本情報入力シート!$L$22="", "", 基本情報入力シート!$L$22))</f>
        <v/>
      </c>
    </row>
    <row r="250" spans="2:2">
      <c r="B250" s="363" t="str">
        <f>IF(I250="", "", IF(基本情報入力シート!$L$22="", "", 基本情報入力シート!$L$22))</f>
        <v/>
      </c>
    </row>
    <row r="251" spans="2:2">
      <c r="B251" s="363" t="str">
        <f>IF(I251="", "", IF(基本情報入力シート!$L$22="", "", 基本情報入力シート!$L$22))</f>
        <v/>
      </c>
    </row>
    <row r="252" spans="2:2">
      <c r="B252" s="363" t="str">
        <f>IF(I252="", "", IF(基本情報入力シート!$L$22="", "", 基本情報入力シート!$L$22))</f>
        <v/>
      </c>
    </row>
    <row r="253" spans="2:2">
      <c r="B253" s="363" t="str">
        <f>IF(I253="", "", IF(基本情報入力シート!$L$22="", "", 基本情報入力シート!$L$22))</f>
        <v/>
      </c>
    </row>
    <row r="254" spans="2:2">
      <c r="B254" s="363" t="str">
        <f>IF(I254="", "", IF(基本情報入力シート!$L$22="", "", 基本情報入力シート!$L$22))</f>
        <v/>
      </c>
    </row>
    <row r="255" spans="2:2">
      <c r="B255" s="363" t="str">
        <f>IF(I255="", "", IF(基本情報入力シート!$L$22="", "", 基本情報入力シート!$L$22))</f>
        <v/>
      </c>
    </row>
    <row r="256" spans="2:2">
      <c r="B256" s="363" t="str">
        <f>IF(I256="", "", IF(基本情報入力シート!$L$22="", "", 基本情報入力シート!$L$22))</f>
        <v/>
      </c>
    </row>
    <row r="257" spans="2:2">
      <c r="B257" s="363" t="str">
        <f>IF(I257="", "", IF(基本情報入力シート!$L$22="", "", 基本情報入力シート!$L$22))</f>
        <v/>
      </c>
    </row>
    <row r="258" spans="2:2">
      <c r="B258" s="363" t="str">
        <f>IF(I258="", "", IF(基本情報入力シート!$L$22="", "", 基本情報入力シート!$L$22))</f>
        <v/>
      </c>
    </row>
    <row r="259" spans="2:2">
      <c r="B259" s="363" t="str">
        <f>IF(I259="", "", IF(基本情報入力シート!$L$22="", "", 基本情報入力シート!$L$22))</f>
        <v/>
      </c>
    </row>
    <row r="260" spans="2:2">
      <c r="B260" s="363" t="str">
        <f>IF(I260="", "", IF(基本情報入力シート!$L$22="", "", 基本情報入力シート!$L$22))</f>
        <v/>
      </c>
    </row>
    <row r="261" spans="2:2">
      <c r="B261" s="363" t="str">
        <f>IF(I261="", "", IF(基本情報入力シート!$L$22="", "", 基本情報入力シート!$L$22))</f>
        <v/>
      </c>
    </row>
    <row r="262" spans="2:2">
      <c r="B262" s="363" t="str">
        <f>IF(I262="", "", IF(基本情報入力シート!$L$22="", "", 基本情報入力シート!$L$22))</f>
        <v/>
      </c>
    </row>
    <row r="263" spans="2:2">
      <c r="B263" s="363" t="str">
        <f>IF(I263="", "", IF(基本情報入力シート!$L$22="", "", 基本情報入力シート!$L$22))</f>
        <v/>
      </c>
    </row>
    <row r="264" spans="2:2">
      <c r="B264" s="363" t="str">
        <f>IF(I264="", "", IF(基本情報入力シート!$L$22="", "", 基本情報入力シート!$L$22))</f>
        <v/>
      </c>
    </row>
    <row r="265" spans="2:2">
      <c r="B265" s="363" t="str">
        <f>IF(I265="", "", IF(基本情報入力シート!$L$22="", "", 基本情報入力シート!$L$22))</f>
        <v/>
      </c>
    </row>
    <row r="266" spans="2:2">
      <c r="B266" s="363" t="str">
        <f>IF(I266="", "", IF(基本情報入力シート!$L$22="", "", 基本情報入力シート!$L$22))</f>
        <v/>
      </c>
    </row>
    <row r="267" spans="2:2">
      <c r="B267" s="363" t="str">
        <f>IF(I267="", "", IF(基本情報入力シート!$L$22="", "", 基本情報入力シート!$L$22))</f>
        <v/>
      </c>
    </row>
    <row r="268" spans="2:2">
      <c r="B268" s="363" t="str">
        <f>IF(I268="", "", IF(基本情報入力シート!$L$22="", "", 基本情報入力シート!$L$22))</f>
        <v/>
      </c>
    </row>
    <row r="269" spans="2:2">
      <c r="B269" s="363" t="str">
        <f>IF(I269="", "", IF(基本情報入力シート!$L$22="", "", 基本情報入力シート!$L$22))</f>
        <v/>
      </c>
    </row>
    <row r="270" spans="2:2">
      <c r="B270" s="363" t="str">
        <f>IF(I270="", "", IF(基本情報入力シート!$L$22="", "", 基本情報入力シート!$L$22))</f>
        <v/>
      </c>
    </row>
    <row r="271" spans="2:2">
      <c r="B271" s="363" t="str">
        <f>IF(I271="", "", IF(基本情報入力シート!$L$22="", "", 基本情報入力シート!$L$22))</f>
        <v/>
      </c>
    </row>
    <row r="272" spans="2:2">
      <c r="B272" s="363" t="str">
        <f>IF(I272="", "", IF(基本情報入力シート!$L$22="", "", 基本情報入力シート!$L$22))</f>
        <v/>
      </c>
    </row>
    <row r="273" spans="2:2">
      <c r="B273" s="363" t="str">
        <f>IF(I273="", "", IF(基本情報入力シート!$L$22="", "", 基本情報入力シート!$L$22))</f>
        <v/>
      </c>
    </row>
    <row r="274" spans="2:2">
      <c r="B274" s="363" t="str">
        <f>IF(I274="", "", IF(基本情報入力シート!$L$22="", "", 基本情報入力シート!$L$22))</f>
        <v/>
      </c>
    </row>
    <row r="275" spans="2:2">
      <c r="B275" s="363" t="str">
        <f>IF(I275="", "", IF(基本情報入力シート!$L$22="", "", 基本情報入力シート!$L$22))</f>
        <v/>
      </c>
    </row>
    <row r="276" spans="2:2">
      <c r="B276" s="363" t="str">
        <f>IF(I276="", "", IF(基本情報入力シート!$L$22="", "", 基本情報入力シート!$L$22))</f>
        <v/>
      </c>
    </row>
    <row r="277" spans="2:2">
      <c r="B277" s="363" t="str">
        <f>IF(I277="", "", IF(基本情報入力シート!$L$22="", "", 基本情報入力シート!$L$22))</f>
        <v/>
      </c>
    </row>
    <row r="278" spans="2:2">
      <c r="B278" s="363" t="str">
        <f>IF(I278="", "", IF(基本情報入力シート!$L$22="", "", 基本情報入力シート!$L$22))</f>
        <v/>
      </c>
    </row>
    <row r="279" spans="2:2">
      <c r="B279" s="363" t="str">
        <f>IF(I279="", "", IF(基本情報入力シート!$L$22="", "", 基本情報入力シート!$L$22))</f>
        <v/>
      </c>
    </row>
    <row r="280" spans="2:2">
      <c r="B280" s="363" t="str">
        <f>IF(I280="", "", IF(基本情報入力シート!$L$22="", "", 基本情報入力シート!$L$22))</f>
        <v/>
      </c>
    </row>
    <row r="281" spans="2:2">
      <c r="B281" s="363" t="str">
        <f>IF(I281="", "", IF(基本情報入力シート!$L$22="", "", 基本情報入力シート!$L$22))</f>
        <v/>
      </c>
    </row>
    <row r="282" spans="2:2">
      <c r="B282" s="363" t="str">
        <f>IF(I282="", "", IF(基本情報入力シート!$L$22="", "", 基本情報入力シート!$L$22))</f>
        <v/>
      </c>
    </row>
    <row r="283" spans="2:2">
      <c r="B283" s="363" t="str">
        <f>IF(I283="", "", IF(基本情報入力シート!$L$22="", "", 基本情報入力シート!$L$22))</f>
        <v/>
      </c>
    </row>
    <row r="284" spans="2:2">
      <c r="B284" s="363" t="str">
        <f>IF(I284="", "", IF(基本情報入力シート!$L$22="", "", 基本情報入力シート!$L$22))</f>
        <v/>
      </c>
    </row>
    <row r="285" spans="2:2">
      <c r="B285" s="363" t="str">
        <f>IF(I285="", "", IF(基本情報入力シート!$L$22="", "", 基本情報入力シート!$L$22))</f>
        <v/>
      </c>
    </row>
    <row r="286" spans="2:2">
      <c r="B286" s="363" t="str">
        <f>IF(I286="", "", IF(基本情報入力シート!$L$22="", "", 基本情報入力シート!$L$22))</f>
        <v/>
      </c>
    </row>
    <row r="287" spans="2:2">
      <c r="B287" s="363" t="str">
        <f>IF(I287="", "", IF(基本情報入力シート!$L$22="", "", 基本情報入力シート!$L$22))</f>
        <v/>
      </c>
    </row>
    <row r="288" spans="2:2">
      <c r="B288" s="363" t="str">
        <f>IF(I288="", "", IF(基本情報入力シート!$L$22="", "", 基本情報入力シート!$L$22))</f>
        <v/>
      </c>
    </row>
    <row r="289" spans="2:2">
      <c r="B289" s="363" t="str">
        <f>IF(I289="", "", IF(基本情報入力シート!$L$22="", "", 基本情報入力シート!$L$22))</f>
        <v/>
      </c>
    </row>
    <row r="290" spans="2:2">
      <c r="B290" s="363" t="str">
        <f>IF(I290="", "", IF(基本情報入力シート!$L$22="", "", 基本情報入力シート!$L$22))</f>
        <v/>
      </c>
    </row>
    <row r="291" spans="2:2">
      <c r="B291" s="363" t="str">
        <f>IF(I291="", "", IF(基本情報入力シート!$L$22="", "", 基本情報入力シート!$L$22))</f>
        <v/>
      </c>
    </row>
    <row r="292" spans="2:2">
      <c r="B292" s="363" t="str">
        <f>IF(I292="", "", IF(基本情報入力シート!$L$22="", "", 基本情報入力シート!$L$22))</f>
        <v/>
      </c>
    </row>
    <row r="293" spans="2:2">
      <c r="B293" s="363" t="str">
        <f>IF(I293="", "", IF(基本情報入力シート!$L$22="", "", 基本情報入力シート!$L$22))</f>
        <v/>
      </c>
    </row>
    <row r="294" spans="2:2">
      <c r="B294" s="363" t="str">
        <f>IF(I294="", "", IF(基本情報入力シート!$L$22="", "", 基本情報入力シート!$L$22))</f>
        <v/>
      </c>
    </row>
    <row r="295" spans="2:2">
      <c r="B295" s="363" t="str">
        <f>IF(I295="", "", IF(基本情報入力シート!$L$22="", "", 基本情報入力シート!$L$22))</f>
        <v/>
      </c>
    </row>
    <row r="296" spans="2:2">
      <c r="B296" s="363" t="str">
        <f>IF(I296="", "", IF(基本情報入力シート!$L$22="", "", 基本情報入力シート!$L$22))</f>
        <v/>
      </c>
    </row>
    <row r="297" spans="2:2">
      <c r="B297" s="363" t="str">
        <f>IF(I297="", "", IF(基本情報入力シート!$L$22="", "", 基本情報入力シート!$L$22))</f>
        <v/>
      </c>
    </row>
    <row r="298" spans="2:2">
      <c r="B298" s="363" t="str">
        <f>IF(I298="", "", IF(基本情報入力シート!$L$22="", "", 基本情報入力シート!$L$22))</f>
        <v/>
      </c>
    </row>
    <row r="299" spans="2:2">
      <c r="B299" s="363" t="str">
        <f>IF(I299="", "", IF(基本情報入力シート!$L$22="", "", 基本情報入力シート!$L$22))</f>
        <v/>
      </c>
    </row>
    <row r="300" spans="2:2">
      <c r="B300" s="363" t="str">
        <f>IF(I300="", "", IF(基本情報入力シート!$L$22="", "", 基本情報入力シート!$L$22))</f>
        <v/>
      </c>
    </row>
    <row r="301" spans="2:2">
      <c r="B301" s="363" t="str">
        <f>IF(I301="", "", IF(基本情報入力シート!$L$22="", "", 基本情報入力シート!$L$22))</f>
        <v/>
      </c>
    </row>
    <row r="302" spans="2:2">
      <c r="B302" s="363" t="str">
        <f>IF(I302="", "", IF(基本情報入力シート!$L$22="", "", 基本情報入力シート!$L$22))</f>
        <v/>
      </c>
    </row>
    <row r="303" spans="2:2">
      <c r="B303" s="363" t="str">
        <f>IF(I303="", "", IF(基本情報入力シート!$L$22="", "", 基本情報入力シート!$L$22))</f>
        <v/>
      </c>
    </row>
    <row r="304" spans="2:2">
      <c r="B304" s="363" t="str">
        <f>IF(I304="", "", IF(基本情報入力シート!$L$22="", "", 基本情報入力シート!$L$22))</f>
        <v/>
      </c>
    </row>
    <row r="305" spans="2:2">
      <c r="B305" s="363" t="str">
        <f>IF(I305="", "", IF(基本情報入力シート!$L$22="", "", 基本情報入力シート!$L$22))</f>
        <v/>
      </c>
    </row>
    <row r="306" spans="2:2">
      <c r="B306" s="363" t="str">
        <f>IF(I306="", "", IF(基本情報入力シート!$L$22="", "", 基本情報入力シート!$L$22))</f>
        <v/>
      </c>
    </row>
    <row r="307" spans="2:2">
      <c r="B307" s="363" t="str">
        <f>IF(I307="", "", IF(基本情報入力シート!$L$22="", "", 基本情報入力シート!$L$22))</f>
        <v/>
      </c>
    </row>
    <row r="308" spans="2:2">
      <c r="B308" s="363" t="str">
        <f>IF(I308="", "", IF(基本情報入力シート!$L$22="", "", 基本情報入力シート!$L$22))</f>
        <v/>
      </c>
    </row>
    <row r="309" spans="2:2">
      <c r="B309" s="363" t="str">
        <f>IF(I309="", "", IF(基本情報入力シート!$L$22="", "", 基本情報入力シート!$L$22))</f>
        <v/>
      </c>
    </row>
    <row r="310" spans="2:2">
      <c r="B310" s="363" t="str">
        <f>IF(I310="", "", IF(基本情報入力シート!$L$22="", "", 基本情報入力シート!$L$22))</f>
        <v/>
      </c>
    </row>
    <row r="311" spans="2:2">
      <c r="B311" s="363" t="str">
        <f>IF(I311="", "", IF(基本情報入力シート!$L$22="", "", 基本情報入力シート!$L$22))</f>
        <v/>
      </c>
    </row>
    <row r="312" spans="2:2">
      <c r="B312" s="363" t="str">
        <f>IF(I312="", "", IF(基本情報入力シート!$L$22="", "", 基本情報入力シート!$L$22))</f>
        <v/>
      </c>
    </row>
    <row r="313" spans="2:2">
      <c r="B313" s="363" t="str">
        <f>IF(I313="", "", IF(基本情報入力シート!$L$22="", "", 基本情報入力シート!$L$22))</f>
        <v/>
      </c>
    </row>
    <row r="314" spans="2:2">
      <c r="B314" s="363" t="str">
        <f>IF(I314="", "", IF(基本情報入力シート!$L$22="", "", 基本情報入力シート!$L$22))</f>
        <v/>
      </c>
    </row>
    <row r="315" spans="2:2">
      <c r="B315" s="363" t="str">
        <f>IF(I315="", "", IF(基本情報入力シート!$L$22="", "", 基本情報入力シート!$L$22))</f>
        <v/>
      </c>
    </row>
    <row r="316" spans="2:2">
      <c r="B316" s="363" t="str">
        <f>IF(I316="", "", IF(基本情報入力シート!$L$22="", "", 基本情報入力シート!$L$22))</f>
        <v/>
      </c>
    </row>
    <row r="317" spans="2:2">
      <c r="B317" s="363" t="str">
        <f>IF(I317="", "", IF(基本情報入力シート!$L$22="", "", 基本情報入力シート!$L$22))</f>
        <v/>
      </c>
    </row>
    <row r="318" spans="2:2">
      <c r="B318" s="363" t="str">
        <f>IF(I318="", "", IF(基本情報入力シート!$L$22="", "", 基本情報入力シート!$L$22))</f>
        <v/>
      </c>
    </row>
    <row r="319" spans="2:2">
      <c r="B319" s="363" t="str">
        <f>IF(I319="", "", IF(基本情報入力シート!$L$22="", "", 基本情報入力シート!$L$22))</f>
        <v/>
      </c>
    </row>
    <row r="320" spans="2:2">
      <c r="B320" s="363" t="str">
        <f>IF(I320="", "", IF(基本情報入力シート!$L$22="", "", 基本情報入力シート!$L$22))</f>
        <v/>
      </c>
    </row>
    <row r="321" spans="2:2">
      <c r="B321" s="363" t="str">
        <f>IF(I321="", "", IF(基本情報入力シート!$L$22="", "", 基本情報入力シート!$L$22))</f>
        <v/>
      </c>
    </row>
    <row r="322" spans="2:2">
      <c r="B322" s="363" t="str">
        <f>IF(I322="", "", IF(基本情報入力シート!$L$22="", "", 基本情報入力シート!$L$22))</f>
        <v/>
      </c>
    </row>
    <row r="323" spans="2:2">
      <c r="B323" s="363" t="str">
        <f>IF(I323="", "", IF(基本情報入力シート!$L$22="", "", 基本情報入力シート!$L$22))</f>
        <v/>
      </c>
    </row>
    <row r="324" spans="2:2">
      <c r="B324" s="363" t="str">
        <f>IF(I324="", "", IF(基本情報入力シート!$L$22="", "", 基本情報入力シート!$L$22))</f>
        <v/>
      </c>
    </row>
    <row r="325" spans="2:2">
      <c r="B325" s="363" t="str">
        <f>IF(I325="", "", IF(基本情報入力シート!$L$22="", "", 基本情報入力シート!$L$22))</f>
        <v/>
      </c>
    </row>
    <row r="326" spans="2:2">
      <c r="B326" s="363" t="str">
        <f>IF(I326="", "", IF(基本情報入力シート!$L$22="", "", 基本情報入力シート!$L$22))</f>
        <v/>
      </c>
    </row>
    <row r="327" spans="2:2">
      <c r="B327" s="363" t="str">
        <f>IF(I327="", "", IF(基本情報入力シート!$L$22="", "", 基本情報入力シート!$L$22))</f>
        <v/>
      </c>
    </row>
    <row r="328" spans="2:2">
      <c r="B328" s="363" t="str">
        <f>IF(I328="", "", IF(基本情報入力シート!$L$22="", "", 基本情報入力シート!$L$22))</f>
        <v/>
      </c>
    </row>
    <row r="329" spans="2:2">
      <c r="B329" s="363" t="str">
        <f>IF(I329="", "", IF(基本情報入力シート!$L$22="", "", 基本情報入力シート!$L$22))</f>
        <v/>
      </c>
    </row>
    <row r="330" spans="2:2">
      <c r="B330" s="363" t="str">
        <f>IF(I330="", "", IF(基本情報入力シート!$L$22="", "", 基本情報入力シート!$L$22))</f>
        <v/>
      </c>
    </row>
    <row r="331" spans="2:2">
      <c r="B331" s="363" t="str">
        <f>IF(I331="", "", IF(基本情報入力シート!$L$22="", "", 基本情報入力シート!$L$22))</f>
        <v/>
      </c>
    </row>
    <row r="332" spans="2:2">
      <c r="B332" s="363" t="str">
        <f>IF(I332="", "", IF(基本情報入力シート!$L$22="", "", 基本情報入力シート!$L$22))</f>
        <v/>
      </c>
    </row>
    <row r="333" spans="2:2">
      <c r="B333" s="363" t="str">
        <f>IF(I333="", "", IF(基本情報入力シート!$L$22="", "", 基本情報入力シート!$L$22))</f>
        <v/>
      </c>
    </row>
    <row r="334" spans="2:2">
      <c r="B334" s="363" t="str">
        <f>IF(I334="", "", IF(基本情報入力シート!$L$22="", "", 基本情報入力シート!$L$22))</f>
        <v/>
      </c>
    </row>
    <row r="335" spans="2:2">
      <c r="B335" s="363" t="str">
        <f>IF(I335="", "", IF(基本情報入力シート!$L$22="", "", 基本情報入力シート!$L$22))</f>
        <v/>
      </c>
    </row>
    <row r="336" spans="2:2">
      <c r="B336" s="363" t="str">
        <f>IF(I336="", "", IF(基本情報入力シート!$L$22="", "", 基本情報入力シート!$L$22))</f>
        <v/>
      </c>
    </row>
    <row r="337" spans="2:2">
      <c r="B337" s="363" t="str">
        <f>IF(I337="", "", IF(基本情報入力シート!$L$22="", "", 基本情報入力シート!$L$22))</f>
        <v/>
      </c>
    </row>
    <row r="338" spans="2:2">
      <c r="B338" s="363" t="str">
        <f>IF(I338="", "", IF(基本情報入力シート!$L$22="", "", 基本情報入力シート!$L$22))</f>
        <v/>
      </c>
    </row>
    <row r="339" spans="2:2">
      <c r="B339" s="363" t="str">
        <f>IF(I339="", "", IF(基本情報入力シート!$L$22="", "", 基本情報入力シート!$L$22))</f>
        <v/>
      </c>
    </row>
    <row r="340" spans="2:2">
      <c r="B340" s="363" t="str">
        <f>IF(I340="", "", IF(基本情報入力シート!$L$22="", "", 基本情報入力シート!$L$22))</f>
        <v/>
      </c>
    </row>
    <row r="341" spans="2:2">
      <c r="B341" s="363" t="str">
        <f>IF(I341="", "", IF(基本情報入力シート!$L$22="", "", 基本情報入力シート!$L$22))</f>
        <v/>
      </c>
    </row>
    <row r="342" spans="2:2">
      <c r="B342" s="363" t="str">
        <f>IF(I342="", "", IF(基本情報入力シート!$L$22="", "", 基本情報入力シート!$L$22))</f>
        <v/>
      </c>
    </row>
    <row r="343" spans="2:2">
      <c r="B343" s="363" t="str">
        <f>IF(I343="", "", IF(基本情報入力シート!$L$22="", "", 基本情報入力シート!$L$22))</f>
        <v/>
      </c>
    </row>
    <row r="344" spans="2:2">
      <c r="B344" s="363" t="str">
        <f>IF(I344="", "", IF(基本情報入力シート!$L$22="", "", 基本情報入力シート!$L$22))</f>
        <v/>
      </c>
    </row>
    <row r="345" spans="2:2">
      <c r="B345" s="363" t="str">
        <f>IF(I345="", "", IF(基本情報入力シート!$L$22="", "", 基本情報入力シート!$L$22))</f>
        <v/>
      </c>
    </row>
    <row r="346" spans="2:2">
      <c r="B346" s="363" t="str">
        <f>IF(I346="", "", IF(基本情報入力シート!$L$22="", "", 基本情報入力シート!$L$22))</f>
        <v/>
      </c>
    </row>
    <row r="347" spans="2:2">
      <c r="B347" s="363" t="str">
        <f>IF(I347="", "", IF(基本情報入力シート!$L$22="", "", 基本情報入力シート!$L$22))</f>
        <v/>
      </c>
    </row>
    <row r="348" spans="2:2">
      <c r="B348" s="363" t="str">
        <f>IF(I348="", "", IF(基本情報入力シート!$L$22="", "", 基本情報入力シート!$L$22))</f>
        <v/>
      </c>
    </row>
    <row r="349" spans="2:2">
      <c r="B349" s="363" t="str">
        <f>IF(I349="", "", IF(基本情報入力シート!$L$22="", "", 基本情報入力シート!$L$22))</f>
        <v/>
      </c>
    </row>
    <row r="350" spans="2:2">
      <c r="B350" s="363" t="str">
        <f>IF(I350="", "", IF(基本情報入力シート!$L$22="", "", 基本情報入力シート!$L$22))</f>
        <v/>
      </c>
    </row>
    <row r="351" spans="2:2">
      <c r="B351" s="363" t="str">
        <f>IF(I351="", "", IF(基本情報入力シート!$L$22="", "", 基本情報入力シート!$L$22))</f>
        <v/>
      </c>
    </row>
    <row r="352" spans="2:2">
      <c r="B352" s="363" t="str">
        <f>IF(I352="", "", IF(基本情報入力シート!$L$22="", "", 基本情報入力シート!$L$22))</f>
        <v/>
      </c>
    </row>
    <row r="353" spans="2:2">
      <c r="B353" s="363" t="str">
        <f>IF(I353="", "", IF(基本情報入力シート!$L$22="", "", 基本情報入力シート!$L$22))</f>
        <v/>
      </c>
    </row>
    <row r="354" spans="2:2">
      <c r="B354" s="363" t="str">
        <f>IF(I354="", "", IF(基本情報入力シート!$L$22="", "", 基本情報入力シート!$L$22))</f>
        <v/>
      </c>
    </row>
    <row r="355" spans="2:2">
      <c r="B355" s="363" t="str">
        <f>IF(I355="", "", IF(基本情報入力シート!$L$22="", "", 基本情報入力シート!$L$22))</f>
        <v/>
      </c>
    </row>
    <row r="356" spans="2:2">
      <c r="B356" s="363" t="str">
        <f>IF(I356="", "", IF(基本情報入力シート!$L$22="", "", 基本情報入力シート!$L$22))</f>
        <v/>
      </c>
    </row>
    <row r="357" spans="2:2">
      <c r="B357" s="363" t="str">
        <f>IF(I357="", "", IF(基本情報入力シート!$L$22="", "", 基本情報入力シート!$L$22))</f>
        <v/>
      </c>
    </row>
    <row r="358" spans="2:2">
      <c r="B358" s="363" t="str">
        <f>IF(I358="", "", IF(基本情報入力シート!$L$22="", "", 基本情報入力シート!$L$22))</f>
        <v/>
      </c>
    </row>
    <row r="359" spans="2:2">
      <c r="B359" s="363" t="str">
        <f>IF(I359="", "", IF(基本情報入力シート!$L$22="", "", 基本情報入力シート!$L$22))</f>
        <v/>
      </c>
    </row>
    <row r="360" spans="2:2">
      <c r="B360" s="363" t="str">
        <f>IF(I360="", "", IF(基本情報入力シート!$L$22="", "", 基本情報入力シート!$L$22))</f>
        <v/>
      </c>
    </row>
    <row r="361" spans="2:2">
      <c r="B361" s="363" t="str">
        <f>IF(I361="", "", IF(基本情報入力シート!$L$22="", "", 基本情報入力シート!$L$22))</f>
        <v/>
      </c>
    </row>
    <row r="362" spans="2:2">
      <c r="B362" s="363" t="str">
        <f>IF(I362="", "", IF(基本情報入力シート!$L$22="", "", 基本情報入力シート!$L$22))</f>
        <v/>
      </c>
    </row>
    <row r="363" spans="2:2">
      <c r="B363" s="363" t="str">
        <f>IF(I363="", "", IF(基本情報入力シート!$L$22="", "", 基本情報入力シート!$L$22))</f>
        <v/>
      </c>
    </row>
    <row r="364" spans="2:2">
      <c r="B364" s="363" t="str">
        <f>IF(I364="", "", IF(基本情報入力シート!$L$22="", "", 基本情報入力シート!$L$22))</f>
        <v/>
      </c>
    </row>
    <row r="365" spans="2:2">
      <c r="B365" s="363" t="str">
        <f>IF(I365="", "", IF(基本情報入力シート!$L$22="", "", 基本情報入力シート!$L$22))</f>
        <v/>
      </c>
    </row>
    <row r="366" spans="2:2">
      <c r="B366" s="363" t="str">
        <f>IF(I366="", "", IF(基本情報入力シート!$L$22="", "", 基本情報入力シート!$L$22))</f>
        <v/>
      </c>
    </row>
    <row r="367" spans="2:2">
      <c r="B367" s="363" t="str">
        <f>IF(I367="", "", IF(基本情報入力シート!$L$22="", "", 基本情報入力シート!$L$22))</f>
        <v/>
      </c>
    </row>
    <row r="368" spans="2:2">
      <c r="B368" s="363" t="str">
        <f>IF(I368="", "", IF(基本情報入力シート!$L$22="", "", 基本情報入力シート!$L$22))</f>
        <v/>
      </c>
    </row>
    <row r="369" spans="2:2">
      <c r="B369" s="363" t="str">
        <f>IF(I369="", "", IF(基本情報入力シート!$L$22="", "", 基本情報入力シート!$L$22))</f>
        <v/>
      </c>
    </row>
    <row r="370" spans="2:2">
      <c r="B370" s="363" t="str">
        <f>IF(I370="", "", IF(基本情報入力シート!$L$22="", "", 基本情報入力シート!$L$22))</f>
        <v/>
      </c>
    </row>
    <row r="371" spans="2:2">
      <c r="B371" s="363" t="str">
        <f>IF(I371="", "", IF(基本情報入力シート!$L$22="", "", 基本情報入力シート!$L$22))</f>
        <v/>
      </c>
    </row>
    <row r="372" spans="2:2">
      <c r="B372" s="363" t="str">
        <f>IF(I372="", "", IF(基本情報入力シート!$L$22="", "", 基本情報入力シート!$L$22))</f>
        <v/>
      </c>
    </row>
    <row r="373" spans="2:2">
      <c r="B373" s="363" t="str">
        <f>IF(I373="", "", IF(基本情報入力シート!$L$22="", "", 基本情報入力シート!$L$22))</f>
        <v/>
      </c>
    </row>
    <row r="374" spans="2:2">
      <c r="B374" s="363" t="str">
        <f>IF(I374="", "", IF(基本情報入力シート!$L$22="", "", 基本情報入力シート!$L$22))</f>
        <v/>
      </c>
    </row>
    <row r="375" spans="2:2">
      <c r="B375" s="363" t="str">
        <f>IF(I375="", "", IF(基本情報入力シート!$L$22="", "", 基本情報入力シート!$L$22))</f>
        <v/>
      </c>
    </row>
    <row r="376" spans="2:2">
      <c r="B376" s="363" t="str">
        <f>IF(I376="", "", IF(基本情報入力シート!$L$22="", "", 基本情報入力シート!$L$22))</f>
        <v/>
      </c>
    </row>
    <row r="377" spans="2:2">
      <c r="B377" s="363" t="str">
        <f>IF(I377="", "", IF(基本情報入力シート!$L$22="", "", 基本情報入力シート!$L$22))</f>
        <v/>
      </c>
    </row>
    <row r="378" spans="2:2">
      <c r="B378" s="363" t="str">
        <f>IF(I378="", "", IF(基本情報入力シート!$L$22="", "", 基本情報入力シート!$L$22))</f>
        <v/>
      </c>
    </row>
    <row r="379" spans="2:2">
      <c r="B379" s="363" t="str">
        <f>IF(I379="", "", IF(基本情報入力シート!$L$22="", "", 基本情報入力シート!$L$22))</f>
        <v/>
      </c>
    </row>
    <row r="380" spans="2:2">
      <c r="B380" s="363" t="str">
        <f>IF(I380="", "", IF(基本情報入力シート!$L$22="", "", 基本情報入力シート!$L$22))</f>
        <v/>
      </c>
    </row>
    <row r="381" spans="2:2">
      <c r="B381" s="363" t="str">
        <f>IF(I381="", "", IF(基本情報入力シート!$L$22="", "", 基本情報入力シート!$L$22))</f>
        <v/>
      </c>
    </row>
    <row r="382" spans="2:2">
      <c r="B382" s="363" t="str">
        <f>IF(I382="", "", IF(基本情報入力シート!$L$22="", "", 基本情報入力シート!$L$22))</f>
        <v/>
      </c>
    </row>
    <row r="383" spans="2:2">
      <c r="B383" s="363" t="str">
        <f>IF(I383="", "", IF(基本情報入力シート!$L$22="", "", 基本情報入力シート!$L$22))</f>
        <v/>
      </c>
    </row>
    <row r="384" spans="2:2">
      <c r="B384" s="363" t="str">
        <f>IF(I384="", "", IF(基本情報入力シート!$L$22="", "", 基本情報入力シート!$L$22))</f>
        <v/>
      </c>
    </row>
    <row r="385" spans="2:2">
      <c r="B385" s="363" t="str">
        <f>IF(I385="", "", IF(基本情報入力シート!$L$22="", "", 基本情報入力シート!$L$22))</f>
        <v/>
      </c>
    </row>
    <row r="386" spans="2:2">
      <c r="B386" s="363" t="str">
        <f>IF(I386="", "", IF(基本情報入力シート!$L$22="", "", 基本情報入力シート!$L$22))</f>
        <v/>
      </c>
    </row>
    <row r="387" spans="2:2">
      <c r="B387" s="363" t="str">
        <f>IF(I387="", "", IF(基本情報入力シート!$L$22="", "", 基本情報入力シート!$L$22))</f>
        <v/>
      </c>
    </row>
    <row r="388" spans="2:2">
      <c r="B388" s="363" t="str">
        <f>IF(I388="", "", IF(基本情報入力シート!$L$22="", "", 基本情報入力シート!$L$22))</f>
        <v/>
      </c>
    </row>
    <row r="389" spans="2:2">
      <c r="B389" s="363" t="str">
        <f>IF(I389="", "", IF(基本情報入力シート!$L$22="", "", 基本情報入力シート!$L$22))</f>
        <v/>
      </c>
    </row>
    <row r="390" spans="2:2">
      <c r="B390" s="363" t="str">
        <f>IF(I390="", "", IF(基本情報入力シート!$L$22="", "", 基本情報入力シート!$L$22))</f>
        <v/>
      </c>
    </row>
    <row r="391" spans="2:2">
      <c r="B391" s="363" t="str">
        <f>IF(I391="", "", IF(基本情報入力シート!$L$22="", "", 基本情報入力シート!$L$22))</f>
        <v/>
      </c>
    </row>
    <row r="392" spans="2:2">
      <c r="B392" s="363" t="str">
        <f>IF(I392="", "", IF(基本情報入力シート!$L$22="", "", 基本情報入力シート!$L$22))</f>
        <v/>
      </c>
    </row>
    <row r="393" spans="2:2">
      <c r="B393" s="363" t="str">
        <f>IF(I393="", "", IF(基本情報入力シート!$L$22="", "", 基本情報入力シート!$L$22))</f>
        <v/>
      </c>
    </row>
    <row r="394" spans="2:2">
      <c r="B394" s="363" t="str">
        <f>IF(I394="", "", IF(基本情報入力シート!$L$22="", "", 基本情報入力シート!$L$22))</f>
        <v/>
      </c>
    </row>
    <row r="395" spans="2:2">
      <c r="B395" s="363" t="str">
        <f>IF(I395="", "", IF(基本情報入力シート!$L$22="", "", 基本情報入力シート!$L$22))</f>
        <v/>
      </c>
    </row>
    <row r="396" spans="2:2">
      <c r="B396" s="363" t="str">
        <f>IF(I396="", "", IF(基本情報入力シート!$L$22="", "", 基本情報入力シート!$L$22))</f>
        <v/>
      </c>
    </row>
    <row r="397" spans="2:2">
      <c r="B397" s="363" t="str">
        <f>IF(I397="", "", IF(基本情報入力シート!$L$22="", "", 基本情報入力シート!$L$22))</f>
        <v/>
      </c>
    </row>
    <row r="398" spans="2:2">
      <c r="B398" s="363" t="str">
        <f>IF(I398="", "", IF(基本情報入力シート!$L$22="", "", 基本情報入力シート!$L$22))</f>
        <v/>
      </c>
    </row>
    <row r="399" spans="2:2">
      <c r="B399" s="363" t="str">
        <f>IF(I399="", "", IF(基本情報入力シート!$L$22="", "", 基本情報入力シート!$L$22))</f>
        <v/>
      </c>
    </row>
    <row r="400" spans="2:2">
      <c r="B400" s="363" t="str">
        <f>IF(I400="", "", IF(基本情報入力シート!$L$22="", "", 基本情報入力シート!$L$22))</f>
        <v/>
      </c>
    </row>
    <row r="401" spans="2:2">
      <c r="B401" s="363" t="str">
        <f>IF(I401="", "", IF(基本情報入力シート!$L$22="", "", 基本情報入力シート!$L$22))</f>
        <v/>
      </c>
    </row>
    <row r="402" spans="2:2">
      <c r="B402" s="363" t="str">
        <f>IF(I402="", "", IF(基本情報入力シート!$L$22="", "", 基本情報入力シート!$L$22))</f>
        <v/>
      </c>
    </row>
    <row r="403" spans="2:2">
      <c r="B403" s="363" t="str">
        <f>IF(I403="", "", IF(基本情報入力シート!$L$22="", "", 基本情報入力シート!$L$22))</f>
        <v/>
      </c>
    </row>
    <row r="404" spans="2:2">
      <c r="B404" s="363" t="str">
        <f>IF(I404="", "", IF(基本情報入力シート!$L$22="", "", 基本情報入力シート!$L$22))</f>
        <v/>
      </c>
    </row>
    <row r="405" spans="2:2">
      <c r="B405" s="363" t="str">
        <f>IF(I405="", "", IF(基本情報入力シート!$L$22="", "", 基本情報入力シート!$L$22))</f>
        <v/>
      </c>
    </row>
    <row r="406" spans="2:2">
      <c r="B406" s="363" t="str">
        <f>IF(I406="", "", IF(基本情報入力シート!$L$22="", "", 基本情報入力シート!$L$22))</f>
        <v/>
      </c>
    </row>
    <row r="407" spans="2:2">
      <c r="B407" s="363" t="str">
        <f>IF(I407="", "", IF(基本情報入力シート!$L$22="", "", 基本情報入力シート!$L$22))</f>
        <v/>
      </c>
    </row>
    <row r="408" spans="2:2">
      <c r="B408" s="363" t="str">
        <f>IF(I408="", "", IF(基本情報入力シート!$L$22="", "", 基本情報入力シート!$L$22))</f>
        <v/>
      </c>
    </row>
    <row r="409" spans="2:2">
      <c r="B409" s="363" t="str">
        <f>IF(I409="", "", IF(基本情報入力シート!$L$22="", "", 基本情報入力シート!$L$22))</f>
        <v/>
      </c>
    </row>
    <row r="410" spans="2:2">
      <c r="B410" s="363" t="str">
        <f>IF(I410="", "", IF(基本情報入力シート!$L$22="", "", 基本情報入力シート!$L$22))</f>
        <v/>
      </c>
    </row>
    <row r="411" spans="2:2">
      <c r="B411" s="363" t="str">
        <f>IF(I411="", "", IF(基本情報入力シート!$L$22="", "", 基本情報入力シート!$L$22))</f>
        <v/>
      </c>
    </row>
    <row r="412" spans="2:2">
      <c r="B412" s="363" t="str">
        <f>IF(I412="", "", IF(基本情報入力シート!$L$22="", "", 基本情報入力シート!$L$22))</f>
        <v/>
      </c>
    </row>
    <row r="413" spans="2:2">
      <c r="B413" s="363" t="str">
        <f>IF(I413="", "", IF(基本情報入力シート!$L$22="", "", 基本情報入力シート!$L$22))</f>
        <v/>
      </c>
    </row>
    <row r="414" spans="2:2">
      <c r="B414" s="363" t="str">
        <f>IF(I414="", "", IF(基本情報入力シート!$L$22="", "", 基本情報入力シート!$L$22))</f>
        <v/>
      </c>
    </row>
    <row r="415" spans="2:2">
      <c r="B415" s="363" t="str">
        <f>IF(I415="", "", IF(基本情報入力シート!$L$22="", "", 基本情報入力シート!$L$22))</f>
        <v/>
      </c>
    </row>
    <row r="416" spans="2:2">
      <c r="B416" s="363" t="str">
        <f>IF(I416="", "", IF(基本情報入力シート!$L$22="", "", 基本情報入力シート!$L$22))</f>
        <v/>
      </c>
    </row>
    <row r="417" spans="2:2">
      <c r="B417" s="363" t="str">
        <f>IF(I417="", "", IF(基本情報入力シート!$L$22="", "", 基本情報入力シート!$L$22))</f>
        <v/>
      </c>
    </row>
    <row r="418" spans="2:2">
      <c r="B418" s="363" t="str">
        <f>IF(I418="", "", IF(基本情報入力シート!$L$22="", "", 基本情報入力シート!$L$22))</f>
        <v/>
      </c>
    </row>
    <row r="419" spans="2:2">
      <c r="B419" s="363" t="str">
        <f>IF(I419="", "", IF(基本情報入力シート!$L$22="", "", 基本情報入力シート!$L$22))</f>
        <v/>
      </c>
    </row>
    <row r="420" spans="2:2">
      <c r="B420" s="363" t="str">
        <f>IF(I420="", "", IF(基本情報入力シート!$L$22="", "", 基本情報入力シート!$L$22))</f>
        <v/>
      </c>
    </row>
    <row r="421" spans="2:2">
      <c r="B421" s="363" t="str">
        <f>IF(I421="", "", IF(基本情報入力シート!$L$22="", "", 基本情報入力シート!$L$22))</f>
        <v/>
      </c>
    </row>
    <row r="422" spans="2:2">
      <c r="B422" s="363" t="str">
        <f>IF(I422="", "", IF(基本情報入力シート!$L$22="", "", 基本情報入力シート!$L$22))</f>
        <v/>
      </c>
    </row>
    <row r="423" spans="2:2">
      <c r="B423" s="363" t="str">
        <f>IF(I423="", "", IF(基本情報入力シート!$L$22="", "", 基本情報入力シート!$L$22))</f>
        <v/>
      </c>
    </row>
    <row r="424" spans="2:2">
      <c r="B424" s="363" t="str">
        <f>IF(I424="", "", IF(基本情報入力シート!$L$22="", "", 基本情報入力シート!$L$22))</f>
        <v/>
      </c>
    </row>
    <row r="425" spans="2:2">
      <c r="B425" s="363" t="str">
        <f>IF(I425="", "", IF(基本情報入力シート!$L$22="", "", 基本情報入力シート!$L$22))</f>
        <v/>
      </c>
    </row>
    <row r="426" spans="2:2">
      <c r="B426" s="363" t="str">
        <f>IF(I426="", "", IF(基本情報入力シート!$L$22="", "", 基本情報入力シート!$L$22))</f>
        <v/>
      </c>
    </row>
    <row r="427" spans="2:2">
      <c r="B427" s="363" t="str">
        <f>IF(I427="", "", IF(基本情報入力シート!$L$22="", "", 基本情報入力シート!$L$22))</f>
        <v/>
      </c>
    </row>
    <row r="428" spans="2:2">
      <c r="B428" s="363" t="str">
        <f>IF(I428="", "", IF(基本情報入力シート!$L$22="", "", 基本情報入力シート!$L$22))</f>
        <v/>
      </c>
    </row>
    <row r="429" spans="2:2">
      <c r="B429" s="363" t="str">
        <f>IF(I429="", "", IF(基本情報入力シート!$L$22="", "", 基本情報入力シート!$L$22))</f>
        <v/>
      </c>
    </row>
    <row r="430" spans="2:2">
      <c r="B430" s="363" t="str">
        <f>IF(I430="", "", IF(基本情報入力シート!$L$22="", "", 基本情報入力シート!$L$22))</f>
        <v/>
      </c>
    </row>
    <row r="431" spans="2:2">
      <c r="B431" s="363" t="str">
        <f>IF(I431="", "", IF(基本情報入力シート!$L$22="", "", 基本情報入力シート!$L$22))</f>
        <v/>
      </c>
    </row>
    <row r="432" spans="2:2">
      <c r="B432" s="363" t="str">
        <f>IF(I432="", "", IF(基本情報入力シート!$L$22="", "", 基本情報入力シート!$L$22))</f>
        <v/>
      </c>
    </row>
    <row r="433" spans="2:2">
      <c r="B433" s="363" t="str">
        <f>IF(I433="", "", IF(基本情報入力シート!$L$22="", "", 基本情報入力シート!$L$22))</f>
        <v/>
      </c>
    </row>
    <row r="434" spans="2:2">
      <c r="B434" s="363" t="str">
        <f>IF(I434="", "", IF(基本情報入力シート!$L$22="", "", 基本情報入力シート!$L$22))</f>
        <v/>
      </c>
    </row>
    <row r="435" spans="2:2">
      <c r="B435" s="363" t="str">
        <f>IF(I435="", "", IF(基本情報入力シート!$L$22="", "", 基本情報入力シート!$L$22))</f>
        <v/>
      </c>
    </row>
    <row r="436" spans="2:2">
      <c r="B436" s="363" t="str">
        <f>IF(I436="", "", IF(基本情報入力シート!$L$22="", "", 基本情報入力シート!$L$22))</f>
        <v/>
      </c>
    </row>
    <row r="437" spans="2:2">
      <c r="B437" s="363" t="str">
        <f>IF(I437="", "", IF(基本情報入力シート!$L$22="", "", 基本情報入力シート!$L$22))</f>
        <v/>
      </c>
    </row>
    <row r="438" spans="2:2">
      <c r="B438" s="363" t="str">
        <f>IF(I438="", "", IF(基本情報入力シート!$L$22="", "", 基本情報入力シート!$L$22))</f>
        <v/>
      </c>
    </row>
    <row r="439" spans="2:2">
      <c r="B439" s="363" t="str">
        <f>IF(I439="", "", IF(基本情報入力シート!$L$22="", "", 基本情報入力シート!$L$22))</f>
        <v/>
      </c>
    </row>
    <row r="440" spans="2:2">
      <c r="B440" s="363" t="str">
        <f>IF(I440="", "", IF(基本情報入力シート!$L$22="", "", 基本情報入力シート!$L$22))</f>
        <v/>
      </c>
    </row>
    <row r="441" spans="2:2">
      <c r="B441" s="363" t="str">
        <f>IF(I441="", "", IF(基本情報入力シート!$L$22="", "", 基本情報入力シート!$L$22))</f>
        <v/>
      </c>
    </row>
    <row r="442" spans="2:2">
      <c r="B442" s="363" t="str">
        <f>IF(I442="", "", IF(基本情報入力シート!$L$22="", "", 基本情報入力シート!$L$22))</f>
        <v/>
      </c>
    </row>
    <row r="443" spans="2:2">
      <c r="B443" s="363" t="str">
        <f>IF(I443="", "", IF(基本情報入力シート!$L$22="", "", 基本情報入力シート!$L$22))</f>
        <v/>
      </c>
    </row>
    <row r="444" spans="2:2">
      <c r="B444" s="363" t="str">
        <f>IF(I444="", "", IF(基本情報入力シート!$L$22="", "", 基本情報入力シート!$L$22))</f>
        <v/>
      </c>
    </row>
    <row r="445" spans="2:2">
      <c r="B445" s="363" t="str">
        <f>IF(I445="", "", IF(基本情報入力シート!$L$22="", "", 基本情報入力シート!$L$22))</f>
        <v/>
      </c>
    </row>
    <row r="446" spans="2:2">
      <c r="B446" s="363" t="str">
        <f>IF(I446="", "", IF(基本情報入力シート!$L$22="", "", 基本情報入力シート!$L$22))</f>
        <v/>
      </c>
    </row>
    <row r="447" spans="2:2">
      <c r="B447" s="363" t="str">
        <f>IF(I447="", "", IF(基本情報入力シート!$L$22="", "", 基本情報入力シート!$L$22))</f>
        <v/>
      </c>
    </row>
    <row r="448" spans="2:2">
      <c r="B448" s="363" t="str">
        <f>IF(I448="", "", IF(基本情報入力シート!$L$22="", "", 基本情報入力シート!$L$22))</f>
        <v/>
      </c>
    </row>
    <row r="449" spans="2:2">
      <c r="B449" s="363" t="str">
        <f>IF(I449="", "", IF(基本情報入力シート!$L$22="", "", 基本情報入力シート!$L$22))</f>
        <v/>
      </c>
    </row>
    <row r="450" spans="2:2">
      <c r="B450" s="363" t="str">
        <f>IF(I450="", "", IF(基本情報入力シート!$L$22="", "", 基本情報入力シート!$L$22))</f>
        <v/>
      </c>
    </row>
    <row r="451" spans="2:2">
      <c r="B451" s="363" t="str">
        <f>IF(I451="", "", IF(基本情報入力シート!$L$22="", "", 基本情報入力シート!$L$22))</f>
        <v/>
      </c>
    </row>
    <row r="452" spans="2:2">
      <c r="B452" s="363" t="str">
        <f>IF(I452="", "", IF(基本情報入力シート!$L$22="", "", 基本情報入力シート!$L$22))</f>
        <v/>
      </c>
    </row>
    <row r="453" spans="2:2">
      <c r="B453" s="363" t="str">
        <f>IF(I453="", "", IF(基本情報入力シート!$L$22="", "", 基本情報入力シート!$L$22))</f>
        <v/>
      </c>
    </row>
    <row r="454" spans="2:2">
      <c r="B454" s="363" t="str">
        <f>IF(I454="", "", IF(基本情報入力シート!$L$22="", "", 基本情報入力シート!$L$22))</f>
        <v/>
      </c>
    </row>
    <row r="455" spans="2:2">
      <c r="B455" s="363" t="str">
        <f>IF(I455="", "", IF(基本情報入力シート!$L$22="", "", 基本情報入力シート!$L$22))</f>
        <v/>
      </c>
    </row>
    <row r="456" spans="2:2">
      <c r="B456" s="363" t="str">
        <f>IF(I456="", "", IF(基本情報入力シート!$L$22="", "", 基本情報入力シート!$L$22))</f>
        <v/>
      </c>
    </row>
    <row r="457" spans="2:2">
      <c r="B457" s="363" t="str">
        <f>IF(I457="", "", IF(基本情報入力シート!$L$22="", "", 基本情報入力シート!$L$22))</f>
        <v/>
      </c>
    </row>
    <row r="458" spans="2:2">
      <c r="B458" s="363" t="str">
        <f>IF(I458="", "", IF(基本情報入力シート!$L$22="", "", 基本情報入力シート!$L$22))</f>
        <v/>
      </c>
    </row>
    <row r="459" spans="2:2">
      <c r="B459" s="363" t="str">
        <f>IF(I459="", "", IF(基本情報入力シート!$L$22="", "", 基本情報入力シート!$L$22))</f>
        <v/>
      </c>
    </row>
    <row r="460" spans="2:2">
      <c r="B460" s="363" t="str">
        <f>IF(I460="", "", IF(基本情報入力シート!$L$22="", "", 基本情報入力シート!$L$22))</f>
        <v/>
      </c>
    </row>
    <row r="461" spans="2:2">
      <c r="B461" s="363" t="str">
        <f>IF(I461="", "", IF(基本情報入力シート!$L$22="", "", 基本情報入力シート!$L$22))</f>
        <v/>
      </c>
    </row>
    <row r="462" spans="2:2">
      <c r="B462" s="363" t="str">
        <f>IF(I462="", "", IF(基本情報入力シート!$L$22="", "", 基本情報入力シート!$L$22))</f>
        <v/>
      </c>
    </row>
    <row r="463" spans="2:2">
      <c r="B463" s="363" t="str">
        <f>IF(I463="", "", IF(基本情報入力シート!$L$22="", "", 基本情報入力シート!$L$22))</f>
        <v/>
      </c>
    </row>
    <row r="464" spans="2:2">
      <c r="B464" s="363" t="str">
        <f>IF(I464="", "", IF(基本情報入力シート!$L$22="", "", 基本情報入力シート!$L$22))</f>
        <v/>
      </c>
    </row>
    <row r="465" spans="2:2">
      <c r="B465" s="363" t="str">
        <f>IF(I465="", "", IF(基本情報入力シート!$L$22="", "", 基本情報入力シート!$L$22))</f>
        <v/>
      </c>
    </row>
    <row r="466" spans="2:2">
      <c r="B466" s="363" t="str">
        <f>IF(I466="", "", IF(基本情報入力シート!$L$22="", "", 基本情報入力シート!$L$22))</f>
        <v/>
      </c>
    </row>
    <row r="467" spans="2:2">
      <c r="B467" s="363" t="str">
        <f>IF(I467="", "", IF(基本情報入力シート!$L$22="", "", 基本情報入力シート!$L$22))</f>
        <v/>
      </c>
    </row>
    <row r="468" spans="2:2">
      <c r="B468" s="363" t="str">
        <f>IF(I468="", "", IF(基本情報入力シート!$L$22="", "", 基本情報入力シート!$L$22))</f>
        <v/>
      </c>
    </row>
    <row r="469" spans="2:2">
      <c r="B469" s="363" t="str">
        <f>IF(I469="", "", IF(基本情報入力シート!$L$22="", "", 基本情報入力シート!$L$22))</f>
        <v/>
      </c>
    </row>
    <row r="470" spans="2:2">
      <c r="B470" s="363" t="str">
        <f>IF(I470="", "", IF(基本情報入力シート!$L$22="", "", 基本情報入力シート!$L$22))</f>
        <v/>
      </c>
    </row>
    <row r="471" spans="2:2">
      <c r="B471" s="363" t="str">
        <f>IF(I471="", "", IF(基本情報入力シート!$L$22="", "", 基本情報入力シート!$L$22))</f>
        <v/>
      </c>
    </row>
    <row r="472" spans="2:2">
      <c r="B472" s="363" t="str">
        <f>IF(I472="", "", IF(基本情報入力シート!$L$22="", "", 基本情報入力シート!$L$22))</f>
        <v/>
      </c>
    </row>
    <row r="473" spans="2:2">
      <c r="B473" s="363" t="str">
        <f>IF(I473="", "", IF(基本情報入力シート!$L$22="", "", 基本情報入力シート!$L$22))</f>
        <v/>
      </c>
    </row>
    <row r="474" spans="2:2">
      <c r="B474" s="363" t="str">
        <f>IF(I474="", "", IF(基本情報入力シート!$L$22="", "", 基本情報入力シート!$L$22))</f>
        <v/>
      </c>
    </row>
    <row r="475" spans="2:2">
      <c r="B475" s="363" t="str">
        <f>IF(I475="", "", IF(基本情報入力シート!$L$22="", "", 基本情報入力シート!$L$22))</f>
        <v/>
      </c>
    </row>
    <row r="476" spans="2:2">
      <c r="B476" s="363" t="str">
        <f>IF(I476="", "", IF(基本情報入力シート!$L$22="", "", 基本情報入力シート!$L$22))</f>
        <v/>
      </c>
    </row>
    <row r="477" spans="2:2">
      <c r="B477" s="363" t="str">
        <f>IF(I477="", "", IF(基本情報入力シート!$L$22="", "", 基本情報入力シート!$L$22))</f>
        <v/>
      </c>
    </row>
    <row r="478" spans="2:2">
      <c r="B478" s="363" t="str">
        <f>IF(I478="", "", IF(基本情報入力シート!$L$22="", "", 基本情報入力シート!$L$22))</f>
        <v/>
      </c>
    </row>
    <row r="479" spans="2:2">
      <c r="B479" s="363" t="str">
        <f>IF(I479="", "", IF(基本情報入力シート!$L$22="", "", 基本情報入力シート!$L$22))</f>
        <v/>
      </c>
    </row>
    <row r="480" spans="2:2">
      <c r="B480" s="363" t="str">
        <f>IF(I480="", "", IF(基本情報入力シート!$L$22="", "", 基本情報入力シート!$L$22))</f>
        <v/>
      </c>
    </row>
    <row r="481" spans="2:2">
      <c r="B481" s="363" t="str">
        <f>IF(I481="", "", IF(基本情報入力シート!$L$22="", "", 基本情報入力シート!$L$22))</f>
        <v/>
      </c>
    </row>
    <row r="482" spans="2:2">
      <c r="B482" s="363" t="str">
        <f>IF(I482="", "", IF(基本情報入力シート!$L$22="", "", 基本情報入力シート!$L$22))</f>
        <v/>
      </c>
    </row>
    <row r="483" spans="2:2">
      <c r="B483" s="363" t="str">
        <f>IF(I483="", "", IF(基本情報入力シート!$L$22="", "", 基本情報入力シート!$L$22))</f>
        <v/>
      </c>
    </row>
    <row r="484" spans="2:2">
      <c r="B484" s="363" t="str">
        <f>IF(I484="", "", IF(基本情報入力シート!$L$22="", "", 基本情報入力シート!$L$22))</f>
        <v/>
      </c>
    </row>
    <row r="485" spans="2:2">
      <c r="B485" s="363" t="str">
        <f>IF(I485="", "", IF(基本情報入力シート!$L$22="", "", 基本情報入力シート!$L$22))</f>
        <v/>
      </c>
    </row>
    <row r="486" spans="2:2">
      <c r="B486" s="363" t="str">
        <f>IF(I486="", "", IF(基本情報入力シート!$L$22="", "", 基本情報入力シート!$L$22))</f>
        <v/>
      </c>
    </row>
    <row r="487" spans="2:2">
      <c r="B487" s="363" t="str">
        <f>IF(I487="", "", IF(基本情報入力シート!$L$22="", "", 基本情報入力シート!$L$22))</f>
        <v/>
      </c>
    </row>
    <row r="488" spans="2:2">
      <c r="B488" s="363" t="str">
        <f>IF(I488="", "", IF(基本情報入力シート!$L$22="", "", 基本情報入力シート!$L$22))</f>
        <v/>
      </c>
    </row>
    <row r="489" spans="2:2">
      <c r="B489" s="363" t="str">
        <f>IF(I489="", "", IF(基本情報入力シート!$L$22="", "", 基本情報入力シート!$L$22))</f>
        <v/>
      </c>
    </row>
    <row r="490" spans="2:2">
      <c r="B490" s="363" t="str">
        <f>IF(I490="", "", IF(基本情報入力シート!$L$22="", "", 基本情報入力シート!$L$22))</f>
        <v/>
      </c>
    </row>
    <row r="491" spans="2:2">
      <c r="B491" s="363" t="str">
        <f>IF(I491="", "", IF(基本情報入力シート!$L$22="", "", 基本情報入力シート!$L$22))</f>
        <v/>
      </c>
    </row>
    <row r="492" spans="2:2">
      <c r="B492" s="363" t="str">
        <f>IF(I492="", "", IF(基本情報入力シート!$L$22="", "", 基本情報入力シート!$L$22))</f>
        <v/>
      </c>
    </row>
    <row r="493" spans="2:2">
      <c r="B493" s="363" t="str">
        <f>IF(I493="", "", IF(基本情報入力シート!$L$22="", "", 基本情報入力シート!$L$22))</f>
        <v/>
      </c>
    </row>
    <row r="494" spans="2:2">
      <c r="B494" s="363" t="str">
        <f>IF(I494="", "", IF(基本情報入力シート!$L$22="", "", 基本情報入力シート!$L$22))</f>
        <v/>
      </c>
    </row>
    <row r="495" spans="2:2">
      <c r="B495" s="363" t="str">
        <f>IF(I495="", "", IF(基本情報入力シート!$L$22="", "", 基本情報入力シート!$L$22))</f>
        <v/>
      </c>
    </row>
    <row r="496" spans="2:2">
      <c r="B496" s="363" t="str">
        <f>IF(I496="", "", IF(基本情報入力シート!$L$22="", "", 基本情報入力シート!$L$22))</f>
        <v/>
      </c>
    </row>
    <row r="497" spans="2:2">
      <c r="B497" s="363" t="str">
        <f>IF(I497="", "", IF(基本情報入力シート!$L$22="", "", 基本情報入力シート!$L$22))</f>
        <v/>
      </c>
    </row>
    <row r="498" spans="2:2">
      <c r="B498" s="363" t="str">
        <f>IF(I498="", "", IF(基本情報入力シート!$L$22="", "", 基本情報入力シート!$L$22))</f>
        <v/>
      </c>
    </row>
    <row r="499" spans="2:2">
      <c r="B499" s="363" t="str">
        <f>IF(I499="", "", IF(基本情報入力シート!$L$22="", "", 基本情報入力シート!$L$22))</f>
        <v/>
      </c>
    </row>
    <row r="500" spans="2:2">
      <c r="B500" s="363" t="str">
        <f>IF(I500="", "", IF(基本情報入力シート!$L$22="", "", 基本情報入力シート!$L$22))</f>
        <v/>
      </c>
    </row>
    <row r="501" spans="2:2">
      <c r="B501" s="363" t="str">
        <f>IF(I501="", "", IF(基本情報入力シート!$L$22="", "", 基本情報入力シート!$L$22))</f>
        <v/>
      </c>
    </row>
    <row r="502" spans="2:2">
      <c r="B502" s="363" t="str">
        <f>IF(I502="", "", IF(基本情報入力シート!$L$22="", "", 基本情報入力シート!$L$22))</f>
        <v/>
      </c>
    </row>
    <row r="503" spans="2:2">
      <c r="B503" s="363" t="str">
        <f>IF(I503="", "", IF(基本情報入力シート!$L$22="", "", 基本情報入力シート!$L$22))</f>
        <v/>
      </c>
    </row>
    <row r="504" spans="2:2">
      <c r="B504" s="363" t="str">
        <f>IF(I504="", "", IF(基本情報入力シート!$L$22="", "", 基本情報入力シート!$L$22))</f>
        <v/>
      </c>
    </row>
    <row r="505" spans="2:2">
      <c r="B505" s="363" t="str">
        <f>IF(I505="", "", IF(基本情報入力シート!$L$22="", "", 基本情報入力シート!$L$22))</f>
        <v/>
      </c>
    </row>
    <row r="506" spans="2:2">
      <c r="B506" s="363" t="str">
        <f>IF(I506="", "", IF(基本情報入力シート!$L$22="", "", 基本情報入力シート!$L$22))</f>
        <v/>
      </c>
    </row>
    <row r="507" spans="2:2">
      <c r="B507" s="363" t="str">
        <f>IF(I507="", "", IF(基本情報入力シート!$L$22="", "", 基本情報入力シート!$L$22))</f>
        <v/>
      </c>
    </row>
    <row r="508" spans="2:2">
      <c r="B508" s="363" t="str">
        <f>IF(I508="", "", IF(基本情報入力シート!$L$22="", "", 基本情報入力シート!$L$22))</f>
        <v/>
      </c>
    </row>
    <row r="509" spans="2:2">
      <c r="B509" s="363" t="str">
        <f>IF(I509="", "", IF(基本情報入力シート!$L$22="", "", 基本情報入力シート!$L$22))</f>
        <v/>
      </c>
    </row>
  </sheetData>
  <sheetProtection algorithmName="SHA-512" hashValue="ipwDuy8LeJEgjMvzvxFzr3mRNt/7Vb66eHp0H8sfgCtiuwOZs0+tnY+zFvu8Zr2lPiykeLia/BpfesGVxXxoAw==" saltValue="tQeaZ/YRXs5n504DkzSZxg==" spinCount="100000" sheet="1" objects="1" scenarios="1"/>
  <mergeCells count="16">
    <mergeCell ref="M3:M4"/>
    <mergeCell ref="B3:B4"/>
    <mergeCell ref="D3:H4"/>
    <mergeCell ref="I3:I4"/>
    <mergeCell ref="J3:K3"/>
    <mergeCell ref="L3:L4"/>
    <mergeCell ref="T3:AE4"/>
    <mergeCell ref="AF3:AF4"/>
    <mergeCell ref="AG3:AH3"/>
    <mergeCell ref="AI3:AJ3"/>
    <mergeCell ref="N3:N4"/>
    <mergeCell ref="O3:O4"/>
    <mergeCell ref="P3:P4"/>
    <mergeCell ref="Q3:Q4"/>
    <mergeCell ref="R3:R4"/>
    <mergeCell ref="S3:S4"/>
  </mergeCells>
  <phoneticPr fontId="11"/>
  <conditionalFormatting sqref="B3:AN4">
    <cfRule type="expression" dxfId="4" priority="1">
      <formula>$AP$3="補助金様式を都道府県に提出"</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E4D09-5ADA-41AA-A8DF-43568FA8148D}">
  <sheetPr>
    <tabColor rgb="FFFF0000"/>
    <pageSetUpPr fitToPage="1"/>
  </sheetPr>
  <dimension ref="A2:S500"/>
  <sheetViews>
    <sheetView topLeftCell="A7" zoomScaleNormal="100" workbookViewId="0">
      <selection activeCell="C15" sqref="C15"/>
    </sheetView>
  </sheetViews>
  <sheetFormatPr defaultRowHeight="13.2"/>
  <cols>
    <col min="1" max="1" width="14.33203125" customWidth="1"/>
    <col min="2" max="2" width="53.77734375" bestFit="1" customWidth="1"/>
    <col min="3" max="3" width="4.44140625" style="176" bestFit="1" customWidth="1"/>
    <col min="4" max="4" width="22.33203125" style="177" bestFit="1" customWidth="1"/>
    <col min="5" max="5" width="12.6640625" bestFit="1" customWidth="1"/>
    <col min="6" max="7" width="10.33203125" bestFit="1" customWidth="1"/>
    <col min="8" max="8" width="18.77734375" bestFit="1" customWidth="1"/>
    <col min="9" max="9" width="35.33203125" customWidth="1"/>
    <col min="10" max="10" width="6.21875" style="176" customWidth="1"/>
    <col min="11" max="11" width="6.77734375" style="176" customWidth="1"/>
    <col min="12" max="12" width="10.44140625" style="352" bestFit="1" customWidth="1"/>
    <col min="13" max="13" width="10.5546875" customWidth="1"/>
    <col min="14" max="14" width="7.109375" style="351" bestFit="1" customWidth="1"/>
    <col min="15" max="15" width="12" style="352" bestFit="1" customWidth="1"/>
    <col min="16" max="19" width="7.77734375" customWidth="1"/>
  </cols>
  <sheetData>
    <row r="2" spans="1:19">
      <c r="B2" t="s">
        <v>2326</v>
      </c>
    </row>
    <row r="3" spans="1:19">
      <c r="B3" t="s">
        <v>134</v>
      </c>
      <c r="D3" s="177" t="s">
        <v>2327</v>
      </c>
      <c r="E3" t="s">
        <v>2328</v>
      </c>
      <c r="F3" t="s">
        <v>2329</v>
      </c>
    </row>
    <row r="4" spans="1:19">
      <c r="A4" s="365" t="s">
        <v>2330</v>
      </c>
      <c r="B4" s="366" t="e">
        <f>#REF!</f>
        <v>#REF!</v>
      </c>
      <c r="D4" s="367" t="e">
        <f>#REF!</f>
        <v>#REF!</v>
      </c>
      <c r="E4" t="e">
        <f>COUNTIF(#REF!, "長野県")</f>
        <v>#REF!</v>
      </c>
      <c r="F4" t="e" cm="1">
        <f t="array" ref="F4">SUMPRODUCT((#REF!="長野県")*(#REF!="○"))</f>
        <v>#REF!</v>
      </c>
    </row>
    <row r="5" spans="1:19" ht="13.05" customHeight="1">
      <c r="A5" s="365" t="s">
        <v>2331</v>
      </c>
      <c r="B5" s="363" t="str">
        <f>B10</f>
        <v/>
      </c>
      <c r="D5" s="367">
        <f>SUM(O:O)</f>
        <v>0</v>
      </c>
      <c r="E5">
        <f>COUNTIF(F:F, "長野県")</f>
        <v>0</v>
      </c>
      <c r="F5">
        <f>COUNTIF(P:S, "○")</f>
        <v>0</v>
      </c>
    </row>
    <row r="6" spans="1:19" ht="13.05" customHeight="1" thickBot="1"/>
    <row r="7" spans="1:19" ht="32.549999999999997" customHeight="1">
      <c r="B7" s="627" t="s">
        <v>134</v>
      </c>
      <c r="C7" s="630" t="s">
        <v>169</v>
      </c>
      <c r="D7" s="633" t="s">
        <v>170</v>
      </c>
      <c r="E7" s="612" t="s">
        <v>36</v>
      </c>
      <c r="F7" s="636" t="s">
        <v>37</v>
      </c>
      <c r="G7" s="637"/>
      <c r="H7" s="624" t="s">
        <v>147</v>
      </c>
      <c r="I7" s="606" t="s">
        <v>39</v>
      </c>
      <c r="J7" s="609" t="s">
        <v>40</v>
      </c>
      <c r="K7" s="612" t="s">
        <v>171</v>
      </c>
      <c r="L7" s="615" t="s">
        <v>172</v>
      </c>
      <c r="M7" s="618" t="s">
        <v>173</v>
      </c>
      <c r="N7" s="621" t="s">
        <v>174</v>
      </c>
      <c r="O7" s="597" t="s">
        <v>175</v>
      </c>
      <c r="P7" s="600" t="s">
        <v>176</v>
      </c>
      <c r="Q7" s="601"/>
      <c r="R7" s="601"/>
      <c r="S7" s="602"/>
    </row>
    <row r="8" spans="1:19" ht="32.549999999999997" customHeight="1">
      <c r="B8" s="628"/>
      <c r="C8" s="631"/>
      <c r="D8" s="634"/>
      <c r="E8" s="613"/>
      <c r="F8" s="638"/>
      <c r="G8" s="639"/>
      <c r="H8" s="625"/>
      <c r="I8" s="607"/>
      <c r="J8" s="610"/>
      <c r="K8" s="613"/>
      <c r="L8" s="616"/>
      <c r="M8" s="619"/>
      <c r="N8" s="622"/>
      <c r="O8" s="598"/>
      <c r="P8" s="603"/>
      <c r="Q8" s="604"/>
      <c r="R8" s="604"/>
      <c r="S8" s="605"/>
    </row>
    <row r="9" spans="1:19" ht="61.05" customHeight="1" thickBot="1">
      <c r="B9" s="629"/>
      <c r="C9" s="632"/>
      <c r="D9" s="635"/>
      <c r="E9" s="614"/>
      <c r="F9" s="368" t="s">
        <v>46</v>
      </c>
      <c r="G9" s="368" t="s">
        <v>47</v>
      </c>
      <c r="H9" s="626"/>
      <c r="I9" s="608"/>
      <c r="J9" s="611"/>
      <c r="K9" s="614"/>
      <c r="L9" s="617"/>
      <c r="M9" s="620"/>
      <c r="N9" s="623"/>
      <c r="O9" s="599"/>
      <c r="P9" s="369" t="s">
        <v>177</v>
      </c>
      <c r="Q9" s="369" t="s">
        <v>178</v>
      </c>
      <c r="R9" s="369" t="s">
        <v>179</v>
      </c>
      <c r="S9" s="370" t="s">
        <v>180</v>
      </c>
    </row>
    <row r="10" spans="1:19" ht="13.05" customHeight="1">
      <c r="A10" t="s">
        <v>2325</v>
      </c>
      <c r="B10" s="363" t="str">
        <f>IF(F10="", "", IF(基本情報入力シート!$L$22="", "", 基本情報入力シート!$L$22))</f>
        <v/>
      </c>
      <c r="C10" s="371" t="str" cm="1">
        <f t="array" ref="C10">IFERROR(IF(_xlfn._xlws.FILTER(#REF!,#REF!= "長野県") = 0, "",_xlfn._xlws.FILTER(#REF!,#REF!= "長野県")), "")</f>
        <v/>
      </c>
      <c r="P10" s="176"/>
      <c r="Q10" s="176"/>
      <c r="R10" s="176"/>
      <c r="S10" s="176"/>
    </row>
    <row r="11" spans="1:19" ht="13.05" customHeight="1">
      <c r="B11" s="363" t="str">
        <f>IF(F11="", "", IF(基本情報入力シート!$L$22="", "", 基本情報入力シート!$L$22))</f>
        <v/>
      </c>
      <c r="P11" s="176"/>
      <c r="Q11" s="176"/>
      <c r="R11" s="176"/>
      <c r="S11" s="176"/>
    </row>
    <row r="12" spans="1:19">
      <c r="B12" s="363" t="str">
        <f>IF(F12="", "", IF(基本情報入力シート!$L$22="", "", 基本情報入力シート!$L$22))</f>
        <v/>
      </c>
      <c r="P12" s="176"/>
      <c r="Q12" s="176"/>
      <c r="R12" s="176"/>
      <c r="S12" s="176"/>
    </row>
    <row r="13" spans="1:19">
      <c r="B13" s="363" t="str">
        <f>IF(F13="", "", IF(基本情報入力シート!$L$22="", "", 基本情報入力シート!$L$22))</f>
        <v/>
      </c>
      <c r="P13" s="176"/>
      <c r="Q13" s="176"/>
      <c r="R13" s="176"/>
      <c r="S13" s="176"/>
    </row>
    <row r="14" spans="1:19">
      <c r="B14" s="363" t="str">
        <f>IF(F14="", "", IF(基本情報入力シート!$L$22="", "", 基本情報入力シート!$L$22))</f>
        <v/>
      </c>
      <c r="P14" s="176"/>
      <c r="Q14" s="176"/>
      <c r="R14" s="176"/>
      <c r="S14" s="176"/>
    </row>
    <row r="15" spans="1:19">
      <c r="B15" s="363" t="str">
        <f>IF(F15="", "", IF(基本情報入力シート!$L$22="", "", 基本情報入力シート!$L$22))</f>
        <v/>
      </c>
      <c r="P15" s="176"/>
      <c r="Q15" s="176"/>
      <c r="R15" s="176"/>
      <c r="S15" s="176"/>
    </row>
    <row r="16" spans="1:19">
      <c r="B16" s="363" t="str">
        <f>IF(F16="", "", IF(基本情報入力シート!$L$22="", "", 基本情報入力シート!$L$22))</f>
        <v/>
      </c>
      <c r="P16" s="176"/>
      <c r="Q16" s="176"/>
      <c r="R16" s="176"/>
      <c r="S16" s="176"/>
    </row>
    <row r="17" spans="2:19">
      <c r="B17" s="363" t="str">
        <f>IF(F17="", "", IF(基本情報入力シート!$L$22="", "", 基本情報入力シート!$L$22))</f>
        <v/>
      </c>
      <c r="P17" s="176"/>
      <c r="Q17" s="176"/>
      <c r="R17" s="176"/>
      <c r="S17" s="176"/>
    </row>
    <row r="18" spans="2:19">
      <c r="B18" s="363" t="str">
        <f>IF(F18="", "", IF(基本情報入力シート!$L$22="", "", 基本情報入力シート!$L$22))</f>
        <v/>
      </c>
      <c r="P18" s="176"/>
      <c r="Q18" s="176"/>
      <c r="R18" s="176"/>
      <c r="S18" s="176"/>
    </row>
    <row r="19" spans="2:19">
      <c r="B19" s="363" t="str">
        <f>IF(F19="", "", IF(基本情報入力シート!$L$22="", "", 基本情報入力シート!$L$22))</f>
        <v/>
      </c>
      <c r="P19" s="176"/>
      <c r="Q19" s="176"/>
      <c r="R19" s="176"/>
      <c r="S19" s="176"/>
    </row>
    <row r="20" spans="2:19">
      <c r="B20" s="363" t="str">
        <f>IF(F20="", "", IF(基本情報入力シート!$L$22="", "", 基本情報入力シート!$L$22))</f>
        <v/>
      </c>
      <c r="P20" s="176"/>
      <c r="Q20" s="176"/>
      <c r="R20" s="176"/>
      <c r="S20" s="176"/>
    </row>
    <row r="21" spans="2:19">
      <c r="B21" s="363" t="str">
        <f>IF(F21="", "", IF(基本情報入力シート!$L$22="", "", 基本情報入力シート!$L$22))</f>
        <v/>
      </c>
      <c r="P21" s="176"/>
      <c r="Q21" s="176"/>
      <c r="R21" s="176"/>
      <c r="S21" s="176"/>
    </row>
    <row r="22" spans="2:19">
      <c r="B22" s="363" t="str">
        <f>IF(F22="", "", IF(基本情報入力シート!$L$22="", "", 基本情報入力シート!$L$22))</f>
        <v/>
      </c>
      <c r="P22" s="176"/>
      <c r="Q22" s="176"/>
      <c r="R22" s="176"/>
      <c r="S22" s="176"/>
    </row>
    <row r="23" spans="2:19">
      <c r="B23" s="363" t="str">
        <f>IF(F23="", "", IF(基本情報入力シート!$L$22="", "", 基本情報入力シート!$L$22))</f>
        <v/>
      </c>
      <c r="P23" s="176"/>
      <c r="Q23" s="176"/>
      <c r="R23" s="176"/>
      <c r="S23" s="176"/>
    </row>
    <row r="24" spans="2:19">
      <c r="B24" s="363" t="str">
        <f>IF(F24="", "", IF(基本情報入力シート!$L$22="", "", 基本情報入力シート!$L$22))</f>
        <v/>
      </c>
      <c r="P24" s="176"/>
      <c r="Q24" s="176"/>
      <c r="R24" s="176"/>
      <c r="S24" s="176"/>
    </row>
    <row r="25" spans="2:19">
      <c r="B25" s="363" t="str">
        <f>IF(F25="", "", IF(基本情報入力シート!$L$22="", "", 基本情報入力シート!$L$22))</f>
        <v/>
      </c>
      <c r="P25" s="176"/>
      <c r="Q25" s="176"/>
      <c r="R25" s="176"/>
      <c r="S25" s="176"/>
    </row>
    <row r="26" spans="2:19">
      <c r="B26" s="363" t="str">
        <f>IF(F26="", "", IF(基本情報入力シート!$L$22="", "", 基本情報入力シート!$L$22))</f>
        <v/>
      </c>
      <c r="P26" s="176"/>
      <c r="Q26" s="176"/>
      <c r="R26" s="176"/>
      <c r="S26" s="176"/>
    </row>
    <row r="27" spans="2:19">
      <c r="B27" s="363" t="str">
        <f>IF(F27="", "", IF(基本情報入力シート!$L$22="", "", 基本情報入力シート!$L$22))</f>
        <v/>
      </c>
      <c r="P27" s="176"/>
      <c r="Q27" s="176"/>
      <c r="R27" s="176"/>
      <c r="S27" s="176"/>
    </row>
    <row r="28" spans="2:19">
      <c r="B28" s="363" t="str">
        <f>IF(F28="", "", IF(基本情報入力シート!$L$22="", "", 基本情報入力シート!$L$22))</f>
        <v/>
      </c>
      <c r="P28" s="176"/>
      <c r="Q28" s="176"/>
      <c r="R28" s="176"/>
      <c r="S28" s="176"/>
    </row>
    <row r="29" spans="2:19">
      <c r="B29" s="363" t="str">
        <f>IF(F29="", "", IF(基本情報入力シート!$L$22="", "", 基本情報入力シート!$L$22))</f>
        <v/>
      </c>
      <c r="P29" s="176"/>
      <c r="Q29" s="176"/>
      <c r="R29" s="176"/>
      <c r="S29" s="176"/>
    </row>
    <row r="30" spans="2:19">
      <c r="B30" s="363" t="str">
        <f>IF(F30="", "", IF(基本情報入力シート!$L$22="", "", 基本情報入力シート!$L$22))</f>
        <v/>
      </c>
      <c r="P30" s="176"/>
      <c r="Q30" s="176"/>
      <c r="R30" s="176"/>
      <c r="S30" s="176"/>
    </row>
    <row r="31" spans="2:19">
      <c r="B31" s="363" t="str">
        <f>IF(F31="", "", IF(基本情報入力シート!$L$22="", "", 基本情報入力シート!$L$22))</f>
        <v/>
      </c>
      <c r="P31" s="176"/>
      <c r="Q31" s="176"/>
      <c r="R31" s="176"/>
      <c r="S31" s="176"/>
    </row>
    <row r="32" spans="2:19">
      <c r="B32" s="363" t="str">
        <f>IF(F32="", "", IF(基本情報入力シート!$L$22="", "", 基本情報入力シート!$L$22))</f>
        <v/>
      </c>
      <c r="P32" s="176"/>
      <c r="Q32" s="176"/>
      <c r="R32" s="176"/>
      <c r="S32" s="176"/>
    </row>
    <row r="33" spans="2:19">
      <c r="B33" s="363" t="str">
        <f>IF(F33="", "", IF(基本情報入力シート!$L$22="", "", 基本情報入力シート!$L$22))</f>
        <v/>
      </c>
      <c r="P33" s="176"/>
      <c r="Q33" s="176"/>
      <c r="R33" s="176"/>
      <c r="S33" s="176"/>
    </row>
    <row r="34" spans="2:19">
      <c r="B34" s="363" t="str">
        <f>IF(F34="", "", IF(基本情報入力シート!$L$22="", "", 基本情報入力シート!$L$22))</f>
        <v/>
      </c>
      <c r="P34" s="176"/>
      <c r="Q34" s="176"/>
      <c r="R34" s="176"/>
      <c r="S34" s="176"/>
    </row>
    <row r="35" spans="2:19">
      <c r="B35" s="363" t="str">
        <f>IF(F35="", "", IF(基本情報入力シート!$L$22="", "", 基本情報入力シート!$L$22))</f>
        <v/>
      </c>
      <c r="P35" s="176"/>
      <c r="Q35" s="176"/>
      <c r="R35" s="176"/>
      <c r="S35" s="176"/>
    </row>
    <row r="36" spans="2:19">
      <c r="B36" s="363" t="str">
        <f>IF(F36="", "", IF(基本情報入力シート!$L$22="", "", 基本情報入力シート!$L$22))</f>
        <v/>
      </c>
      <c r="P36" s="176"/>
      <c r="Q36" s="176"/>
      <c r="R36" s="176"/>
      <c r="S36" s="176"/>
    </row>
    <row r="37" spans="2:19">
      <c r="B37" s="363" t="str">
        <f>IF(F37="", "", IF(基本情報入力シート!$L$22="", "", 基本情報入力シート!$L$22))</f>
        <v/>
      </c>
      <c r="P37" s="176"/>
      <c r="Q37" s="176"/>
      <c r="R37" s="176"/>
      <c r="S37" s="176"/>
    </row>
    <row r="38" spans="2:19">
      <c r="B38" s="363" t="str">
        <f>IF(F38="", "", IF(基本情報入力シート!$L$22="", "", 基本情報入力シート!$L$22))</f>
        <v/>
      </c>
      <c r="P38" s="176"/>
      <c r="Q38" s="176"/>
      <c r="R38" s="176"/>
      <c r="S38" s="176"/>
    </row>
    <row r="39" spans="2:19">
      <c r="B39" s="363" t="str">
        <f>IF(F39="", "", IF(基本情報入力シート!$L$22="", "", 基本情報入力シート!$L$22))</f>
        <v/>
      </c>
      <c r="P39" s="176"/>
      <c r="Q39" s="176"/>
      <c r="R39" s="176"/>
      <c r="S39" s="176"/>
    </row>
    <row r="40" spans="2:19">
      <c r="B40" s="363" t="str">
        <f>IF(F40="", "", IF(基本情報入力シート!$L$22="", "", 基本情報入力シート!$L$22))</f>
        <v/>
      </c>
      <c r="P40" s="176"/>
      <c r="Q40" s="176"/>
      <c r="R40" s="176"/>
      <c r="S40" s="176"/>
    </row>
    <row r="41" spans="2:19">
      <c r="B41" s="363" t="str">
        <f>IF(F41="", "", IF(基本情報入力シート!$L$22="", "", 基本情報入力シート!$L$22))</f>
        <v/>
      </c>
      <c r="P41" s="176"/>
      <c r="Q41" s="176"/>
      <c r="R41" s="176"/>
      <c r="S41" s="176"/>
    </row>
    <row r="42" spans="2:19">
      <c r="B42" s="363" t="str">
        <f>IF(F42="", "", IF(基本情報入力シート!$L$22="", "", 基本情報入力シート!$L$22))</f>
        <v/>
      </c>
      <c r="P42" s="176"/>
      <c r="Q42" s="176"/>
      <c r="R42" s="176"/>
      <c r="S42" s="176"/>
    </row>
    <row r="43" spans="2:19">
      <c r="B43" s="363" t="str">
        <f>IF(F43="", "", IF(基本情報入力シート!$L$22="", "", 基本情報入力シート!$L$22))</f>
        <v/>
      </c>
      <c r="P43" s="176"/>
      <c r="Q43" s="176"/>
      <c r="R43" s="176"/>
      <c r="S43" s="176"/>
    </row>
    <row r="44" spans="2:19">
      <c r="B44" s="363" t="str">
        <f>IF(F44="", "", IF(基本情報入力シート!$L$22="", "", 基本情報入力シート!$L$22))</f>
        <v/>
      </c>
      <c r="P44" s="176"/>
      <c r="Q44" s="176"/>
      <c r="R44" s="176"/>
      <c r="S44" s="176"/>
    </row>
    <row r="45" spans="2:19">
      <c r="B45" s="363" t="str">
        <f>IF(F45="", "", IF(基本情報入力シート!$L$22="", "", 基本情報入力シート!$L$22))</f>
        <v/>
      </c>
      <c r="P45" s="176"/>
      <c r="Q45" s="176"/>
      <c r="R45" s="176"/>
      <c r="S45" s="176"/>
    </row>
    <row r="46" spans="2:19">
      <c r="B46" s="363" t="str">
        <f>IF(F46="", "", IF(基本情報入力シート!$L$22="", "", 基本情報入力シート!$L$22))</f>
        <v/>
      </c>
      <c r="P46" s="176"/>
      <c r="Q46" s="176"/>
      <c r="R46" s="176"/>
      <c r="S46" s="176"/>
    </row>
    <row r="47" spans="2:19">
      <c r="B47" s="363" t="str">
        <f>IF(F47="", "", IF(基本情報入力シート!$L$22="", "", 基本情報入力シート!$L$22))</f>
        <v/>
      </c>
      <c r="P47" s="176"/>
      <c r="Q47" s="176"/>
      <c r="R47" s="176"/>
      <c r="S47" s="176"/>
    </row>
    <row r="48" spans="2:19">
      <c r="B48" s="363" t="str">
        <f>IF(F48="", "", IF(基本情報入力シート!$L$22="", "", 基本情報入力シート!$L$22))</f>
        <v/>
      </c>
      <c r="P48" s="176"/>
      <c r="Q48" s="176"/>
      <c r="R48" s="176"/>
      <c r="S48" s="176"/>
    </row>
    <row r="49" spans="2:19">
      <c r="B49" s="363" t="str">
        <f>IF(F49="", "", IF(基本情報入力シート!$L$22="", "", 基本情報入力シート!$L$22))</f>
        <v/>
      </c>
      <c r="P49" s="176"/>
      <c r="Q49" s="176"/>
      <c r="R49" s="176"/>
      <c r="S49" s="176"/>
    </row>
    <row r="50" spans="2:19">
      <c r="B50" s="363" t="str">
        <f>IF(F50="", "", IF(基本情報入力シート!$L$22="", "", 基本情報入力シート!$L$22))</f>
        <v/>
      </c>
      <c r="P50" s="176"/>
      <c r="Q50" s="176"/>
      <c r="R50" s="176"/>
      <c r="S50" s="176"/>
    </row>
    <row r="51" spans="2:19">
      <c r="B51" s="363" t="str">
        <f>IF(F51="", "", IF(基本情報入力シート!$L$22="", "", 基本情報入力シート!$L$22))</f>
        <v/>
      </c>
      <c r="P51" s="176"/>
      <c r="Q51" s="176"/>
      <c r="R51" s="176"/>
      <c r="S51" s="176"/>
    </row>
    <row r="52" spans="2:19">
      <c r="B52" s="363" t="str">
        <f>IF(F52="", "", IF(基本情報入力シート!$L$22="", "", 基本情報入力シート!$L$22))</f>
        <v/>
      </c>
      <c r="P52" s="176"/>
      <c r="Q52" s="176"/>
      <c r="R52" s="176"/>
      <c r="S52" s="176"/>
    </row>
    <row r="53" spans="2:19">
      <c r="B53" s="363" t="str">
        <f>IF(F53="", "", IF(基本情報入力シート!$L$22="", "", 基本情報入力シート!$L$22))</f>
        <v/>
      </c>
      <c r="P53" s="176"/>
      <c r="Q53" s="176"/>
      <c r="R53" s="176"/>
      <c r="S53" s="176"/>
    </row>
    <row r="54" spans="2:19">
      <c r="B54" s="363" t="str">
        <f>IF(F54="", "", IF(基本情報入力シート!$L$22="", "", 基本情報入力シート!$L$22))</f>
        <v/>
      </c>
      <c r="P54" s="176"/>
      <c r="Q54" s="176"/>
      <c r="R54" s="176"/>
      <c r="S54" s="176"/>
    </row>
    <row r="55" spans="2:19">
      <c r="B55" s="363" t="str">
        <f>IF(F55="", "", IF(基本情報入力シート!$L$22="", "", 基本情報入力シート!$L$22))</f>
        <v/>
      </c>
      <c r="P55" s="176"/>
      <c r="Q55" s="176"/>
      <c r="R55" s="176"/>
      <c r="S55" s="176"/>
    </row>
    <row r="56" spans="2:19">
      <c r="B56" s="363" t="str">
        <f>IF(F56="", "", IF(基本情報入力シート!$L$22="", "", 基本情報入力シート!$L$22))</f>
        <v/>
      </c>
      <c r="P56" s="176"/>
      <c r="Q56" s="176"/>
      <c r="R56" s="176"/>
      <c r="S56" s="176"/>
    </row>
    <row r="57" spans="2:19">
      <c r="B57" s="363" t="str">
        <f>IF(F57="", "", IF(基本情報入力シート!$L$22="", "", 基本情報入力シート!$L$22))</f>
        <v/>
      </c>
      <c r="P57" s="176"/>
      <c r="Q57" s="176"/>
      <c r="R57" s="176"/>
      <c r="S57" s="176"/>
    </row>
    <row r="58" spans="2:19">
      <c r="B58" s="363" t="str">
        <f>IF(F58="", "", IF(基本情報入力シート!$L$22="", "", 基本情報入力シート!$L$22))</f>
        <v/>
      </c>
      <c r="P58" s="176"/>
      <c r="Q58" s="176"/>
      <c r="R58" s="176"/>
      <c r="S58" s="176"/>
    </row>
    <row r="59" spans="2:19">
      <c r="B59" s="363" t="str">
        <f>IF(F59="", "", IF(基本情報入力シート!$L$22="", "", 基本情報入力シート!$L$22))</f>
        <v/>
      </c>
    </row>
    <row r="60" spans="2:19">
      <c r="B60" s="363" t="str">
        <f>IF(F60="", "", IF(基本情報入力シート!$L$22="", "", 基本情報入力シート!$L$22))</f>
        <v/>
      </c>
    </row>
    <row r="61" spans="2:19">
      <c r="B61" s="363" t="str">
        <f>IF(F61="", "", IF(基本情報入力シート!$L$22="", "", 基本情報入力シート!$L$22))</f>
        <v/>
      </c>
    </row>
    <row r="62" spans="2:19">
      <c r="B62" s="363" t="str">
        <f>IF(F62="", "", IF(基本情報入力シート!$L$22="", "", 基本情報入力シート!$L$22))</f>
        <v/>
      </c>
    </row>
    <row r="63" spans="2:19">
      <c r="B63" s="363" t="str">
        <f>IF(F63="", "", IF(基本情報入力シート!$L$22="", "", 基本情報入力シート!$L$22))</f>
        <v/>
      </c>
    </row>
    <row r="64" spans="2:19">
      <c r="B64" s="363" t="str">
        <f>IF(F64="", "", IF(基本情報入力シート!$L$22="", "", 基本情報入力シート!$L$22))</f>
        <v/>
      </c>
    </row>
    <row r="65" spans="2:2">
      <c r="B65" s="363" t="str">
        <f>IF(F65="", "", IF(基本情報入力シート!$L$22="", "", 基本情報入力シート!$L$22))</f>
        <v/>
      </c>
    </row>
    <row r="66" spans="2:2">
      <c r="B66" s="363" t="str">
        <f>IF(F66="", "", IF(基本情報入力シート!$L$22="", "", 基本情報入力シート!$L$22))</f>
        <v/>
      </c>
    </row>
    <row r="67" spans="2:2">
      <c r="B67" s="363" t="str">
        <f>IF(F67="", "", IF(基本情報入力シート!$L$22="", "", 基本情報入力シート!$L$22))</f>
        <v/>
      </c>
    </row>
    <row r="68" spans="2:2">
      <c r="B68" s="363" t="str">
        <f>IF(F68="", "", IF(基本情報入力シート!$L$22="", "", 基本情報入力シート!$L$22))</f>
        <v/>
      </c>
    </row>
    <row r="69" spans="2:2">
      <c r="B69" s="363" t="str">
        <f>IF(F69="", "", IF(基本情報入力シート!$L$22="", "", 基本情報入力シート!$L$22))</f>
        <v/>
      </c>
    </row>
    <row r="70" spans="2:2">
      <c r="B70" s="363" t="str">
        <f>IF(F70="", "", IF(基本情報入力シート!$L$22="", "", 基本情報入力シート!$L$22))</f>
        <v/>
      </c>
    </row>
    <row r="71" spans="2:2">
      <c r="B71" s="363" t="str">
        <f>IF(F71="", "", IF(基本情報入力シート!$L$22="", "", 基本情報入力シート!$L$22))</f>
        <v/>
      </c>
    </row>
    <row r="72" spans="2:2">
      <c r="B72" s="363" t="str">
        <f>IF(F72="", "", IF(基本情報入力シート!$L$22="", "", 基本情報入力シート!$L$22))</f>
        <v/>
      </c>
    </row>
    <row r="73" spans="2:2">
      <c r="B73" s="363" t="str">
        <f>IF(F73="", "", IF(基本情報入力シート!$L$22="", "", 基本情報入力シート!$L$22))</f>
        <v/>
      </c>
    </row>
    <row r="74" spans="2:2">
      <c r="B74" s="363" t="str">
        <f>IF(F74="", "", IF(基本情報入力シート!$L$22="", "", 基本情報入力シート!$L$22))</f>
        <v/>
      </c>
    </row>
    <row r="75" spans="2:2">
      <c r="B75" s="363" t="str">
        <f>IF(F75="", "", IF(基本情報入力シート!$L$22="", "", 基本情報入力シート!$L$22))</f>
        <v/>
      </c>
    </row>
    <row r="76" spans="2:2">
      <c r="B76" s="363" t="str">
        <f>IF(F76="", "", IF(基本情報入力シート!$L$22="", "", 基本情報入力シート!$L$22))</f>
        <v/>
      </c>
    </row>
    <row r="77" spans="2:2">
      <c r="B77" s="363" t="str">
        <f>IF(F77="", "", IF(基本情報入力シート!$L$22="", "", 基本情報入力シート!$L$22))</f>
        <v/>
      </c>
    </row>
    <row r="78" spans="2:2">
      <c r="B78" s="363" t="str">
        <f>IF(F78="", "", IF(基本情報入力シート!$L$22="", "", 基本情報入力シート!$L$22))</f>
        <v/>
      </c>
    </row>
    <row r="79" spans="2:2">
      <c r="B79" s="363" t="str">
        <f>IF(F79="", "", IF(基本情報入力シート!$L$22="", "", 基本情報入力シート!$L$22))</f>
        <v/>
      </c>
    </row>
    <row r="80" spans="2:2">
      <c r="B80" s="363" t="str">
        <f>IF(F80="", "", IF(基本情報入力シート!$L$22="", "", 基本情報入力シート!$L$22))</f>
        <v/>
      </c>
    </row>
    <row r="81" spans="2:2">
      <c r="B81" s="363" t="str">
        <f>IF(F81="", "", IF(基本情報入力シート!$L$22="", "", 基本情報入力シート!$L$22))</f>
        <v/>
      </c>
    </row>
    <row r="82" spans="2:2">
      <c r="B82" s="363" t="str">
        <f>IF(F82="", "", IF(基本情報入力シート!$L$22="", "", 基本情報入力シート!$L$22))</f>
        <v/>
      </c>
    </row>
    <row r="83" spans="2:2">
      <c r="B83" s="363" t="str">
        <f>IF(F83="", "", IF(基本情報入力シート!$L$22="", "", 基本情報入力シート!$L$22))</f>
        <v/>
      </c>
    </row>
    <row r="84" spans="2:2">
      <c r="B84" s="363" t="str">
        <f>IF(F84="", "", IF(基本情報入力シート!$L$22="", "", 基本情報入力シート!$L$22))</f>
        <v/>
      </c>
    </row>
    <row r="85" spans="2:2">
      <c r="B85" s="363" t="str">
        <f>IF(F85="", "", IF(基本情報入力シート!$L$22="", "", 基本情報入力シート!$L$22))</f>
        <v/>
      </c>
    </row>
    <row r="86" spans="2:2">
      <c r="B86" s="363" t="str">
        <f>IF(F86="", "", IF(基本情報入力シート!$L$22="", "", 基本情報入力シート!$L$22))</f>
        <v/>
      </c>
    </row>
    <row r="87" spans="2:2">
      <c r="B87" s="363" t="str">
        <f>IF(F87="", "", IF(基本情報入力シート!$L$22="", "", 基本情報入力シート!$L$22))</f>
        <v/>
      </c>
    </row>
    <row r="88" spans="2:2">
      <c r="B88" s="363" t="str">
        <f>IF(F88="", "", IF(基本情報入力シート!$L$22="", "", 基本情報入力シート!$L$22))</f>
        <v/>
      </c>
    </row>
    <row r="89" spans="2:2">
      <c r="B89" s="363" t="str">
        <f>IF(F89="", "", IF(基本情報入力シート!$L$22="", "", 基本情報入力シート!$L$22))</f>
        <v/>
      </c>
    </row>
    <row r="90" spans="2:2">
      <c r="B90" s="363" t="str">
        <f>IF(F90="", "", IF(基本情報入力シート!$L$22="", "", 基本情報入力シート!$L$22))</f>
        <v/>
      </c>
    </row>
    <row r="91" spans="2:2">
      <c r="B91" s="363" t="str">
        <f>IF(F91="", "", IF(基本情報入力シート!$L$22="", "", 基本情報入力シート!$L$22))</f>
        <v/>
      </c>
    </row>
    <row r="92" spans="2:2">
      <c r="B92" s="363" t="str">
        <f>IF(F92="", "", IF(基本情報入力シート!$L$22="", "", 基本情報入力シート!$L$22))</f>
        <v/>
      </c>
    </row>
    <row r="93" spans="2:2">
      <c r="B93" s="363" t="str">
        <f>IF(F93="", "", IF(基本情報入力シート!$L$22="", "", 基本情報入力シート!$L$22))</f>
        <v/>
      </c>
    </row>
    <row r="94" spans="2:2">
      <c r="B94" s="363" t="str">
        <f>IF(F94="", "", IF(基本情報入力シート!$L$22="", "", 基本情報入力シート!$L$22))</f>
        <v/>
      </c>
    </row>
    <row r="95" spans="2:2">
      <c r="B95" s="363" t="str">
        <f>IF(F95="", "", IF(基本情報入力シート!$L$22="", "", 基本情報入力シート!$L$22))</f>
        <v/>
      </c>
    </row>
    <row r="96" spans="2:2">
      <c r="B96" s="363" t="str">
        <f>IF(F96="", "", IF(基本情報入力シート!$L$22="", "", 基本情報入力シート!$L$22))</f>
        <v/>
      </c>
    </row>
    <row r="97" spans="2:2">
      <c r="B97" s="363" t="str">
        <f>IF(F97="", "", IF(基本情報入力シート!$L$22="", "", 基本情報入力シート!$L$22))</f>
        <v/>
      </c>
    </row>
    <row r="98" spans="2:2">
      <c r="B98" s="363" t="str">
        <f>IF(F98="", "", IF(基本情報入力シート!$L$22="", "", 基本情報入力シート!$L$22))</f>
        <v/>
      </c>
    </row>
    <row r="99" spans="2:2">
      <c r="B99" s="363" t="str">
        <f>IF(F99="", "", IF(基本情報入力シート!$L$22="", "", 基本情報入力シート!$L$22))</f>
        <v/>
      </c>
    </row>
    <row r="100" spans="2:2">
      <c r="B100" s="363" t="str">
        <f>IF(F100="", "", IF(基本情報入力シート!$L$22="", "", 基本情報入力シート!$L$22))</f>
        <v/>
      </c>
    </row>
    <row r="101" spans="2:2">
      <c r="B101" s="363" t="str">
        <f>IF(F101="", "", IF(基本情報入力シート!$L$22="", "", 基本情報入力シート!$L$22))</f>
        <v/>
      </c>
    </row>
    <row r="102" spans="2:2">
      <c r="B102" s="363" t="str">
        <f>IF(F102="", "", IF(基本情報入力シート!$L$22="", "", 基本情報入力シート!$L$22))</f>
        <v/>
      </c>
    </row>
    <row r="103" spans="2:2">
      <c r="B103" s="363" t="str">
        <f>IF(F103="", "", IF(基本情報入力シート!$L$22="", "", 基本情報入力シート!$L$22))</f>
        <v/>
      </c>
    </row>
    <row r="104" spans="2:2">
      <c r="B104" s="363" t="str">
        <f>IF(F104="", "", IF(基本情報入力シート!$L$22="", "", 基本情報入力シート!$L$22))</f>
        <v/>
      </c>
    </row>
    <row r="105" spans="2:2">
      <c r="B105" s="363" t="str">
        <f>IF(F105="", "", IF(基本情報入力シート!$L$22="", "", 基本情報入力シート!$L$22))</f>
        <v/>
      </c>
    </row>
    <row r="106" spans="2:2">
      <c r="B106" s="363" t="str">
        <f>IF(F106="", "", IF(基本情報入力シート!$L$22="", "", 基本情報入力シート!$L$22))</f>
        <v/>
      </c>
    </row>
    <row r="107" spans="2:2">
      <c r="B107" s="363" t="str">
        <f>IF(F107="", "", IF(基本情報入力シート!$L$22="", "", 基本情報入力シート!$L$22))</f>
        <v/>
      </c>
    </row>
    <row r="108" spans="2:2">
      <c r="B108" s="363" t="str">
        <f>IF(F108="", "", IF(基本情報入力シート!$L$22="", "", 基本情報入力シート!$L$22))</f>
        <v/>
      </c>
    </row>
    <row r="109" spans="2:2">
      <c r="B109" s="363" t="str">
        <f>IF(F109="", "", IF(基本情報入力シート!$L$22="", "", 基本情報入力シート!$L$22))</f>
        <v/>
      </c>
    </row>
    <row r="110" spans="2:2">
      <c r="B110" s="363" t="str">
        <f>IF(F110="", "", IF(基本情報入力シート!$L$22="", "", 基本情報入力シート!$L$22))</f>
        <v/>
      </c>
    </row>
    <row r="111" spans="2:2">
      <c r="B111" s="363" t="str">
        <f>IF(F111="", "", IF(基本情報入力シート!$L$22="", "", 基本情報入力シート!$L$22))</f>
        <v/>
      </c>
    </row>
    <row r="112" spans="2:2">
      <c r="B112" s="363" t="str">
        <f>IF(F112="", "", IF(基本情報入力シート!$L$22="", "", 基本情報入力シート!$L$22))</f>
        <v/>
      </c>
    </row>
    <row r="113" spans="2:2">
      <c r="B113" s="363" t="str">
        <f>IF(F113="", "", IF(基本情報入力シート!$L$22="", "", 基本情報入力シート!$L$22))</f>
        <v/>
      </c>
    </row>
    <row r="114" spans="2:2">
      <c r="B114" s="363" t="str">
        <f>IF(F114="", "", IF(基本情報入力シート!$L$22="", "", 基本情報入力シート!$L$22))</f>
        <v/>
      </c>
    </row>
    <row r="115" spans="2:2">
      <c r="B115" s="363" t="str">
        <f>IF(F115="", "", IF(基本情報入力シート!$L$22="", "", 基本情報入力シート!$L$22))</f>
        <v/>
      </c>
    </row>
    <row r="116" spans="2:2">
      <c r="B116" s="363" t="str">
        <f>IF(F116="", "", IF(基本情報入力シート!$L$22="", "", 基本情報入力シート!$L$22))</f>
        <v/>
      </c>
    </row>
    <row r="117" spans="2:2">
      <c r="B117" s="363" t="str">
        <f>IF(F117="", "", IF(基本情報入力シート!$L$22="", "", 基本情報入力シート!$L$22))</f>
        <v/>
      </c>
    </row>
    <row r="118" spans="2:2">
      <c r="B118" s="363" t="str">
        <f>IF(F118="", "", IF(基本情報入力シート!$L$22="", "", 基本情報入力シート!$L$22))</f>
        <v/>
      </c>
    </row>
    <row r="119" spans="2:2">
      <c r="B119" s="363" t="str">
        <f>IF(F119="", "", IF(基本情報入力シート!$L$22="", "", 基本情報入力シート!$L$22))</f>
        <v/>
      </c>
    </row>
    <row r="120" spans="2:2">
      <c r="B120" s="363" t="str">
        <f>IF(F120="", "", IF(基本情報入力シート!$L$22="", "", 基本情報入力シート!$L$22))</f>
        <v/>
      </c>
    </row>
    <row r="121" spans="2:2">
      <c r="B121" s="363" t="str">
        <f>IF(F121="", "", IF(基本情報入力シート!$L$22="", "", 基本情報入力シート!$L$22))</f>
        <v/>
      </c>
    </row>
    <row r="122" spans="2:2">
      <c r="B122" s="363" t="str">
        <f>IF(F122="", "", IF(基本情報入力シート!$L$22="", "", 基本情報入力シート!$L$22))</f>
        <v/>
      </c>
    </row>
    <row r="123" spans="2:2">
      <c r="B123" s="363" t="str">
        <f>IF(F123="", "", IF(基本情報入力シート!$L$22="", "", 基本情報入力シート!$L$22))</f>
        <v/>
      </c>
    </row>
    <row r="124" spans="2:2">
      <c r="B124" s="363" t="str">
        <f>IF(F124="", "", IF(基本情報入力シート!$L$22="", "", 基本情報入力シート!$L$22))</f>
        <v/>
      </c>
    </row>
    <row r="125" spans="2:2">
      <c r="B125" s="363" t="str">
        <f>IF(F125="", "", IF(基本情報入力シート!$L$22="", "", 基本情報入力シート!$L$22))</f>
        <v/>
      </c>
    </row>
    <row r="126" spans="2:2">
      <c r="B126" s="363" t="str">
        <f>IF(F126="", "", IF(基本情報入力シート!$L$22="", "", 基本情報入力シート!$L$22))</f>
        <v/>
      </c>
    </row>
    <row r="127" spans="2:2">
      <c r="B127" s="363" t="str">
        <f>IF(F127="", "", IF(基本情報入力シート!$L$22="", "", 基本情報入力シート!$L$22))</f>
        <v/>
      </c>
    </row>
    <row r="128" spans="2:2">
      <c r="B128" s="363" t="str">
        <f>IF(F128="", "", IF(基本情報入力シート!$L$22="", "", 基本情報入力シート!$L$22))</f>
        <v/>
      </c>
    </row>
    <row r="129" spans="2:2">
      <c r="B129" s="363" t="str">
        <f>IF(F129="", "", IF(基本情報入力シート!$L$22="", "", 基本情報入力シート!$L$22))</f>
        <v/>
      </c>
    </row>
    <row r="130" spans="2:2">
      <c r="B130" s="363" t="str">
        <f>IF(F130="", "", IF(基本情報入力シート!$L$22="", "", 基本情報入力シート!$L$22))</f>
        <v/>
      </c>
    </row>
    <row r="131" spans="2:2">
      <c r="B131" s="363" t="str">
        <f>IF(F131="", "", IF(基本情報入力シート!$L$22="", "", 基本情報入力シート!$L$22))</f>
        <v/>
      </c>
    </row>
    <row r="132" spans="2:2">
      <c r="B132" s="363" t="str">
        <f>IF(F132="", "", IF(基本情報入力シート!$L$22="", "", 基本情報入力シート!$L$22))</f>
        <v/>
      </c>
    </row>
    <row r="133" spans="2:2">
      <c r="B133" s="363" t="str">
        <f>IF(F133="", "", IF(基本情報入力シート!$L$22="", "", 基本情報入力シート!$L$22))</f>
        <v/>
      </c>
    </row>
    <row r="134" spans="2:2">
      <c r="B134" s="363" t="str">
        <f>IF(F134="", "", IF(基本情報入力シート!$L$22="", "", 基本情報入力シート!$L$22))</f>
        <v/>
      </c>
    </row>
    <row r="135" spans="2:2">
      <c r="B135" s="363" t="str">
        <f>IF(F135="", "", IF(基本情報入力シート!$L$22="", "", 基本情報入力シート!$L$22))</f>
        <v/>
      </c>
    </row>
    <row r="136" spans="2:2">
      <c r="B136" s="363" t="str">
        <f>IF(F136="", "", IF(基本情報入力シート!$L$22="", "", 基本情報入力シート!$L$22))</f>
        <v/>
      </c>
    </row>
    <row r="137" spans="2:2">
      <c r="B137" s="363" t="str">
        <f>IF(F137="", "", IF(基本情報入力シート!$L$22="", "", 基本情報入力シート!$L$22))</f>
        <v/>
      </c>
    </row>
    <row r="138" spans="2:2">
      <c r="B138" s="363" t="str">
        <f>IF(F138="", "", IF(基本情報入力シート!$L$22="", "", 基本情報入力シート!$L$22))</f>
        <v/>
      </c>
    </row>
    <row r="139" spans="2:2">
      <c r="B139" s="363" t="str">
        <f>IF(F139="", "", IF(基本情報入力シート!$L$22="", "", 基本情報入力シート!$L$22))</f>
        <v/>
      </c>
    </row>
    <row r="140" spans="2:2">
      <c r="B140" s="363" t="str">
        <f>IF(F140="", "", IF(基本情報入力シート!$L$22="", "", 基本情報入力シート!$L$22))</f>
        <v/>
      </c>
    </row>
    <row r="141" spans="2:2">
      <c r="B141" s="363" t="str">
        <f>IF(F141="", "", IF(基本情報入力シート!$L$22="", "", 基本情報入力シート!$L$22))</f>
        <v/>
      </c>
    </row>
    <row r="142" spans="2:2">
      <c r="B142" s="363" t="str">
        <f>IF(F142="", "", IF(基本情報入力シート!$L$22="", "", 基本情報入力シート!$L$22))</f>
        <v/>
      </c>
    </row>
    <row r="143" spans="2:2">
      <c r="B143" s="363" t="str">
        <f>IF(F143="", "", IF(基本情報入力シート!$L$22="", "", 基本情報入力シート!$L$22))</f>
        <v/>
      </c>
    </row>
    <row r="144" spans="2:2">
      <c r="B144" s="363" t="str">
        <f>IF(F144="", "", IF(基本情報入力シート!$L$22="", "", 基本情報入力シート!$L$22))</f>
        <v/>
      </c>
    </row>
    <row r="145" spans="2:2">
      <c r="B145" s="363" t="str">
        <f>IF(F145="", "", IF(基本情報入力シート!$L$22="", "", 基本情報入力シート!$L$22))</f>
        <v/>
      </c>
    </row>
    <row r="146" spans="2:2">
      <c r="B146" s="363" t="str">
        <f>IF(F146="", "", IF(基本情報入力シート!$L$22="", "", 基本情報入力シート!$L$22))</f>
        <v/>
      </c>
    </row>
    <row r="147" spans="2:2">
      <c r="B147" s="363" t="str">
        <f>IF(F147="", "", IF(基本情報入力シート!$L$22="", "", 基本情報入力シート!$L$22))</f>
        <v/>
      </c>
    </row>
    <row r="148" spans="2:2">
      <c r="B148" s="363" t="str">
        <f>IF(F148="", "", IF(基本情報入力シート!$L$22="", "", 基本情報入力シート!$L$22))</f>
        <v/>
      </c>
    </row>
    <row r="149" spans="2:2">
      <c r="B149" s="363" t="str">
        <f>IF(F149="", "", IF(基本情報入力シート!$L$22="", "", 基本情報入力シート!$L$22))</f>
        <v/>
      </c>
    </row>
    <row r="150" spans="2:2">
      <c r="B150" s="363" t="str">
        <f>IF(F150="", "", IF(基本情報入力シート!$L$22="", "", 基本情報入力シート!$L$22))</f>
        <v/>
      </c>
    </row>
    <row r="151" spans="2:2">
      <c r="B151" s="363" t="str">
        <f>IF(F151="", "", IF(基本情報入力シート!$L$22="", "", 基本情報入力シート!$L$22))</f>
        <v/>
      </c>
    </row>
    <row r="152" spans="2:2">
      <c r="B152" s="363" t="str">
        <f>IF(F152="", "", IF(基本情報入力シート!$L$22="", "", 基本情報入力シート!$L$22))</f>
        <v/>
      </c>
    </row>
    <row r="153" spans="2:2">
      <c r="B153" s="363" t="str">
        <f>IF(F153="", "", IF(基本情報入力シート!$L$22="", "", 基本情報入力シート!$L$22))</f>
        <v/>
      </c>
    </row>
    <row r="154" spans="2:2">
      <c r="B154" s="363" t="str">
        <f>IF(F154="", "", IF(基本情報入力シート!$L$22="", "", 基本情報入力シート!$L$22))</f>
        <v/>
      </c>
    </row>
    <row r="155" spans="2:2">
      <c r="B155" s="363" t="str">
        <f>IF(F155="", "", IF(基本情報入力シート!$L$22="", "", 基本情報入力シート!$L$22))</f>
        <v/>
      </c>
    </row>
    <row r="156" spans="2:2">
      <c r="B156" s="363" t="str">
        <f>IF(F156="", "", IF(基本情報入力シート!$L$22="", "", 基本情報入力シート!$L$22))</f>
        <v/>
      </c>
    </row>
    <row r="157" spans="2:2">
      <c r="B157" s="363" t="str">
        <f>IF(F157="", "", IF(基本情報入力シート!$L$22="", "", 基本情報入力シート!$L$22))</f>
        <v/>
      </c>
    </row>
    <row r="158" spans="2:2">
      <c r="B158" s="363" t="str">
        <f>IF(F158="", "", IF(基本情報入力シート!$L$22="", "", 基本情報入力シート!$L$22))</f>
        <v/>
      </c>
    </row>
    <row r="159" spans="2:2">
      <c r="B159" s="363" t="str">
        <f>IF(F159="", "", IF(基本情報入力シート!$L$22="", "", 基本情報入力シート!$L$22))</f>
        <v/>
      </c>
    </row>
    <row r="160" spans="2:2">
      <c r="B160" s="363" t="str">
        <f>IF(F160="", "", IF(基本情報入力シート!$L$22="", "", 基本情報入力シート!$L$22))</f>
        <v/>
      </c>
    </row>
    <row r="161" spans="2:2">
      <c r="B161" s="363" t="str">
        <f>IF(F161="", "", IF(基本情報入力シート!$L$22="", "", 基本情報入力シート!$L$22))</f>
        <v/>
      </c>
    </row>
    <row r="162" spans="2:2">
      <c r="B162" s="363" t="str">
        <f>IF(F162="", "", IF(基本情報入力シート!$L$22="", "", 基本情報入力シート!$L$22))</f>
        <v/>
      </c>
    </row>
    <row r="163" spans="2:2">
      <c r="B163" s="363" t="str">
        <f>IF(F163="", "", IF(基本情報入力シート!$L$22="", "", 基本情報入力シート!$L$22))</f>
        <v/>
      </c>
    </row>
    <row r="164" spans="2:2">
      <c r="B164" s="363" t="str">
        <f>IF(F164="", "", IF(基本情報入力シート!$L$22="", "", 基本情報入力シート!$L$22))</f>
        <v/>
      </c>
    </row>
    <row r="165" spans="2:2">
      <c r="B165" s="363" t="str">
        <f>IF(F165="", "", IF(基本情報入力シート!$L$22="", "", 基本情報入力シート!$L$22))</f>
        <v/>
      </c>
    </row>
    <row r="166" spans="2:2">
      <c r="B166" s="363" t="str">
        <f>IF(F166="", "", IF(基本情報入力シート!$L$22="", "", 基本情報入力シート!$L$22))</f>
        <v/>
      </c>
    </row>
    <row r="167" spans="2:2">
      <c r="B167" s="363" t="str">
        <f>IF(F167="", "", IF(基本情報入力シート!$L$22="", "", 基本情報入力シート!$L$22))</f>
        <v/>
      </c>
    </row>
    <row r="168" spans="2:2">
      <c r="B168" s="363" t="str">
        <f>IF(F168="", "", IF(基本情報入力シート!$L$22="", "", 基本情報入力シート!$L$22))</f>
        <v/>
      </c>
    </row>
    <row r="169" spans="2:2">
      <c r="B169" s="363" t="str">
        <f>IF(F169="", "", IF(基本情報入力シート!$L$22="", "", 基本情報入力シート!$L$22))</f>
        <v/>
      </c>
    </row>
    <row r="170" spans="2:2">
      <c r="B170" s="363" t="str">
        <f>IF(F170="", "", IF(基本情報入力シート!$L$22="", "", 基本情報入力シート!$L$22))</f>
        <v/>
      </c>
    </row>
    <row r="171" spans="2:2">
      <c r="B171" s="363" t="str">
        <f>IF(F171="", "", IF(基本情報入力シート!$L$22="", "", 基本情報入力シート!$L$22))</f>
        <v/>
      </c>
    </row>
    <row r="172" spans="2:2">
      <c r="B172" s="363" t="str">
        <f>IF(F172="", "", IF(基本情報入力シート!$L$22="", "", 基本情報入力シート!$L$22))</f>
        <v/>
      </c>
    </row>
    <row r="173" spans="2:2">
      <c r="B173" s="363" t="str">
        <f>IF(F173="", "", IF(基本情報入力シート!$L$22="", "", 基本情報入力シート!$L$22))</f>
        <v/>
      </c>
    </row>
    <row r="174" spans="2:2">
      <c r="B174" s="363" t="str">
        <f>IF(F174="", "", IF(基本情報入力シート!$L$22="", "", 基本情報入力シート!$L$22))</f>
        <v/>
      </c>
    </row>
    <row r="175" spans="2:2">
      <c r="B175" s="363" t="str">
        <f>IF(F175="", "", IF(基本情報入力シート!$L$22="", "", 基本情報入力シート!$L$22))</f>
        <v/>
      </c>
    </row>
    <row r="176" spans="2:2">
      <c r="B176" s="363" t="str">
        <f>IF(F176="", "", IF(基本情報入力シート!$L$22="", "", 基本情報入力シート!$L$22))</f>
        <v/>
      </c>
    </row>
    <row r="177" spans="2:2">
      <c r="B177" s="363" t="str">
        <f>IF(F177="", "", IF(基本情報入力シート!$L$22="", "", 基本情報入力シート!$L$22))</f>
        <v/>
      </c>
    </row>
    <row r="178" spans="2:2">
      <c r="B178" s="363" t="str">
        <f>IF(F178="", "", IF(基本情報入力シート!$L$22="", "", 基本情報入力シート!$L$22))</f>
        <v/>
      </c>
    </row>
    <row r="179" spans="2:2">
      <c r="B179" s="363" t="str">
        <f>IF(F179="", "", IF(基本情報入力シート!$L$22="", "", 基本情報入力シート!$L$22))</f>
        <v/>
      </c>
    </row>
    <row r="180" spans="2:2">
      <c r="B180" s="363" t="str">
        <f>IF(F180="", "", IF(基本情報入力シート!$L$22="", "", 基本情報入力シート!$L$22))</f>
        <v/>
      </c>
    </row>
    <row r="181" spans="2:2">
      <c r="B181" s="363" t="str">
        <f>IF(F181="", "", IF(基本情報入力シート!$L$22="", "", 基本情報入力シート!$L$22))</f>
        <v/>
      </c>
    </row>
    <row r="182" spans="2:2">
      <c r="B182" s="363" t="str">
        <f>IF(F182="", "", IF(基本情報入力シート!$L$22="", "", 基本情報入力シート!$L$22))</f>
        <v/>
      </c>
    </row>
    <row r="183" spans="2:2">
      <c r="B183" s="363" t="str">
        <f>IF(F183="", "", IF(基本情報入力シート!$L$22="", "", 基本情報入力シート!$L$22))</f>
        <v/>
      </c>
    </row>
    <row r="184" spans="2:2">
      <c r="B184" s="363" t="str">
        <f>IF(F184="", "", IF(基本情報入力シート!$L$22="", "", 基本情報入力シート!$L$22))</f>
        <v/>
      </c>
    </row>
    <row r="185" spans="2:2">
      <c r="B185" s="363" t="str">
        <f>IF(F185="", "", IF(基本情報入力シート!$L$22="", "", 基本情報入力シート!$L$22))</f>
        <v/>
      </c>
    </row>
    <row r="186" spans="2:2">
      <c r="B186" s="363" t="str">
        <f>IF(F186="", "", IF(基本情報入力シート!$L$22="", "", 基本情報入力シート!$L$22))</f>
        <v/>
      </c>
    </row>
    <row r="187" spans="2:2">
      <c r="B187" s="363" t="str">
        <f>IF(F187="", "", IF(基本情報入力シート!$L$22="", "", 基本情報入力シート!$L$22))</f>
        <v/>
      </c>
    </row>
    <row r="188" spans="2:2">
      <c r="B188" s="363" t="str">
        <f>IF(F188="", "", IF(基本情報入力シート!$L$22="", "", 基本情報入力シート!$L$22))</f>
        <v/>
      </c>
    </row>
    <row r="189" spans="2:2">
      <c r="B189" s="363" t="str">
        <f>IF(F189="", "", IF(基本情報入力シート!$L$22="", "", 基本情報入力シート!$L$22))</f>
        <v/>
      </c>
    </row>
    <row r="190" spans="2:2">
      <c r="B190" s="363" t="str">
        <f>IF(F190="", "", IF(基本情報入力シート!$L$22="", "", 基本情報入力シート!$L$22))</f>
        <v/>
      </c>
    </row>
    <row r="191" spans="2:2">
      <c r="B191" s="363" t="str">
        <f>IF(F191="", "", IF(基本情報入力シート!$L$22="", "", 基本情報入力シート!$L$22))</f>
        <v/>
      </c>
    </row>
    <row r="192" spans="2:2">
      <c r="B192" s="363" t="str">
        <f>IF(F192="", "", IF(基本情報入力シート!$L$22="", "", 基本情報入力シート!$L$22))</f>
        <v/>
      </c>
    </row>
    <row r="193" spans="2:2">
      <c r="B193" s="363" t="str">
        <f>IF(F193="", "", IF(基本情報入力シート!$L$22="", "", 基本情報入力シート!$L$22))</f>
        <v/>
      </c>
    </row>
    <row r="194" spans="2:2">
      <c r="B194" s="363" t="str">
        <f>IF(F194="", "", IF(基本情報入力シート!$L$22="", "", 基本情報入力シート!$L$22))</f>
        <v/>
      </c>
    </row>
    <row r="195" spans="2:2">
      <c r="B195" s="363" t="str">
        <f>IF(F195="", "", IF(基本情報入力シート!$L$22="", "", 基本情報入力シート!$L$22))</f>
        <v/>
      </c>
    </row>
    <row r="196" spans="2:2">
      <c r="B196" s="363" t="str">
        <f>IF(F196="", "", IF(基本情報入力シート!$L$22="", "", 基本情報入力シート!$L$22))</f>
        <v/>
      </c>
    </row>
    <row r="197" spans="2:2">
      <c r="B197" s="363" t="str">
        <f>IF(F197="", "", IF(基本情報入力シート!$L$22="", "", 基本情報入力シート!$L$22))</f>
        <v/>
      </c>
    </row>
    <row r="198" spans="2:2">
      <c r="B198" s="363" t="str">
        <f>IF(F198="", "", IF(基本情報入力シート!$L$22="", "", 基本情報入力シート!$L$22))</f>
        <v/>
      </c>
    </row>
    <row r="199" spans="2:2">
      <c r="B199" s="363" t="str">
        <f>IF(F199="", "", IF(基本情報入力シート!$L$22="", "", 基本情報入力シート!$L$22))</f>
        <v/>
      </c>
    </row>
    <row r="200" spans="2:2">
      <c r="B200" s="363" t="str">
        <f>IF(F200="", "", IF(基本情報入力シート!$L$22="", "", 基本情報入力シート!$L$22))</f>
        <v/>
      </c>
    </row>
    <row r="201" spans="2:2">
      <c r="B201" s="363" t="str">
        <f>IF(F201="", "", IF(基本情報入力シート!$L$22="", "", 基本情報入力シート!$L$22))</f>
        <v/>
      </c>
    </row>
    <row r="202" spans="2:2">
      <c r="B202" s="363" t="str">
        <f>IF(F202="", "", IF(基本情報入力シート!$L$22="", "", 基本情報入力シート!$L$22))</f>
        <v/>
      </c>
    </row>
    <row r="203" spans="2:2">
      <c r="B203" s="363" t="str">
        <f>IF(F203="", "", IF(基本情報入力シート!$L$22="", "", 基本情報入力シート!$L$22))</f>
        <v/>
      </c>
    </row>
    <row r="204" spans="2:2">
      <c r="B204" s="363" t="str">
        <f>IF(F204="", "", IF(基本情報入力シート!$L$22="", "", 基本情報入力シート!$L$22))</f>
        <v/>
      </c>
    </row>
    <row r="205" spans="2:2">
      <c r="B205" s="363" t="str">
        <f>IF(F205="", "", IF(基本情報入力シート!$L$22="", "", 基本情報入力シート!$L$22))</f>
        <v/>
      </c>
    </row>
    <row r="206" spans="2:2">
      <c r="B206" s="363" t="str">
        <f>IF(F206="", "", IF(基本情報入力シート!$L$22="", "", 基本情報入力シート!$L$22))</f>
        <v/>
      </c>
    </row>
    <row r="207" spans="2:2">
      <c r="B207" s="363" t="str">
        <f>IF(F207="", "", IF(基本情報入力シート!$L$22="", "", 基本情報入力シート!$L$22))</f>
        <v/>
      </c>
    </row>
    <row r="208" spans="2:2">
      <c r="B208" s="363" t="str">
        <f>IF(F208="", "", IF(基本情報入力シート!$L$22="", "", 基本情報入力シート!$L$22))</f>
        <v/>
      </c>
    </row>
    <row r="209" spans="2:2">
      <c r="B209" s="363" t="str">
        <f>IF(F209="", "", IF(基本情報入力シート!$L$22="", "", 基本情報入力シート!$L$22))</f>
        <v/>
      </c>
    </row>
    <row r="210" spans="2:2">
      <c r="B210" s="363" t="str">
        <f>IF(F210="", "", IF(基本情報入力シート!$L$22="", "", 基本情報入力シート!$L$22))</f>
        <v/>
      </c>
    </row>
    <row r="211" spans="2:2">
      <c r="B211" s="363" t="str">
        <f>IF(F211="", "", IF(基本情報入力シート!$L$22="", "", 基本情報入力シート!$L$22))</f>
        <v/>
      </c>
    </row>
    <row r="212" spans="2:2">
      <c r="B212" s="363" t="str">
        <f>IF(F212="", "", IF(基本情報入力シート!$L$22="", "", 基本情報入力シート!$L$22))</f>
        <v/>
      </c>
    </row>
    <row r="213" spans="2:2">
      <c r="B213" s="363" t="str">
        <f>IF(F213="", "", IF(基本情報入力シート!$L$22="", "", 基本情報入力シート!$L$22))</f>
        <v/>
      </c>
    </row>
    <row r="214" spans="2:2">
      <c r="B214" s="363" t="str">
        <f>IF(F214="", "", IF(基本情報入力シート!$L$22="", "", 基本情報入力シート!$L$22))</f>
        <v/>
      </c>
    </row>
    <row r="215" spans="2:2">
      <c r="B215" s="363" t="str">
        <f>IF(F215="", "", IF(基本情報入力シート!$L$22="", "", 基本情報入力シート!$L$22))</f>
        <v/>
      </c>
    </row>
    <row r="216" spans="2:2">
      <c r="B216" s="363" t="str">
        <f>IF(F216="", "", IF(基本情報入力シート!$L$22="", "", 基本情報入力シート!$L$22))</f>
        <v/>
      </c>
    </row>
    <row r="217" spans="2:2">
      <c r="B217" s="363" t="str">
        <f>IF(F217="", "", IF(基本情報入力シート!$L$22="", "", 基本情報入力シート!$L$22))</f>
        <v/>
      </c>
    </row>
    <row r="218" spans="2:2">
      <c r="B218" s="363" t="str">
        <f>IF(F218="", "", IF(基本情報入力シート!$L$22="", "", 基本情報入力シート!$L$22))</f>
        <v/>
      </c>
    </row>
    <row r="219" spans="2:2">
      <c r="B219" s="363" t="str">
        <f>IF(F219="", "", IF(基本情報入力シート!$L$22="", "", 基本情報入力シート!$L$22))</f>
        <v/>
      </c>
    </row>
    <row r="220" spans="2:2">
      <c r="B220" s="363" t="str">
        <f>IF(F220="", "", IF(基本情報入力シート!$L$22="", "", 基本情報入力シート!$L$22))</f>
        <v/>
      </c>
    </row>
    <row r="221" spans="2:2">
      <c r="B221" s="363" t="str">
        <f>IF(F221="", "", IF(基本情報入力シート!$L$22="", "", 基本情報入力シート!$L$22))</f>
        <v/>
      </c>
    </row>
    <row r="222" spans="2:2">
      <c r="B222" s="363" t="str">
        <f>IF(F222="", "", IF(基本情報入力シート!$L$22="", "", 基本情報入力シート!$L$22))</f>
        <v/>
      </c>
    </row>
    <row r="223" spans="2:2">
      <c r="B223" s="363" t="str">
        <f>IF(F223="", "", IF(基本情報入力シート!$L$22="", "", 基本情報入力シート!$L$22))</f>
        <v/>
      </c>
    </row>
    <row r="224" spans="2:2">
      <c r="B224" s="363" t="str">
        <f>IF(F224="", "", IF(基本情報入力シート!$L$22="", "", 基本情報入力シート!$L$22))</f>
        <v/>
      </c>
    </row>
    <row r="225" spans="2:2">
      <c r="B225" s="363" t="str">
        <f>IF(F225="", "", IF(基本情報入力シート!$L$22="", "", 基本情報入力シート!$L$22))</f>
        <v/>
      </c>
    </row>
    <row r="226" spans="2:2">
      <c r="B226" s="363" t="str">
        <f>IF(F226="", "", IF(基本情報入力シート!$L$22="", "", 基本情報入力シート!$L$22))</f>
        <v/>
      </c>
    </row>
    <row r="227" spans="2:2">
      <c r="B227" s="363" t="str">
        <f>IF(F227="", "", IF(基本情報入力シート!$L$22="", "", 基本情報入力シート!$L$22))</f>
        <v/>
      </c>
    </row>
    <row r="228" spans="2:2">
      <c r="B228" s="363" t="str">
        <f>IF(F228="", "", IF(基本情報入力シート!$L$22="", "", 基本情報入力シート!$L$22))</f>
        <v/>
      </c>
    </row>
    <row r="229" spans="2:2">
      <c r="B229" s="363" t="str">
        <f>IF(F229="", "", IF(基本情報入力シート!$L$22="", "", 基本情報入力シート!$L$22))</f>
        <v/>
      </c>
    </row>
    <row r="230" spans="2:2">
      <c r="B230" s="363" t="str">
        <f>IF(F230="", "", IF(基本情報入力シート!$L$22="", "", 基本情報入力シート!$L$22))</f>
        <v/>
      </c>
    </row>
    <row r="231" spans="2:2">
      <c r="B231" s="363" t="str">
        <f>IF(F231="", "", IF(基本情報入力シート!$L$22="", "", 基本情報入力シート!$L$22))</f>
        <v/>
      </c>
    </row>
    <row r="232" spans="2:2">
      <c r="B232" s="363" t="str">
        <f>IF(F232="", "", IF(基本情報入力シート!$L$22="", "", 基本情報入力シート!$L$22))</f>
        <v/>
      </c>
    </row>
    <row r="233" spans="2:2">
      <c r="B233" s="363" t="str">
        <f>IF(F233="", "", IF(基本情報入力シート!$L$22="", "", 基本情報入力シート!$L$22))</f>
        <v/>
      </c>
    </row>
    <row r="234" spans="2:2">
      <c r="B234" s="363" t="str">
        <f>IF(F234="", "", IF(基本情報入力シート!$L$22="", "", 基本情報入力シート!$L$22))</f>
        <v/>
      </c>
    </row>
    <row r="235" spans="2:2">
      <c r="B235" s="363" t="str">
        <f>IF(F235="", "", IF(基本情報入力シート!$L$22="", "", 基本情報入力シート!$L$22))</f>
        <v/>
      </c>
    </row>
    <row r="236" spans="2:2">
      <c r="B236" s="363" t="str">
        <f>IF(F236="", "", IF(基本情報入力シート!$L$22="", "", 基本情報入力シート!$L$22))</f>
        <v/>
      </c>
    </row>
    <row r="237" spans="2:2">
      <c r="B237" s="363" t="str">
        <f>IF(F237="", "", IF(基本情報入力シート!$L$22="", "", 基本情報入力シート!$L$22))</f>
        <v/>
      </c>
    </row>
    <row r="238" spans="2:2">
      <c r="B238" s="363" t="str">
        <f>IF(F238="", "", IF(基本情報入力シート!$L$22="", "", 基本情報入力シート!$L$22))</f>
        <v/>
      </c>
    </row>
    <row r="239" spans="2:2">
      <c r="B239" s="363" t="str">
        <f>IF(F239="", "", IF(基本情報入力シート!$L$22="", "", 基本情報入力シート!$L$22))</f>
        <v/>
      </c>
    </row>
    <row r="240" spans="2:2">
      <c r="B240" s="363" t="str">
        <f>IF(F240="", "", IF(基本情報入力シート!$L$22="", "", 基本情報入力シート!$L$22))</f>
        <v/>
      </c>
    </row>
    <row r="241" spans="2:2">
      <c r="B241" s="363" t="str">
        <f>IF(F241="", "", IF(基本情報入力シート!$L$22="", "", 基本情報入力シート!$L$22))</f>
        <v/>
      </c>
    </row>
    <row r="242" spans="2:2">
      <c r="B242" s="363" t="str">
        <f>IF(F242="", "", IF(基本情報入力シート!$L$22="", "", 基本情報入力シート!$L$22))</f>
        <v/>
      </c>
    </row>
    <row r="243" spans="2:2">
      <c r="B243" s="363" t="str">
        <f>IF(F243="", "", IF(基本情報入力シート!$L$22="", "", 基本情報入力シート!$L$22))</f>
        <v/>
      </c>
    </row>
    <row r="244" spans="2:2">
      <c r="B244" s="363" t="str">
        <f>IF(F244="", "", IF(基本情報入力シート!$L$22="", "", 基本情報入力シート!$L$22))</f>
        <v/>
      </c>
    </row>
    <row r="245" spans="2:2">
      <c r="B245" s="363" t="str">
        <f>IF(F245="", "", IF(基本情報入力シート!$L$22="", "", 基本情報入力シート!$L$22))</f>
        <v/>
      </c>
    </row>
    <row r="246" spans="2:2">
      <c r="B246" s="363" t="str">
        <f>IF(F246="", "", IF(基本情報入力シート!$L$22="", "", 基本情報入力シート!$L$22))</f>
        <v/>
      </c>
    </row>
    <row r="247" spans="2:2">
      <c r="B247" s="363" t="str">
        <f>IF(F247="", "", IF(基本情報入力シート!$L$22="", "", 基本情報入力シート!$L$22))</f>
        <v/>
      </c>
    </row>
    <row r="248" spans="2:2">
      <c r="B248" s="363" t="str">
        <f>IF(F248="", "", IF(基本情報入力シート!$L$22="", "", 基本情報入力シート!$L$22))</f>
        <v/>
      </c>
    </row>
    <row r="249" spans="2:2">
      <c r="B249" s="363" t="str">
        <f>IF(F249="", "", IF(基本情報入力シート!$L$22="", "", 基本情報入力シート!$L$22))</f>
        <v/>
      </c>
    </row>
    <row r="250" spans="2:2">
      <c r="B250" s="363" t="str">
        <f>IF(F250="", "", IF(基本情報入力シート!$L$22="", "", 基本情報入力シート!$L$22))</f>
        <v/>
      </c>
    </row>
    <row r="251" spans="2:2">
      <c r="B251" s="363" t="str">
        <f>IF(F251="", "", IF(基本情報入力シート!$L$22="", "", 基本情報入力シート!$L$22))</f>
        <v/>
      </c>
    </row>
    <row r="252" spans="2:2">
      <c r="B252" s="363" t="str">
        <f>IF(F252="", "", IF(基本情報入力シート!$L$22="", "", 基本情報入力シート!$L$22))</f>
        <v/>
      </c>
    </row>
    <row r="253" spans="2:2">
      <c r="B253" s="363" t="str">
        <f>IF(F253="", "", IF(基本情報入力シート!$L$22="", "", 基本情報入力シート!$L$22))</f>
        <v/>
      </c>
    </row>
    <row r="254" spans="2:2">
      <c r="B254" s="363" t="str">
        <f>IF(F254="", "", IF(基本情報入力シート!$L$22="", "", 基本情報入力シート!$L$22))</f>
        <v/>
      </c>
    </row>
    <row r="255" spans="2:2">
      <c r="B255" s="363" t="str">
        <f>IF(F255="", "", IF(基本情報入力シート!$L$22="", "", 基本情報入力シート!$L$22))</f>
        <v/>
      </c>
    </row>
    <row r="256" spans="2:2">
      <c r="B256" s="363" t="str">
        <f>IF(F256="", "", IF(基本情報入力シート!$L$22="", "", 基本情報入力シート!$L$22))</f>
        <v/>
      </c>
    </row>
    <row r="257" spans="2:2">
      <c r="B257" s="363" t="str">
        <f>IF(F257="", "", IF(基本情報入力シート!$L$22="", "", 基本情報入力シート!$L$22))</f>
        <v/>
      </c>
    </row>
    <row r="258" spans="2:2">
      <c r="B258" s="363" t="str">
        <f>IF(F258="", "", IF(基本情報入力シート!$L$22="", "", 基本情報入力シート!$L$22))</f>
        <v/>
      </c>
    </row>
    <row r="259" spans="2:2">
      <c r="B259" s="363" t="str">
        <f>IF(F259="", "", IF(基本情報入力シート!$L$22="", "", 基本情報入力シート!$L$22))</f>
        <v/>
      </c>
    </row>
    <row r="260" spans="2:2">
      <c r="B260" s="363" t="str">
        <f>IF(F260="", "", IF(基本情報入力シート!$L$22="", "", 基本情報入力シート!$L$22))</f>
        <v/>
      </c>
    </row>
    <row r="261" spans="2:2">
      <c r="B261" s="363" t="str">
        <f>IF(F261="", "", IF(基本情報入力シート!$L$22="", "", 基本情報入力シート!$L$22))</f>
        <v/>
      </c>
    </row>
    <row r="262" spans="2:2">
      <c r="B262" s="363" t="str">
        <f>IF(F262="", "", IF(基本情報入力シート!$L$22="", "", 基本情報入力シート!$L$22))</f>
        <v/>
      </c>
    </row>
    <row r="263" spans="2:2">
      <c r="B263" s="363" t="str">
        <f>IF(F263="", "", IF(基本情報入力シート!$L$22="", "", 基本情報入力シート!$L$22))</f>
        <v/>
      </c>
    </row>
    <row r="264" spans="2:2">
      <c r="B264" s="363" t="str">
        <f>IF(F264="", "", IF(基本情報入力シート!$L$22="", "", 基本情報入力シート!$L$22))</f>
        <v/>
      </c>
    </row>
    <row r="265" spans="2:2">
      <c r="B265" s="363" t="str">
        <f>IF(F265="", "", IF(基本情報入力シート!$L$22="", "", 基本情報入力シート!$L$22))</f>
        <v/>
      </c>
    </row>
    <row r="266" spans="2:2">
      <c r="B266" s="363" t="str">
        <f>IF(F266="", "", IF(基本情報入力シート!$L$22="", "", 基本情報入力シート!$L$22))</f>
        <v/>
      </c>
    </row>
    <row r="267" spans="2:2">
      <c r="B267" s="363" t="str">
        <f>IF(F267="", "", IF(基本情報入力シート!$L$22="", "", 基本情報入力シート!$L$22))</f>
        <v/>
      </c>
    </row>
    <row r="268" spans="2:2">
      <c r="B268" s="363" t="str">
        <f>IF(F268="", "", IF(基本情報入力シート!$L$22="", "", 基本情報入力シート!$L$22))</f>
        <v/>
      </c>
    </row>
    <row r="269" spans="2:2">
      <c r="B269" s="363" t="str">
        <f>IF(F269="", "", IF(基本情報入力シート!$L$22="", "", 基本情報入力シート!$L$22))</f>
        <v/>
      </c>
    </row>
    <row r="270" spans="2:2">
      <c r="B270" s="363" t="str">
        <f>IF(F270="", "", IF(基本情報入力シート!$L$22="", "", 基本情報入力シート!$L$22))</f>
        <v/>
      </c>
    </row>
    <row r="271" spans="2:2">
      <c r="B271" s="363" t="str">
        <f>IF(F271="", "", IF(基本情報入力シート!$L$22="", "", 基本情報入力シート!$L$22))</f>
        <v/>
      </c>
    </row>
    <row r="272" spans="2:2">
      <c r="B272" s="363" t="str">
        <f>IF(F272="", "", IF(基本情報入力シート!$L$22="", "", 基本情報入力シート!$L$22))</f>
        <v/>
      </c>
    </row>
    <row r="273" spans="2:2">
      <c r="B273" s="363" t="str">
        <f>IF(F273="", "", IF(基本情報入力シート!$L$22="", "", 基本情報入力シート!$L$22))</f>
        <v/>
      </c>
    </row>
    <row r="274" spans="2:2">
      <c r="B274" s="363" t="str">
        <f>IF(F274="", "", IF(基本情報入力シート!$L$22="", "", 基本情報入力シート!$L$22))</f>
        <v/>
      </c>
    </row>
    <row r="275" spans="2:2">
      <c r="B275" s="363" t="str">
        <f>IF(F275="", "", IF(基本情報入力シート!$L$22="", "", 基本情報入力シート!$L$22))</f>
        <v/>
      </c>
    </row>
    <row r="276" spans="2:2">
      <c r="B276" s="363" t="str">
        <f>IF(F276="", "", IF(基本情報入力シート!$L$22="", "", 基本情報入力シート!$L$22))</f>
        <v/>
      </c>
    </row>
    <row r="277" spans="2:2">
      <c r="B277" s="363" t="str">
        <f>IF(F277="", "", IF(基本情報入力シート!$L$22="", "", 基本情報入力シート!$L$22))</f>
        <v/>
      </c>
    </row>
    <row r="278" spans="2:2">
      <c r="B278" s="363" t="str">
        <f>IF(F278="", "", IF(基本情報入力シート!$L$22="", "", 基本情報入力シート!$L$22))</f>
        <v/>
      </c>
    </row>
    <row r="279" spans="2:2">
      <c r="B279" s="363" t="str">
        <f>IF(F279="", "", IF(基本情報入力シート!$L$22="", "", 基本情報入力シート!$L$22))</f>
        <v/>
      </c>
    </row>
    <row r="280" spans="2:2">
      <c r="B280" s="363" t="str">
        <f>IF(F280="", "", IF(基本情報入力シート!$L$22="", "", 基本情報入力シート!$L$22))</f>
        <v/>
      </c>
    </row>
    <row r="281" spans="2:2">
      <c r="B281" s="363" t="str">
        <f>IF(F281="", "", IF(基本情報入力シート!$L$22="", "", 基本情報入力シート!$L$22))</f>
        <v/>
      </c>
    </row>
    <row r="282" spans="2:2">
      <c r="B282" s="363" t="str">
        <f>IF(F282="", "", IF(基本情報入力シート!$L$22="", "", 基本情報入力シート!$L$22))</f>
        <v/>
      </c>
    </row>
    <row r="283" spans="2:2">
      <c r="B283" s="363" t="str">
        <f>IF(F283="", "", IF(基本情報入力シート!$L$22="", "", 基本情報入力シート!$L$22))</f>
        <v/>
      </c>
    </row>
    <row r="284" spans="2:2">
      <c r="B284" s="363" t="str">
        <f>IF(F284="", "", IF(基本情報入力シート!$L$22="", "", 基本情報入力シート!$L$22))</f>
        <v/>
      </c>
    </row>
    <row r="285" spans="2:2">
      <c r="B285" s="363" t="str">
        <f>IF(F285="", "", IF(基本情報入力シート!$L$22="", "", 基本情報入力シート!$L$22))</f>
        <v/>
      </c>
    </row>
    <row r="286" spans="2:2">
      <c r="B286" s="363" t="str">
        <f>IF(F286="", "", IF(基本情報入力シート!$L$22="", "", 基本情報入力シート!$L$22))</f>
        <v/>
      </c>
    </row>
    <row r="287" spans="2:2">
      <c r="B287" s="363" t="str">
        <f>IF(F287="", "", IF(基本情報入力シート!$L$22="", "", 基本情報入力シート!$L$22))</f>
        <v/>
      </c>
    </row>
    <row r="288" spans="2:2">
      <c r="B288" s="363" t="str">
        <f>IF(F288="", "", IF(基本情報入力シート!$L$22="", "", 基本情報入力シート!$L$22))</f>
        <v/>
      </c>
    </row>
    <row r="289" spans="2:2">
      <c r="B289" s="363" t="str">
        <f>IF(F289="", "", IF(基本情報入力シート!$L$22="", "", 基本情報入力シート!$L$22))</f>
        <v/>
      </c>
    </row>
    <row r="290" spans="2:2">
      <c r="B290" s="363" t="str">
        <f>IF(F290="", "", IF(基本情報入力シート!$L$22="", "", 基本情報入力シート!$L$22))</f>
        <v/>
      </c>
    </row>
    <row r="291" spans="2:2">
      <c r="B291" s="363" t="str">
        <f>IF(F291="", "", IF(基本情報入力シート!$L$22="", "", 基本情報入力シート!$L$22))</f>
        <v/>
      </c>
    </row>
    <row r="292" spans="2:2">
      <c r="B292" s="363" t="str">
        <f>IF(F292="", "", IF(基本情報入力シート!$L$22="", "", 基本情報入力シート!$L$22))</f>
        <v/>
      </c>
    </row>
    <row r="293" spans="2:2">
      <c r="B293" s="363" t="str">
        <f>IF(F293="", "", IF(基本情報入力シート!$L$22="", "", 基本情報入力シート!$L$22))</f>
        <v/>
      </c>
    </row>
    <row r="294" spans="2:2">
      <c r="B294" s="363" t="str">
        <f>IF(F294="", "", IF(基本情報入力シート!$L$22="", "", 基本情報入力シート!$L$22))</f>
        <v/>
      </c>
    </row>
    <row r="295" spans="2:2">
      <c r="B295" s="363" t="str">
        <f>IF(F295="", "", IF(基本情報入力シート!$L$22="", "", 基本情報入力シート!$L$22))</f>
        <v/>
      </c>
    </row>
    <row r="296" spans="2:2">
      <c r="B296" s="363" t="str">
        <f>IF(F296="", "", IF(基本情報入力シート!$L$22="", "", 基本情報入力シート!$L$22))</f>
        <v/>
      </c>
    </row>
    <row r="297" spans="2:2">
      <c r="B297" s="363" t="str">
        <f>IF(F297="", "", IF(基本情報入力シート!$L$22="", "", 基本情報入力シート!$L$22))</f>
        <v/>
      </c>
    </row>
    <row r="298" spans="2:2">
      <c r="B298" s="363" t="str">
        <f>IF(F298="", "", IF(基本情報入力シート!$L$22="", "", 基本情報入力シート!$L$22))</f>
        <v/>
      </c>
    </row>
    <row r="299" spans="2:2">
      <c r="B299" s="363" t="str">
        <f>IF(F299="", "", IF(基本情報入力シート!$L$22="", "", 基本情報入力シート!$L$22))</f>
        <v/>
      </c>
    </row>
    <row r="300" spans="2:2">
      <c r="B300" s="363" t="str">
        <f>IF(F300="", "", IF(基本情報入力シート!$L$22="", "", 基本情報入力シート!$L$22))</f>
        <v/>
      </c>
    </row>
    <row r="301" spans="2:2">
      <c r="B301" s="363" t="str">
        <f>IF(F301="", "", IF(基本情報入力シート!$L$22="", "", 基本情報入力シート!$L$22))</f>
        <v/>
      </c>
    </row>
    <row r="302" spans="2:2">
      <c r="B302" s="363" t="str">
        <f>IF(F302="", "", IF(基本情報入力シート!$L$22="", "", 基本情報入力シート!$L$22))</f>
        <v/>
      </c>
    </row>
    <row r="303" spans="2:2">
      <c r="B303" s="363" t="str">
        <f>IF(F303="", "", IF(基本情報入力シート!$L$22="", "", 基本情報入力シート!$L$22))</f>
        <v/>
      </c>
    </row>
    <row r="304" spans="2:2">
      <c r="B304" s="363" t="str">
        <f>IF(F304="", "", IF(基本情報入力シート!$L$22="", "", 基本情報入力シート!$L$22))</f>
        <v/>
      </c>
    </row>
    <row r="305" spans="2:2">
      <c r="B305" s="363" t="str">
        <f>IF(F305="", "", IF(基本情報入力シート!$L$22="", "", 基本情報入力シート!$L$22))</f>
        <v/>
      </c>
    </row>
    <row r="306" spans="2:2">
      <c r="B306" s="363" t="str">
        <f>IF(F306="", "", IF(基本情報入力シート!$L$22="", "", 基本情報入力シート!$L$22))</f>
        <v/>
      </c>
    </row>
    <row r="307" spans="2:2">
      <c r="B307" s="363" t="str">
        <f>IF(F307="", "", IF(基本情報入力シート!$L$22="", "", 基本情報入力シート!$L$22))</f>
        <v/>
      </c>
    </row>
    <row r="308" spans="2:2">
      <c r="B308" s="363" t="str">
        <f>IF(F308="", "", IF(基本情報入力シート!$L$22="", "", 基本情報入力シート!$L$22))</f>
        <v/>
      </c>
    </row>
    <row r="309" spans="2:2">
      <c r="B309" s="363" t="str">
        <f>IF(F309="", "", IF(基本情報入力シート!$L$22="", "", 基本情報入力シート!$L$22))</f>
        <v/>
      </c>
    </row>
    <row r="310" spans="2:2">
      <c r="B310" s="363" t="str">
        <f>IF(F310="", "", IF(基本情報入力シート!$L$22="", "", 基本情報入力シート!$L$22))</f>
        <v/>
      </c>
    </row>
    <row r="311" spans="2:2">
      <c r="B311" s="363" t="str">
        <f>IF(F311="", "", IF(基本情報入力シート!$L$22="", "", 基本情報入力シート!$L$22))</f>
        <v/>
      </c>
    </row>
    <row r="312" spans="2:2">
      <c r="B312" s="363" t="str">
        <f>IF(F312="", "", IF(基本情報入力シート!$L$22="", "", 基本情報入力シート!$L$22))</f>
        <v/>
      </c>
    </row>
    <row r="313" spans="2:2">
      <c r="B313" s="363" t="str">
        <f>IF(F313="", "", IF(基本情報入力シート!$L$22="", "", 基本情報入力シート!$L$22))</f>
        <v/>
      </c>
    </row>
    <row r="314" spans="2:2">
      <c r="B314" s="363" t="str">
        <f>IF(F314="", "", IF(基本情報入力シート!$L$22="", "", 基本情報入力シート!$L$22))</f>
        <v/>
      </c>
    </row>
    <row r="315" spans="2:2">
      <c r="B315" s="363" t="str">
        <f>IF(F315="", "", IF(基本情報入力シート!$L$22="", "", 基本情報入力シート!$L$22))</f>
        <v/>
      </c>
    </row>
    <row r="316" spans="2:2">
      <c r="B316" s="363" t="str">
        <f>IF(F316="", "", IF(基本情報入力シート!$L$22="", "", 基本情報入力シート!$L$22))</f>
        <v/>
      </c>
    </row>
    <row r="317" spans="2:2">
      <c r="B317" s="363" t="str">
        <f>IF(F317="", "", IF(基本情報入力シート!$L$22="", "", 基本情報入力シート!$L$22))</f>
        <v/>
      </c>
    </row>
    <row r="318" spans="2:2">
      <c r="B318" s="363" t="str">
        <f>IF(F318="", "", IF(基本情報入力シート!$L$22="", "", 基本情報入力シート!$L$22))</f>
        <v/>
      </c>
    </row>
    <row r="319" spans="2:2">
      <c r="B319" s="363" t="str">
        <f>IF(F319="", "", IF(基本情報入力シート!$L$22="", "", 基本情報入力シート!$L$22))</f>
        <v/>
      </c>
    </row>
    <row r="320" spans="2:2">
      <c r="B320" s="363" t="str">
        <f>IF(F320="", "", IF(基本情報入力シート!$L$22="", "", 基本情報入力シート!$L$22))</f>
        <v/>
      </c>
    </row>
    <row r="321" spans="2:2">
      <c r="B321" s="363" t="str">
        <f>IF(F321="", "", IF(基本情報入力シート!$L$22="", "", 基本情報入力シート!$L$22))</f>
        <v/>
      </c>
    </row>
    <row r="322" spans="2:2">
      <c r="B322" s="363" t="str">
        <f>IF(F322="", "", IF(基本情報入力シート!$L$22="", "", 基本情報入力シート!$L$22))</f>
        <v/>
      </c>
    </row>
    <row r="323" spans="2:2">
      <c r="B323" s="363" t="str">
        <f>IF(F323="", "", IF(基本情報入力シート!$L$22="", "", 基本情報入力シート!$L$22))</f>
        <v/>
      </c>
    </row>
    <row r="324" spans="2:2">
      <c r="B324" s="363" t="str">
        <f>IF(F324="", "", IF(基本情報入力シート!$L$22="", "", 基本情報入力シート!$L$22))</f>
        <v/>
      </c>
    </row>
    <row r="325" spans="2:2">
      <c r="B325" s="363" t="str">
        <f>IF(F325="", "", IF(基本情報入力シート!$L$22="", "", 基本情報入力シート!$L$22))</f>
        <v/>
      </c>
    </row>
    <row r="326" spans="2:2">
      <c r="B326" s="363" t="str">
        <f>IF(F326="", "", IF(基本情報入力シート!$L$22="", "", 基本情報入力シート!$L$22))</f>
        <v/>
      </c>
    </row>
    <row r="327" spans="2:2">
      <c r="B327" s="363" t="str">
        <f>IF(F327="", "", IF(基本情報入力シート!$L$22="", "", 基本情報入力シート!$L$22))</f>
        <v/>
      </c>
    </row>
    <row r="328" spans="2:2">
      <c r="B328" s="363" t="str">
        <f>IF(F328="", "", IF(基本情報入力シート!$L$22="", "", 基本情報入力シート!$L$22))</f>
        <v/>
      </c>
    </row>
    <row r="329" spans="2:2">
      <c r="B329" s="363" t="str">
        <f>IF(F329="", "", IF(基本情報入力シート!$L$22="", "", 基本情報入力シート!$L$22))</f>
        <v/>
      </c>
    </row>
    <row r="330" spans="2:2">
      <c r="B330" s="363" t="str">
        <f>IF(F330="", "", IF(基本情報入力シート!$L$22="", "", 基本情報入力シート!$L$22))</f>
        <v/>
      </c>
    </row>
    <row r="331" spans="2:2">
      <c r="B331" s="363" t="str">
        <f>IF(F331="", "", IF(基本情報入力シート!$L$22="", "", 基本情報入力シート!$L$22))</f>
        <v/>
      </c>
    </row>
    <row r="332" spans="2:2">
      <c r="B332" s="363" t="str">
        <f>IF(F332="", "", IF(基本情報入力シート!$L$22="", "", 基本情報入力シート!$L$22))</f>
        <v/>
      </c>
    </row>
    <row r="333" spans="2:2">
      <c r="B333" s="363" t="str">
        <f>IF(F333="", "", IF(基本情報入力シート!$L$22="", "", 基本情報入力シート!$L$22))</f>
        <v/>
      </c>
    </row>
    <row r="334" spans="2:2">
      <c r="B334" s="363" t="str">
        <f>IF(F334="", "", IF(基本情報入力シート!$L$22="", "", 基本情報入力シート!$L$22))</f>
        <v/>
      </c>
    </row>
    <row r="335" spans="2:2">
      <c r="B335" s="363" t="str">
        <f>IF(F335="", "", IF(基本情報入力シート!$L$22="", "", 基本情報入力シート!$L$22))</f>
        <v/>
      </c>
    </row>
    <row r="336" spans="2:2">
      <c r="B336" s="363" t="str">
        <f>IF(F336="", "", IF(基本情報入力シート!$L$22="", "", 基本情報入力シート!$L$22))</f>
        <v/>
      </c>
    </row>
    <row r="337" spans="2:2">
      <c r="B337" s="363" t="str">
        <f>IF(F337="", "", IF(基本情報入力シート!$L$22="", "", 基本情報入力シート!$L$22))</f>
        <v/>
      </c>
    </row>
    <row r="338" spans="2:2">
      <c r="B338" s="363" t="str">
        <f>IF(F338="", "", IF(基本情報入力シート!$L$22="", "", 基本情報入力シート!$L$22))</f>
        <v/>
      </c>
    </row>
    <row r="339" spans="2:2">
      <c r="B339" s="363" t="str">
        <f>IF(F339="", "", IF(基本情報入力シート!$L$22="", "", 基本情報入力シート!$L$22))</f>
        <v/>
      </c>
    </row>
    <row r="340" spans="2:2">
      <c r="B340" s="363" t="str">
        <f>IF(F340="", "", IF(基本情報入力シート!$L$22="", "", 基本情報入力シート!$L$22))</f>
        <v/>
      </c>
    </row>
    <row r="341" spans="2:2">
      <c r="B341" s="363" t="str">
        <f>IF(F341="", "", IF(基本情報入力シート!$L$22="", "", 基本情報入力シート!$L$22))</f>
        <v/>
      </c>
    </row>
    <row r="342" spans="2:2">
      <c r="B342" s="363" t="str">
        <f>IF(F342="", "", IF(基本情報入力シート!$L$22="", "", 基本情報入力シート!$L$22))</f>
        <v/>
      </c>
    </row>
    <row r="343" spans="2:2">
      <c r="B343" s="363" t="str">
        <f>IF(F343="", "", IF(基本情報入力シート!$L$22="", "", 基本情報入力シート!$L$22))</f>
        <v/>
      </c>
    </row>
    <row r="344" spans="2:2">
      <c r="B344" s="363" t="str">
        <f>IF(F344="", "", IF(基本情報入力シート!$L$22="", "", 基本情報入力シート!$L$22))</f>
        <v/>
      </c>
    </row>
    <row r="345" spans="2:2">
      <c r="B345" s="363" t="str">
        <f>IF(F345="", "", IF(基本情報入力シート!$L$22="", "", 基本情報入力シート!$L$22))</f>
        <v/>
      </c>
    </row>
    <row r="346" spans="2:2">
      <c r="B346" s="363" t="str">
        <f>IF(F346="", "", IF(基本情報入力シート!$L$22="", "", 基本情報入力シート!$L$22))</f>
        <v/>
      </c>
    </row>
    <row r="347" spans="2:2">
      <c r="B347" s="363" t="str">
        <f>IF(F347="", "", IF(基本情報入力シート!$L$22="", "", 基本情報入力シート!$L$22))</f>
        <v/>
      </c>
    </row>
    <row r="348" spans="2:2">
      <c r="B348" s="363" t="str">
        <f>IF(F348="", "", IF(基本情報入力シート!$L$22="", "", 基本情報入力シート!$L$22))</f>
        <v/>
      </c>
    </row>
    <row r="349" spans="2:2">
      <c r="B349" s="363" t="str">
        <f>IF(F349="", "", IF(基本情報入力シート!$L$22="", "", 基本情報入力シート!$L$22))</f>
        <v/>
      </c>
    </row>
    <row r="350" spans="2:2">
      <c r="B350" s="363" t="str">
        <f>IF(F350="", "", IF(基本情報入力シート!$L$22="", "", 基本情報入力シート!$L$22))</f>
        <v/>
      </c>
    </row>
    <row r="351" spans="2:2">
      <c r="B351" s="363" t="str">
        <f>IF(F351="", "", IF(基本情報入力シート!$L$22="", "", 基本情報入力シート!$L$22))</f>
        <v/>
      </c>
    </row>
    <row r="352" spans="2:2">
      <c r="B352" s="363" t="str">
        <f>IF(F352="", "", IF(基本情報入力シート!$L$22="", "", 基本情報入力シート!$L$22))</f>
        <v/>
      </c>
    </row>
    <row r="353" spans="2:2">
      <c r="B353" s="363" t="str">
        <f>IF(F353="", "", IF(基本情報入力シート!$L$22="", "", 基本情報入力シート!$L$22))</f>
        <v/>
      </c>
    </row>
    <row r="354" spans="2:2">
      <c r="B354" s="363" t="str">
        <f>IF(F354="", "", IF(基本情報入力シート!$L$22="", "", 基本情報入力シート!$L$22))</f>
        <v/>
      </c>
    </row>
    <row r="355" spans="2:2">
      <c r="B355" s="363" t="str">
        <f>IF(F355="", "", IF(基本情報入力シート!$L$22="", "", 基本情報入力シート!$L$22))</f>
        <v/>
      </c>
    </row>
    <row r="356" spans="2:2">
      <c r="B356" s="363" t="str">
        <f>IF(F356="", "", IF(基本情報入力シート!$L$22="", "", 基本情報入力シート!$L$22))</f>
        <v/>
      </c>
    </row>
    <row r="357" spans="2:2">
      <c r="B357" s="363" t="str">
        <f>IF(F357="", "", IF(基本情報入力シート!$L$22="", "", 基本情報入力シート!$L$22))</f>
        <v/>
      </c>
    </row>
    <row r="358" spans="2:2">
      <c r="B358" s="363" t="str">
        <f>IF(F358="", "", IF(基本情報入力シート!$L$22="", "", 基本情報入力シート!$L$22))</f>
        <v/>
      </c>
    </row>
    <row r="359" spans="2:2">
      <c r="B359" s="363" t="str">
        <f>IF(F359="", "", IF(基本情報入力シート!$L$22="", "", 基本情報入力シート!$L$22))</f>
        <v/>
      </c>
    </row>
    <row r="360" spans="2:2">
      <c r="B360" s="363" t="str">
        <f>IF(F360="", "", IF(基本情報入力シート!$L$22="", "", 基本情報入力シート!$L$22))</f>
        <v/>
      </c>
    </row>
    <row r="361" spans="2:2">
      <c r="B361" s="363" t="str">
        <f>IF(F361="", "", IF(基本情報入力シート!$L$22="", "", 基本情報入力シート!$L$22))</f>
        <v/>
      </c>
    </row>
    <row r="362" spans="2:2">
      <c r="B362" s="363" t="str">
        <f>IF(F362="", "", IF(基本情報入力シート!$L$22="", "", 基本情報入力シート!$L$22))</f>
        <v/>
      </c>
    </row>
    <row r="363" spans="2:2">
      <c r="B363" s="363" t="str">
        <f>IF(F363="", "", IF(基本情報入力シート!$L$22="", "", 基本情報入力シート!$L$22))</f>
        <v/>
      </c>
    </row>
    <row r="364" spans="2:2">
      <c r="B364" s="363" t="str">
        <f>IF(F364="", "", IF(基本情報入力シート!$L$22="", "", 基本情報入力シート!$L$22))</f>
        <v/>
      </c>
    </row>
    <row r="365" spans="2:2">
      <c r="B365" s="363" t="str">
        <f>IF(F365="", "", IF(基本情報入力シート!$L$22="", "", 基本情報入力シート!$L$22))</f>
        <v/>
      </c>
    </row>
    <row r="366" spans="2:2">
      <c r="B366" s="363" t="str">
        <f>IF(F366="", "", IF(基本情報入力シート!$L$22="", "", 基本情報入力シート!$L$22))</f>
        <v/>
      </c>
    </row>
    <row r="367" spans="2:2">
      <c r="B367" s="363" t="str">
        <f>IF(F367="", "", IF(基本情報入力シート!$L$22="", "", 基本情報入力シート!$L$22))</f>
        <v/>
      </c>
    </row>
    <row r="368" spans="2:2">
      <c r="B368" s="363" t="str">
        <f>IF(F368="", "", IF(基本情報入力シート!$L$22="", "", 基本情報入力シート!$L$22))</f>
        <v/>
      </c>
    </row>
    <row r="369" spans="2:2">
      <c r="B369" s="363" t="str">
        <f>IF(F369="", "", IF(基本情報入力シート!$L$22="", "", 基本情報入力シート!$L$22))</f>
        <v/>
      </c>
    </row>
    <row r="370" spans="2:2">
      <c r="B370" s="363" t="str">
        <f>IF(F370="", "", IF(基本情報入力シート!$L$22="", "", 基本情報入力シート!$L$22))</f>
        <v/>
      </c>
    </row>
    <row r="371" spans="2:2">
      <c r="B371" s="363" t="str">
        <f>IF(F371="", "", IF(基本情報入力シート!$L$22="", "", 基本情報入力シート!$L$22))</f>
        <v/>
      </c>
    </row>
    <row r="372" spans="2:2">
      <c r="B372" s="363" t="str">
        <f>IF(F372="", "", IF(基本情報入力シート!$L$22="", "", 基本情報入力シート!$L$22))</f>
        <v/>
      </c>
    </row>
    <row r="373" spans="2:2">
      <c r="B373" s="363" t="str">
        <f>IF(F373="", "", IF(基本情報入力シート!$L$22="", "", 基本情報入力シート!$L$22))</f>
        <v/>
      </c>
    </row>
    <row r="374" spans="2:2">
      <c r="B374" s="363" t="str">
        <f>IF(F374="", "", IF(基本情報入力シート!$L$22="", "", 基本情報入力シート!$L$22))</f>
        <v/>
      </c>
    </row>
    <row r="375" spans="2:2">
      <c r="B375" s="363" t="str">
        <f>IF(F375="", "", IF(基本情報入力シート!$L$22="", "", 基本情報入力シート!$L$22))</f>
        <v/>
      </c>
    </row>
    <row r="376" spans="2:2">
      <c r="B376" s="363" t="str">
        <f>IF(F376="", "", IF(基本情報入力シート!$L$22="", "", 基本情報入力シート!$L$22))</f>
        <v/>
      </c>
    </row>
    <row r="377" spans="2:2">
      <c r="B377" s="363" t="str">
        <f>IF(F377="", "", IF(基本情報入力シート!$L$22="", "", 基本情報入力シート!$L$22))</f>
        <v/>
      </c>
    </row>
    <row r="378" spans="2:2">
      <c r="B378" s="363" t="str">
        <f>IF(F378="", "", IF(基本情報入力シート!$L$22="", "", 基本情報入力シート!$L$22))</f>
        <v/>
      </c>
    </row>
    <row r="379" spans="2:2">
      <c r="B379" s="363" t="str">
        <f>IF(F379="", "", IF(基本情報入力シート!$L$22="", "", 基本情報入力シート!$L$22))</f>
        <v/>
      </c>
    </row>
    <row r="380" spans="2:2">
      <c r="B380" s="363" t="str">
        <f>IF(F380="", "", IF(基本情報入力シート!$L$22="", "", 基本情報入力シート!$L$22))</f>
        <v/>
      </c>
    </row>
    <row r="381" spans="2:2">
      <c r="B381" s="363" t="str">
        <f>IF(F381="", "", IF(基本情報入力シート!$L$22="", "", 基本情報入力シート!$L$22))</f>
        <v/>
      </c>
    </row>
    <row r="382" spans="2:2">
      <c r="B382" s="363" t="str">
        <f>IF(F382="", "", IF(基本情報入力シート!$L$22="", "", 基本情報入力シート!$L$22))</f>
        <v/>
      </c>
    </row>
    <row r="383" spans="2:2">
      <c r="B383" s="363" t="str">
        <f>IF(F383="", "", IF(基本情報入力シート!$L$22="", "", 基本情報入力シート!$L$22))</f>
        <v/>
      </c>
    </row>
    <row r="384" spans="2:2">
      <c r="B384" s="363" t="str">
        <f>IF(F384="", "", IF(基本情報入力シート!$L$22="", "", 基本情報入力シート!$L$22))</f>
        <v/>
      </c>
    </row>
    <row r="385" spans="2:2">
      <c r="B385" s="363" t="str">
        <f>IF(F385="", "", IF(基本情報入力シート!$L$22="", "", 基本情報入力シート!$L$22))</f>
        <v/>
      </c>
    </row>
    <row r="386" spans="2:2">
      <c r="B386" s="363" t="str">
        <f>IF(F386="", "", IF(基本情報入力シート!$L$22="", "", 基本情報入力シート!$L$22))</f>
        <v/>
      </c>
    </row>
    <row r="387" spans="2:2">
      <c r="B387" s="363" t="str">
        <f>IF(F387="", "", IF(基本情報入力シート!$L$22="", "", 基本情報入力シート!$L$22))</f>
        <v/>
      </c>
    </row>
    <row r="388" spans="2:2">
      <c r="B388" s="363" t="str">
        <f>IF(F388="", "", IF(基本情報入力シート!$L$22="", "", 基本情報入力シート!$L$22))</f>
        <v/>
      </c>
    </row>
    <row r="389" spans="2:2">
      <c r="B389" s="363" t="str">
        <f>IF(F389="", "", IF(基本情報入力シート!$L$22="", "", 基本情報入力シート!$L$22))</f>
        <v/>
      </c>
    </row>
    <row r="390" spans="2:2">
      <c r="B390" s="363" t="str">
        <f>IF(F390="", "", IF(基本情報入力シート!$L$22="", "", 基本情報入力シート!$L$22))</f>
        <v/>
      </c>
    </row>
    <row r="391" spans="2:2">
      <c r="B391" s="363" t="str">
        <f>IF(F391="", "", IF(基本情報入力シート!$L$22="", "", 基本情報入力シート!$L$22))</f>
        <v/>
      </c>
    </row>
    <row r="392" spans="2:2">
      <c r="B392" s="363" t="str">
        <f>IF(F392="", "", IF(基本情報入力シート!$L$22="", "", 基本情報入力シート!$L$22))</f>
        <v/>
      </c>
    </row>
    <row r="393" spans="2:2">
      <c r="B393" s="363" t="str">
        <f>IF(F393="", "", IF(基本情報入力シート!$L$22="", "", 基本情報入力シート!$L$22))</f>
        <v/>
      </c>
    </row>
    <row r="394" spans="2:2">
      <c r="B394" s="363" t="str">
        <f>IF(F394="", "", IF(基本情報入力シート!$L$22="", "", 基本情報入力シート!$L$22))</f>
        <v/>
      </c>
    </row>
    <row r="395" spans="2:2">
      <c r="B395" s="363" t="str">
        <f>IF(F395="", "", IF(基本情報入力シート!$L$22="", "", 基本情報入力シート!$L$22))</f>
        <v/>
      </c>
    </row>
    <row r="396" spans="2:2">
      <c r="B396" s="363" t="str">
        <f>IF(F396="", "", IF(基本情報入力シート!$L$22="", "", 基本情報入力シート!$L$22))</f>
        <v/>
      </c>
    </row>
    <row r="397" spans="2:2">
      <c r="B397" s="363" t="str">
        <f>IF(F397="", "", IF(基本情報入力シート!$L$22="", "", 基本情報入力シート!$L$22))</f>
        <v/>
      </c>
    </row>
    <row r="398" spans="2:2">
      <c r="B398" s="363" t="str">
        <f>IF(F398="", "", IF(基本情報入力シート!$L$22="", "", 基本情報入力シート!$L$22))</f>
        <v/>
      </c>
    </row>
    <row r="399" spans="2:2">
      <c r="B399" s="363" t="str">
        <f>IF(F399="", "", IF(基本情報入力シート!$L$22="", "", 基本情報入力シート!$L$22))</f>
        <v/>
      </c>
    </row>
    <row r="400" spans="2:2">
      <c r="B400" s="363" t="str">
        <f>IF(F400="", "", IF(基本情報入力シート!$L$22="", "", 基本情報入力シート!$L$22))</f>
        <v/>
      </c>
    </row>
    <row r="401" spans="2:2">
      <c r="B401" s="363" t="str">
        <f>IF(F401="", "", IF(基本情報入力シート!$L$22="", "", 基本情報入力シート!$L$22))</f>
        <v/>
      </c>
    </row>
    <row r="402" spans="2:2">
      <c r="B402" s="363" t="str">
        <f>IF(F402="", "", IF(基本情報入力シート!$L$22="", "", 基本情報入力シート!$L$22))</f>
        <v/>
      </c>
    </row>
    <row r="403" spans="2:2">
      <c r="B403" s="363" t="str">
        <f>IF(F403="", "", IF(基本情報入力シート!$L$22="", "", 基本情報入力シート!$L$22))</f>
        <v/>
      </c>
    </row>
    <row r="404" spans="2:2">
      <c r="B404" s="363" t="str">
        <f>IF(F404="", "", IF(基本情報入力シート!$L$22="", "", 基本情報入力シート!$L$22))</f>
        <v/>
      </c>
    </row>
    <row r="405" spans="2:2">
      <c r="B405" s="363" t="str">
        <f>IF(F405="", "", IF(基本情報入力シート!$L$22="", "", 基本情報入力シート!$L$22))</f>
        <v/>
      </c>
    </row>
    <row r="406" spans="2:2">
      <c r="B406" s="363" t="str">
        <f>IF(F406="", "", IF(基本情報入力シート!$L$22="", "", 基本情報入力シート!$L$22))</f>
        <v/>
      </c>
    </row>
    <row r="407" spans="2:2">
      <c r="B407" s="363" t="str">
        <f>IF(F407="", "", IF(基本情報入力シート!$L$22="", "", 基本情報入力シート!$L$22))</f>
        <v/>
      </c>
    </row>
    <row r="408" spans="2:2">
      <c r="B408" s="363" t="str">
        <f>IF(F408="", "", IF(基本情報入力シート!$L$22="", "", 基本情報入力シート!$L$22))</f>
        <v/>
      </c>
    </row>
    <row r="409" spans="2:2">
      <c r="B409" s="363" t="str">
        <f>IF(F409="", "", IF(基本情報入力シート!$L$22="", "", 基本情報入力シート!$L$22))</f>
        <v/>
      </c>
    </row>
    <row r="410" spans="2:2">
      <c r="B410" s="363" t="str">
        <f>IF(F410="", "", IF(基本情報入力シート!$L$22="", "", 基本情報入力シート!$L$22))</f>
        <v/>
      </c>
    </row>
    <row r="411" spans="2:2">
      <c r="B411" s="363" t="str">
        <f>IF(F411="", "", IF(基本情報入力シート!$L$22="", "", 基本情報入力シート!$L$22))</f>
        <v/>
      </c>
    </row>
    <row r="412" spans="2:2">
      <c r="B412" s="363" t="str">
        <f>IF(F412="", "", IF(基本情報入力シート!$L$22="", "", 基本情報入力シート!$L$22))</f>
        <v/>
      </c>
    </row>
    <row r="413" spans="2:2">
      <c r="B413" s="363" t="str">
        <f>IF(F413="", "", IF(基本情報入力シート!$L$22="", "", 基本情報入力シート!$L$22))</f>
        <v/>
      </c>
    </row>
    <row r="414" spans="2:2">
      <c r="B414" s="363" t="str">
        <f>IF(F414="", "", IF(基本情報入力シート!$L$22="", "", 基本情報入力シート!$L$22))</f>
        <v/>
      </c>
    </row>
    <row r="415" spans="2:2">
      <c r="B415" s="363" t="str">
        <f>IF(F415="", "", IF(基本情報入力シート!$L$22="", "", 基本情報入力シート!$L$22))</f>
        <v/>
      </c>
    </row>
    <row r="416" spans="2:2">
      <c r="B416" s="363" t="str">
        <f>IF(F416="", "", IF(基本情報入力シート!$L$22="", "", 基本情報入力シート!$L$22))</f>
        <v/>
      </c>
    </row>
    <row r="417" spans="2:2">
      <c r="B417" s="363" t="str">
        <f>IF(F417="", "", IF(基本情報入力シート!$L$22="", "", 基本情報入力シート!$L$22))</f>
        <v/>
      </c>
    </row>
    <row r="418" spans="2:2">
      <c r="B418" s="363" t="str">
        <f>IF(F418="", "", IF(基本情報入力シート!$L$22="", "", 基本情報入力シート!$L$22))</f>
        <v/>
      </c>
    </row>
    <row r="419" spans="2:2">
      <c r="B419" s="363" t="str">
        <f>IF(F419="", "", IF(基本情報入力シート!$L$22="", "", 基本情報入力シート!$L$22))</f>
        <v/>
      </c>
    </row>
    <row r="420" spans="2:2">
      <c r="B420" s="363" t="str">
        <f>IF(F420="", "", IF(基本情報入力シート!$L$22="", "", 基本情報入力シート!$L$22))</f>
        <v/>
      </c>
    </row>
    <row r="421" spans="2:2">
      <c r="B421" s="363" t="str">
        <f>IF(F421="", "", IF(基本情報入力シート!$L$22="", "", 基本情報入力シート!$L$22))</f>
        <v/>
      </c>
    </row>
    <row r="422" spans="2:2">
      <c r="B422" s="363" t="str">
        <f>IF(F422="", "", IF(基本情報入力シート!$L$22="", "", 基本情報入力シート!$L$22))</f>
        <v/>
      </c>
    </row>
    <row r="423" spans="2:2">
      <c r="B423" s="363" t="str">
        <f>IF(F423="", "", IF(基本情報入力シート!$L$22="", "", 基本情報入力シート!$L$22))</f>
        <v/>
      </c>
    </row>
    <row r="424" spans="2:2">
      <c r="B424" s="363" t="str">
        <f>IF(F424="", "", IF(基本情報入力シート!$L$22="", "", 基本情報入力シート!$L$22))</f>
        <v/>
      </c>
    </row>
    <row r="425" spans="2:2">
      <c r="B425" s="363" t="str">
        <f>IF(F425="", "", IF(基本情報入力シート!$L$22="", "", 基本情報入力シート!$L$22))</f>
        <v/>
      </c>
    </row>
    <row r="426" spans="2:2">
      <c r="B426" s="363" t="str">
        <f>IF(F426="", "", IF(基本情報入力シート!$L$22="", "", 基本情報入力シート!$L$22))</f>
        <v/>
      </c>
    </row>
    <row r="427" spans="2:2">
      <c r="B427" s="363" t="str">
        <f>IF(F427="", "", IF(基本情報入力シート!$L$22="", "", 基本情報入力シート!$L$22))</f>
        <v/>
      </c>
    </row>
    <row r="428" spans="2:2">
      <c r="B428" s="363" t="str">
        <f>IF(F428="", "", IF(基本情報入力シート!$L$22="", "", 基本情報入力シート!$L$22))</f>
        <v/>
      </c>
    </row>
    <row r="429" spans="2:2">
      <c r="B429" s="363" t="str">
        <f>IF(F429="", "", IF(基本情報入力シート!$L$22="", "", 基本情報入力シート!$L$22))</f>
        <v/>
      </c>
    </row>
    <row r="430" spans="2:2">
      <c r="B430" s="363" t="str">
        <f>IF(F430="", "", IF(基本情報入力シート!$L$22="", "", 基本情報入力シート!$L$22))</f>
        <v/>
      </c>
    </row>
    <row r="431" spans="2:2">
      <c r="B431" s="363" t="str">
        <f>IF(F431="", "", IF(基本情報入力シート!$L$22="", "", 基本情報入力シート!$L$22))</f>
        <v/>
      </c>
    </row>
    <row r="432" spans="2:2">
      <c r="B432" s="363" t="str">
        <f>IF(F432="", "", IF(基本情報入力シート!$L$22="", "", 基本情報入力シート!$L$22))</f>
        <v/>
      </c>
    </row>
    <row r="433" spans="2:2">
      <c r="B433" s="363" t="str">
        <f>IF(F433="", "", IF(基本情報入力シート!$L$22="", "", 基本情報入力シート!$L$22))</f>
        <v/>
      </c>
    </row>
    <row r="434" spans="2:2">
      <c r="B434" s="363" t="str">
        <f>IF(F434="", "", IF(基本情報入力シート!$L$22="", "", 基本情報入力シート!$L$22))</f>
        <v/>
      </c>
    </row>
    <row r="435" spans="2:2">
      <c r="B435" s="363" t="str">
        <f>IF(F435="", "", IF(基本情報入力シート!$L$22="", "", 基本情報入力シート!$L$22))</f>
        <v/>
      </c>
    </row>
    <row r="436" spans="2:2">
      <c r="B436" s="363" t="str">
        <f>IF(F436="", "", IF(基本情報入力シート!$L$22="", "", 基本情報入力シート!$L$22))</f>
        <v/>
      </c>
    </row>
    <row r="437" spans="2:2">
      <c r="B437" s="363" t="str">
        <f>IF(F437="", "", IF(基本情報入力シート!$L$22="", "", 基本情報入力シート!$L$22))</f>
        <v/>
      </c>
    </row>
    <row r="438" spans="2:2">
      <c r="B438" s="363" t="str">
        <f>IF(F438="", "", IF(基本情報入力シート!$L$22="", "", 基本情報入力シート!$L$22))</f>
        <v/>
      </c>
    </row>
    <row r="439" spans="2:2">
      <c r="B439" s="363" t="str">
        <f>IF(F439="", "", IF(基本情報入力シート!$L$22="", "", 基本情報入力シート!$L$22))</f>
        <v/>
      </c>
    </row>
    <row r="440" spans="2:2">
      <c r="B440" s="363" t="str">
        <f>IF(F440="", "", IF(基本情報入力シート!$L$22="", "", 基本情報入力シート!$L$22))</f>
        <v/>
      </c>
    </row>
    <row r="441" spans="2:2">
      <c r="B441" s="363" t="str">
        <f>IF(F441="", "", IF(基本情報入力シート!$L$22="", "", 基本情報入力シート!$L$22))</f>
        <v/>
      </c>
    </row>
    <row r="442" spans="2:2">
      <c r="B442" s="363" t="str">
        <f>IF(F442="", "", IF(基本情報入力シート!$L$22="", "", 基本情報入力シート!$L$22))</f>
        <v/>
      </c>
    </row>
    <row r="443" spans="2:2">
      <c r="B443" s="363" t="str">
        <f>IF(F443="", "", IF(基本情報入力シート!$L$22="", "", 基本情報入力シート!$L$22))</f>
        <v/>
      </c>
    </row>
    <row r="444" spans="2:2">
      <c r="B444" s="363" t="str">
        <f>IF(F444="", "", IF(基本情報入力シート!$L$22="", "", 基本情報入力シート!$L$22))</f>
        <v/>
      </c>
    </row>
    <row r="445" spans="2:2">
      <c r="B445" s="363" t="str">
        <f>IF(F445="", "", IF(基本情報入力シート!$L$22="", "", 基本情報入力シート!$L$22))</f>
        <v/>
      </c>
    </row>
    <row r="446" spans="2:2">
      <c r="B446" s="363" t="str">
        <f>IF(F446="", "", IF(基本情報入力シート!$L$22="", "", 基本情報入力シート!$L$22))</f>
        <v/>
      </c>
    </row>
    <row r="447" spans="2:2">
      <c r="B447" s="363" t="str">
        <f>IF(F447="", "", IF(基本情報入力シート!$L$22="", "", 基本情報入力シート!$L$22))</f>
        <v/>
      </c>
    </row>
    <row r="448" spans="2:2">
      <c r="B448" s="363" t="str">
        <f>IF(F448="", "", IF(基本情報入力シート!$L$22="", "", 基本情報入力シート!$L$22))</f>
        <v/>
      </c>
    </row>
    <row r="449" spans="2:2">
      <c r="B449" s="363" t="str">
        <f>IF(F449="", "", IF(基本情報入力シート!$L$22="", "", 基本情報入力シート!$L$22))</f>
        <v/>
      </c>
    </row>
    <row r="450" spans="2:2">
      <c r="B450" s="363" t="str">
        <f>IF(F450="", "", IF(基本情報入力シート!$L$22="", "", 基本情報入力シート!$L$22))</f>
        <v/>
      </c>
    </row>
    <row r="451" spans="2:2">
      <c r="B451" s="363" t="str">
        <f>IF(F451="", "", IF(基本情報入力シート!$L$22="", "", 基本情報入力シート!$L$22))</f>
        <v/>
      </c>
    </row>
    <row r="452" spans="2:2">
      <c r="B452" s="363" t="str">
        <f>IF(F452="", "", IF(基本情報入力シート!$L$22="", "", 基本情報入力シート!$L$22))</f>
        <v/>
      </c>
    </row>
    <row r="453" spans="2:2">
      <c r="B453" s="363" t="str">
        <f>IF(F453="", "", IF(基本情報入力シート!$L$22="", "", 基本情報入力シート!$L$22))</f>
        <v/>
      </c>
    </row>
    <row r="454" spans="2:2">
      <c r="B454" s="363" t="str">
        <f>IF(F454="", "", IF(基本情報入力シート!$L$22="", "", 基本情報入力シート!$L$22))</f>
        <v/>
      </c>
    </row>
    <row r="455" spans="2:2">
      <c r="B455" s="363" t="str">
        <f>IF(F455="", "", IF(基本情報入力シート!$L$22="", "", 基本情報入力シート!$L$22))</f>
        <v/>
      </c>
    </row>
    <row r="456" spans="2:2">
      <c r="B456" s="363" t="str">
        <f>IF(F456="", "", IF(基本情報入力シート!$L$22="", "", 基本情報入力シート!$L$22))</f>
        <v/>
      </c>
    </row>
    <row r="457" spans="2:2">
      <c r="B457" s="363" t="str">
        <f>IF(F457="", "", IF(基本情報入力シート!$L$22="", "", 基本情報入力シート!$L$22))</f>
        <v/>
      </c>
    </row>
    <row r="458" spans="2:2">
      <c r="B458" s="363" t="str">
        <f>IF(F458="", "", IF(基本情報入力シート!$L$22="", "", 基本情報入力シート!$L$22))</f>
        <v/>
      </c>
    </row>
    <row r="459" spans="2:2">
      <c r="B459" s="363" t="str">
        <f>IF(F459="", "", IF(基本情報入力シート!$L$22="", "", 基本情報入力シート!$L$22))</f>
        <v/>
      </c>
    </row>
    <row r="460" spans="2:2">
      <c r="B460" s="363" t="str">
        <f>IF(F460="", "", IF(基本情報入力シート!$L$22="", "", 基本情報入力シート!$L$22))</f>
        <v/>
      </c>
    </row>
    <row r="461" spans="2:2">
      <c r="B461" s="363" t="str">
        <f>IF(F461="", "", IF(基本情報入力シート!$L$22="", "", 基本情報入力シート!$L$22))</f>
        <v/>
      </c>
    </row>
    <row r="462" spans="2:2">
      <c r="B462" s="363" t="str">
        <f>IF(F462="", "", IF(基本情報入力シート!$L$22="", "", 基本情報入力シート!$L$22))</f>
        <v/>
      </c>
    </row>
    <row r="463" spans="2:2">
      <c r="B463" s="363" t="str">
        <f>IF(F463="", "", IF(基本情報入力シート!$L$22="", "", 基本情報入力シート!$L$22))</f>
        <v/>
      </c>
    </row>
    <row r="464" spans="2:2">
      <c r="B464" s="363" t="str">
        <f>IF(F464="", "", IF(基本情報入力シート!$L$22="", "", 基本情報入力シート!$L$22))</f>
        <v/>
      </c>
    </row>
    <row r="465" spans="2:2">
      <c r="B465" s="363" t="str">
        <f>IF(F465="", "", IF(基本情報入力シート!$L$22="", "", 基本情報入力シート!$L$22))</f>
        <v/>
      </c>
    </row>
    <row r="466" spans="2:2">
      <c r="B466" s="363" t="str">
        <f>IF(F466="", "", IF(基本情報入力シート!$L$22="", "", 基本情報入力シート!$L$22))</f>
        <v/>
      </c>
    </row>
    <row r="467" spans="2:2">
      <c r="B467" s="363" t="str">
        <f>IF(F467="", "", IF(基本情報入力シート!$L$22="", "", 基本情報入力シート!$L$22))</f>
        <v/>
      </c>
    </row>
    <row r="468" spans="2:2">
      <c r="B468" s="363" t="str">
        <f>IF(F468="", "", IF(基本情報入力シート!$L$22="", "", 基本情報入力シート!$L$22))</f>
        <v/>
      </c>
    </row>
    <row r="469" spans="2:2">
      <c r="B469" s="363" t="str">
        <f>IF(F469="", "", IF(基本情報入力シート!$L$22="", "", 基本情報入力シート!$L$22))</f>
        <v/>
      </c>
    </row>
    <row r="470" spans="2:2">
      <c r="B470" s="363" t="str">
        <f>IF(F470="", "", IF(基本情報入力シート!$L$22="", "", 基本情報入力シート!$L$22))</f>
        <v/>
      </c>
    </row>
    <row r="471" spans="2:2">
      <c r="B471" s="363" t="str">
        <f>IF(F471="", "", IF(基本情報入力シート!$L$22="", "", 基本情報入力シート!$L$22))</f>
        <v/>
      </c>
    </row>
    <row r="472" spans="2:2">
      <c r="B472" s="363" t="str">
        <f>IF(F472="", "", IF(基本情報入力シート!$L$22="", "", 基本情報入力シート!$L$22))</f>
        <v/>
      </c>
    </row>
    <row r="473" spans="2:2">
      <c r="B473" s="363" t="str">
        <f>IF(F473="", "", IF(基本情報入力シート!$L$22="", "", 基本情報入力シート!$L$22))</f>
        <v/>
      </c>
    </row>
    <row r="474" spans="2:2">
      <c r="B474" s="363" t="str">
        <f>IF(F474="", "", IF(基本情報入力シート!$L$22="", "", 基本情報入力シート!$L$22))</f>
        <v/>
      </c>
    </row>
    <row r="475" spans="2:2">
      <c r="B475" s="363" t="str">
        <f>IF(F475="", "", IF(基本情報入力シート!$L$22="", "", 基本情報入力シート!$L$22))</f>
        <v/>
      </c>
    </row>
    <row r="476" spans="2:2">
      <c r="B476" s="363" t="str">
        <f>IF(F476="", "", IF(基本情報入力シート!$L$22="", "", 基本情報入力シート!$L$22))</f>
        <v/>
      </c>
    </row>
    <row r="477" spans="2:2">
      <c r="B477" s="363" t="str">
        <f>IF(F477="", "", IF(基本情報入力シート!$L$22="", "", 基本情報入力シート!$L$22))</f>
        <v/>
      </c>
    </row>
    <row r="478" spans="2:2">
      <c r="B478" s="363" t="str">
        <f>IF(F478="", "", IF(基本情報入力シート!$L$22="", "", 基本情報入力シート!$L$22))</f>
        <v/>
      </c>
    </row>
    <row r="479" spans="2:2">
      <c r="B479" s="363" t="str">
        <f>IF(F479="", "", IF(基本情報入力シート!$L$22="", "", 基本情報入力シート!$L$22))</f>
        <v/>
      </c>
    </row>
    <row r="480" spans="2:2">
      <c r="B480" s="363" t="str">
        <f>IF(F480="", "", IF(基本情報入力シート!$L$22="", "", 基本情報入力シート!$L$22))</f>
        <v/>
      </c>
    </row>
    <row r="481" spans="2:2">
      <c r="B481" s="363" t="str">
        <f>IF(F481="", "", IF(基本情報入力シート!$L$22="", "", 基本情報入力シート!$L$22))</f>
        <v/>
      </c>
    </row>
    <row r="482" spans="2:2">
      <c r="B482" s="363" t="str">
        <f>IF(F482="", "", IF(基本情報入力シート!$L$22="", "", 基本情報入力シート!$L$22))</f>
        <v/>
      </c>
    </row>
    <row r="483" spans="2:2">
      <c r="B483" s="363" t="str">
        <f>IF(F483="", "", IF(基本情報入力シート!$L$22="", "", 基本情報入力シート!$L$22))</f>
        <v/>
      </c>
    </row>
    <row r="484" spans="2:2">
      <c r="B484" s="363" t="str">
        <f>IF(F484="", "", IF(基本情報入力シート!$L$22="", "", 基本情報入力シート!$L$22))</f>
        <v/>
      </c>
    </row>
    <row r="485" spans="2:2">
      <c r="B485" s="363" t="str">
        <f>IF(F485="", "", IF(基本情報入力シート!$L$22="", "", 基本情報入力シート!$L$22))</f>
        <v/>
      </c>
    </row>
    <row r="486" spans="2:2">
      <c r="B486" s="363" t="str">
        <f>IF(F486="", "", IF(基本情報入力シート!$L$22="", "", 基本情報入力シート!$L$22))</f>
        <v/>
      </c>
    </row>
    <row r="487" spans="2:2">
      <c r="B487" s="363" t="str">
        <f>IF(F487="", "", IF(基本情報入力シート!$L$22="", "", 基本情報入力シート!$L$22))</f>
        <v/>
      </c>
    </row>
    <row r="488" spans="2:2">
      <c r="B488" s="363" t="str">
        <f>IF(F488="", "", IF(基本情報入力シート!$L$22="", "", 基本情報入力シート!$L$22))</f>
        <v/>
      </c>
    </row>
    <row r="489" spans="2:2">
      <c r="B489" s="363" t="str">
        <f>IF(F489="", "", IF(基本情報入力シート!$L$22="", "", 基本情報入力シート!$L$22))</f>
        <v/>
      </c>
    </row>
    <row r="490" spans="2:2">
      <c r="B490" s="363" t="str">
        <f>IF(F490="", "", IF(基本情報入力シート!$L$22="", "", 基本情報入力シート!$L$22))</f>
        <v/>
      </c>
    </row>
    <row r="491" spans="2:2">
      <c r="B491" s="363" t="str">
        <f>IF(F491="", "", IF(基本情報入力シート!$L$22="", "", 基本情報入力シート!$L$22))</f>
        <v/>
      </c>
    </row>
    <row r="492" spans="2:2">
      <c r="B492" s="363" t="str">
        <f>IF(F492="", "", IF(基本情報入力シート!$L$22="", "", 基本情報入力シート!$L$22))</f>
        <v/>
      </c>
    </row>
    <row r="493" spans="2:2">
      <c r="B493" s="363" t="str">
        <f>IF(F493="", "", IF(基本情報入力シート!$L$22="", "", 基本情報入力シート!$L$22))</f>
        <v/>
      </c>
    </row>
    <row r="494" spans="2:2">
      <c r="B494" s="363" t="str">
        <f>IF(F494="", "", IF(基本情報入力シート!$L$22="", "", 基本情報入力シート!$L$22))</f>
        <v/>
      </c>
    </row>
    <row r="495" spans="2:2">
      <c r="B495" s="363" t="str">
        <f>IF(F495="", "", IF(基本情報入力シート!$L$22="", "", 基本情報入力シート!$L$22))</f>
        <v/>
      </c>
    </row>
    <row r="496" spans="2:2">
      <c r="B496" s="363" t="str">
        <f>IF(F496="", "", IF(基本情報入力シート!$L$22="", "", 基本情報入力シート!$L$22))</f>
        <v/>
      </c>
    </row>
    <row r="497" spans="2:2">
      <c r="B497" s="363" t="str">
        <f>IF(F497="", "", IF(基本情報入力シート!$L$22="", "", 基本情報入力シート!$L$22))</f>
        <v/>
      </c>
    </row>
    <row r="498" spans="2:2">
      <c r="B498" s="363" t="str">
        <f>IF(F498="", "", IF(基本情報入力シート!$L$22="", "", 基本情報入力シート!$L$22))</f>
        <v/>
      </c>
    </row>
    <row r="499" spans="2:2">
      <c r="B499" s="363" t="str">
        <f>IF(F499="", "", IF(基本情報入力シート!$L$22="", "", 基本情報入力シート!$L$22))</f>
        <v/>
      </c>
    </row>
    <row r="500" spans="2:2">
      <c r="B500" s="363" t="str">
        <f>IF(F500="", "", IF(基本情報入力シート!$L$22="", "", 基本情報入力シート!$L$22))</f>
        <v/>
      </c>
    </row>
  </sheetData>
  <mergeCells count="14">
    <mergeCell ref="H7:H9"/>
    <mergeCell ref="B7:B9"/>
    <mergeCell ref="C7:C9"/>
    <mergeCell ref="D7:D9"/>
    <mergeCell ref="E7:E9"/>
    <mergeCell ref="F7:G8"/>
    <mergeCell ref="O7:O9"/>
    <mergeCell ref="P7:S8"/>
    <mergeCell ref="I7:I9"/>
    <mergeCell ref="J7:J9"/>
    <mergeCell ref="K7:K9"/>
    <mergeCell ref="L7:L9"/>
    <mergeCell ref="M7:M9"/>
    <mergeCell ref="N7:N9"/>
  </mergeCells>
  <phoneticPr fontId="11"/>
  <conditionalFormatting sqref="C10">
    <cfRule type="containsText" dxfId="3" priority="1" operator="containsText" text="○&#10;６年&#10;12月">
      <formula>NOT(ISERROR(SEARCH("○
６年
12月",C10)))</formula>
    </cfRule>
  </conditionalFormatting>
  <conditionalFormatting sqref="C7:S9">
    <cfRule type="expression" dxfId="2" priority="4">
      <formula>$A$7&lt;&gt;""</formula>
    </cfRule>
  </conditionalFormatting>
  <conditionalFormatting sqref="P1:S1048576">
    <cfRule type="containsText" dxfId="1" priority="2" operator="containsText" text="○&#10;６年&#10;12月">
      <formula>NOT(ISERROR(SEARCH("○
６年
12月",P1)))</formula>
    </cfRule>
  </conditionalFormatting>
  <pageMargins left="0.7" right="0.7" top="0.75" bottom="0.75" header="0.3" footer="0.3"/>
  <pageSetup paperSize="9" scale="33" fitToHeight="0"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E875E-C354-402A-9BFB-FAD09782ECE8}">
  <sheetPr>
    <pageSetUpPr fitToPage="1"/>
  </sheetPr>
  <dimension ref="A1:AB38"/>
  <sheetViews>
    <sheetView showGridLines="0" tabSelected="1" view="pageBreakPreview" topLeftCell="A19" zoomScale="85" zoomScaleNormal="55" zoomScaleSheetLayoutView="85" workbookViewId="0">
      <selection activeCell="K34" sqref="K34"/>
    </sheetView>
  </sheetViews>
  <sheetFormatPr defaultColWidth="8.77734375" defaultRowHeight="13.2"/>
  <cols>
    <col min="1" max="1" width="4.6640625" style="409" customWidth="1"/>
    <col min="2" max="2" width="6.33203125" style="409" customWidth="1"/>
    <col min="3" max="3" width="3.77734375" style="409" customWidth="1"/>
    <col min="4" max="8" width="4.5546875" style="409" customWidth="1"/>
    <col min="9" max="9" width="12.109375" style="409" customWidth="1"/>
    <col min="10" max="10" width="12.88671875" style="409" customWidth="1"/>
    <col min="11" max="11" width="8.33203125" style="409" customWidth="1"/>
    <col min="12" max="12" width="6.33203125" style="409" bestFit="1" customWidth="1"/>
    <col min="13" max="14" width="5.33203125" style="409" customWidth="1"/>
    <col min="15" max="19" width="4.21875" style="409" customWidth="1"/>
    <col min="20" max="20" width="8.77734375" style="389"/>
    <col min="21" max="21" width="11.5546875" style="389" bestFit="1" customWidth="1"/>
    <col min="22" max="16384" width="8.77734375" style="389"/>
  </cols>
  <sheetData>
    <row r="1" spans="1:28" ht="21" customHeight="1">
      <c r="A1" s="654" t="s">
        <v>2361</v>
      </c>
      <c r="B1" s="654"/>
      <c r="C1" s="654"/>
      <c r="D1" s="654"/>
      <c r="E1" s="654"/>
      <c r="F1" s="654"/>
      <c r="G1" s="654"/>
      <c r="H1" s="654"/>
      <c r="I1" s="654"/>
      <c r="J1" s="654"/>
      <c r="K1" s="654"/>
      <c r="L1" s="654"/>
      <c r="M1" s="654"/>
      <c r="N1" s="654"/>
      <c r="O1" s="654"/>
      <c r="P1" s="654"/>
      <c r="Q1" s="654"/>
      <c r="R1" s="654"/>
      <c r="S1" s="654"/>
    </row>
    <row r="2" spans="1:28" ht="18" customHeight="1">
      <c r="A2" s="390"/>
      <c r="B2" s="390"/>
      <c r="C2" s="390"/>
      <c r="D2" s="390"/>
      <c r="E2" s="390"/>
      <c r="F2" s="390"/>
      <c r="G2" s="390"/>
      <c r="H2" s="390"/>
      <c r="I2" s="390"/>
      <c r="J2" s="390"/>
      <c r="K2" s="390"/>
      <c r="L2" s="390"/>
      <c r="M2" s="390"/>
      <c r="N2" s="390"/>
      <c r="O2" s="390"/>
      <c r="P2" s="390"/>
      <c r="Q2" s="390"/>
      <c r="R2" s="390"/>
      <c r="S2" s="390"/>
    </row>
    <row r="3" spans="1:28" ht="21" customHeight="1">
      <c r="A3" s="655" t="s">
        <v>2350</v>
      </c>
      <c r="B3" s="655"/>
      <c r="C3" s="655"/>
      <c r="D3" s="655"/>
      <c r="E3" s="655"/>
      <c r="F3" s="655"/>
      <c r="G3" s="655"/>
      <c r="H3" s="655"/>
      <c r="I3" s="655"/>
      <c r="J3" s="655"/>
      <c r="K3" s="655"/>
      <c r="L3" s="655"/>
      <c r="M3" s="655"/>
      <c r="N3" s="655"/>
      <c r="O3" s="655"/>
      <c r="P3" s="655"/>
      <c r="Q3" s="655"/>
      <c r="R3" s="655"/>
      <c r="S3" s="655"/>
    </row>
    <row r="4" spans="1:28" s="415" customFormat="1" ht="21" customHeight="1">
      <c r="A4" s="410"/>
      <c r="B4" s="410"/>
      <c r="C4" s="410"/>
      <c r="D4" s="410"/>
      <c r="E4" s="410"/>
      <c r="F4" s="410"/>
      <c r="G4" s="410"/>
      <c r="H4" s="410"/>
      <c r="I4" s="410"/>
      <c r="J4" s="410"/>
      <c r="K4" s="410"/>
      <c r="L4" s="411"/>
      <c r="M4" s="411" t="s">
        <v>142</v>
      </c>
      <c r="N4" s="412">
        <v>7</v>
      </c>
      <c r="O4" s="413" t="s">
        <v>143</v>
      </c>
      <c r="P4" s="412" t="s">
        <v>2362</v>
      </c>
      <c r="Q4" s="413" t="s">
        <v>2351</v>
      </c>
      <c r="R4" s="412" t="s">
        <v>2362</v>
      </c>
      <c r="S4" s="413" t="s">
        <v>144</v>
      </c>
      <c r="T4" s="414"/>
    </row>
    <row r="5" spans="1:28" ht="18" customHeight="1">
      <c r="A5" s="647"/>
      <c r="B5" s="647"/>
      <c r="C5" s="647"/>
      <c r="D5" s="647"/>
      <c r="E5" s="647"/>
      <c r="F5" s="647"/>
      <c r="G5" s="647"/>
      <c r="H5" s="647"/>
      <c r="I5" s="647"/>
      <c r="J5" s="647"/>
      <c r="K5" s="647"/>
      <c r="L5" s="647"/>
      <c r="M5" s="647"/>
      <c r="N5" s="647"/>
      <c r="O5" s="647"/>
      <c r="P5" s="647"/>
      <c r="Q5" s="647"/>
      <c r="R5" s="647"/>
      <c r="S5" s="647"/>
    </row>
    <row r="6" spans="1:28" ht="21" customHeight="1">
      <c r="A6" s="649" t="s">
        <v>2352</v>
      </c>
      <c r="B6" s="649"/>
      <c r="C6" s="649"/>
      <c r="D6" s="649"/>
      <c r="E6" s="649"/>
      <c r="F6" s="649"/>
      <c r="G6" s="649"/>
      <c r="H6" s="649"/>
      <c r="I6" s="649"/>
      <c r="J6" s="649"/>
      <c r="K6" s="649"/>
      <c r="L6" s="649"/>
      <c r="M6" s="649"/>
      <c r="N6" s="649"/>
      <c r="O6" s="649"/>
      <c r="P6" s="649"/>
      <c r="Q6" s="649"/>
      <c r="R6" s="649"/>
      <c r="S6" s="649"/>
    </row>
    <row r="7" spans="1:28" ht="21" customHeight="1">
      <c r="A7" s="647"/>
      <c r="B7" s="647"/>
      <c r="C7" s="647"/>
      <c r="D7" s="647"/>
      <c r="E7" s="647"/>
      <c r="F7" s="647"/>
      <c r="G7" s="647"/>
      <c r="H7" s="647"/>
      <c r="I7" s="647"/>
      <c r="J7" s="647"/>
      <c r="K7" s="647"/>
      <c r="L7" s="647"/>
      <c r="M7" s="647"/>
      <c r="N7" s="647"/>
      <c r="O7" s="647"/>
      <c r="P7" s="647"/>
      <c r="Q7" s="647"/>
      <c r="R7" s="647"/>
      <c r="S7" s="647"/>
    </row>
    <row r="8" spans="1:28" ht="31.5" customHeight="1">
      <c r="A8" s="394"/>
      <c r="B8" s="394"/>
      <c r="C8" s="394"/>
      <c r="D8" s="394"/>
      <c r="E8" s="394"/>
      <c r="F8" s="394"/>
      <c r="G8" s="394"/>
      <c r="H8" s="394"/>
      <c r="I8" s="394"/>
      <c r="J8" s="656" t="s">
        <v>2353</v>
      </c>
      <c r="K8" s="656"/>
      <c r="L8" s="657" t="str">
        <f>U8</f>
        <v/>
      </c>
      <c r="M8" s="657"/>
      <c r="N8" s="657"/>
      <c r="O8" s="657"/>
      <c r="P8" s="657"/>
      <c r="Q8" s="657"/>
      <c r="R8" s="657"/>
      <c r="S8" s="657"/>
      <c r="U8" s="393" t="str">
        <f>IF(基本情報入力シート!L24="","",基本情報入力シート!L24)</f>
        <v/>
      </c>
      <c r="V8" s="393"/>
      <c r="W8" s="395" t="s">
        <v>2377</v>
      </c>
      <c r="X8" s="393"/>
      <c r="Y8" s="393"/>
    </row>
    <row r="9" spans="1:28" ht="25.5" customHeight="1">
      <c r="A9" s="394"/>
      <c r="B9" s="394"/>
      <c r="C9" s="394"/>
      <c r="D9" s="394"/>
      <c r="E9" s="394"/>
      <c r="F9" s="394"/>
      <c r="G9" s="394"/>
      <c r="H9" s="394"/>
      <c r="I9" s="394"/>
      <c r="J9" s="396"/>
      <c r="K9" s="392"/>
      <c r="L9" s="658" t="str">
        <f>U9</f>
        <v/>
      </c>
      <c r="M9" s="658"/>
      <c r="N9" s="658"/>
      <c r="O9" s="658"/>
      <c r="P9" s="658"/>
      <c r="Q9" s="658"/>
      <c r="R9" s="658"/>
      <c r="S9" s="658"/>
      <c r="U9" s="393" t="str">
        <f>IF(基本情報入力シート!L25="","",基本情報入力シート!L25)</f>
        <v/>
      </c>
      <c r="V9" s="393"/>
      <c r="W9" s="395" t="s">
        <v>2377</v>
      </c>
      <c r="X9" s="393"/>
      <c r="Y9" s="393"/>
    </row>
    <row r="10" spans="1:28" ht="31.5" customHeight="1">
      <c r="A10" s="394"/>
      <c r="B10" s="394"/>
      <c r="C10" s="394"/>
      <c r="D10" s="394"/>
      <c r="E10" s="394"/>
      <c r="F10" s="394"/>
      <c r="G10" s="394"/>
      <c r="H10" s="394"/>
      <c r="I10" s="394"/>
      <c r="J10" s="659" t="s">
        <v>2354</v>
      </c>
      <c r="K10" s="659"/>
      <c r="L10" s="657" t="str">
        <f>U10</f>
        <v/>
      </c>
      <c r="M10" s="657"/>
      <c r="N10" s="657"/>
      <c r="O10" s="657"/>
      <c r="P10" s="657"/>
      <c r="Q10" s="657"/>
      <c r="R10" s="657"/>
      <c r="S10" s="657"/>
      <c r="U10" s="393" t="str">
        <f>IF(基本情報入力シート!L22="","",基本情報入力シート!L22)</f>
        <v/>
      </c>
      <c r="V10" s="397"/>
      <c r="W10" s="395" t="s">
        <v>2377</v>
      </c>
      <c r="X10" s="397"/>
      <c r="Y10" s="397"/>
      <c r="Z10" s="397"/>
      <c r="AA10" s="397"/>
      <c r="AB10" s="397"/>
    </row>
    <row r="11" spans="1:28" ht="9.4499999999999993" customHeight="1">
      <c r="A11" s="394"/>
      <c r="B11" s="394"/>
      <c r="C11" s="394"/>
      <c r="D11" s="394"/>
      <c r="E11" s="394"/>
      <c r="F11" s="394"/>
      <c r="G11" s="394"/>
      <c r="H11" s="394"/>
      <c r="I11" s="394"/>
      <c r="J11" s="396"/>
      <c r="K11" s="392"/>
      <c r="L11" s="398"/>
      <c r="M11" s="398"/>
      <c r="N11" s="398"/>
      <c r="O11" s="398"/>
      <c r="P11" s="398"/>
      <c r="Q11" s="398"/>
      <c r="R11" s="398"/>
      <c r="S11" s="398"/>
      <c r="U11" s="393"/>
      <c r="V11" s="393"/>
      <c r="W11" s="395"/>
      <c r="X11" s="393"/>
      <c r="Y11" s="393"/>
    </row>
    <row r="12" spans="1:28" ht="29.55" customHeight="1">
      <c r="A12" s="394"/>
      <c r="B12" s="394"/>
      <c r="C12" s="394"/>
      <c r="D12" s="394"/>
      <c r="E12" s="394"/>
      <c r="F12" s="394"/>
      <c r="G12" s="394"/>
      <c r="H12" s="394"/>
      <c r="I12" s="394"/>
      <c r="J12" s="656" t="s">
        <v>2355</v>
      </c>
      <c r="K12" s="656"/>
      <c r="L12" s="660" t="str">
        <f>U12&amp;"　"&amp;V12</f>
        <v>　</v>
      </c>
      <c r="M12" s="660"/>
      <c r="N12" s="660"/>
      <c r="O12" s="660"/>
      <c r="P12" s="660"/>
      <c r="Q12" s="660"/>
      <c r="R12" s="660"/>
      <c r="S12" s="660"/>
      <c r="U12" s="393" t="str">
        <f>IF(基本情報入力シート!L26="","",基本情報入力シート!L26)</f>
        <v/>
      </c>
      <c r="V12" s="393" t="str">
        <f>IF(基本情報入力シート!L27="","",基本情報入力シート!L27)</f>
        <v/>
      </c>
      <c r="W12" s="395" t="s">
        <v>2377</v>
      </c>
      <c r="X12" s="393"/>
      <c r="Y12" s="393"/>
    </row>
    <row r="13" spans="1:28" ht="21" customHeight="1">
      <c r="A13" s="647"/>
      <c r="B13" s="647"/>
      <c r="C13" s="647"/>
      <c r="D13" s="647"/>
      <c r="E13" s="647"/>
      <c r="F13" s="647"/>
      <c r="G13" s="647"/>
      <c r="H13" s="647"/>
      <c r="I13" s="647"/>
      <c r="J13" s="647"/>
      <c r="K13" s="647"/>
      <c r="L13" s="647"/>
      <c r="M13" s="647"/>
      <c r="N13" s="647"/>
      <c r="O13" s="647"/>
      <c r="P13" s="647"/>
      <c r="Q13" s="647"/>
      <c r="R13" s="647"/>
      <c r="S13" s="647"/>
      <c r="U13" s="393"/>
      <c r="V13" s="393"/>
      <c r="W13" s="395"/>
    </row>
    <row r="14" spans="1:28" ht="18" customHeight="1">
      <c r="A14" s="399"/>
      <c r="B14" s="399"/>
      <c r="C14" s="399"/>
      <c r="D14" s="399"/>
      <c r="E14" s="399"/>
      <c r="F14" s="399"/>
      <c r="G14" s="399"/>
      <c r="H14" s="399"/>
      <c r="I14" s="399"/>
      <c r="J14" s="399"/>
      <c r="K14" s="399"/>
      <c r="L14" s="399"/>
      <c r="M14" s="399"/>
      <c r="N14" s="399"/>
      <c r="O14" s="399"/>
      <c r="P14" s="399"/>
      <c r="Q14" s="399"/>
      <c r="R14" s="399"/>
      <c r="S14" s="399"/>
    </row>
    <row r="15" spans="1:28" ht="18" customHeight="1">
      <c r="A15" s="647"/>
      <c r="B15" s="647"/>
      <c r="C15" s="647"/>
      <c r="D15" s="647"/>
      <c r="E15" s="647"/>
      <c r="F15" s="647"/>
      <c r="G15" s="647"/>
      <c r="H15" s="647"/>
      <c r="I15" s="647"/>
      <c r="J15" s="647"/>
      <c r="K15" s="647"/>
      <c r="L15" s="647"/>
      <c r="M15" s="647"/>
      <c r="N15" s="647"/>
      <c r="O15" s="647"/>
      <c r="P15" s="647"/>
      <c r="Q15" s="647"/>
      <c r="R15" s="647"/>
      <c r="S15" s="647"/>
    </row>
    <row r="16" spans="1:28" ht="21" customHeight="1">
      <c r="A16" s="648" t="s">
        <v>2363</v>
      </c>
      <c r="B16" s="640"/>
      <c r="C16" s="640"/>
      <c r="D16" s="640"/>
      <c r="E16" s="640"/>
      <c r="F16" s="640"/>
      <c r="G16" s="640"/>
      <c r="H16" s="640"/>
      <c r="I16" s="640"/>
      <c r="J16" s="640"/>
      <c r="K16" s="640"/>
      <c r="L16" s="640"/>
      <c r="M16" s="640"/>
      <c r="N16" s="640"/>
      <c r="O16" s="640"/>
      <c r="P16" s="640"/>
      <c r="Q16" s="640"/>
      <c r="R16" s="640"/>
      <c r="S16" s="640"/>
    </row>
    <row r="17" spans="1:24" ht="21" customHeight="1">
      <c r="A17" s="640"/>
      <c r="B17" s="640"/>
      <c r="C17" s="640"/>
      <c r="D17" s="640"/>
      <c r="E17" s="640"/>
      <c r="F17" s="640"/>
      <c r="G17" s="640"/>
      <c r="H17" s="640"/>
      <c r="I17" s="640"/>
      <c r="J17" s="640"/>
      <c r="K17" s="640"/>
      <c r="L17" s="640"/>
      <c r="M17" s="640"/>
      <c r="N17" s="640"/>
      <c r="O17" s="640"/>
      <c r="P17" s="640"/>
      <c r="Q17" s="640"/>
      <c r="R17" s="640"/>
      <c r="S17" s="640"/>
    </row>
    <row r="18" spans="1:24" ht="21" customHeight="1">
      <c r="A18" s="391"/>
      <c r="B18" s="391"/>
      <c r="C18" s="391"/>
      <c r="D18" s="391"/>
      <c r="E18" s="391"/>
      <c r="F18" s="391"/>
      <c r="G18" s="391"/>
      <c r="H18" s="391"/>
      <c r="I18" s="391"/>
      <c r="J18" s="391"/>
      <c r="K18" s="391"/>
      <c r="L18" s="391"/>
      <c r="M18" s="391"/>
      <c r="N18" s="391"/>
      <c r="O18" s="391"/>
      <c r="P18" s="391"/>
      <c r="Q18" s="391"/>
      <c r="R18" s="391"/>
      <c r="S18" s="391"/>
    </row>
    <row r="19" spans="1:24" ht="18" customHeight="1">
      <c r="A19" s="647"/>
      <c r="B19" s="647"/>
      <c r="C19" s="647"/>
      <c r="D19" s="647"/>
      <c r="E19" s="647"/>
      <c r="F19" s="647"/>
      <c r="G19" s="647"/>
      <c r="H19" s="647"/>
      <c r="I19" s="647"/>
      <c r="J19" s="647"/>
      <c r="K19" s="647"/>
      <c r="L19" s="647"/>
      <c r="M19" s="647"/>
      <c r="N19" s="647"/>
      <c r="O19" s="647"/>
      <c r="P19" s="647"/>
      <c r="Q19" s="647"/>
      <c r="R19" s="647"/>
      <c r="S19" s="647"/>
    </row>
    <row r="20" spans="1:24" s="420" customFormat="1" ht="21" customHeight="1">
      <c r="A20" s="416" t="s">
        <v>2356</v>
      </c>
      <c r="B20" s="416" t="s">
        <v>142</v>
      </c>
      <c r="C20" s="417">
        <v>7</v>
      </c>
      <c r="D20" s="416" t="s">
        <v>143</v>
      </c>
      <c r="E20" s="417">
        <v>12</v>
      </c>
      <c r="F20" s="410" t="s">
        <v>2351</v>
      </c>
      <c r="G20" s="417">
        <v>23</v>
      </c>
      <c r="H20" s="410" t="s">
        <v>144</v>
      </c>
      <c r="I20" s="418" t="s">
        <v>2364</v>
      </c>
      <c r="J20" s="418"/>
      <c r="K20" s="419">
        <v>837</v>
      </c>
      <c r="L20" s="418" t="s">
        <v>2365</v>
      </c>
      <c r="M20" s="416"/>
      <c r="N20" s="416"/>
      <c r="O20" s="416"/>
      <c r="P20" s="416"/>
      <c r="Q20" s="416"/>
      <c r="R20" s="416"/>
      <c r="S20" s="416"/>
    </row>
    <row r="21" spans="1:24" s="420" customFormat="1" ht="21" customHeight="1">
      <c r="A21" s="416" t="s">
        <v>2366</v>
      </c>
      <c r="B21" s="416"/>
      <c r="C21" s="416"/>
      <c r="D21" s="416"/>
      <c r="E21" s="416"/>
      <c r="F21" s="416"/>
      <c r="G21" s="416"/>
      <c r="H21" s="416"/>
      <c r="I21" s="416"/>
      <c r="J21" s="416"/>
      <c r="K21" s="416"/>
      <c r="L21" s="416"/>
      <c r="M21" s="416"/>
      <c r="N21" s="416"/>
      <c r="O21" s="416"/>
      <c r="P21" s="416"/>
      <c r="Q21" s="416"/>
      <c r="R21" s="416"/>
      <c r="S21" s="416"/>
    </row>
    <row r="22" spans="1:24" s="402" customFormat="1" ht="18" customHeight="1">
      <c r="A22" s="649"/>
      <c r="B22" s="649"/>
      <c r="C22" s="649"/>
      <c r="D22" s="649"/>
      <c r="E22" s="649"/>
      <c r="F22" s="649"/>
      <c r="G22" s="649"/>
      <c r="H22" s="649"/>
      <c r="I22" s="649"/>
      <c r="J22" s="649"/>
      <c r="K22" s="649"/>
      <c r="L22" s="649"/>
      <c r="M22" s="649"/>
      <c r="N22" s="649"/>
      <c r="O22" s="649"/>
      <c r="P22" s="649"/>
      <c r="Q22" s="649"/>
      <c r="R22" s="649"/>
      <c r="S22" s="649"/>
    </row>
    <row r="23" spans="1:24" s="402" customFormat="1" ht="18" customHeight="1">
      <c r="A23" s="401"/>
      <c r="B23" s="401"/>
      <c r="C23" s="401"/>
      <c r="D23" s="401"/>
      <c r="E23" s="401"/>
      <c r="F23" s="401"/>
      <c r="G23" s="401"/>
      <c r="H23" s="401"/>
      <c r="I23" s="401"/>
      <c r="J23" s="401"/>
      <c r="K23" s="401"/>
      <c r="L23" s="401"/>
      <c r="M23" s="401"/>
      <c r="N23" s="401"/>
      <c r="O23" s="401"/>
      <c r="P23" s="401"/>
      <c r="Q23" s="401"/>
      <c r="R23" s="401"/>
      <c r="S23" s="401"/>
    </row>
    <row r="24" spans="1:24" s="402" customFormat="1" ht="21" customHeight="1">
      <c r="A24" s="640" t="s">
        <v>2357</v>
      </c>
      <c r="B24" s="640"/>
      <c r="C24" s="640"/>
      <c r="D24" s="640"/>
      <c r="E24" s="640"/>
      <c r="F24" s="640"/>
      <c r="G24" s="640"/>
      <c r="H24" s="640"/>
      <c r="I24" s="640"/>
      <c r="J24" s="640"/>
      <c r="K24" s="640"/>
      <c r="L24" s="640"/>
      <c r="M24" s="640"/>
      <c r="N24" s="640"/>
      <c r="O24" s="640"/>
      <c r="P24" s="640"/>
      <c r="Q24" s="640"/>
      <c r="R24" s="640"/>
      <c r="S24" s="640"/>
    </row>
    <row r="25" spans="1:24" s="402" customFormat="1" ht="21" customHeight="1">
      <c r="A25" s="391"/>
      <c r="B25" s="391"/>
      <c r="C25" s="391"/>
      <c r="D25" s="391"/>
      <c r="E25" s="391"/>
      <c r="F25" s="391"/>
      <c r="G25" s="391"/>
      <c r="H25" s="391"/>
      <c r="I25" s="391"/>
      <c r="J25" s="391"/>
      <c r="K25" s="391"/>
      <c r="L25" s="391"/>
      <c r="M25" s="391"/>
      <c r="N25" s="391"/>
      <c r="O25" s="391"/>
      <c r="P25" s="391"/>
      <c r="Q25" s="391"/>
      <c r="R25" s="391"/>
      <c r="S25" s="391"/>
    </row>
    <row r="26" spans="1:24" s="402" customFormat="1" ht="18" customHeight="1">
      <c r="A26" s="649"/>
      <c r="B26" s="649"/>
      <c r="C26" s="649"/>
      <c r="D26" s="649"/>
      <c r="E26" s="649"/>
      <c r="F26" s="649"/>
      <c r="G26" s="649"/>
      <c r="H26" s="649"/>
      <c r="I26" s="649"/>
      <c r="J26" s="649"/>
      <c r="K26" s="649"/>
      <c r="L26" s="649"/>
      <c r="M26" s="649"/>
      <c r="N26" s="649"/>
      <c r="O26" s="649"/>
      <c r="P26" s="649"/>
      <c r="Q26" s="649"/>
      <c r="R26" s="649"/>
      <c r="S26" s="649"/>
    </row>
    <row r="27" spans="1:24" s="402" customFormat="1" ht="21" customHeight="1">
      <c r="A27" s="403"/>
      <c r="B27" s="404" t="s">
        <v>2358</v>
      </c>
      <c r="C27" s="641" t="s">
        <v>2367</v>
      </c>
      <c r="D27" s="641"/>
      <c r="E27" s="641"/>
      <c r="F27" s="641"/>
      <c r="G27" s="641"/>
      <c r="H27" s="641"/>
      <c r="I27" s="641"/>
      <c r="J27" s="401" t="s">
        <v>2359</v>
      </c>
      <c r="K27" s="650"/>
      <c r="L27" s="651"/>
      <c r="M27" s="651"/>
      <c r="N27" s="400" t="s">
        <v>137</v>
      </c>
      <c r="O27" s="400"/>
      <c r="P27" s="400"/>
      <c r="Q27" s="400"/>
      <c r="R27" s="400"/>
      <c r="S27" s="400"/>
      <c r="U27" s="421"/>
      <c r="V27" s="405"/>
      <c r="W27" s="405"/>
      <c r="X27" s="405"/>
    </row>
    <row r="28" spans="1:24" s="402" customFormat="1" ht="15" customHeight="1">
      <c r="A28" s="400"/>
      <c r="B28" s="392"/>
      <c r="C28" s="406"/>
      <c r="D28" s="406"/>
      <c r="E28" s="406"/>
      <c r="F28" s="406"/>
      <c r="G28" s="406"/>
      <c r="H28" s="401"/>
      <c r="I28" s="401"/>
      <c r="J28" s="401"/>
      <c r="K28" s="407"/>
      <c r="L28" s="407"/>
      <c r="M28" s="407"/>
      <c r="N28" s="400"/>
      <c r="O28" s="400"/>
      <c r="P28" s="400"/>
      <c r="Q28" s="400"/>
      <c r="R28" s="400"/>
      <c r="S28" s="400"/>
      <c r="V28" s="405"/>
      <c r="W28" s="405"/>
      <c r="X28" s="405"/>
    </row>
    <row r="29" spans="1:24" s="402" customFormat="1" ht="21" customHeight="1">
      <c r="A29" s="403"/>
      <c r="B29" s="404" t="s">
        <v>2360</v>
      </c>
      <c r="C29" s="641" t="s">
        <v>2368</v>
      </c>
      <c r="D29" s="641"/>
      <c r="E29" s="641"/>
      <c r="F29" s="641"/>
      <c r="G29" s="641"/>
      <c r="H29" s="641"/>
      <c r="I29" s="641"/>
      <c r="J29" s="401" t="s">
        <v>2359</v>
      </c>
      <c r="K29" s="652">
        <v>0</v>
      </c>
      <c r="L29" s="653"/>
      <c r="M29" s="653"/>
      <c r="N29" s="400" t="s">
        <v>137</v>
      </c>
      <c r="O29" s="400"/>
      <c r="P29" s="400"/>
      <c r="Q29" s="400"/>
      <c r="R29" s="400"/>
      <c r="S29" s="400"/>
      <c r="V29" s="644"/>
      <c r="W29" s="644"/>
      <c r="X29" s="644"/>
    </row>
    <row r="30" spans="1:24" s="402" customFormat="1" ht="21" customHeight="1">
      <c r="A30" s="400"/>
      <c r="B30" s="392"/>
      <c r="C30" s="406"/>
      <c r="D30" s="406"/>
      <c r="E30" s="406"/>
      <c r="F30" s="406"/>
      <c r="G30" s="406"/>
      <c r="H30" s="401"/>
      <c r="I30" s="401"/>
      <c r="J30" s="401"/>
      <c r="K30" s="407"/>
      <c r="L30" s="407"/>
      <c r="M30" s="422"/>
      <c r="N30" s="400"/>
      <c r="O30" s="400"/>
      <c r="P30" s="400"/>
      <c r="Q30" s="400"/>
      <c r="R30" s="400"/>
      <c r="S30" s="400"/>
      <c r="V30" s="405"/>
      <c r="W30" s="405"/>
      <c r="X30" s="405"/>
    </row>
    <row r="31" spans="1:24" s="402" customFormat="1" ht="21" customHeight="1">
      <c r="A31" s="403"/>
      <c r="B31" s="404" t="s">
        <v>2369</v>
      </c>
      <c r="C31" s="641" t="s">
        <v>2370</v>
      </c>
      <c r="D31" s="641"/>
      <c r="E31" s="641"/>
      <c r="F31" s="641"/>
      <c r="G31" s="641"/>
      <c r="H31" s="641"/>
      <c r="I31" s="641"/>
      <c r="J31" s="401" t="s">
        <v>2359</v>
      </c>
      <c r="K31" s="645"/>
      <c r="L31" s="646"/>
      <c r="M31" s="646"/>
      <c r="N31" s="400" t="s">
        <v>137</v>
      </c>
      <c r="O31" s="400"/>
      <c r="P31" s="400"/>
      <c r="Q31" s="400"/>
      <c r="R31" s="400"/>
      <c r="S31" s="400"/>
      <c r="U31" s="423"/>
      <c r="V31" s="405"/>
      <c r="W31" s="405"/>
      <c r="X31" s="405"/>
    </row>
    <row r="32" spans="1:24" s="402" customFormat="1" ht="21" customHeight="1">
      <c r="A32" s="400"/>
      <c r="B32" s="400"/>
      <c r="C32" s="406"/>
      <c r="D32" s="406"/>
      <c r="E32" s="406"/>
      <c r="F32" s="406"/>
      <c r="G32" s="406"/>
      <c r="H32" s="401"/>
      <c r="I32" s="401"/>
      <c r="J32" s="401"/>
      <c r="K32" s="400"/>
      <c r="L32" s="400"/>
      <c r="M32" s="400"/>
      <c r="N32" s="400"/>
      <c r="O32" s="400"/>
      <c r="P32" s="400"/>
      <c r="Q32" s="400"/>
      <c r="R32" s="400"/>
      <c r="S32" s="400"/>
      <c r="U32" s="423"/>
      <c r="V32" s="424"/>
      <c r="W32" s="424"/>
      <c r="X32" s="424"/>
    </row>
    <row r="33" spans="1:24" s="402" customFormat="1" ht="21" customHeight="1">
      <c r="A33" s="403"/>
      <c r="B33" s="404" t="s">
        <v>2371</v>
      </c>
      <c r="C33" s="641" t="s">
        <v>2372</v>
      </c>
      <c r="D33" s="641"/>
      <c r="E33" s="641"/>
      <c r="F33" s="641"/>
      <c r="G33" s="641"/>
      <c r="H33" s="641"/>
      <c r="I33" s="641"/>
      <c r="J33" s="401" t="s">
        <v>2359</v>
      </c>
      <c r="K33" s="642">
        <f>K27-(K29+K31)</f>
        <v>0</v>
      </c>
      <c r="L33" s="643"/>
      <c r="M33" s="643"/>
      <c r="N33" s="400" t="s">
        <v>137</v>
      </c>
      <c r="O33" s="400"/>
      <c r="P33" s="400"/>
      <c r="Q33" s="400"/>
      <c r="R33" s="400"/>
      <c r="S33" s="400"/>
      <c r="V33" s="644"/>
      <c r="W33" s="644"/>
      <c r="X33" s="644"/>
    </row>
    <row r="34" spans="1:24" s="402" customFormat="1" ht="12" customHeight="1">
      <c r="A34" s="400"/>
      <c r="B34" s="408" t="s">
        <v>2373</v>
      </c>
      <c r="C34" s="400" t="s">
        <v>2374</v>
      </c>
      <c r="D34" s="408"/>
      <c r="E34" s="400"/>
      <c r="F34" s="400"/>
      <c r="G34" s="400"/>
      <c r="H34" s="400"/>
      <c r="I34" s="400"/>
      <c r="J34" s="400"/>
      <c r="K34" s="400"/>
      <c r="L34" s="400"/>
      <c r="M34" s="400"/>
      <c r="N34" s="400"/>
      <c r="O34" s="400"/>
      <c r="P34" s="400"/>
      <c r="Q34" s="400"/>
      <c r="R34" s="400"/>
      <c r="S34" s="400"/>
      <c r="V34" s="425"/>
      <c r="W34" s="425"/>
      <c r="X34" s="424"/>
    </row>
    <row r="35" spans="1:24" s="402" customFormat="1" ht="21" customHeight="1">
      <c r="A35" s="400"/>
      <c r="B35" s="400"/>
      <c r="C35" s="400"/>
      <c r="D35" s="400"/>
      <c r="E35" s="400"/>
      <c r="F35" s="400"/>
      <c r="G35" s="400"/>
      <c r="H35" s="400"/>
      <c r="I35" s="400"/>
      <c r="J35" s="640"/>
      <c r="K35" s="640"/>
      <c r="L35" s="640"/>
      <c r="M35" s="391"/>
      <c r="N35" s="640"/>
      <c r="O35" s="640"/>
      <c r="P35" s="640"/>
      <c r="Q35" s="640"/>
      <c r="R35" s="640"/>
      <c r="S35" s="640"/>
    </row>
    <row r="36" spans="1:24" s="402" customFormat="1" ht="21" customHeight="1">
      <c r="A36" s="400"/>
      <c r="B36" s="400"/>
      <c r="C36" s="400"/>
      <c r="D36" s="400"/>
      <c r="E36" s="400"/>
      <c r="F36" s="400"/>
      <c r="G36" s="400"/>
      <c r="H36" s="400"/>
      <c r="I36" s="400"/>
      <c r="J36" s="640"/>
      <c r="K36" s="640"/>
      <c r="L36" s="640"/>
      <c r="M36" s="391"/>
      <c r="N36" s="640"/>
      <c r="O36" s="640"/>
      <c r="P36" s="640"/>
      <c r="Q36" s="640"/>
      <c r="R36" s="640"/>
      <c r="S36" s="640"/>
    </row>
    <row r="37" spans="1:24" ht="21" customHeight="1">
      <c r="J37" s="640"/>
      <c r="K37" s="640"/>
      <c r="L37" s="640"/>
      <c r="M37" s="391"/>
      <c r="N37" s="640"/>
      <c r="O37" s="640"/>
      <c r="P37" s="640"/>
      <c r="Q37" s="640"/>
      <c r="R37" s="640"/>
      <c r="S37" s="640"/>
    </row>
    <row r="38" spans="1:24" ht="20.55" customHeight="1">
      <c r="J38" s="640"/>
      <c r="K38" s="640"/>
      <c r="L38" s="640"/>
      <c r="M38" s="391"/>
      <c r="N38" s="640"/>
      <c r="O38" s="640"/>
      <c r="P38" s="640"/>
      <c r="Q38" s="640"/>
      <c r="R38" s="640"/>
      <c r="S38" s="640"/>
    </row>
  </sheetData>
  <mergeCells count="33">
    <mergeCell ref="A13:S13"/>
    <mergeCell ref="A1:S1"/>
    <mergeCell ref="A3:S3"/>
    <mergeCell ref="A5:S5"/>
    <mergeCell ref="A6:S6"/>
    <mergeCell ref="A7:S7"/>
    <mergeCell ref="J8:K8"/>
    <mergeCell ref="L8:S8"/>
    <mergeCell ref="L9:S9"/>
    <mergeCell ref="J10:K10"/>
    <mergeCell ref="L10:S10"/>
    <mergeCell ref="J12:K12"/>
    <mergeCell ref="L12:S12"/>
    <mergeCell ref="V29:X29"/>
    <mergeCell ref="C31:I31"/>
    <mergeCell ref="K31:M31"/>
    <mergeCell ref="A15:S15"/>
    <mergeCell ref="A16:S17"/>
    <mergeCell ref="A19:S19"/>
    <mergeCell ref="A22:S22"/>
    <mergeCell ref="A24:S24"/>
    <mergeCell ref="A26:S26"/>
    <mergeCell ref="C27:I27"/>
    <mergeCell ref="K27:M27"/>
    <mergeCell ref="C29:I29"/>
    <mergeCell ref="K29:M29"/>
    <mergeCell ref="J37:L38"/>
    <mergeCell ref="N37:S38"/>
    <mergeCell ref="C33:I33"/>
    <mergeCell ref="K33:M33"/>
    <mergeCell ref="V33:X33"/>
    <mergeCell ref="J35:L36"/>
    <mergeCell ref="N35:S36"/>
  </mergeCells>
  <phoneticPr fontId="11"/>
  <printOptions horizontalCentered="1"/>
  <pageMargins left="0.78740157480314965" right="0.78740157480314965" top="0.98425196850393704" bottom="0.98425196850393704" header="0.51181102362204722" footer="0.51181102362204722"/>
  <pageSetup paperSize="9" scale="79" fitToHeight="0"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A186E-D375-4C14-A596-1E6EEBB6D43F}">
  <dimension ref="A1:G28"/>
  <sheetViews>
    <sheetView view="pageBreakPreview" zoomScaleNormal="100" zoomScaleSheetLayoutView="100" workbookViewId="0">
      <selection activeCell="E28" sqref="E28"/>
    </sheetView>
  </sheetViews>
  <sheetFormatPr defaultRowHeight="13.2"/>
  <cols>
    <col min="1" max="1" width="31.88671875" customWidth="1"/>
    <col min="2" max="5" width="14.6640625" customWidth="1"/>
  </cols>
  <sheetData>
    <row r="1" spans="1:7" s="32" customFormat="1" ht="14.4">
      <c r="A1" s="29" t="s">
        <v>2332</v>
      </c>
      <c r="C1" s="372"/>
      <c r="D1" s="373"/>
    </row>
    <row r="2" spans="1:7" s="32" customFormat="1" ht="51" customHeight="1">
      <c r="A2" s="664" t="s">
        <v>2333</v>
      </c>
      <c r="B2" s="664"/>
      <c r="C2" s="664"/>
      <c r="D2" s="664"/>
      <c r="E2" s="664"/>
      <c r="F2" s="664"/>
    </row>
    <row r="3" spans="1:7" s="32" customFormat="1" ht="51" customHeight="1">
      <c r="A3" s="426"/>
      <c r="B3" s="426"/>
      <c r="C3" s="426"/>
      <c r="D3" s="426"/>
      <c r="E3" s="426"/>
      <c r="F3" s="426"/>
    </row>
    <row r="4" spans="1:7" s="32" customFormat="1" ht="51" customHeight="1">
      <c r="A4" s="426"/>
      <c r="B4" s="426"/>
      <c r="C4" s="426"/>
      <c r="D4" s="426"/>
      <c r="E4" s="426"/>
      <c r="F4" s="426"/>
    </row>
    <row r="5" spans="1:7" s="32" customFormat="1" ht="51" customHeight="1">
      <c r="A5" s="426"/>
      <c r="B5" s="426"/>
      <c r="C5" s="426"/>
      <c r="D5" s="426"/>
      <c r="E5" s="426"/>
      <c r="F5" s="426"/>
    </row>
    <row r="6" spans="1:7" s="32" customFormat="1" ht="10.050000000000001" customHeight="1">
      <c r="A6" s="374"/>
      <c r="B6" s="375"/>
      <c r="C6" s="375"/>
      <c r="D6" s="375"/>
    </row>
    <row r="7" spans="1:7" s="32" customFormat="1" ht="16.95" customHeight="1">
      <c r="A7" s="665" t="s">
        <v>2334</v>
      </c>
      <c r="B7" s="665"/>
      <c r="C7" s="665"/>
      <c r="D7" s="665"/>
      <c r="E7" s="665"/>
      <c r="F7" s="665"/>
    </row>
    <row r="8" spans="1:7" s="32" customFormat="1" ht="16.95" customHeight="1">
      <c r="A8" s="376"/>
      <c r="B8" s="376"/>
      <c r="C8" s="376"/>
      <c r="D8" s="376"/>
    </row>
    <row r="9" spans="1:7" s="32" customFormat="1" ht="21.45" customHeight="1">
      <c r="A9" s="377" t="s">
        <v>134</v>
      </c>
      <c r="B9" s="670" t="str">
        <f>IF(基本情報入力シート!L22="","",基本情報入力シート!L22)</f>
        <v/>
      </c>
      <c r="C9" s="670"/>
      <c r="D9" s="670"/>
      <c r="E9" s="670"/>
    </row>
    <row r="10" spans="1:7" s="32" customFormat="1" ht="18.45" customHeight="1">
      <c r="A10" s="666" t="s">
        <v>135</v>
      </c>
      <c r="B10" s="668" t="str">
        <f>IF(基本情報入力シート!L24="","",基本情報入力シート!L24)</f>
        <v/>
      </c>
      <c r="C10" s="668"/>
      <c r="D10" s="668"/>
      <c r="E10" s="668"/>
    </row>
    <row r="11" spans="1:7" s="32" customFormat="1" ht="18.45" customHeight="1">
      <c r="A11" s="667"/>
      <c r="B11" s="669" t="str">
        <f>IF(基本情報入力シート!L25="","",基本情報入力シート!L25)</f>
        <v/>
      </c>
      <c r="C11" s="669"/>
      <c r="D11" s="669"/>
      <c r="E11" s="669"/>
    </row>
    <row r="12" spans="1:7" s="32" customFormat="1" ht="22.5" customHeight="1">
      <c r="A12" s="377" t="s">
        <v>2335</v>
      </c>
      <c r="B12" s="670" t="str">
        <f>IF(基本情報入力シート!L26="","",基本情報入力シート!L26)</f>
        <v/>
      </c>
      <c r="C12" s="670"/>
      <c r="D12" s="670" t="str">
        <f>IF(基本情報入力シート!L27="","",基本情報入力シート!L27)</f>
        <v/>
      </c>
      <c r="E12" s="670"/>
    </row>
    <row r="13" spans="1:7" s="32" customFormat="1" ht="16.95" customHeight="1" thickBot="1">
      <c r="A13" s="376"/>
      <c r="B13" s="376"/>
      <c r="C13" s="376"/>
      <c r="D13" s="376"/>
    </row>
    <row r="14" spans="1:7" ht="13.8" thickBot="1">
      <c r="F14" s="378"/>
      <c r="G14" s="269"/>
    </row>
    <row r="15" spans="1:7" ht="28.95" customHeight="1">
      <c r="A15" s="379" t="s">
        <v>2336</v>
      </c>
      <c r="B15" s="671"/>
      <c r="C15" s="672"/>
      <c r="D15" s="672"/>
      <c r="F15" s="380" t="str">
        <f>IF(B9="","",IF(AND(B15&lt;&gt;"",B16&lt;&gt;"",B18&lt;&gt;"",B19&lt;&gt;"",B21&lt;&gt;"",B22&lt;&gt;"",B23&lt;&gt;"",B24&lt;&gt;""),"○",IFERROR(1/0,"×")))</f>
        <v/>
      </c>
      <c r="G15" t="s">
        <v>2337</v>
      </c>
    </row>
    <row r="16" spans="1:7" ht="28.95" customHeight="1">
      <c r="A16" s="379" t="s">
        <v>2338</v>
      </c>
      <c r="B16" s="381"/>
      <c r="C16" s="32"/>
      <c r="D16" s="382"/>
    </row>
    <row r="17" spans="1:5" ht="9.4499999999999993" customHeight="1">
      <c r="A17" s="32"/>
      <c r="B17" s="32"/>
      <c r="C17" s="32"/>
      <c r="D17" s="32"/>
    </row>
    <row r="18" spans="1:5" ht="28.95" customHeight="1">
      <c r="A18" s="383" t="s">
        <v>2339</v>
      </c>
      <c r="B18" s="673"/>
      <c r="C18" s="674"/>
      <c r="D18" s="675"/>
    </row>
    <row r="19" spans="1:5" ht="28.95" customHeight="1">
      <c r="A19" s="379" t="s">
        <v>2340</v>
      </c>
      <c r="B19" s="384"/>
      <c r="C19" s="32"/>
      <c r="D19" s="382"/>
    </row>
    <row r="20" spans="1:5" ht="9.4499999999999993" customHeight="1"/>
    <row r="21" spans="1:5" ht="28.95" customHeight="1">
      <c r="A21" s="379" t="s">
        <v>2341</v>
      </c>
      <c r="B21" s="385"/>
      <c r="C21" s="386" t="s">
        <v>2342</v>
      </c>
      <c r="D21" s="136"/>
    </row>
    <row r="22" spans="1:5" ht="28.95" customHeight="1">
      <c r="A22" s="379" t="s">
        <v>2343</v>
      </c>
      <c r="B22" s="387"/>
      <c r="C22" s="386" t="s">
        <v>2342</v>
      </c>
      <c r="D22" s="136"/>
    </row>
    <row r="23" spans="1:5" ht="28.95" customHeight="1">
      <c r="A23" s="379" t="s">
        <v>2344</v>
      </c>
      <c r="B23" s="676"/>
      <c r="C23" s="677"/>
      <c r="D23" s="678"/>
    </row>
    <row r="24" spans="1:5" ht="28.95" customHeight="1">
      <c r="A24" s="379" t="s">
        <v>2345</v>
      </c>
      <c r="B24" s="661"/>
      <c r="C24" s="662"/>
      <c r="D24" s="663"/>
      <c r="E24" s="378"/>
    </row>
    <row r="25" spans="1:5" s="178" customFormat="1" ht="19.95" customHeight="1">
      <c r="A25" s="388" t="s">
        <v>2346</v>
      </c>
    </row>
    <row r="26" spans="1:5" s="178" customFormat="1" ht="19.95" customHeight="1">
      <c r="A26" s="388" t="s">
        <v>2347</v>
      </c>
      <c r="E26" s="388"/>
    </row>
    <row r="27" spans="1:5" s="178" customFormat="1" ht="19.95" customHeight="1">
      <c r="A27" s="388" t="s">
        <v>2348</v>
      </c>
      <c r="E27" s="388"/>
    </row>
    <row r="28" spans="1:5" s="178" customFormat="1" ht="19.95" customHeight="1">
      <c r="A28" s="388" t="s">
        <v>2349</v>
      </c>
    </row>
  </sheetData>
  <sheetProtection algorithmName="SHA-512" hashValue="cXXGsxmYylNNCEX7vpXXrz0tGcHAtH1BwtKfPzC/J8zzjz5FsBJ4lIY33u2E4sNqVbI8XNZGS32Z1Tv/NGh34Q==" saltValue="kPOSxTWVzpBD7cqprIomaA==" spinCount="100000" sheet="1" insertColumns="0" insertRows="0" insertHyperlinks="0" deleteColumns="0" deleteRows="0" sort="0" pivotTables="0"/>
  <mergeCells count="12">
    <mergeCell ref="B24:D24"/>
    <mergeCell ref="A2:F2"/>
    <mergeCell ref="A7:F7"/>
    <mergeCell ref="A10:A11"/>
    <mergeCell ref="B10:E10"/>
    <mergeCell ref="B11:E11"/>
    <mergeCell ref="B9:E9"/>
    <mergeCell ref="B12:C12"/>
    <mergeCell ref="D12:E12"/>
    <mergeCell ref="B15:D15"/>
    <mergeCell ref="B18:D18"/>
    <mergeCell ref="B23:D23"/>
  </mergeCells>
  <phoneticPr fontId="11"/>
  <conditionalFormatting sqref="G14">
    <cfRule type="expression" dxfId="0" priority="1">
      <formula>$A$7&lt;&gt;""</formula>
    </cfRule>
  </conditionalFormatting>
  <dataValidations count="9">
    <dataValidation type="list" showInputMessage="1" showErrorMessage="1" sqref="B22" xr:uid="{46CB2606-D985-4967-8FCD-385473879EB8}">
      <formula1>"　,1,2,4,9"</formula1>
    </dataValidation>
    <dataValidation type="list" allowBlank="1" showInputMessage="1" showErrorMessage="1" sqref="B21" xr:uid="{2AF85138-83BE-4DD0-8ED6-091A3683FC73}">
      <formula1>"　,普通,当座,貯蓄,別段"</formula1>
    </dataValidation>
    <dataValidation imeMode="halfKatakana" allowBlank="1" showInputMessage="1" showErrorMessage="1" sqref="B24:B25" xr:uid="{7C51859C-DC35-49B7-925F-A3E599CF1FD0}"/>
    <dataValidation type="textLength" imeMode="halfAlpha" operator="equal" allowBlank="1" showInputMessage="1" showErrorMessage="1" error="４桁の数字を入力してください。" sqref="D16" xr:uid="{E697BFA1-6E5F-415E-9715-54597ED536BA}">
      <formula1>4</formula1>
    </dataValidation>
    <dataValidation type="textLength" imeMode="halfAlpha" operator="equal" allowBlank="1" showInputMessage="1" showErrorMessage="1" error="３桁の数字を入力してください。" sqref="D19" xr:uid="{49160907-0057-4DA4-B497-CE53CE86EBBE}">
      <formula1>3</formula1>
    </dataValidation>
    <dataValidation type="textLength" imeMode="disabled" operator="equal" allowBlank="1" showInputMessage="1" showErrorMessage="1" error="7桁の数字を入力してください。_x000a_※７桁に満たない場合は、頭に「０」を付けて入力してください。" prompt="7桁の半角数字を入力してください。" sqref="B23" xr:uid="{8BD4A0AA-E9FA-4FFD-AD19-6BF8406287FA}">
      <formula1>7</formula1>
    </dataValidation>
    <dataValidation type="textLength" imeMode="disabled" operator="equal" allowBlank="1" showInputMessage="1" showErrorMessage="1" error="4桁の半角数字で入力してください。_x000a_※4桁に満たない場合は、頭に「０」を付けて入力してください。" prompt="4桁の半角数字で入力してください" sqref="B16" xr:uid="{46D7D43C-D282-47E3-A688-B808A32B9D0F}">
      <formula1>4</formula1>
    </dataValidation>
    <dataValidation imeMode="off" allowBlank="1" showInputMessage="1" showErrorMessage="1" error="4桁の半角で入力してください。" sqref="B17 B20" xr:uid="{8F639064-0674-44B8-9B92-15CC14A9ABAD}"/>
    <dataValidation type="textLength" imeMode="disabled" operator="equal" allowBlank="1" showInputMessage="1" showErrorMessage="1" error="3桁の半角で入力してください。_x000a_※3桁に満たない場合は、頭に「０」を付けて入力してください。" prompt="3桁の半角で入力してください。" sqref="B19" xr:uid="{6811B634-76AF-4038-9B1C-F8CCADDB9CA9}">
      <formula1>3</formula1>
    </dataValidation>
  </dataValidations>
  <pageMargins left="0.7" right="0.7" top="0.75" bottom="0.75" header="0.3" footer="0.3"/>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topLeftCell="W1" zoomScale="115" zoomScaleNormal="115" zoomScaleSheetLayoutView="85" workbookViewId="0">
      <selection activeCell="I9" sqref="I9"/>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5546875" style="2" customWidth="1"/>
    <col min="9" max="10" width="9" style="1"/>
    <col min="11" max="11" width="10" style="1" customWidth="1"/>
    <col min="12" max="12" width="9.44140625" style="1" customWidth="1"/>
    <col min="13" max="13" width="11.33203125" customWidth="1"/>
    <col min="14" max="14" width="19.44140625" customWidth="1"/>
    <col min="18" max="18" width="33.33203125" style="10" customWidth="1"/>
    <col min="19" max="19" width="10.44140625" style="10" customWidth="1"/>
    <col min="20" max="20" width="7" style="10" customWidth="1"/>
    <col min="21" max="21" width="46.6640625" style="10" customWidth="1"/>
    <col min="22" max="22" width="11.5546875" style="10" customWidth="1"/>
    <col min="23" max="23" width="17.44140625" style="10" customWidth="1"/>
    <col min="24" max="24" width="9.5546875" style="10" customWidth="1"/>
    <col min="25" max="25" width="18.6640625" style="1" customWidth="1"/>
    <col min="26" max="26" width="9" style="1"/>
    <col min="27" max="27" width="85.6640625" style="1" customWidth="1"/>
    <col min="28" max="16384" width="9" style="1"/>
  </cols>
  <sheetData>
    <row r="1" spans="1:27" ht="13.8" thickBot="1">
      <c r="A1" s="1" t="s">
        <v>181</v>
      </c>
      <c r="D1" s="2"/>
      <c r="E1" s="2" t="s">
        <v>182</v>
      </c>
      <c r="G1" s="2" t="s">
        <v>183</v>
      </c>
      <c r="H1" s="1"/>
      <c r="J1" s="10" t="s">
        <v>184</v>
      </c>
      <c r="K1" s="10"/>
      <c r="T1" s="1"/>
      <c r="U1" s="1" t="s">
        <v>185</v>
      </c>
      <c r="V1" s="1"/>
      <c r="W1" s="2" t="s">
        <v>186</v>
      </c>
      <c r="X1" s="1"/>
      <c r="Y1" s="2" t="s">
        <v>187</v>
      </c>
      <c r="AA1" s="1" t="s">
        <v>188</v>
      </c>
    </row>
    <row r="2" spans="1:27" ht="24.6" thickBot="1">
      <c r="A2" s="203" t="s">
        <v>189</v>
      </c>
      <c r="B2" s="204" t="s">
        <v>190</v>
      </c>
      <c r="C2" s="57" t="s">
        <v>191</v>
      </c>
      <c r="E2" s="5" t="s">
        <v>46</v>
      </c>
      <c r="G2" s="5" t="s">
        <v>46</v>
      </c>
      <c r="H2" s="5" t="s">
        <v>192</v>
      </c>
      <c r="J2" s="14" t="s">
        <v>193</v>
      </c>
      <c r="K2" s="236" t="s">
        <v>194</v>
      </c>
      <c r="L2" s="233" t="s">
        <v>46</v>
      </c>
      <c r="M2" s="228" t="s">
        <v>195</v>
      </c>
      <c r="N2" s="229" t="s">
        <v>196</v>
      </c>
      <c r="O2" s="231">
        <v>0.7</v>
      </c>
      <c r="P2" s="209">
        <v>0.55000000000000004</v>
      </c>
      <c r="Q2" s="264">
        <v>0.45</v>
      </c>
      <c r="R2" s="221" t="s">
        <v>197</v>
      </c>
      <c r="S2" s="26" t="s">
        <v>198</v>
      </c>
      <c r="T2" s="1"/>
      <c r="U2" s="125" t="s">
        <v>133</v>
      </c>
      <c r="V2" s="1"/>
      <c r="W2" s="27" t="s">
        <v>199</v>
      </c>
      <c r="X2" s="1"/>
      <c r="Y2" s="122" t="s">
        <v>200</v>
      </c>
      <c r="AA2" s="184" t="s">
        <v>201</v>
      </c>
    </row>
    <row r="3" spans="1:27" ht="14.4">
      <c r="A3" s="77" t="s">
        <v>202</v>
      </c>
      <c r="B3" s="205" t="s">
        <v>203</v>
      </c>
      <c r="C3" s="24">
        <v>0.105</v>
      </c>
      <c r="E3" s="9" t="s">
        <v>204</v>
      </c>
      <c r="G3" s="9" t="s">
        <v>204</v>
      </c>
      <c r="H3" s="9" t="s">
        <v>205</v>
      </c>
      <c r="J3" s="13" t="s">
        <v>206</v>
      </c>
      <c r="K3" s="76">
        <v>0.2</v>
      </c>
      <c r="L3" s="225" t="s">
        <v>207</v>
      </c>
      <c r="M3" s="244" t="s">
        <v>208</v>
      </c>
      <c r="N3" s="251" t="str">
        <f>L3&amp;M3</f>
        <v>東京都千代田区</v>
      </c>
      <c r="O3" s="252">
        <v>11.4</v>
      </c>
      <c r="P3" s="253">
        <v>11.1</v>
      </c>
      <c r="Q3" s="254">
        <v>10.9</v>
      </c>
      <c r="R3" s="222" t="s">
        <v>209</v>
      </c>
      <c r="S3" s="76">
        <v>0.7</v>
      </c>
      <c r="T3" s="54"/>
      <c r="U3" s="187" t="s">
        <v>210</v>
      </c>
      <c r="V3" s="54"/>
      <c r="W3" s="22" t="s">
        <v>211</v>
      </c>
      <c r="X3" s="1"/>
      <c r="Y3" s="123" t="s">
        <v>211</v>
      </c>
      <c r="AA3" s="123" t="s">
        <v>212</v>
      </c>
    </row>
    <row r="4" spans="1:27" ht="15" thickBot="1">
      <c r="A4" s="78" t="s">
        <v>213</v>
      </c>
      <c r="B4" s="206" t="s">
        <v>214</v>
      </c>
      <c r="C4" s="24">
        <v>0.105</v>
      </c>
      <c r="E4" s="7" t="s">
        <v>215</v>
      </c>
      <c r="G4" s="7" t="s">
        <v>204</v>
      </c>
      <c r="H4" s="7" t="s">
        <v>216</v>
      </c>
      <c r="J4" s="11" t="s">
        <v>206</v>
      </c>
      <c r="K4" s="16">
        <v>0.2</v>
      </c>
      <c r="L4" s="226" t="s">
        <v>207</v>
      </c>
      <c r="M4" s="214" t="s">
        <v>217</v>
      </c>
      <c r="N4" s="230" t="str">
        <f t="shared" ref="N4:N67" si="0">L4&amp;M4</f>
        <v>東京都中央区</v>
      </c>
      <c r="O4" s="232">
        <v>11.4</v>
      </c>
      <c r="P4" s="213">
        <v>11.1</v>
      </c>
      <c r="Q4" s="211">
        <v>10.9</v>
      </c>
      <c r="R4" s="223" t="s">
        <v>218</v>
      </c>
      <c r="S4" s="16">
        <v>0.7</v>
      </c>
      <c r="T4" s="75"/>
      <c r="U4" s="6" t="s">
        <v>219</v>
      </c>
      <c r="V4" s="75"/>
      <c r="W4" s="21"/>
      <c r="X4" s="1"/>
      <c r="Y4" s="124" t="s">
        <v>200</v>
      </c>
      <c r="AA4" s="124" t="s">
        <v>220</v>
      </c>
    </row>
    <row r="5" spans="1:27" ht="15" thickBot="1">
      <c r="A5" s="78" t="s">
        <v>221</v>
      </c>
      <c r="B5" s="206" t="s">
        <v>222</v>
      </c>
      <c r="C5" s="24">
        <v>0.105</v>
      </c>
      <c r="E5" s="7" t="s">
        <v>223</v>
      </c>
      <c r="G5" s="7" t="s">
        <v>204</v>
      </c>
      <c r="H5" s="7" t="s">
        <v>224</v>
      </c>
      <c r="J5" s="11" t="s">
        <v>206</v>
      </c>
      <c r="K5" s="16">
        <v>0.2</v>
      </c>
      <c r="L5" s="226" t="s">
        <v>207</v>
      </c>
      <c r="M5" s="214" t="s">
        <v>225</v>
      </c>
      <c r="N5" s="230" t="str">
        <f t="shared" si="0"/>
        <v>東京都港区</v>
      </c>
      <c r="O5" s="232">
        <v>11.4</v>
      </c>
      <c r="P5" s="213">
        <v>11.1</v>
      </c>
      <c r="Q5" s="211">
        <v>10.9</v>
      </c>
      <c r="R5" s="223" t="s">
        <v>226</v>
      </c>
      <c r="S5" s="16">
        <v>0.7</v>
      </c>
      <c r="T5" s="75"/>
      <c r="U5" s="188"/>
      <c r="V5" s="75"/>
      <c r="W5" s="1"/>
      <c r="X5" s="1"/>
      <c r="Y5" s="21"/>
      <c r="AA5" s="185" t="s">
        <v>227</v>
      </c>
    </row>
    <row r="6" spans="1:27" ht="14.4">
      <c r="A6" s="79" t="s">
        <v>54</v>
      </c>
      <c r="B6" s="206" t="s">
        <v>55</v>
      </c>
      <c r="C6" s="25">
        <v>6.3E-2</v>
      </c>
      <c r="E6" s="7" t="s">
        <v>228</v>
      </c>
      <c r="G6" s="7" t="s">
        <v>204</v>
      </c>
      <c r="H6" s="7" t="s">
        <v>229</v>
      </c>
      <c r="J6" s="11" t="s">
        <v>206</v>
      </c>
      <c r="K6" s="16">
        <v>0.2</v>
      </c>
      <c r="L6" s="226" t="s">
        <v>207</v>
      </c>
      <c r="M6" s="214" t="s">
        <v>230</v>
      </c>
      <c r="N6" s="230" t="str">
        <f t="shared" si="0"/>
        <v>東京都新宿区</v>
      </c>
      <c r="O6" s="232">
        <v>11.4</v>
      </c>
      <c r="P6" s="213">
        <v>11.1</v>
      </c>
      <c r="Q6" s="211">
        <v>10.9</v>
      </c>
      <c r="R6" s="223" t="s">
        <v>231</v>
      </c>
      <c r="S6" s="16">
        <v>0.7</v>
      </c>
      <c r="T6" s="54"/>
      <c r="U6" s="54"/>
      <c r="V6" s="54"/>
      <c r="W6" s="74"/>
      <c r="X6" s="1"/>
      <c r="AA6" s="185" t="s">
        <v>232</v>
      </c>
    </row>
    <row r="7" spans="1:27" ht="15" thickBot="1">
      <c r="A7" s="78" t="s">
        <v>233</v>
      </c>
      <c r="B7" s="206" t="s">
        <v>57</v>
      </c>
      <c r="C7" s="25">
        <v>6.3E-2</v>
      </c>
      <c r="E7" s="7" t="s">
        <v>234</v>
      </c>
      <c r="G7" s="7" t="s">
        <v>204</v>
      </c>
      <c r="H7" s="7" t="s">
        <v>235</v>
      </c>
      <c r="J7" s="11" t="s">
        <v>206</v>
      </c>
      <c r="K7" s="16">
        <v>0.2</v>
      </c>
      <c r="L7" s="226" t="s">
        <v>207</v>
      </c>
      <c r="M7" s="214" t="s">
        <v>236</v>
      </c>
      <c r="N7" s="230" t="str">
        <f t="shared" si="0"/>
        <v>東京都文京区</v>
      </c>
      <c r="O7" s="232">
        <v>11.4</v>
      </c>
      <c r="P7" s="213">
        <v>11.1</v>
      </c>
      <c r="Q7" s="211">
        <v>10.9</v>
      </c>
      <c r="R7" s="223" t="s">
        <v>237</v>
      </c>
      <c r="S7" s="16">
        <v>0.7</v>
      </c>
      <c r="T7" s="75"/>
      <c r="U7" s="75"/>
      <c r="V7" s="75"/>
      <c r="W7" s="1"/>
      <c r="X7" s="1"/>
      <c r="AA7" s="186" t="s">
        <v>238</v>
      </c>
    </row>
    <row r="8" spans="1:27" ht="14.4">
      <c r="A8" s="78" t="s">
        <v>239</v>
      </c>
      <c r="B8" s="206" t="s">
        <v>240</v>
      </c>
      <c r="C8" s="25">
        <v>6.4000000000000001E-2</v>
      </c>
      <c r="E8" s="7" t="s">
        <v>241</v>
      </c>
      <c r="G8" s="7" t="s">
        <v>204</v>
      </c>
      <c r="H8" s="7" t="s">
        <v>242</v>
      </c>
      <c r="J8" s="11" t="s">
        <v>206</v>
      </c>
      <c r="K8" s="16">
        <v>0.2</v>
      </c>
      <c r="L8" s="226" t="s">
        <v>207</v>
      </c>
      <c r="M8" s="214" t="s">
        <v>243</v>
      </c>
      <c r="N8" s="230" t="str">
        <f t="shared" si="0"/>
        <v>東京都台東区</v>
      </c>
      <c r="O8" s="232">
        <v>11.4</v>
      </c>
      <c r="P8" s="213">
        <v>11.1</v>
      </c>
      <c r="Q8" s="211">
        <v>10.9</v>
      </c>
      <c r="R8" s="223" t="s">
        <v>244</v>
      </c>
      <c r="S8" s="16">
        <v>0.45</v>
      </c>
      <c r="T8" s="75"/>
      <c r="U8" s="75"/>
      <c r="V8" s="75"/>
      <c r="W8" s="1"/>
      <c r="X8" s="1"/>
    </row>
    <row r="9" spans="1:27" ht="14.4">
      <c r="A9" s="78" t="s">
        <v>245</v>
      </c>
      <c r="B9" s="206" t="s">
        <v>246</v>
      </c>
      <c r="C9" s="25">
        <v>6.4000000000000001E-2</v>
      </c>
      <c r="E9" s="7" t="s">
        <v>247</v>
      </c>
      <c r="G9" s="7" t="s">
        <v>204</v>
      </c>
      <c r="H9" s="7" t="s">
        <v>248</v>
      </c>
      <c r="J9" s="11" t="s">
        <v>206</v>
      </c>
      <c r="K9" s="16">
        <v>0.2</v>
      </c>
      <c r="L9" s="226" t="s">
        <v>207</v>
      </c>
      <c r="M9" s="214" t="s">
        <v>249</v>
      </c>
      <c r="N9" s="230" t="str">
        <f t="shared" si="0"/>
        <v>東京都墨田区</v>
      </c>
      <c r="O9" s="232">
        <v>11.4</v>
      </c>
      <c r="P9" s="213">
        <v>11.1</v>
      </c>
      <c r="Q9" s="211">
        <v>10.9</v>
      </c>
      <c r="R9" s="223" t="s">
        <v>250</v>
      </c>
      <c r="S9" s="16">
        <v>0.45</v>
      </c>
      <c r="T9" s="75"/>
      <c r="U9" s="75"/>
      <c r="V9" s="75"/>
      <c r="W9" s="1"/>
      <c r="X9" s="1"/>
    </row>
    <row r="10" spans="1:27" ht="14.4">
      <c r="A10" s="78" t="s">
        <v>251</v>
      </c>
      <c r="B10" s="206" t="s">
        <v>60</v>
      </c>
      <c r="C10" s="25">
        <v>5.5E-2</v>
      </c>
      <c r="E10" s="7" t="s">
        <v>252</v>
      </c>
      <c r="G10" s="7" t="s">
        <v>204</v>
      </c>
      <c r="H10" s="7" t="s">
        <v>253</v>
      </c>
      <c r="J10" s="11" t="s">
        <v>206</v>
      </c>
      <c r="K10" s="16">
        <v>0.2</v>
      </c>
      <c r="L10" s="226" t="s">
        <v>207</v>
      </c>
      <c r="M10" s="214" t="s">
        <v>254</v>
      </c>
      <c r="N10" s="230" t="str">
        <f t="shared" si="0"/>
        <v>東京都江東区</v>
      </c>
      <c r="O10" s="232">
        <v>11.4</v>
      </c>
      <c r="P10" s="213">
        <v>11.1</v>
      </c>
      <c r="Q10" s="211">
        <v>10.9</v>
      </c>
      <c r="R10" s="223" t="s">
        <v>255</v>
      </c>
      <c r="S10" s="16">
        <v>0.55000000000000004</v>
      </c>
      <c r="T10" s="75"/>
      <c r="U10" s="75"/>
      <c r="V10" s="75"/>
      <c r="W10" s="1"/>
      <c r="X10" s="1"/>
    </row>
    <row r="11" spans="1:27" ht="14.4">
      <c r="A11" s="78" t="s">
        <v>256</v>
      </c>
      <c r="B11" s="206" t="s">
        <v>62</v>
      </c>
      <c r="C11" s="25">
        <v>5.5E-2</v>
      </c>
      <c r="E11" s="7" t="s">
        <v>257</v>
      </c>
      <c r="G11" s="7" t="s">
        <v>204</v>
      </c>
      <c r="H11" s="7" t="s">
        <v>258</v>
      </c>
      <c r="J11" s="11" t="s">
        <v>206</v>
      </c>
      <c r="K11" s="16">
        <v>0.2</v>
      </c>
      <c r="L11" s="226" t="s">
        <v>207</v>
      </c>
      <c r="M11" s="214" t="s">
        <v>259</v>
      </c>
      <c r="N11" s="230" t="str">
        <f t="shared" si="0"/>
        <v>東京都品川区</v>
      </c>
      <c r="O11" s="232">
        <v>11.4</v>
      </c>
      <c r="P11" s="213">
        <v>11.1</v>
      </c>
      <c r="Q11" s="211">
        <v>10.9</v>
      </c>
      <c r="R11" s="223" t="s">
        <v>260</v>
      </c>
      <c r="S11" s="16">
        <v>0.55000000000000004</v>
      </c>
      <c r="T11" s="75"/>
      <c r="U11" s="75"/>
      <c r="V11" s="75"/>
      <c r="W11" s="1"/>
      <c r="X11" s="1"/>
    </row>
    <row r="12" spans="1:27" ht="14.4">
      <c r="A12" s="78" t="s">
        <v>261</v>
      </c>
      <c r="B12" s="206" t="s">
        <v>65</v>
      </c>
      <c r="C12" s="25">
        <v>7.3999999999999996E-2</v>
      </c>
      <c r="E12" s="7" t="s">
        <v>262</v>
      </c>
      <c r="G12" s="7" t="s">
        <v>204</v>
      </c>
      <c r="H12" s="7" t="s">
        <v>263</v>
      </c>
      <c r="J12" s="11" t="s">
        <v>206</v>
      </c>
      <c r="K12" s="16">
        <v>0.2</v>
      </c>
      <c r="L12" s="226" t="s">
        <v>207</v>
      </c>
      <c r="M12" s="214" t="s">
        <v>264</v>
      </c>
      <c r="N12" s="230" t="str">
        <f t="shared" si="0"/>
        <v>東京都目黒区</v>
      </c>
      <c r="O12" s="232">
        <v>11.4</v>
      </c>
      <c r="P12" s="213">
        <v>11.1</v>
      </c>
      <c r="Q12" s="211">
        <v>10.9</v>
      </c>
      <c r="R12" s="223" t="s">
        <v>265</v>
      </c>
      <c r="S12" s="16">
        <v>0.45</v>
      </c>
      <c r="T12" s="75"/>
      <c r="U12" s="75"/>
      <c r="V12" s="75"/>
      <c r="W12" s="1"/>
      <c r="X12" s="1"/>
    </row>
    <row r="13" spans="1:27" ht="14.4">
      <c r="A13" s="78" t="s">
        <v>265</v>
      </c>
      <c r="B13" s="206" t="s">
        <v>67</v>
      </c>
      <c r="C13" s="25">
        <v>7.3999999999999996E-2</v>
      </c>
      <c r="E13" s="7" t="s">
        <v>266</v>
      </c>
      <c r="G13" s="7" t="s">
        <v>204</v>
      </c>
      <c r="H13" s="7" t="s">
        <v>267</v>
      </c>
      <c r="J13" s="11" t="s">
        <v>206</v>
      </c>
      <c r="K13" s="16">
        <v>0.2</v>
      </c>
      <c r="L13" s="226" t="s">
        <v>207</v>
      </c>
      <c r="M13" s="214" t="s">
        <v>268</v>
      </c>
      <c r="N13" s="230" t="str">
        <f t="shared" si="0"/>
        <v>東京都大田区</v>
      </c>
      <c r="O13" s="232">
        <v>11.4</v>
      </c>
      <c r="P13" s="213">
        <v>11.1</v>
      </c>
      <c r="Q13" s="211">
        <v>10.9</v>
      </c>
      <c r="R13" s="223" t="s">
        <v>269</v>
      </c>
      <c r="S13" s="16">
        <v>0.45</v>
      </c>
      <c r="T13" s="75"/>
      <c r="U13" s="75"/>
      <c r="V13" s="75"/>
      <c r="W13" s="1"/>
      <c r="X13" s="1"/>
    </row>
    <row r="14" spans="1:27" ht="14.4">
      <c r="A14" s="78" t="s">
        <v>270</v>
      </c>
      <c r="B14" s="206" t="s">
        <v>69</v>
      </c>
      <c r="C14" s="25">
        <v>7.3999999999999996E-2</v>
      </c>
      <c r="E14" s="7" t="s">
        <v>271</v>
      </c>
      <c r="G14" s="7" t="s">
        <v>204</v>
      </c>
      <c r="H14" s="7" t="s">
        <v>272</v>
      </c>
      <c r="J14" s="11" t="s">
        <v>206</v>
      </c>
      <c r="K14" s="16">
        <v>0.2</v>
      </c>
      <c r="L14" s="226" t="s">
        <v>207</v>
      </c>
      <c r="M14" s="214" t="s">
        <v>273</v>
      </c>
      <c r="N14" s="230" t="str">
        <f t="shared" si="0"/>
        <v>東京都世田谷区</v>
      </c>
      <c r="O14" s="232">
        <v>11.4</v>
      </c>
      <c r="P14" s="213">
        <v>11.1</v>
      </c>
      <c r="Q14" s="211">
        <v>10.9</v>
      </c>
      <c r="R14" s="223" t="s">
        <v>274</v>
      </c>
      <c r="S14" s="16">
        <v>0.45</v>
      </c>
      <c r="T14" s="75"/>
      <c r="U14" s="75"/>
      <c r="V14" s="75"/>
      <c r="W14" s="1"/>
      <c r="X14" s="1"/>
    </row>
    <row r="15" spans="1:27" ht="14.4">
      <c r="A15" s="78" t="s">
        <v>275</v>
      </c>
      <c r="B15" s="206" t="s">
        <v>72</v>
      </c>
      <c r="C15" s="25">
        <v>7.3999999999999996E-2</v>
      </c>
      <c r="E15" s="7" t="s">
        <v>276</v>
      </c>
      <c r="G15" s="7" t="s">
        <v>204</v>
      </c>
      <c r="H15" s="7" t="s">
        <v>277</v>
      </c>
      <c r="J15" s="11" t="s">
        <v>206</v>
      </c>
      <c r="K15" s="16">
        <v>0.2</v>
      </c>
      <c r="L15" s="226" t="s">
        <v>207</v>
      </c>
      <c r="M15" s="214" t="s">
        <v>278</v>
      </c>
      <c r="N15" s="230" t="str">
        <f t="shared" si="0"/>
        <v>東京都渋谷区</v>
      </c>
      <c r="O15" s="232">
        <v>11.4</v>
      </c>
      <c r="P15" s="213">
        <v>11.1</v>
      </c>
      <c r="Q15" s="211">
        <v>10.9</v>
      </c>
      <c r="R15" s="223" t="s">
        <v>279</v>
      </c>
      <c r="S15" s="16">
        <v>0.45</v>
      </c>
      <c r="T15" s="75"/>
      <c r="U15" s="75"/>
      <c r="V15" s="75"/>
      <c r="W15" s="1"/>
      <c r="X15" s="1"/>
    </row>
    <row r="16" spans="1:27" ht="14.4">
      <c r="A16" s="78" t="s">
        <v>280</v>
      </c>
      <c r="B16" s="206" t="s">
        <v>74</v>
      </c>
      <c r="C16" s="25">
        <v>7.3999999999999996E-2</v>
      </c>
      <c r="E16" s="7" t="s">
        <v>281</v>
      </c>
      <c r="G16" s="7" t="s">
        <v>204</v>
      </c>
      <c r="H16" s="7" t="s">
        <v>282</v>
      </c>
      <c r="J16" s="11" t="s">
        <v>206</v>
      </c>
      <c r="K16" s="16">
        <v>0.2</v>
      </c>
      <c r="L16" s="226" t="s">
        <v>207</v>
      </c>
      <c r="M16" s="214" t="s">
        <v>283</v>
      </c>
      <c r="N16" s="230" t="str">
        <f t="shared" si="0"/>
        <v>東京都中野区</v>
      </c>
      <c r="O16" s="232">
        <v>11.4</v>
      </c>
      <c r="P16" s="213">
        <v>11.1</v>
      </c>
      <c r="Q16" s="211">
        <v>10.9</v>
      </c>
      <c r="R16" s="223" t="s">
        <v>284</v>
      </c>
      <c r="S16" s="16">
        <v>0.45</v>
      </c>
      <c r="T16" s="75"/>
      <c r="U16" s="75"/>
      <c r="V16" s="75"/>
      <c r="W16" s="1"/>
      <c r="X16" s="1"/>
    </row>
    <row r="17" spans="1:24" ht="14.4">
      <c r="A17" s="78" t="s">
        <v>285</v>
      </c>
      <c r="B17" s="206" t="s">
        <v>77</v>
      </c>
      <c r="C17" s="25">
        <v>0.13200000000000001</v>
      </c>
      <c r="E17" s="7" t="s">
        <v>286</v>
      </c>
      <c r="G17" s="7" t="s">
        <v>204</v>
      </c>
      <c r="H17" s="7" t="s">
        <v>287</v>
      </c>
      <c r="J17" s="11" t="s">
        <v>206</v>
      </c>
      <c r="K17" s="16">
        <v>0.2</v>
      </c>
      <c r="L17" s="226" t="s">
        <v>207</v>
      </c>
      <c r="M17" s="214" t="s">
        <v>288</v>
      </c>
      <c r="N17" s="230" t="str">
        <f t="shared" si="0"/>
        <v>東京都杉並区</v>
      </c>
      <c r="O17" s="232">
        <v>11.4</v>
      </c>
      <c r="P17" s="213">
        <v>11.1</v>
      </c>
      <c r="Q17" s="211">
        <v>10.9</v>
      </c>
      <c r="R17" s="223" t="s">
        <v>289</v>
      </c>
      <c r="S17" s="16">
        <v>0.55000000000000004</v>
      </c>
      <c r="T17" s="75"/>
      <c r="U17" s="75"/>
      <c r="V17" s="75"/>
      <c r="W17" s="1"/>
      <c r="X17" s="1"/>
    </row>
    <row r="18" spans="1:24" ht="14.4">
      <c r="A18" s="78" t="s">
        <v>290</v>
      </c>
      <c r="B18" s="206" t="s">
        <v>79</v>
      </c>
      <c r="C18" s="25">
        <v>0.13200000000000001</v>
      </c>
      <c r="E18" s="7" t="s">
        <v>291</v>
      </c>
      <c r="G18" s="7" t="s">
        <v>204</v>
      </c>
      <c r="H18" s="7" t="s">
        <v>292</v>
      </c>
      <c r="J18" s="11" t="s">
        <v>206</v>
      </c>
      <c r="K18" s="16">
        <v>0.2</v>
      </c>
      <c r="L18" s="226" t="s">
        <v>207</v>
      </c>
      <c r="M18" s="214" t="s">
        <v>293</v>
      </c>
      <c r="N18" s="230" t="str">
        <f t="shared" si="0"/>
        <v>東京都豊島区</v>
      </c>
      <c r="O18" s="232">
        <v>11.4</v>
      </c>
      <c r="P18" s="213">
        <v>11.1</v>
      </c>
      <c r="Q18" s="211">
        <v>10.9</v>
      </c>
      <c r="R18" s="223" t="s">
        <v>294</v>
      </c>
      <c r="S18" s="16">
        <v>0.55000000000000004</v>
      </c>
      <c r="T18" s="75"/>
      <c r="U18" s="75"/>
      <c r="V18" s="75"/>
      <c r="W18" s="1"/>
      <c r="X18" s="1"/>
    </row>
    <row r="19" spans="1:24" ht="14.4">
      <c r="A19" s="78" t="s">
        <v>295</v>
      </c>
      <c r="B19" s="206" t="s">
        <v>82</v>
      </c>
      <c r="C19" s="25">
        <v>8.4000000000000005E-2</v>
      </c>
      <c r="E19" s="7" t="s">
        <v>296</v>
      </c>
      <c r="G19" s="7" t="s">
        <v>204</v>
      </c>
      <c r="H19" s="7" t="s">
        <v>297</v>
      </c>
      <c r="J19" s="11" t="s">
        <v>206</v>
      </c>
      <c r="K19" s="16">
        <v>0.2</v>
      </c>
      <c r="L19" s="226" t="s">
        <v>207</v>
      </c>
      <c r="M19" s="214" t="s">
        <v>298</v>
      </c>
      <c r="N19" s="230" t="str">
        <f t="shared" si="0"/>
        <v>東京都北区</v>
      </c>
      <c r="O19" s="232">
        <v>11.4</v>
      </c>
      <c r="P19" s="213">
        <v>11.1</v>
      </c>
      <c r="Q19" s="211">
        <v>10.9</v>
      </c>
      <c r="R19" s="223" t="s">
        <v>299</v>
      </c>
      <c r="S19" s="16">
        <v>0.55000000000000004</v>
      </c>
      <c r="T19" s="75"/>
      <c r="U19" s="75"/>
      <c r="V19" s="75"/>
      <c r="W19" s="1"/>
      <c r="X19" s="1"/>
    </row>
    <row r="20" spans="1:24" ht="14.4">
      <c r="A20" s="78" t="s">
        <v>300</v>
      </c>
      <c r="B20" s="206" t="s">
        <v>84</v>
      </c>
      <c r="C20" s="25">
        <v>8.4000000000000005E-2</v>
      </c>
      <c r="E20" s="7" t="s">
        <v>301</v>
      </c>
      <c r="G20" s="7" t="s">
        <v>204</v>
      </c>
      <c r="H20" s="7" t="s">
        <v>302</v>
      </c>
      <c r="J20" s="11" t="s">
        <v>206</v>
      </c>
      <c r="K20" s="16">
        <v>0.2</v>
      </c>
      <c r="L20" s="226" t="s">
        <v>207</v>
      </c>
      <c r="M20" s="214" t="s">
        <v>303</v>
      </c>
      <c r="N20" s="230" t="str">
        <f t="shared" si="0"/>
        <v>東京都荒川区</v>
      </c>
      <c r="O20" s="232">
        <v>11.4</v>
      </c>
      <c r="P20" s="213">
        <v>11.1</v>
      </c>
      <c r="Q20" s="211">
        <v>10.9</v>
      </c>
      <c r="R20" s="223" t="s">
        <v>304</v>
      </c>
      <c r="S20" s="16">
        <v>0.55000000000000004</v>
      </c>
      <c r="T20" s="75"/>
      <c r="U20" s="75"/>
      <c r="V20" s="75"/>
      <c r="W20" s="1"/>
      <c r="X20" s="1"/>
    </row>
    <row r="21" spans="1:24" ht="14.4">
      <c r="A21" s="78" t="s">
        <v>305</v>
      </c>
      <c r="B21" s="206" t="s">
        <v>86</v>
      </c>
      <c r="C21" s="25">
        <v>8.4000000000000005E-2</v>
      </c>
      <c r="E21" s="7" t="s">
        <v>306</v>
      </c>
      <c r="G21" s="7" t="s">
        <v>204</v>
      </c>
      <c r="H21" s="7" t="s">
        <v>307</v>
      </c>
      <c r="J21" s="11" t="s">
        <v>206</v>
      </c>
      <c r="K21" s="16">
        <v>0.2</v>
      </c>
      <c r="L21" s="226" t="s">
        <v>207</v>
      </c>
      <c r="M21" s="214" t="s">
        <v>308</v>
      </c>
      <c r="N21" s="230" t="str">
        <f t="shared" si="0"/>
        <v>東京都板橋区</v>
      </c>
      <c r="O21" s="232">
        <v>11.4</v>
      </c>
      <c r="P21" s="213">
        <v>11.1</v>
      </c>
      <c r="Q21" s="211">
        <v>10.9</v>
      </c>
      <c r="R21" s="223" t="s">
        <v>309</v>
      </c>
      <c r="S21" s="16">
        <v>0.55000000000000004</v>
      </c>
      <c r="T21" s="75"/>
      <c r="U21" s="75"/>
      <c r="V21" s="75"/>
      <c r="W21" s="1"/>
      <c r="X21" s="1"/>
    </row>
    <row r="22" spans="1:24" ht="14.4">
      <c r="A22" s="78" t="s">
        <v>310</v>
      </c>
      <c r="B22" s="206" t="s">
        <v>88</v>
      </c>
      <c r="C22" s="25">
        <v>8.4000000000000005E-2</v>
      </c>
      <c r="E22" s="7" t="s">
        <v>311</v>
      </c>
      <c r="G22" s="7" t="s">
        <v>204</v>
      </c>
      <c r="H22" s="7" t="s">
        <v>312</v>
      </c>
      <c r="J22" s="11" t="s">
        <v>206</v>
      </c>
      <c r="K22" s="16">
        <v>0.2</v>
      </c>
      <c r="L22" s="226" t="s">
        <v>207</v>
      </c>
      <c r="M22" s="214" t="s">
        <v>313</v>
      </c>
      <c r="N22" s="230" t="str">
        <f t="shared" si="0"/>
        <v>東京都練馬区</v>
      </c>
      <c r="O22" s="232">
        <v>11.4</v>
      </c>
      <c r="P22" s="213">
        <v>11.1</v>
      </c>
      <c r="Q22" s="211">
        <v>10.9</v>
      </c>
      <c r="R22" s="223" t="s">
        <v>314</v>
      </c>
      <c r="S22" s="16">
        <v>0.55000000000000004</v>
      </c>
      <c r="T22" s="75"/>
      <c r="U22" s="1"/>
      <c r="V22" s="1"/>
      <c r="W22" s="1"/>
      <c r="X22" s="1"/>
    </row>
    <row r="23" spans="1:24" ht="14.4">
      <c r="A23" s="78" t="s">
        <v>315</v>
      </c>
      <c r="B23" s="206" t="s">
        <v>91</v>
      </c>
      <c r="C23" s="25">
        <v>8.4000000000000005E-2</v>
      </c>
      <c r="E23" s="7" t="s">
        <v>316</v>
      </c>
      <c r="G23" s="7" t="s">
        <v>204</v>
      </c>
      <c r="H23" s="7" t="s">
        <v>317</v>
      </c>
      <c r="J23" s="11" t="s">
        <v>206</v>
      </c>
      <c r="K23" s="16">
        <v>0.2</v>
      </c>
      <c r="L23" s="226" t="s">
        <v>207</v>
      </c>
      <c r="M23" s="214" t="s">
        <v>318</v>
      </c>
      <c r="N23" s="230" t="str">
        <f t="shared" si="0"/>
        <v>東京都足立区</v>
      </c>
      <c r="O23" s="232">
        <v>11.4</v>
      </c>
      <c r="P23" s="213">
        <v>11.1</v>
      </c>
      <c r="Q23" s="211">
        <v>10.9</v>
      </c>
      <c r="R23" s="223" t="s">
        <v>319</v>
      </c>
      <c r="S23" s="16">
        <v>0.55000000000000004</v>
      </c>
      <c r="T23" s="75"/>
      <c r="U23" s="1"/>
      <c r="V23" s="1"/>
      <c r="W23" s="1"/>
      <c r="X23" s="1"/>
    </row>
    <row r="24" spans="1:24" ht="14.4">
      <c r="A24" s="78" t="s">
        <v>320</v>
      </c>
      <c r="B24" s="206" t="s">
        <v>93</v>
      </c>
      <c r="C24" s="25">
        <v>8.4000000000000005E-2</v>
      </c>
      <c r="E24" s="7" t="s">
        <v>321</v>
      </c>
      <c r="G24" s="7" t="s">
        <v>204</v>
      </c>
      <c r="H24" s="7" t="s">
        <v>322</v>
      </c>
      <c r="J24" s="11" t="s">
        <v>206</v>
      </c>
      <c r="K24" s="16">
        <v>0.2</v>
      </c>
      <c r="L24" s="226" t="s">
        <v>207</v>
      </c>
      <c r="M24" s="214" t="s">
        <v>323</v>
      </c>
      <c r="N24" s="230" t="str">
        <f t="shared" si="0"/>
        <v>東京都葛飾区</v>
      </c>
      <c r="O24" s="232">
        <v>11.4</v>
      </c>
      <c r="P24" s="213">
        <v>11.1</v>
      </c>
      <c r="Q24" s="211">
        <v>10.9</v>
      </c>
      <c r="R24" s="223" t="s">
        <v>324</v>
      </c>
      <c r="S24" s="16">
        <v>0.55000000000000004</v>
      </c>
      <c r="T24" s="75"/>
      <c r="U24" s="1"/>
      <c r="V24" s="1"/>
      <c r="W24" s="1"/>
      <c r="X24" s="1"/>
    </row>
    <row r="25" spans="1:24" ht="15" thickBot="1">
      <c r="A25" s="78" t="s">
        <v>325</v>
      </c>
      <c r="B25" s="206" t="s">
        <v>96</v>
      </c>
      <c r="C25" s="25">
        <v>0.113</v>
      </c>
      <c r="E25" s="7" t="s">
        <v>326</v>
      </c>
      <c r="G25" s="7" t="s">
        <v>204</v>
      </c>
      <c r="H25" s="7" t="s">
        <v>327</v>
      </c>
      <c r="J25" s="12" t="s">
        <v>206</v>
      </c>
      <c r="K25" s="220">
        <v>0.2</v>
      </c>
      <c r="L25" s="227" t="s">
        <v>207</v>
      </c>
      <c r="M25" s="217" t="s">
        <v>328</v>
      </c>
      <c r="N25" s="255" t="str">
        <f t="shared" si="0"/>
        <v>東京都江戸川区</v>
      </c>
      <c r="O25" s="256">
        <v>11.4</v>
      </c>
      <c r="P25" s="257">
        <v>11.1</v>
      </c>
      <c r="Q25" s="266">
        <v>10.9</v>
      </c>
      <c r="R25" s="223" t="s">
        <v>329</v>
      </c>
      <c r="S25" s="16">
        <v>0.45</v>
      </c>
      <c r="T25" s="75"/>
      <c r="U25" s="1"/>
      <c r="V25" s="1"/>
      <c r="W25" s="1"/>
      <c r="X25" s="1"/>
    </row>
    <row r="26" spans="1:24" ht="14.4">
      <c r="A26" s="78" t="s">
        <v>330</v>
      </c>
      <c r="B26" s="206" t="s">
        <v>98</v>
      </c>
      <c r="C26" s="25">
        <v>0.113</v>
      </c>
      <c r="E26" s="7" t="s">
        <v>331</v>
      </c>
      <c r="G26" s="7" t="s">
        <v>204</v>
      </c>
      <c r="H26" s="7" t="s">
        <v>332</v>
      </c>
      <c r="J26" s="208" t="s">
        <v>333</v>
      </c>
      <c r="K26" s="237">
        <v>0.16</v>
      </c>
      <c r="L26" s="234" t="s">
        <v>207</v>
      </c>
      <c r="M26" s="215" t="s">
        <v>334</v>
      </c>
      <c r="N26" s="250" t="str">
        <f t="shared" si="0"/>
        <v>東京都調布市</v>
      </c>
      <c r="O26" s="210">
        <v>11.12</v>
      </c>
      <c r="P26" s="215">
        <v>10.88</v>
      </c>
      <c r="Q26" s="250">
        <v>10.72</v>
      </c>
      <c r="R26" s="223" t="s">
        <v>335</v>
      </c>
      <c r="S26" s="16">
        <v>0.45</v>
      </c>
      <c r="T26" s="75"/>
      <c r="U26" s="1"/>
      <c r="V26" s="1"/>
      <c r="W26" s="1"/>
      <c r="X26" s="1"/>
    </row>
    <row r="27" spans="1:24" ht="14.4">
      <c r="A27" s="78" t="s">
        <v>336</v>
      </c>
      <c r="B27" s="206" t="s">
        <v>100</v>
      </c>
      <c r="C27" s="25">
        <v>0.113</v>
      </c>
      <c r="E27" s="7" t="s">
        <v>337</v>
      </c>
      <c r="G27" s="7" t="s">
        <v>204</v>
      </c>
      <c r="H27" s="7" t="s">
        <v>338</v>
      </c>
      <c r="J27" s="11" t="s">
        <v>333</v>
      </c>
      <c r="K27" s="16">
        <v>0.16</v>
      </c>
      <c r="L27" s="226" t="s">
        <v>207</v>
      </c>
      <c r="M27" s="214" t="s">
        <v>339</v>
      </c>
      <c r="N27" s="246" t="str">
        <f t="shared" si="0"/>
        <v>東京都町田市</v>
      </c>
      <c r="O27" s="212">
        <v>11.12</v>
      </c>
      <c r="P27" s="214">
        <v>10.88</v>
      </c>
      <c r="Q27" s="250">
        <v>10.72</v>
      </c>
      <c r="R27" s="223" t="s">
        <v>340</v>
      </c>
      <c r="S27" s="16">
        <v>0.45</v>
      </c>
      <c r="T27" s="75"/>
      <c r="U27" s="1"/>
      <c r="V27" s="1"/>
      <c r="W27" s="1"/>
      <c r="X27" s="1"/>
    </row>
    <row r="28" spans="1:24" ht="14.4">
      <c r="A28" s="78" t="s">
        <v>341</v>
      </c>
      <c r="B28" s="206" t="s">
        <v>102</v>
      </c>
      <c r="C28" s="25">
        <v>0.113</v>
      </c>
      <c r="E28" s="7" t="s">
        <v>342</v>
      </c>
      <c r="G28" s="7" t="s">
        <v>204</v>
      </c>
      <c r="H28" s="7" t="s">
        <v>343</v>
      </c>
      <c r="J28" s="11" t="s">
        <v>333</v>
      </c>
      <c r="K28" s="16">
        <v>0.16</v>
      </c>
      <c r="L28" s="226" t="s">
        <v>207</v>
      </c>
      <c r="M28" s="214" t="s">
        <v>344</v>
      </c>
      <c r="N28" s="246" t="str">
        <f t="shared" si="0"/>
        <v>東京都狛江市</v>
      </c>
      <c r="O28" s="212">
        <v>11.12</v>
      </c>
      <c r="P28" s="214">
        <v>10.88</v>
      </c>
      <c r="Q28" s="250">
        <v>10.72</v>
      </c>
      <c r="R28" s="223" t="s">
        <v>345</v>
      </c>
      <c r="S28" s="16">
        <v>0.45</v>
      </c>
      <c r="T28" s="75"/>
      <c r="U28" s="1"/>
      <c r="V28" s="1"/>
      <c r="W28" s="1"/>
      <c r="X28" s="1"/>
    </row>
    <row r="29" spans="1:24" ht="14.4">
      <c r="A29" s="78" t="s">
        <v>346</v>
      </c>
      <c r="B29" s="206" t="s">
        <v>347</v>
      </c>
      <c r="C29" s="25">
        <v>8.3000000000000004E-2</v>
      </c>
      <c r="D29" s="55"/>
      <c r="E29" s="7" t="s">
        <v>348</v>
      </c>
      <c r="G29" s="7" t="s">
        <v>204</v>
      </c>
      <c r="H29" s="7" t="s">
        <v>349</v>
      </c>
      <c r="J29" s="11" t="s">
        <v>333</v>
      </c>
      <c r="K29" s="16">
        <v>0.16</v>
      </c>
      <c r="L29" s="226" t="s">
        <v>207</v>
      </c>
      <c r="M29" s="214" t="s">
        <v>350</v>
      </c>
      <c r="N29" s="246" t="str">
        <f t="shared" si="0"/>
        <v>東京都多摩市</v>
      </c>
      <c r="O29" s="212">
        <v>11.12</v>
      </c>
      <c r="P29" s="214">
        <v>10.88</v>
      </c>
      <c r="Q29" s="250">
        <v>10.72</v>
      </c>
      <c r="R29" s="223" t="s">
        <v>351</v>
      </c>
      <c r="S29" s="16">
        <v>0.45</v>
      </c>
      <c r="T29" s="75"/>
      <c r="U29" s="1"/>
      <c r="V29" s="1"/>
      <c r="W29" s="1"/>
      <c r="X29" s="1"/>
    </row>
    <row r="30" spans="1:24" ht="14.4">
      <c r="A30" s="78" t="s">
        <v>352</v>
      </c>
      <c r="B30" s="206" t="s">
        <v>353</v>
      </c>
      <c r="C30" s="25">
        <v>8.3000000000000004E-2</v>
      </c>
      <c r="D30" s="54"/>
      <c r="E30" s="7" t="s">
        <v>354</v>
      </c>
      <c r="G30" s="7" t="s">
        <v>204</v>
      </c>
      <c r="H30" s="7" t="s">
        <v>355</v>
      </c>
      <c r="J30" s="11" t="s">
        <v>333</v>
      </c>
      <c r="K30" s="16">
        <v>0.16</v>
      </c>
      <c r="L30" s="226" t="s">
        <v>356</v>
      </c>
      <c r="M30" s="214" t="s">
        <v>357</v>
      </c>
      <c r="N30" s="246" t="str">
        <f t="shared" si="0"/>
        <v>神奈川県横浜市</v>
      </c>
      <c r="O30" s="212">
        <v>11.12</v>
      </c>
      <c r="P30" s="214">
        <v>10.88</v>
      </c>
      <c r="Q30" s="250">
        <v>10.72</v>
      </c>
      <c r="R30" s="223" t="s">
        <v>358</v>
      </c>
      <c r="S30" s="16">
        <v>0.45</v>
      </c>
      <c r="T30" s="75"/>
      <c r="U30" s="1"/>
      <c r="V30" s="1"/>
      <c r="W30" s="1"/>
      <c r="X30" s="1"/>
    </row>
    <row r="31" spans="1:24" ht="14.4">
      <c r="A31" s="78" t="s">
        <v>104</v>
      </c>
      <c r="B31" s="206" t="s">
        <v>105</v>
      </c>
      <c r="C31" s="25">
        <v>8.3000000000000004E-2</v>
      </c>
      <c r="D31" s="54"/>
      <c r="E31" s="7" t="s">
        <v>359</v>
      </c>
      <c r="G31" s="7" t="s">
        <v>204</v>
      </c>
      <c r="H31" s="7" t="s">
        <v>360</v>
      </c>
      <c r="J31" s="11" t="s">
        <v>333</v>
      </c>
      <c r="K31" s="16">
        <v>0.16</v>
      </c>
      <c r="L31" s="226" t="s">
        <v>356</v>
      </c>
      <c r="M31" s="214" t="s">
        <v>361</v>
      </c>
      <c r="N31" s="246" t="str">
        <f t="shared" si="0"/>
        <v>神奈川県川崎市</v>
      </c>
      <c r="O31" s="212">
        <v>11.12</v>
      </c>
      <c r="P31" s="214">
        <v>10.88</v>
      </c>
      <c r="Q31" s="250">
        <v>10.72</v>
      </c>
      <c r="R31" s="223" t="s">
        <v>362</v>
      </c>
      <c r="S31" s="16">
        <v>0.55000000000000004</v>
      </c>
      <c r="T31" s="75"/>
      <c r="U31" s="1"/>
      <c r="V31" s="1"/>
      <c r="W31" s="1"/>
      <c r="X31" s="1"/>
    </row>
    <row r="32" spans="1:24" ht="15" thickBot="1">
      <c r="A32" s="78" t="s">
        <v>363</v>
      </c>
      <c r="B32" s="206" t="s">
        <v>107</v>
      </c>
      <c r="C32" s="25">
        <v>8.3000000000000004E-2</v>
      </c>
      <c r="D32" s="54"/>
      <c r="E32" s="7" t="s">
        <v>364</v>
      </c>
      <c r="G32" s="7" t="s">
        <v>204</v>
      </c>
      <c r="H32" s="7" t="s">
        <v>365</v>
      </c>
      <c r="J32" s="17" t="s">
        <v>333</v>
      </c>
      <c r="K32" s="18">
        <v>0.16</v>
      </c>
      <c r="L32" s="249" t="s">
        <v>366</v>
      </c>
      <c r="M32" s="238" t="s">
        <v>367</v>
      </c>
      <c r="N32" s="258" t="str">
        <f t="shared" si="0"/>
        <v>大阪府大阪市</v>
      </c>
      <c r="O32" s="239">
        <v>11.12</v>
      </c>
      <c r="P32" s="238">
        <v>10.88</v>
      </c>
      <c r="Q32" s="265">
        <v>10.72</v>
      </c>
      <c r="R32" s="223" t="s">
        <v>368</v>
      </c>
      <c r="S32" s="16">
        <v>0.55000000000000004</v>
      </c>
      <c r="T32" s="75"/>
      <c r="U32" s="1"/>
      <c r="V32" s="1"/>
      <c r="W32" s="1"/>
      <c r="X32" s="1"/>
    </row>
    <row r="33" spans="1:24" ht="14.4">
      <c r="A33" s="78" t="s">
        <v>369</v>
      </c>
      <c r="B33" s="206" t="s">
        <v>370</v>
      </c>
      <c r="C33" s="25">
        <v>4.2999999999999997E-2</v>
      </c>
      <c r="D33" s="54"/>
      <c r="E33" s="7" t="s">
        <v>371</v>
      </c>
      <c r="G33" s="7" t="s">
        <v>204</v>
      </c>
      <c r="H33" s="7" t="s">
        <v>372</v>
      </c>
      <c r="J33" s="13" t="s">
        <v>373</v>
      </c>
      <c r="K33" s="76">
        <v>0.15</v>
      </c>
      <c r="L33" s="225" t="s">
        <v>374</v>
      </c>
      <c r="M33" s="244" t="s">
        <v>375</v>
      </c>
      <c r="N33" s="251" t="str">
        <f t="shared" si="0"/>
        <v>埼玉県さいたま市</v>
      </c>
      <c r="O33" s="259">
        <v>11.05</v>
      </c>
      <c r="P33" s="244">
        <v>10.83</v>
      </c>
      <c r="Q33" s="250">
        <v>10.68</v>
      </c>
      <c r="R33" s="223" t="s">
        <v>376</v>
      </c>
      <c r="S33" s="16">
        <v>0.45</v>
      </c>
      <c r="T33" s="75"/>
      <c r="U33" s="1"/>
      <c r="V33" s="1"/>
      <c r="W33" s="1"/>
      <c r="X33" s="1"/>
    </row>
    <row r="34" spans="1:24" ht="14.4">
      <c r="A34" s="78" t="s">
        <v>377</v>
      </c>
      <c r="B34" s="206" t="s">
        <v>110</v>
      </c>
      <c r="C34" s="25">
        <v>4.2999999999999997E-2</v>
      </c>
      <c r="D34" s="54"/>
      <c r="E34" s="7" t="s">
        <v>378</v>
      </c>
      <c r="G34" s="7" t="s">
        <v>204</v>
      </c>
      <c r="H34" s="7" t="s">
        <v>379</v>
      </c>
      <c r="J34" s="11" t="s">
        <v>373</v>
      </c>
      <c r="K34" s="16">
        <v>0.15</v>
      </c>
      <c r="L34" s="226" t="s">
        <v>380</v>
      </c>
      <c r="M34" s="214" t="s">
        <v>381</v>
      </c>
      <c r="N34" s="230" t="str">
        <f t="shared" si="0"/>
        <v>千葉県千葉市</v>
      </c>
      <c r="O34" s="212">
        <v>11.05</v>
      </c>
      <c r="P34" s="214">
        <v>10.83</v>
      </c>
      <c r="Q34" s="250">
        <v>10.68</v>
      </c>
      <c r="R34" s="223" t="s">
        <v>382</v>
      </c>
      <c r="S34" s="16">
        <v>0.45</v>
      </c>
      <c r="T34" s="75"/>
      <c r="U34" s="1"/>
      <c r="V34" s="1"/>
      <c r="W34" s="1"/>
      <c r="X34" s="1"/>
    </row>
    <row r="35" spans="1:24" ht="14.4">
      <c r="A35" s="78" t="s">
        <v>383</v>
      </c>
      <c r="B35" s="206" t="s">
        <v>112</v>
      </c>
      <c r="C35" s="25">
        <v>4.2999999999999997E-2</v>
      </c>
      <c r="D35" s="54"/>
      <c r="E35" s="7" t="s">
        <v>384</v>
      </c>
      <c r="G35" s="7" t="s">
        <v>204</v>
      </c>
      <c r="H35" s="7" t="s">
        <v>385</v>
      </c>
      <c r="J35" s="11" t="s">
        <v>373</v>
      </c>
      <c r="K35" s="16">
        <v>0.15</v>
      </c>
      <c r="L35" s="226" t="s">
        <v>380</v>
      </c>
      <c r="M35" s="214" t="s">
        <v>386</v>
      </c>
      <c r="N35" s="230" t="str">
        <f t="shared" si="0"/>
        <v>千葉県浦安市</v>
      </c>
      <c r="O35" s="212">
        <v>11.05</v>
      </c>
      <c r="P35" s="214">
        <v>10.83</v>
      </c>
      <c r="Q35" s="250">
        <v>10.68</v>
      </c>
      <c r="R35" s="223" t="s">
        <v>387</v>
      </c>
      <c r="S35" s="16">
        <v>0.45</v>
      </c>
      <c r="T35" s="75"/>
      <c r="U35" s="1"/>
      <c r="V35" s="1"/>
      <c r="W35" s="1"/>
      <c r="X35" s="1"/>
    </row>
    <row r="36" spans="1:24" ht="14.4">
      <c r="A36" s="78" t="s">
        <v>114</v>
      </c>
      <c r="B36" s="206" t="s">
        <v>115</v>
      </c>
      <c r="C36" s="25">
        <v>2.7E-2</v>
      </c>
      <c r="D36" s="54"/>
      <c r="E36" s="7" t="s">
        <v>388</v>
      </c>
      <c r="G36" s="7" t="s">
        <v>204</v>
      </c>
      <c r="H36" s="7" t="s">
        <v>389</v>
      </c>
      <c r="J36" s="11" t="s">
        <v>373</v>
      </c>
      <c r="K36" s="16">
        <v>0.15</v>
      </c>
      <c r="L36" s="226" t="s">
        <v>207</v>
      </c>
      <c r="M36" s="214" t="s">
        <v>390</v>
      </c>
      <c r="N36" s="230" t="str">
        <f t="shared" si="0"/>
        <v>東京都八王子市</v>
      </c>
      <c r="O36" s="212">
        <v>11.05</v>
      </c>
      <c r="P36" s="214">
        <v>10.83</v>
      </c>
      <c r="Q36" s="250">
        <v>10.68</v>
      </c>
      <c r="R36" s="223" t="s">
        <v>391</v>
      </c>
      <c r="S36" s="16">
        <v>0.45</v>
      </c>
      <c r="T36" s="75"/>
      <c r="U36" s="1"/>
      <c r="V36" s="1"/>
      <c r="W36" s="1"/>
      <c r="X36" s="1"/>
    </row>
    <row r="37" spans="1:24" ht="14.4">
      <c r="A37" s="78" t="s">
        <v>392</v>
      </c>
      <c r="B37" s="206" t="s">
        <v>117</v>
      </c>
      <c r="C37" s="25">
        <v>2.7E-2</v>
      </c>
      <c r="D37" s="54"/>
      <c r="E37" s="7" t="s">
        <v>393</v>
      </c>
      <c r="G37" s="7" t="s">
        <v>204</v>
      </c>
      <c r="H37" s="7" t="s">
        <v>394</v>
      </c>
      <c r="J37" s="11" t="s">
        <v>373</v>
      </c>
      <c r="K37" s="16">
        <v>0.15</v>
      </c>
      <c r="L37" s="226" t="s">
        <v>207</v>
      </c>
      <c r="M37" s="214" t="s">
        <v>395</v>
      </c>
      <c r="N37" s="230" t="str">
        <f t="shared" si="0"/>
        <v>東京都武蔵野市</v>
      </c>
      <c r="O37" s="212">
        <v>11.05</v>
      </c>
      <c r="P37" s="214">
        <v>10.83</v>
      </c>
      <c r="Q37" s="250">
        <v>10.68</v>
      </c>
      <c r="R37" s="223" t="s">
        <v>396</v>
      </c>
      <c r="S37" s="16">
        <v>0.45</v>
      </c>
      <c r="T37" s="75"/>
      <c r="U37" s="1"/>
      <c r="V37" s="1"/>
      <c r="W37" s="1"/>
      <c r="X37" s="1"/>
    </row>
    <row r="38" spans="1:24" ht="14.4">
      <c r="A38" s="78" t="s">
        <v>397</v>
      </c>
      <c r="B38" s="206" t="s">
        <v>398</v>
      </c>
      <c r="C38" s="25">
        <v>2.7E-2</v>
      </c>
      <c r="D38" s="54"/>
      <c r="E38" s="7" t="s">
        <v>399</v>
      </c>
      <c r="G38" s="7" t="s">
        <v>204</v>
      </c>
      <c r="H38" s="7" t="s">
        <v>400</v>
      </c>
      <c r="J38" s="11" t="s">
        <v>373</v>
      </c>
      <c r="K38" s="16">
        <v>0.15</v>
      </c>
      <c r="L38" s="226" t="s">
        <v>207</v>
      </c>
      <c r="M38" s="214" t="s">
        <v>401</v>
      </c>
      <c r="N38" s="230" t="str">
        <f t="shared" si="0"/>
        <v>東京都三鷹市</v>
      </c>
      <c r="O38" s="212">
        <v>11.05</v>
      </c>
      <c r="P38" s="214">
        <v>10.83</v>
      </c>
      <c r="Q38" s="250">
        <v>10.68</v>
      </c>
      <c r="R38" s="223" t="s">
        <v>402</v>
      </c>
      <c r="S38" s="16">
        <v>0.45</v>
      </c>
      <c r="T38" s="75"/>
      <c r="U38" s="1"/>
      <c r="V38" s="1"/>
      <c r="W38" s="1"/>
      <c r="X38" s="1"/>
    </row>
    <row r="39" spans="1:24" ht="14.4">
      <c r="A39" s="78" t="s">
        <v>403</v>
      </c>
      <c r="B39" s="206" t="s">
        <v>120</v>
      </c>
      <c r="C39" s="25">
        <v>2.7E-2</v>
      </c>
      <c r="D39" s="54"/>
      <c r="E39" s="7" t="s">
        <v>404</v>
      </c>
      <c r="G39" s="7" t="s">
        <v>204</v>
      </c>
      <c r="H39" s="7" t="s">
        <v>405</v>
      </c>
      <c r="J39" s="11" t="s">
        <v>373</v>
      </c>
      <c r="K39" s="16">
        <v>0.15</v>
      </c>
      <c r="L39" s="226" t="s">
        <v>207</v>
      </c>
      <c r="M39" s="214" t="s">
        <v>406</v>
      </c>
      <c r="N39" s="230" t="str">
        <f t="shared" si="0"/>
        <v>東京都青梅市</v>
      </c>
      <c r="O39" s="212">
        <v>11.05</v>
      </c>
      <c r="P39" s="214">
        <v>10.83</v>
      </c>
      <c r="Q39" s="250">
        <v>10.68</v>
      </c>
      <c r="R39" s="224" t="s">
        <v>407</v>
      </c>
      <c r="S39" s="18">
        <v>0.45</v>
      </c>
      <c r="T39" s="75"/>
      <c r="U39" s="1"/>
      <c r="V39" s="1"/>
      <c r="W39" s="1"/>
      <c r="X39" s="1"/>
    </row>
    <row r="40" spans="1:24" ht="15" thickBot="1">
      <c r="A40" s="78" t="s">
        <v>408</v>
      </c>
      <c r="B40" s="206" t="s">
        <v>122</v>
      </c>
      <c r="C40" s="25">
        <v>2.7E-2</v>
      </c>
      <c r="D40" s="54"/>
      <c r="E40" s="7" t="s">
        <v>409</v>
      </c>
      <c r="G40" s="7" t="s">
        <v>204</v>
      </c>
      <c r="H40" s="7" t="s">
        <v>410</v>
      </c>
      <c r="J40" s="11" t="s">
        <v>373</v>
      </c>
      <c r="K40" s="16">
        <v>0.15</v>
      </c>
      <c r="L40" s="226" t="s">
        <v>207</v>
      </c>
      <c r="M40" s="214" t="s">
        <v>411</v>
      </c>
      <c r="N40" s="230" t="str">
        <f t="shared" si="0"/>
        <v>東京都府中市</v>
      </c>
      <c r="O40" s="212">
        <v>11.05</v>
      </c>
      <c r="P40" s="214">
        <v>10.83</v>
      </c>
      <c r="Q40" s="250">
        <v>10.68</v>
      </c>
      <c r="R40" s="224" t="s">
        <v>412</v>
      </c>
      <c r="S40" s="18">
        <v>0.45</v>
      </c>
      <c r="T40" s="75"/>
      <c r="U40" s="1"/>
      <c r="V40" s="1"/>
      <c r="W40" s="1"/>
      <c r="X40" s="1"/>
    </row>
    <row r="41" spans="1:24" ht="14.4">
      <c r="A41" s="78" t="s">
        <v>413</v>
      </c>
      <c r="B41" s="206" t="s">
        <v>414</v>
      </c>
      <c r="C41" s="24">
        <v>0.105</v>
      </c>
      <c r="D41" s="54"/>
      <c r="E41" s="7" t="s">
        <v>415</v>
      </c>
      <c r="G41" s="7" t="s">
        <v>204</v>
      </c>
      <c r="H41" s="7" t="s">
        <v>416</v>
      </c>
      <c r="J41" s="11" t="s">
        <v>373</v>
      </c>
      <c r="K41" s="16">
        <v>0.15</v>
      </c>
      <c r="L41" s="226" t="s">
        <v>207</v>
      </c>
      <c r="M41" s="214" t="s">
        <v>417</v>
      </c>
      <c r="N41" s="230" t="str">
        <f t="shared" si="0"/>
        <v>東京都小金井市</v>
      </c>
      <c r="O41" s="212">
        <v>11.05</v>
      </c>
      <c r="P41" s="214">
        <v>10.83</v>
      </c>
      <c r="Q41" s="250">
        <v>10.68</v>
      </c>
      <c r="R41" s="225" t="s">
        <v>413</v>
      </c>
      <c r="S41" s="219">
        <v>0.7</v>
      </c>
      <c r="T41" s="75"/>
      <c r="U41" s="1"/>
      <c r="V41" s="1"/>
      <c r="W41" s="1"/>
      <c r="X41" s="1"/>
    </row>
    <row r="42" spans="1:24" ht="14.4">
      <c r="A42" s="78" t="s">
        <v>418</v>
      </c>
      <c r="B42" s="206" t="s">
        <v>125</v>
      </c>
      <c r="C42" s="24">
        <v>0.105</v>
      </c>
      <c r="D42" s="54"/>
      <c r="E42" s="7" t="s">
        <v>419</v>
      </c>
      <c r="G42" s="7" t="s">
        <v>204</v>
      </c>
      <c r="H42" s="7" t="s">
        <v>420</v>
      </c>
      <c r="J42" s="11" t="s">
        <v>373</v>
      </c>
      <c r="K42" s="16">
        <v>0.15</v>
      </c>
      <c r="L42" s="226" t="s">
        <v>207</v>
      </c>
      <c r="M42" s="214" t="s">
        <v>421</v>
      </c>
      <c r="N42" s="230" t="str">
        <f t="shared" si="0"/>
        <v>東京都小平市</v>
      </c>
      <c r="O42" s="212">
        <v>11.05</v>
      </c>
      <c r="P42" s="214">
        <v>10.83</v>
      </c>
      <c r="Q42" s="250">
        <v>10.68</v>
      </c>
      <c r="R42" s="226" t="s">
        <v>418</v>
      </c>
      <c r="S42" s="218">
        <v>0.7</v>
      </c>
      <c r="T42" s="75"/>
      <c r="U42" s="1"/>
      <c r="V42" s="1"/>
      <c r="W42" s="1"/>
      <c r="X42" s="1"/>
    </row>
    <row r="43" spans="1:24" ht="14.4">
      <c r="A43" s="78" t="s">
        <v>422</v>
      </c>
      <c r="B43" s="206" t="s">
        <v>127</v>
      </c>
      <c r="C43" s="24">
        <v>0.105</v>
      </c>
      <c r="D43" s="54"/>
      <c r="E43" s="7" t="s">
        <v>423</v>
      </c>
      <c r="G43" s="7" t="s">
        <v>204</v>
      </c>
      <c r="H43" s="7" t="s">
        <v>424</v>
      </c>
      <c r="J43" s="11" t="s">
        <v>373</v>
      </c>
      <c r="K43" s="16">
        <v>0.15</v>
      </c>
      <c r="L43" s="226" t="s">
        <v>207</v>
      </c>
      <c r="M43" s="214" t="s">
        <v>425</v>
      </c>
      <c r="N43" s="230" t="str">
        <f t="shared" si="0"/>
        <v>東京都日野市</v>
      </c>
      <c r="O43" s="212">
        <v>11.05</v>
      </c>
      <c r="P43" s="214">
        <v>10.83</v>
      </c>
      <c r="Q43" s="250">
        <v>10.68</v>
      </c>
      <c r="R43" s="226" t="s">
        <v>422</v>
      </c>
      <c r="S43" s="218">
        <v>0.7</v>
      </c>
      <c r="T43" s="75"/>
      <c r="U43" s="1"/>
      <c r="V43" s="1"/>
      <c r="W43" s="1"/>
      <c r="X43" s="1"/>
    </row>
    <row r="44" spans="1:24" ht="14.4">
      <c r="A44" s="78" t="s">
        <v>426</v>
      </c>
      <c r="B44" s="206" t="s">
        <v>427</v>
      </c>
      <c r="C44" s="25">
        <v>6.4000000000000001E-2</v>
      </c>
      <c r="D44" s="54"/>
      <c r="E44" s="7" t="s">
        <v>428</v>
      </c>
      <c r="G44" s="7" t="s">
        <v>204</v>
      </c>
      <c r="H44" s="7" t="s">
        <v>429</v>
      </c>
      <c r="J44" s="11" t="s">
        <v>373</v>
      </c>
      <c r="K44" s="16">
        <v>0.15</v>
      </c>
      <c r="L44" s="226" t="s">
        <v>207</v>
      </c>
      <c r="M44" s="214" t="s">
        <v>430</v>
      </c>
      <c r="N44" s="230" t="str">
        <f t="shared" si="0"/>
        <v>東京都東村山市</v>
      </c>
      <c r="O44" s="212">
        <v>11.05</v>
      </c>
      <c r="P44" s="214">
        <v>10.83</v>
      </c>
      <c r="Q44" s="250">
        <v>10.68</v>
      </c>
      <c r="R44" s="226" t="s">
        <v>426</v>
      </c>
      <c r="S44" s="18">
        <v>0.45</v>
      </c>
      <c r="T44" s="75"/>
      <c r="U44" s="1"/>
      <c r="V44" s="1"/>
      <c r="W44" s="1"/>
      <c r="X44" s="1"/>
    </row>
    <row r="45" spans="1:24" ht="14.4">
      <c r="A45" s="78" t="s">
        <v>431</v>
      </c>
      <c r="B45" s="206" t="s">
        <v>130</v>
      </c>
      <c r="C45" s="25">
        <v>6.4000000000000001E-2</v>
      </c>
      <c r="D45" s="54"/>
      <c r="E45" s="7" t="s">
        <v>432</v>
      </c>
      <c r="G45" s="7" t="s">
        <v>204</v>
      </c>
      <c r="H45" s="7" t="s">
        <v>433</v>
      </c>
      <c r="J45" s="11" t="s">
        <v>373</v>
      </c>
      <c r="K45" s="16">
        <v>0.15</v>
      </c>
      <c r="L45" s="226" t="s">
        <v>207</v>
      </c>
      <c r="M45" s="214" t="s">
        <v>434</v>
      </c>
      <c r="N45" s="230" t="str">
        <f t="shared" si="0"/>
        <v>東京都国分寺市</v>
      </c>
      <c r="O45" s="212">
        <v>11.05</v>
      </c>
      <c r="P45" s="214">
        <v>10.83</v>
      </c>
      <c r="Q45" s="250">
        <v>10.68</v>
      </c>
      <c r="R45" s="226" t="s">
        <v>431</v>
      </c>
      <c r="S45" s="18">
        <v>0.45</v>
      </c>
      <c r="T45" s="75"/>
      <c r="U45" s="1"/>
      <c r="V45" s="1"/>
      <c r="W45" s="1"/>
      <c r="X45" s="1"/>
    </row>
    <row r="46" spans="1:24" ht="15" thickBot="1">
      <c r="A46" s="80" t="s">
        <v>435</v>
      </c>
      <c r="B46" s="207" t="s">
        <v>132</v>
      </c>
      <c r="C46" s="56">
        <v>6.4000000000000001E-2</v>
      </c>
      <c r="D46" s="54"/>
      <c r="E46" s="7" t="s">
        <v>436</v>
      </c>
      <c r="G46" s="7" t="s">
        <v>204</v>
      </c>
      <c r="H46" s="7" t="s">
        <v>437</v>
      </c>
      <c r="J46" s="11" t="s">
        <v>373</v>
      </c>
      <c r="K46" s="16">
        <v>0.15</v>
      </c>
      <c r="L46" s="226" t="s">
        <v>207</v>
      </c>
      <c r="M46" s="214" t="s">
        <v>438</v>
      </c>
      <c r="N46" s="230" t="str">
        <f t="shared" si="0"/>
        <v>東京都国立市</v>
      </c>
      <c r="O46" s="212">
        <v>11.05</v>
      </c>
      <c r="P46" s="214">
        <v>10.83</v>
      </c>
      <c r="Q46" s="250">
        <v>10.68</v>
      </c>
      <c r="R46" s="227" t="s">
        <v>435</v>
      </c>
      <c r="S46" s="220">
        <v>0.45</v>
      </c>
      <c r="T46" s="75"/>
      <c r="U46" s="1"/>
      <c r="V46" s="1"/>
      <c r="W46" s="1"/>
      <c r="X46" s="1"/>
    </row>
    <row r="47" spans="1:24">
      <c r="E47" s="7" t="s">
        <v>439</v>
      </c>
      <c r="G47" s="7" t="s">
        <v>204</v>
      </c>
      <c r="H47" s="7" t="s">
        <v>440</v>
      </c>
      <c r="J47" s="11" t="s">
        <v>373</v>
      </c>
      <c r="K47" s="16">
        <v>0.15</v>
      </c>
      <c r="L47" s="226" t="s">
        <v>207</v>
      </c>
      <c r="M47" s="214" t="s">
        <v>441</v>
      </c>
      <c r="N47" s="230" t="str">
        <f t="shared" si="0"/>
        <v>東京都清瀬市</v>
      </c>
      <c r="O47" s="212">
        <v>11.05</v>
      </c>
      <c r="P47" s="214">
        <v>10.83</v>
      </c>
      <c r="Q47" s="250">
        <v>10.68</v>
      </c>
      <c r="T47" s="1"/>
      <c r="U47" s="1"/>
      <c r="V47" s="1"/>
      <c r="W47" s="1"/>
      <c r="X47" s="1"/>
    </row>
    <row r="48" spans="1:24">
      <c r="E48" s="7" t="s">
        <v>442</v>
      </c>
      <c r="G48" s="7" t="s">
        <v>204</v>
      </c>
      <c r="H48" s="7" t="s">
        <v>443</v>
      </c>
      <c r="J48" s="11" t="s">
        <v>373</v>
      </c>
      <c r="K48" s="16">
        <v>0.15</v>
      </c>
      <c r="L48" s="226" t="s">
        <v>207</v>
      </c>
      <c r="M48" s="214" t="s">
        <v>444</v>
      </c>
      <c r="N48" s="230" t="str">
        <f t="shared" si="0"/>
        <v>東京都東久留米市</v>
      </c>
      <c r="O48" s="212">
        <v>11.05</v>
      </c>
      <c r="P48" s="214">
        <v>10.83</v>
      </c>
      <c r="Q48" s="250">
        <v>10.68</v>
      </c>
      <c r="T48" s="1"/>
      <c r="U48" s="1"/>
      <c r="V48" s="1"/>
      <c r="W48" s="1"/>
      <c r="X48" s="1"/>
    </row>
    <row r="49" spans="5:24" ht="13.8" thickBot="1">
      <c r="E49" s="8" t="s">
        <v>445</v>
      </c>
      <c r="G49" s="7" t="s">
        <v>204</v>
      </c>
      <c r="H49" s="7" t="s">
        <v>446</v>
      </c>
      <c r="J49" s="11" t="s">
        <v>373</v>
      </c>
      <c r="K49" s="16">
        <v>0.15</v>
      </c>
      <c r="L49" s="226" t="s">
        <v>207</v>
      </c>
      <c r="M49" s="214" t="s">
        <v>447</v>
      </c>
      <c r="N49" s="230" t="str">
        <f t="shared" si="0"/>
        <v>東京都稲城市</v>
      </c>
      <c r="O49" s="212">
        <v>11.05</v>
      </c>
      <c r="P49" s="214">
        <v>10.83</v>
      </c>
      <c r="Q49" s="250">
        <v>10.68</v>
      </c>
      <c r="T49" s="1"/>
      <c r="U49" s="1"/>
      <c r="V49" s="1"/>
      <c r="W49" s="1"/>
      <c r="X49" s="1"/>
    </row>
    <row r="50" spans="5:24">
      <c r="E50" s="2"/>
      <c r="G50" s="7" t="s">
        <v>204</v>
      </c>
      <c r="H50" s="7" t="s">
        <v>448</v>
      </c>
      <c r="J50" s="11" t="s">
        <v>373</v>
      </c>
      <c r="K50" s="16">
        <v>0.15</v>
      </c>
      <c r="L50" s="226" t="s">
        <v>207</v>
      </c>
      <c r="M50" s="214" t="s">
        <v>449</v>
      </c>
      <c r="N50" s="230" t="str">
        <f t="shared" si="0"/>
        <v>東京都西東京市</v>
      </c>
      <c r="O50" s="212">
        <v>11.05</v>
      </c>
      <c r="P50" s="214">
        <v>10.83</v>
      </c>
      <c r="Q50" s="250">
        <v>10.68</v>
      </c>
      <c r="T50" s="1"/>
      <c r="U50" s="1"/>
      <c r="V50" s="1"/>
      <c r="W50" s="1"/>
      <c r="X50" s="1"/>
    </row>
    <row r="51" spans="5:24">
      <c r="E51" s="2"/>
      <c r="G51" s="7" t="s">
        <v>204</v>
      </c>
      <c r="H51" s="7" t="s">
        <v>450</v>
      </c>
      <c r="J51" s="11" t="s">
        <v>373</v>
      </c>
      <c r="K51" s="16">
        <v>0.15</v>
      </c>
      <c r="L51" s="226" t="s">
        <v>356</v>
      </c>
      <c r="M51" s="214" t="s">
        <v>451</v>
      </c>
      <c r="N51" s="230" t="str">
        <f t="shared" si="0"/>
        <v>神奈川県鎌倉市</v>
      </c>
      <c r="O51" s="212">
        <v>11.05</v>
      </c>
      <c r="P51" s="214">
        <v>10.83</v>
      </c>
      <c r="Q51" s="250">
        <v>10.68</v>
      </c>
      <c r="T51" s="1"/>
      <c r="U51" s="1"/>
      <c r="V51" s="1"/>
      <c r="W51" s="1"/>
      <c r="X51" s="1"/>
    </row>
    <row r="52" spans="5:24">
      <c r="E52" s="2"/>
      <c r="G52" s="7" t="s">
        <v>204</v>
      </c>
      <c r="H52" s="7" t="s">
        <v>452</v>
      </c>
      <c r="J52" s="11" t="s">
        <v>373</v>
      </c>
      <c r="K52" s="16">
        <v>0.15</v>
      </c>
      <c r="L52" s="226" t="s">
        <v>356</v>
      </c>
      <c r="M52" s="214" t="s">
        <v>453</v>
      </c>
      <c r="N52" s="230" t="str">
        <f t="shared" si="0"/>
        <v>神奈川県厚木市</v>
      </c>
      <c r="O52" s="212">
        <v>11.05</v>
      </c>
      <c r="P52" s="214">
        <v>10.83</v>
      </c>
      <c r="Q52" s="250">
        <v>10.68</v>
      </c>
      <c r="T52" s="1"/>
      <c r="U52" s="1"/>
      <c r="V52" s="1"/>
      <c r="W52" s="1"/>
      <c r="X52" s="1"/>
    </row>
    <row r="53" spans="5:24">
      <c r="E53" s="2"/>
      <c r="G53" s="7" t="s">
        <v>204</v>
      </c>
      <c r="H53" s="7" t="s">
        <v>454</v>
      </c>
      <c r="J53" s="11" t="s">
        <v>373</v>
      </c>
      <c r="K53" s="16">
        <v>0.15</v>
      </c>
      <c r="L53" s="226" t="s">
        <v>455</v>
      </c>
      <c r="M53" s="214" t="s">
        <v>456</v>
      </c>
      <c r="N53" s="230" t="str">
        <f t="shared" si="0"/>
        <v>愛知県名古屋市</v>
      </c>
      <c r="O53" s="212">
        <v>11.05</v>
      </c>
      <c r="P53" s="214">
        <v>10.83</v>
      </c>
      <c r="Q53" s="250">
        <v>10.68</v>
      </c>
      <c r="T53" s="1"/>
      <c r="U53" s="1"/>
      <c r="V53" s="1"/>
      <c r="W53" s="1"/>
      <c r="X53" s="1"/>
    </row>
    <row r="54" spans="5:24">
      <c r="E54" s="2"/>
      <c r="G54" s="7" t="s">
        <v>204</v>
      </c>
      <c r="H54" s="7" t="s">
        <v>457</v>
      </c>
      <c r="J54" s="11" t="s">
        <v>373</v>
      </c>
      <c r="K54" s="16">
        <v>0.15</v>
      </c>
      <c r="L54" s="226" t="s">
        <v>455</v>
      </c>
      <c r="M54" s="214" t="s">
        <v>458</v>
      </c>
      <c r="N54" s="230" t="str">
        <f t="shared" si="0"/>
        <v>愛知県刈谷市</v>
      </c>
      <c r="O54" s="212">
        <v>11.05</v>
      </c>
      <c r="P54" s="214">
        <v>10.83</v>
      </c>
      <c r="Q54" s="250">
        <v>10.68</v>
      </c>
      <c r="T54" s="1"/>
      <c r="U54" s="1"/>
      <c r="V54" s="1"/>
      <c r="W54" s="1"/>
      <c r="X54" s="1"/>
    </row>
    <row r="55" spans="5:24">
      <c r="E55" s="2"/>
      <c r="G55" s="7" t="s">
        <v>204</v>
      </c>
      <c r="H55" s="7" t="s">
        <v>459</v>
      </c>
      <c r="J55" s="11" t="s">
        <v>373</v>
      </c>
      <c r="K55" s="16">
        <v>0.15</v>
      </c>
      <c r="L55" s="226" t="s">
        <v>455</v>
      </c>
      <c r="M55" s="214" t="s">
        <v>460</v>
      </c>
      <c r="N55" s="230" t="str">
        <f t="shared" si="0"/>
        <v>愛知県豊田市</v>
      </c>
      <c r="O55" s="212">
        <v>11.05</v>
      </c>
      <c r="P55" s="214">
        <v>10.83</v>
      </c>
      <c r="Q55" s="250">
        <v>10.68</v>
      </c>
      <c r="T55" s="1"/>
      <c r="U55" s="1"/>
      <c r="V55" s="1"/>
      <c r="W55" s="1"/>
      <c r="X55" s="1"/>
    </row>
    <row r="56" spans="5:24">
      <c r="E56" s="2"/>
      <c r="G56" s="7" t="s">
        <v>204</v>
      </c>
      <c r="H56" s="7" t="s">
        <v>461</v>
      </c>
      <c r="J56" s="11" t="s">
        <v>373</v>
      </c>
      <c r="K56" s="16">
        <v>0.15</v>
      </c>
      <c r="L56" s="226" t="s">
        <v>366</v>
      </c>
      <c r="M56" s="214" t="s">
        <v>462</v>
      </c>
      <c r="N56" s="230" t="str">
        <f t="shared" si="0"/>
        <v>大阪府守口市</v>
      </c>
      <c r="O56" s="212">
        <v>11.05</v>
      </c>
      <c r="P56" s="214">
        <v>10.83</v>
      </c>
      <c r="Q56" s="250">
        <v>10.68</v>
      </c>
      <c r="T56" s="1"/>
      <c r="U56" s="1"/>
      <c r="V56" s="1"/>
      <c r="W56" s="1"/>
      <c r="X56" s="1"/>
    </row>
    <row r="57" spans="5:24">
      <c r="E57" s="2"/>
      <c r="G57" s="7" t="s">
        <v>204</v>
      </c>
      <c r="H57" s="7" t="s">
        <v>463</v>
      </c>
      <c r="J57" s="11" t="s">
        <v>373</v>
      </c>
      <c r="K57" s="16">
        <v>0.15</v>
      </c>
      <c r="L57" s="226" t="s">
        <v>366</v>
      </c>
      <c r="M57" s="214" t="s">
        <v>464</v>
      </c>
      <c r="N57" s="230" t="str">
        <f t="shared" si="0"/>
        <v>大阪府大東市</v>
      </c>
      <c r="O57" s="212">
        <v>11.05</v>
      </c>
      <c r="P57" s="214">
        <v>10.83</v>
      </c>
      <c r="Q57" s="250">
        <v>10.68</v>
      </c>
      <c r="T57" s="1"/>
      <c r="U57" s="1"/>
      <c r="V57" s="1"/>
      <c r="W57" s="1"/>
      <c r="X57" s="1"/>
    </row>
    <row r="58" spans="5:24">
      <c r="E58" s="2"/>
      <c r="G58" s="7" t="s">
        <v>204</v>
      </c>
      <c r="H58" s="7" t="s">
        <v>465</v>
      </c>
      <c r="J58" s="11" t="s">
        <v>373</v>
      </c>
      <c r="K58" s="16">
        <v>0.15</v>
      </c>
      <c r="L58" s="226" t="s">
        <v>366</v>
      </c>
      <c r="M58" s="214" t="s">
        <v>466</v>
      </c>
      <c r="N58" s="230" t="str">
        <f t="shared" si="0"/>
        <v>大阪府門真市</v>
      </c>
      <c r="O58" s="212">
        <v>11.05</v>
      </c>
      <c r="P58" s="214">
        <v>10.83</v>
      </c>
      <c r="Q58" s="250">
        <v>10.68</v>
      </c>
      <c r="T58" s="1"/>
      <c r="U58" s="1"/>
      <c r="V58" s="1"/>
      <c r="W58" s="1"/>
      <c r="X58" s="1"/>
    </row>
    <row r="59" spans="5:24">
      <c r="E59" s="2"/>
      <c r="G59" s="7" t="s">
        <v>204</v>
      </c>
      <c r="H59" s="7" t="s">
        <v>467</v>
      </c>
      <c r="J59" s="11" t="s">
        <v>373</v>
      </c>
      <c r="K59" s="16">
        <v>0.15</v>
      </c>
      <c r="L59" s="226" t="s">
        <v>468</v>
      </c>
      <c r="M59" s="214" t="s">
        <v>469</v>
      </c>
      <c r="N59" s="230" t="str">
        <f t="shared" si="0"/>
        <v>兵庫県西宮市</v>
      </c>
      <c r="O59" s="212">
        <v>11.05</v>
      </c>
      <c r="P59" s="214">
        <v>10.83</v>
      </c>
      <c r="Q59" s="250">
        <v>10.68</v>
      </c>
      <c r="T59" s="1"/>
      <c r="U59" s="1"/>
      <c r="V59" s="1"/>
      <c r="W59" s="1"/>
      <c r="X59" s="1"/>
    </row>
    <row r="60" spans="5:24">
      <c r="E60" s="2"/>
      <c r="G60" s="7" t="s">
        <v>204</v>
      </c>
      <c r="H60" s="7" t="s">
        <v>470</v>
      </c>
      <c r="J60" s="11" t="s">
        <v>373</v>
      </c>
      <c r="K60" s="16">
        <v>0.15</v>
      </c>
      <c r="L60" s="226" t="s">
        <v>468</v>
      </c>
      <c r="M60" s="214" t="s">
        <v>471</v>
      </c>
      <c r="N60" s="230" t="str">
        <f t="shared" si="0"/>
        <v>兵庫県芦屋市</v>
      </c>
      <c r="O60" s="212">
        <v>11.05</v>
      </c>
      <c r="P60" s="214">
        <v>10.83</v>
      </c>
      <c r="Q60" s="250">
        <v>10.68</v>
      </c>
      <c r="T60" s="1"/>
      <c r="U60" s="1"/>
      <c r="V60" s="1"/>
      <c r="W60" s="1"/>
      <c r="X60" s="1"/>
    </row>
    <row r="61" spans="5:24" ht="13.8" thickBot="1">
      <c r="E61" s="2"/>
      <c r="G61" s="7" t="s">
        <v>204</v>
      </c>
      <c r="H61" s="7" t="s">
        <v>472</v>
      </c>
      <c r="J61" s="12" t="s">
        <v>373</v>
      </c>
      <c r="K61" s="220">
        <v>0.15</v>
      </c>
      <c r="L61" s="227" t="s">
        <v>468</v>
      </c>
      <c r="M61" s="217" t="s">
        <v>473</v>
      </c>
      <c r="N61" s="255" t="str">
        <f t="shared" si="0"/>
        <v>兵庫県宝塚市</v>
      </c>
      <c r="O61" s="216">
        <v>11.05</v>
      </c>
      <c r="P61" s="217">
        <v>10.83</v>
      </c>
      <c r="Q61" s="265">
        <v>10.68</v>
      </c>
      <c r="T61" s="1"/>
      <c r="U61" s="1"/>
      <c r="V61" s="1"/>
      <c r="W61" s="1"/>
      <c r="X61" s="1"/>
    </row>
    <row r="62" spans="5:24">
      <c r="E62" s="2"/>
      <c r="G62" s="7" t="s">
        <v>204</v>
      </c>
      <c r="H62" s="7" t="s">
        <v>474</v>
      </c>
      <c r="J62" s="13" t="s">
        <v>475</v>
      </c>
      <c r="K62" s="76">
        <v>0.12</v>
      </c>
      <c r="L62" s="243" t="s">
        <v>252</v>
      </c>
      <c r="M62" s="244" t="s">
        <v>476</v>
      </c>
      <c r="N62" s="245" t="str">
        <f t="shared" si="0"/>
        <v>茨城県牛久市</v>
      </c>
      <c r="O62" s="259">
        <v>10.84</v>
      </c>
      <c r="P62" s="244">
        <v>10.66</v>
      </c>
      <c r="Q62" s="250">
        <v>10.54</v>
      </c>
      <c r="T62" s="1"/>
      <c r="U62" s="1"/>
      <c r="V62" s="1"/>
      <c r="W62" s="1"/>
      <c r="X62" s="1"/>
    </row>
    <row r="63" spans="5:24">
      <c r="E63" s="2"/>
      <c r="G63" s="7" t="s">
        <v>204</v>
      </c>
      <c r="H63" s="7" t="s">
        <v>477</v>
      </c>
      <c r="J63" s="11" t="s">
        <v>475</v>
      </c>
      <c r="K63" s="16">
        <v>0.12</v>
      </c>
      <c r="L63" s="235" t="s">
        <v>266</v>
      </c>
      <c r="M63" s="214" t="s">
        <v>478</v>
      </c>
      <c r="N63" s="246" t="str">
        <f t="shared" si="0"/>
        <v>埼玉県朝霞市</v>
      </c>
      <c r="O63" s="212">
        <v>10.84</v>
      </c>
      <c r="P63" s="214">
        <v>10.66</v>
      </c>
      <c r="Q63" s="250">
        <v>10.54</v>
      </c>
      <c r="T63" s="1"/>
      <c r="U63" s="1"/>
      <c r="V63" s="1"/>
      <c r="W63" s="1"/>
      <c r="X63" s="1"/>
    </row>
    <row r="64" spans="5:24">
      <c r="E64" s="2"/>
      <c r="G64" s="7" t="s">
        <v>204</v>
      </c>
      <c r="H64" s="7" t="s">
        <v>479</v>
      </c>
      <c r="J64" s="11" t="s">
        <v>475</v>
      </c>
      <c r="K64" s="16">
        <v>0.12</v>
      </c>
      <c r="L64" s="235" t="s">
        <v>266</v>
      </c>
      <c r="M64" s="214" t="s">
        <v>480</v>
      </c>
      <c r="N64" s="246" t="str">
        <f t="shared" si="0"/>
        <v>埼玉県志木市</v>
      </c>
      <c r="O64" s="212">
        <v>10.84</v>
      </c>
      <c r="P64" s="214">
        <v>10.66</v>
      </c>
      <c r="Q64" s="250">
        <v>10.54</v>
      </c>
      <c r="T64" s="1"/>
      <c r="U64" s="1"/>
      <c r="V64" s="1"/>
      <c r="W64" s="1"/>
      <c r="X64" s="1"/>
    </row>
    <row r="65" spans="5:24">
      <c r="E65" s="2"/>
      <c r="G65" s="7" t="s">
        <v>204</v>
      </c>
      <c r="H65" s="7" t="s">
        <v>481</v>
      </c>
      <c r="J65" s="11" t="s">
        <v>475</v>
      </c>
      <c r="K65" s="16">
        <v>0.12</v>
      </c>
      <c r="L65" s="235" t="s">
        <v>266</v>
      </c>
      <c r="M65" s="214" t="s">
        <v>482</v>
      </c>
      <c r="N65" s="246" t="str">
        <f t="shared" si="0"/>
        <v>埼玉県和光市</v>
      </c>
      <c r="O65" s="212">
        <v>10.84</v>
      </c>
      <c r="P65" s="214">
        <v>10.66</v>
      </c>
      <c r="Q65" s="250">
        <v>10.54</v>
      </c>
      <c r="T65" s="1"/>
      <c r="U65" s="1"/>
      <c r="V65" s="1"/>
      <c r="W65" s="1"/>
      <c r="X65" s="1"/>
    </row>
    <row r="66" spans="5:24">
      <c r="E66" s="2"/>
      <c r="G66" s="7" t="s">
        <v>204</v>
      </c>
      <c r="H66" s="7" t="s">
        <v>483</v>
      </c>
      <c r="J66" s="11" t="s">
        <v>475</v>
      </c>
      <c r="K66" s="16">
        <v>0.12</v>
      </c>
      <c r="L66" s="235" t="s">
        <v>271</v>
      </c>
      <c r="M66" s="214" t="s">
        <v>484</v>
      </c>
      <c r="N66" s="246" t="str">
        <f t="shared" si="0"/>
        <v>千葉県船橋市</v>
      </c>
      <c r="O66" s="212">
        <v>10.84</v>
      </c>
      <c r="P66" s="214">
        <v>10.66</v>
      </c>
      <c r="Q66" s="250">
        <v>10.54</v>
      </c>
      <c r="T66" s="1"/>
      <c r="U66" s="1"/>
      <c r="V66" s="1"/>
      <c r="W66" s="1"/>
      <c r="X66" s="1"/>
    </row>
    <row r="67" spans="5:24">
      <c r="E67" s="2"/>
      <c r="G67" s="7" t="s">
        <v>204</v>
      </c>
      <c r="H67" s="7" t="s">
        <v>485</v>
      </c>
      <c r="J67" s="11" t="s">
        <v>475</v>
      </c>
      <c r="K67" s="16">
        <v>0.12</v>
      </c>
      <c r="L67" s="235" t="s">
        <v>271</v>
      </c>
      <c r="M67" s="214" t="s">
        <v>486</v>
      </c>
      <c r="N67" s="246" t="str">
        <f t="shared" si="0"/>
        <v>千葉県成田市</v>
      </c>
      <c r="O67" s="212">
        <v>10.84</v>
      </c>
      <c r="P67" s="214">
        <v>10.66</v>
      </c>
      <c r="Q67" s="250">
        <v>10.54</v>
      </c>
      <c r="T67" s="1"/>
      <c r="U67" s="1"/>
      <c r="V67" s="1"/>
      <c r="W67" s="1"/>
      <c r="X67" s="1"/>
    </row>
    <row r="68" spans="5:24">
      <c r="E68" s="2"/>
      <c r="G68" s="7" t="s">
        <v>204</v>
      </c>
      <c r="H68" s="7" t="s">
        <v>487</v>
      </c>
      <c r="J68" s="11" t="s">
        <v>475</v>
      </c>
      <c r="K68" s="16">
        <v>0.12</v>
      </c>
      <c r="L68" s="235" t="s">
        <v>271</v>
      </c>
      <c r="M68" s="214" t="s">
        <v>488</v>
      </c>
      <c r="N68" s="246" t="str">
        <f t="shared" ref="N68:N131" si="1">L68&amp;M68</f>
        <v>千葉県習志野市</v>
      </c>
      <c r="O68" s="212">
        <v>10.84</v>
      </c>
      <c r="P68" s="214">
        <v>10.66</v>
      </c>
      <c r="Q68" s="250">
        <v>10.54</v>
      </c>
      <c r="T68" s="1"/>
      <c r="U68" s="1"/>
      <c r="V68" s="1"/>
      <c r="W68" s="1"/>
      <c r="X68" s="1"/>
    </row>
    <row r="69" spans="5:24">
      <c r="E69" s="2"/>
      <c r="G69" s="7" t="s">
        <v>204</v>
      </c>
      <c r="H69" s="7" t="s">
        <v>489</v>
      </c>
      <c r="J69" s="11" t="s">
        <v>475</v>
      </c>
      <c r="K69" s="16">
        <v>0.12</v>
      </c>
      <c r="L69" s="235" t="s">
        <v>276</v>
      </c>
      <c r="M69" s="214" t="s">
        <v>490</v>
      </c>
      <c r="N69" s="246" t="str">
        <f t="shared" si="1"/>
        <v>東京都立川市</v>
      </c>
      <c r="O69" s="212">
        <v>10.84</v>
      </c>
      <c r="P69" s="214">
        <v>10.66</v>
      </c>
      <c r="Q69" s="250">
        <v>10.54</v>
      </c>
      <c r="T69" s="1"/>
      <c r="U69" s="1"/>
      <c r="V69" s="1"/>
      <c r="W69" s="1"/>
      <c r="X69" s="1"/>
    </row>
    <row r="70" spans="5:24">
      <c r="E70" s="2"/>
      <c r="G70" s="7" t="s">
        <v>204</v>
      </c>
      <c r="H70" s="7" t="s">
        <v>491</v>
      </c>
      <c r="J70" s="11" t="s">
        <v>475</v>
      </c>
      <c r="K70" s="16">
        <v>0.12</v>
      </c>
      <c r="L70" s="235" t="s">
        <v>276</v>
      </c>
      <c r="M70" s="214" t="s">
        <v>492</v>
      </c>
      <c r="N70" s="246" t="str">
        <f t="shared" si="1"/>
        <v>東京都昭島市</v>
      </c>
      <c r="O70" s="212">
        <v>10.84</v>
      </c>
      <c r="P70" s="214">
        <v>10.66</v>
      </c>
      <c r="Q70" s="250">
        <v>10.54</v>
      </c>
      <c r="T70" s="1"/>
      <c r="U70" s="1"/>
      <c r="V70" s="1"/>
      <c r="W70" s="1"/>
      <c r="X70" s="1"/>
    </row>
    <row r="71" spans="5:24">
      <c r="E71" s="2"/>
      <c r="G71" s="7" t="s">
        <v>204</v>
      </c>
      <c r="H71" s="7" t="s">
        <v>493</v>
      </c>
      <c r="J71" s="11" t="s">
        <v>475</v>
      </c>
      <c r="K71" s="16">
        <v>0.12</v>
      </c>
      <c r="L71" s="235" t="s">
        <v>276</v>
      </c>
      <c r="M71" s="214" t="s">
        <v>494</v>
      </c>
      <c r="N71" s="246" t="str">
        <f t="shared" si="1"/>
        <v>東京都東大和市</v>
      </c>
      <c r="O71" s="212">
        <v>10.84</v>
      </c>
      <c r="P71" s="214">
        <v>10.66</v>
      </c>
      <c r="Q71" s="250">
        <v>10.54</v>
      </c>
      <c r="T71" s="1"/>
      <c r="U71" s="1"/>
      <c r="V71" s="1"/>
      <c r="W71" s="1"/>
      <c r="X71" s="1"/>
    </row>
    <row r="72" spans="5:24">
      <c r="E72" s="2"/>
      <c r="G72" s="7" t="s">
        <v>204</v>
      </c>
      <c r="H72" s="7" t="s">
        <v>495</v>
      </c>
      <c r="J72" s="11" t="s">
        <v>475</v>
      </c>
      <c r="K72" s="16">
        <v>0.12</v>
      </c>
      <c r="L72" s="235" t="s">
        <v>281</v>
      </c>
      <c r="M72" s="214" t="s">
        <v>496</v>
      </c>
      <c r="N72" s="246" t="str">
        <f t="shared" si="1"/>
        <v>神奈川県相模原市</v>
      </c>
      <c r="O72" s="212">
        <v>10.84</v>
      </c>
      <c r="P72" s="214">
        <v>10.66</v>
      </c>
      <c r="Q72" s="250">
        <v>10.54</v>
      </c>
      <c r="T72" s="1"/>
      <c r="U72" s="1"/>
      <c r="V72" s="1"/>
      <c r="W72" s="1"/>
      <c r="X72" s="1"/>
    </row>
    <row r="73" spans="5:24">
      <c r="E73" s="2"/>
      <c r="G73" s="7" t="s">
        <v>204</v>
      </c>
      <c r="H73" s="7" t="s">
        <v>497</v>
      </c>
      <c r="J73" s="11" t="s">
        <v>475</v>
      </c>
      <c r="K73" s="16">
        <v>0.12</v>
      </c>
      <c r="L73" s="235" t="s">
        <v>281</v>
      </c>
      <c r="M73" s="214" t="s">
        <v>498</v>
      </c>
      <c r="N73" s="246" t="str">
        <f t="shared" si="1"/>
        <v>神奈川県横須賀市</v>
      </c>
      <c r="O73" s="212">
        <v>10.84</v>
      </c>
      <c r="P73" s="214">
        <v>10.66</v>
      </c>
      <c r="Q73" s="250">
        <v>10.54</v>
      </c>
      <c r="T73" s="1"/>
      <c r="U73" s="1"/>
      <c r="V73" s="1"/>
      <c r="W73" s="1"/>
      <c r="X73" s="1"/>
    </row>
    <row r="74" spans="5:24">
      <c r="E74" s="2"/>
      <c r="G74" s="7" t="s">
        <v>204</v>
      </c>
      <c r="H74" s="7" t="s">
        <v>499</v>
      </c>
      <c r="J74" s="11" t="s">
        <v>475</v>
      </c>
      <c r="K74" s="16">
        <v>0.12</v>
      </c>
      <c r="L74" s="235" t="s">
        <v>281</v>
      </c>
      <c r="M74" s="214" t="s">
        <v>500</v>
      </c>
      <c r="N74" s="246" t="str">
        <f t="shared" si="1"/>
        <v>神奈川県藤沢市</v>
      </c>
      <c r="O74" s="212">
        <v>10.84</v>
      </c>
      <c r="P74" s="214">
        <v>10.66</v>
      </c>
      <c r="Q74" s="250">
        <v>10.54</v>
      </c>
      <c r="T74" s="1"/>
      <c r="U74" s="1"/>
      <c r="V74" s="1"/>
      <c r="W74" s="1"/>
      <c r="X74" s="1"/>
    </row>
    <row r="75" spans="5:24">
      <c r="E75" s="2"/>
      <c r="G75" s="7" t="s">
        <v>204</v>
      </c>
      <c r="H75" s="7" t="s">
        <v>501</v>
      </c>
      <c r="J75" s="11" t="s">
        <v>475</v>
      </c>
      <c r="K75" s="16">
        <v>0.12</v>
      </c>
      <c r="L75" s="235" t="s">
        <v>281</v>
      </c>
      <c r="M75" s="214" t="s">
        <v>502</v>
      </c>
      <c r="N75" s="246" t="str">
        <f t="shared" si="1"/>
        <v>神奈川県逗子市</v>
      </c>
      <c r="O75" s="212">
        <v>10.84</v>
      </c>
      <c r="P75" s="214">
        <v>10.66</v>
      </c>
      <c r="Q75" s="250">
        <v>10.54</v>
      </c>
      <c r="T75" s="1"/>
      <c r="U75" s="1"/>
      <c r="V75" s="1"/>
      <c r="W75" s="1"/>
      <c r="X75" s="1"/>
    </row>
    <row r="76" spans="5:24">
      <c r="E76" s="2"/>
      <c r="G76" s="7" t="s">
        <v>204</v>
      </c>
      <c r="H76" s="7" t="s">
        <v>503</v>
      </c>
      <c r="J76" s="11" t="s">
        <v>475</v>
      </c>
      <c r="K76" s="16">
        <v>0.12</v>
      </c>
      <c r="L76" s="235" t="s">
        <v>281</v>
      </c>
      <c r="M76" s="214" t="s">
        <v>504</v>
      </c>
      <c r="N76" s="246" t="str">
        <f t="shared" si="1"/>
        <v>神奈川県三浦市</v>
      </c>
      <c r="O76" s="212">
        <v>10.84</v>
      </c>
      <c r="P76" s="214">
        <v>10.66</v>
      </c>
      <c r="Q76" s="250">
        <v>10.54</v>
      </c>
      <c r="T76" s="1"/>
      <c r="U76" s="1"/>
      <c r="V76" s="1"/>
      <c r="W76" s="1"/>
      <c r="X76" s="1"/>
    </row>
    <row r="77" spans="5:24">
      <c r="E77" s="2"/>
      <c r="G77" s="7" t="s">
        <v>204</v>
      </c>
      <c r="H77" s="7" t="s">
        <v>505</v>
      </c>
      <c r="J77" s="11" t="s">
        <v>475</v>
      </c>
      <c r="K77" s="16">
        <v>0.12</v>
      </c>
      <c r="L77" s="235" t="s">
        <v>281</v>
      </c>
      <c r="M77" s="214" t="s">
        <v>506</v>
      </c>
      <c r="N77" s="246" t="str">
        <f t="shared" si="1"/>
        <v>神奈川県海老名市</v>
      </c>
      <c r="O77" s="212">
        <v>10.84</v>
      </c>
      <c r="P77" s="214">
        <v>10.66</v>
      </c>
      <c r="Q77" s="250">
        <v>10.54</v>
      </c>
      <c r="T77" s="1"/>
      <c r="U77" s="1"/>
      <c r="V77" s="1"/>
      <c r="W77" s="1"/>
      <c r="X77" s="1"/>
    </row>
    <row r="78" spans="5:24">
      <c r="E78" s="2"/>
      <c r="G78" s="7" t="s">
        <v>204</v>
      </c>
      <c r="H78" s="7" t="s">
        <v>507</v>
      </c>
      <c r="J78" s="11" t="s">
        <v>475</v>
      </c>
      <c r="K78" s="16">
        <v>0.12</v>
      </c>
      <c r="L78" s="235" t="s">
        <v>348</v>
      </c>
      <c r="M78" s="214" t="s">
        <v>508</v>
      </c>
      <c r="N78" s="246" t="str">
        <f t="shared" si="1"/>
        <v>大阪府豊中市</v>
      </c>
      <c r="O78" s="212">
        <v>10.84</v>
      </c>
      <c r="P78" s="214">
        <v>10.66</v>
      </c>
      <c r="Q78" s="250">
        <v>10.54</v>
      </c>
      <c r="T78" s="1"/>
      <c r="U78" s="1"/>
      <c r="V78" s="1"/>
      <c r="W78" s="1"/>
      <c r="X78" s="1"/>
    </row>
    <row r="79" spans="5:24">
      <c r="E79" s="2"/>
      <c r="G79" s="7" t="s">
        <v>204</v>
      </c>
      <c r="H79" s="7" t="s">
        <v>509</v>
      </c>
      <c r="J79" s="11" t="s">
        <v>475</v>
      </c>
      <c r="K79" s="16">
        <v>0.12</v>
      </c>
      <c r="L79" s="235" t="s">
        <v>348</v>
      </c>
      <c r="M79" s="214" t="s">
        <v>510</v>
      </c>
      <c r="N79" s="246" t="str">
        <f t="shared" si="1"/>
        <v>大阪府池田市</v>
      </c>
      <c r="O79" s="212">
        <v>10.84</v>
      </c>
      <c r="P79" s="214">
        <v>10.66</v>
      </c>
      <c r="Q79" s="250">
        <v>10.54</v>
      </c>
      <c r="T79" s="1"/>
      <c r="U79" s="1"/>
      <c r="V79" s="1"/>
      <c r="W79" s="1"/>
      <c r="X79" s="1"/>
    </row>
    <row r="80" spans="5:24">
      <c r="E80" s="2"/>
      <c r="G80" s="7" t="s">
        <v>204</v>
      </c>
      <c r="H80" s="7" t="s">
        <v>511</v>
      </c>
      <c r="J80" s="11" t="s">
        <v>475</v>
      </c>
      <c r="K80" s="16">
        <v>0.12</v>
      </c>
      <c r="L80" s="235" t="s">
        <v>348</v>
      </c>
      <c r="M80" s="214" t="s">
        <v>512</v>
      </c>
      <c r="N80" s="246" t="str">
        <f t="shared" si="1"/>
        <v>大阪府吹田市</v>
      </c>
      <c r="O80" s="212">
        <v>10.84</v>
      </c>
      <c r="P80" s="214">
        <v>10.66</v>
      </c>
      <c r="Q80" s="250">
        <v>10.54</v>
      </c>
      <c r="T80" s="1"/>
      <c r="U80" s="1"/>
      <c r="V80" s="1"/>
      <c r="W80" s="1"/>
      <c r="X80" s="1"/>
    </row>
    <row r="81" spans="5:24">
      <c r="E81" s="2"/>
      <c r="G81" s="7" t="s">
        <v>204</v>
      </c>
      <c r="H81" s="7" t="s">
        <v>513</v>
      </c>
      <c r="J81" s="11" t="s">
        <v>475</v>
      </c>
      <c r="K81" s="16">
        <v>0.12</v>
      </c>
      <c r="L81" s="235" t="s">
        <v>348</v>
      </c>
      <c r="M81" s="214" t="s">
        <v>514</v>
      </c>
      <c r="N81" s="246" t="str">
        <f t="shared" si="1"/>
        <v>大阪府高槻市</v>
      </c>
      <c r="O81" s="212">
        <v>10.84</v>
      </c>
      <c r="P81" s="214">
        <v>10.66</v>
      </c>
      <c r="Q81" s="250">
        <v>10.54</v>
      </c>
      <c r="T81" s="1"/>
      <c r="U81" s="1"/>
      <c r="V81" s="1"/>
      <c r="W81" s="1"/>
      <c r="X81" s="1"/>
    </row>
    <row r="82" spans="5:24">
      <c r="E82" s="2"/>
      <c r="G82" s="7" t="s">
        <v>204</v>
      </c>
      <c r="H82" s="7" t="s">
        <v>515</v>
      </c>
      <c r="J82" s="11" t="s">
        <v>475</v>
      </c>
      <c r="K82" s="16">
        <v>0.12</v>
      </c>
      <c r="L82" s="235" t="s">
        <v>348</v>
      </c>
      <c r="M82" s="214" t="s">
        <v>516</v>
      </c>
      <c r="N82" s="246" t="str">
        <f t="shared" si="1"/>
        <v>大阪府寝屋川市</v>
      </c>
      <c r="O82" s="212">
        <v>10.84</v>
      </c>
      <c r="P82" s="214">
        <v>10.66</v>
      </c>
      <c r="Q82" s="250">
        <v>10.54</v>
      </c>
      <c r="T82" s="1"/>
      <c r="U82" s="1"/>
      <c r="V82" s="1"/>
      <c r="W82" s="1"/>
      <c r="X82" s="1"/>
    </row>
    <row r="83" spans="5:24">
      <c r="E83" s="2"/>
      <c r="G83" s="7" t="s">
        <v>204</v>
      </c>
      <c r="H83" s="7" t="s">
        <v>517</v>
      </c>
      <c r="J83" s="11" t="s">
        <v>475</v>
      </c>
      <c r="K83" s="16">
        <v>0.12</v>
      </c>
      <c r="L83" s="235" t="s">
        <v>348</v>
      </c>
      <c r="M83" s="214" t="s">
        <v>518</v>
      </c>
      <c r="N83" s="246" t="str">
        <f t="shared" si="1"/>
        <v>大阪府箕面市</v>
      </c>
      <c r="O83" s="212">
        <v>10.84</v>
      </c>
      <c r="P83" s="214">
        <v>10.66</v>
      </c>
      <c r="Q83" s="250">
        <v>10.54</v>
      </c>
      <c r="T83" s="1"/>
      <c r="U83" s="1"/>
      <c r="V83" s="1"/>
      <c r="W83" s="1"/>
      <c r="X83" s="1"/>
    </row>
    <row r="84" spans="5:24">
      <c r="E84" s="2"/>
      <c r="G84" s="7" t="s">
        <v>204</v>
      </c>
      <c r="H84" s="7" t="s">
        <v>519</v>
      </c>
      <c r="J84" s="11" t="s">
        <v>475</v>
      </c>
      <c r="K84" s="16">
        <v>0.12</v>
      </c>
      <c r="L84" s="235" t="s">
        <v>348</v>
      </c>
      <c r="M84" s="214" t="s">
        <v>520</v>
      </c>
      <c r="N84" s="246" t="str">
        <f t="shared" si="1"/>
        <v>大阪府四條畷市</v>
      </c>
      <c r="O84" s="212">
        <v>10.84</v>
      </c>
      <c r="P84" s="214">
        <v>10.66</v>
      </c>
      <c r="Q84" s="250">
        <v>10.54</v>
      </c>
      <c r="T84" s="1"/>
      <c r="U84" s="1"/>
      <c r="V84" s="1"/>
      <c r="W84" s="1"/>
      <c r="X84" s="1"/>
    </row>
    <row r="85" spans="5:24" ht="13.8" thickBot="1">
      <c r="E85" s="2"/>
      <c r="G85" s="7" t="s">
        <v>204</v>
      </c>
      <c r="H85" s="7" t="s">
        <v>521</v>
      </c>
      <c r="J85" s="12" t="s">
        <v>475</v>
      </c>
      <c r="K85" s="220">
        <v>0.12</v>
      </c>
      <c r="L85" s="247" t="s">
        <v>354</v>
      </c>
      <c r="M85" s="217" t="s">
        <v>522</v>
      </c>
      <c r="N85" s="248" t="str">
        <f t="shared" si="1"/>
        <v>兵庫県神戸市</v>
      </c>
      <c r="O85" s="216">
        <v>10.84</v>
      </c>
      <c r="P85" s="217">
        <v>10.66</v>
      </c>
      <c r="Q85" s="265">
        <v>10.54</v>
      </c>
      <c r="T85" s="1"/>
      <c r="U85" s="1"/>
      <c r="V85" s="1"/>
      <c r="W85" s="1"/>
      <c r="X85" s="1"/>
    </row>
    <row r="86" spans="5:24">
      <c r="E86" s="2"/>
      <c r="G86" s="7" t="s">
        <v>204</v>
      </c>
      <c r="H86" s="7" t="s">
        <v>523</v>
      </c>
      <c r="J86" s="13" t="s">
        <v>524</v>
      </c>
      <c r="K86" s="76">
        <v>0.1</v>
      </c>
      <c r="L86" s="243" t="s">
        <v>252</v>
      </c>
      <c r="M86" s="244" t="s">
        <v>525</v>
      </c>
      <c r="N86" s="251" t="str">
        <f t="shared" si="1"/>
        <v>茨城県水戸市</v>
      </c>
      <c r="O86" s="259">
        <v>10.7</v>
      </c>
      <c r="P86" s="244">
        <v>10.55</v>
      </c>
      <c r="Q86" s="250">
        <v>10.45</v>
      </c>
      <c r="T86" s="1"/>
      <c r="U86" s="1"/>
      <c r="V86" s="1"/>
      <c r="W86" s="1"/>
      <c r="X86" s="1"/>
    </row>
    <row r="87" spans="5:24">
      <c r="E87" s="2"/>
      <c r="G87" s="7" t="s">
        <v>204</v>
      </c>
      <c r="H87" s="7" t="s">
        <v>526</v>
      </c>
      <c r="J87" s="11" t="s">
        <v>524</v>
      </c>
      <c r="K87" s="16">
        <v>0.1</v>
      </c>
      <c r="L87" s="235" t="s">
        <v>252</v>
      </c>
      <c r="M87" s="214" t="s">
        <v>527</v>
      </c>
      <c r="N87" s="230" t="str">
        <f t="shared" si="1"/>
        <v>茨城県日立市</v>
      </c>
      <c r="O87" s="212">
        <v>10.7</v>
      </c>
      <c r="P87" s="214">
        <v>10.55</v>
      </c>
      <c r="Q87" s="250">
        <v>10.45</v>
      </c>
      <c r="T87" s="1"/>
      <c r="U87" s="1"/>
      <c r="V87" s="1"/>
      <c r="W87" s="1"/>
      <c r="X87" s="1"/>
    </row>
    <row r="88" spans="5:24">
      <c r="E88" s="2"/>
      <c r="G88" s="7" t="s">
        <v>204</v>
      </c>
      <c r="H88" s="7" t="s">
        <v>528</v>
      </c>
      <c r="J88" s="11" t="s">
        <v>524</v>
      </c>
      <c r="K88" s="16">
        <v>0.1</v>
      </c>
      <c r="L88" s="235" t="s">
        <v>252</v>
      </c>
      <c r="M88" s="214" t="s">
        <v>529</v>
      </c>
      <c r="N88" s="230" t="str">
        <f t="shared" si="1"/>
        <v>茨城県龍ケ崎市</v>
      </c>
      <c r="O88" s="212">
        <v>10.7</v>
      </c>
      <c r="P88" s="214">
        <v>10.55</v>
      </c>
      <c r="Q88" s="250">
        <v>10.45</v>
      </c>
      <c r="T88" s="1"/>
      <c r="U88" s="1"/>
      <c r="V88" s="1"/>
      <c r="W88" s="1"/>
      <c r="X88" s="1"/>
    </row>
    <row r="89" spans="5:24">
      <c r="E89" s="2"/>
      <c r="G89" s="7" t="s">
        <v>204</v>
      </c>
      <c r="H89" s="7" t="s">
        <v>530</v>
      </c>
      <c r="J89" s="11" t="s">
        <v>524</v>
      </c>
      <c r="K89" s="16">
        <v>0.1</v>
      </c>
      <c r="L89" s="235" t="s">
        <v>252</v>
      </c>
      <c r="M89" s="214" t="s">
        <v>531</v>
      </c>
      <c r="N89" s="230" t="str">
        <f t="shared" si="1"/>
        <v>茨城県取手市</v>
      </c>
      <c r="O89" s="212">
        <v>10.7</v>
      </c>
      <c r="P89" s="214">
        <v>10.55</v>
      </c>
      <c r="Q89" s="250">
        <v>10.45</v>
      </c>
      <c r="T89" s="1"/>
      <c r="U89" s="1"/>
      <c r="V89" s="1"/>
      <c r="W89" s="1"/>
      <c r="X89" s="1"/>
    </row>
    <row r="90" spans="5:24">
      <c r="E90" s="2"/>
      <c r="G90" s="7" t="s">
        <v>204</v>
      </c>
      <c r="H90" s="7" t="s">
        <v>532</v>
      </c>
      <c r="J90" s="11" t="s">
        <v>524</v>
      </c>
      <c r="K90" s="16">
        <v>0.1</v>
      </c>
      <c r="L90" s="235" t="s">
        <v>252</v>
      </c>
      <c r="M90" s="214" t="s">
        <v>533</v>
      </c>
      <c r="N90" s="230" t="str">
        <f t="shared" si="1"/>
        <v>茨城県つくば市</v>
      </c>
      <c r="O90" s="212">
        <v>10.7</v>
      </c>
      <c r="P90" s="214">
        <v>10.55</v>
      </c>
      <c r="Q90" s="250">
        <v>10.45</v>
      </c>
      <c r="T90" s="1"/>
      <c r="U90" s="1"/>
      <c r="V90" s="1"/>
      <c r="W90" s="1"/>
      <c r="X90" s="1"/>
    </row>
    <row r="91" spans="5:24">
      <c r="E91" s="2"/>
      <c r="G91" s="7" t="s">
        <v>204</v>
      </c>
      <c r="H91" s="7" t="s">
        <v>534</v>
      </c>
      <c r="J91" s="11" t="s">
        <v>524</v>
      </c>
      <c r="K91" s="16">
        <v>0.1</v>
      </c>
      <c r="L91" s="235" t="s">
        <v>252</v>
      </c>
      <c r="M91" s="214" t="s">
        <v>535</v>
      </c>
      <c r="N91" s="230" t="str">
        <f t="shared" si="1"/>
        <v>茨城県守谷市</v>
      </c>
      <c r="O91" s="212">
        <v>10.7</v>
      </c>
      <c r="P91" s="214">
        <v>10.55</v>
      </c>
      <c r="Q91" s="250">
        <v>10.45</v>
      </c>
      <c r="T91" s="1"/>
      <c r="U91" s="1"/>
      <c r="V91" s="1"/>
      <c r="W91" s="1"/>
      <c r="X91" s="1"/>
    </row>
    <row r="92" spans="5:24">
      <c r="E92" s="2"/>
      <c r="G92" s="7" t="s">
        <v>204</v>
      </c>
      <c r="H92" s="7" t="s">
        <v>536</v>
      </c>
      <c r="J92" s="11" t="s">
        <v>524</v>
      </c>
      <c r="K92" s="16">
        <v>0.1</v>
      </c>
      <c r="L92" s="235" t="s">
        <v>266</v>
      </c>
      <c r="M92" s="214" t="s">
        <v>537</v>
      </c>
      <c r="N92" s="230" t="str">
        <f t="shared" si="1"/>
        <v>埼玉県川口市</v>
      </c>
      <c r="O92" s="212">
        <v>10.7</v>
      </c>
      <c r="P92" s="214">
        <v>10.55</v>
      </c>
      <c r="Q92" s="250">
        <v>10.45</v>
      </c>
      <c r="T92" s="1"/>
      <c r="U92" s="1"/>
      <c r="V92" s="1"/>
      <c r="W92" s="1"/>
      <c r="X92" s="1"/>
    </row>
    <row r="93" spans="5:24">
      <c r="E93" s="2"/>
      <c r="G93" s="7" t="s">
        <v>204</v>
      </c>
      <c r="H93" s="7" t="s">
        <v>538</v>
      </c>
      <c r="J93" s="11" t="s">
        <v>524</v>
      </c>
      <c r="K93" s="16">
        <v>0.1</v>
      </c>
      <c r="L93" s="235" t="s">
        <v>266</v>
      </c>
      <c r="M93" s="214" t="s">
        <v>539</v>
      </c>
      <c r="N93" s="230" t="str">
        <f t="shared" si="1"/>
        <v>埼玉県草加市</v>
      </c>
      <c r="O93" s="212">
        <v>10.7</v>
      </c>
      <c r="P93" s="214">
        <v>10.55</v>
      </c>
      <c r="Q93" s="250">
        <v>10.45</v>
      </c>
      <c r="T93" s="1"/>
      <c r="U93" s="1"/>
      <c r="V93" s="1"/>
      <c r="W93" s="1"/>
      <c r="X93" s="1"/>
    </row>
    <row r="94" spans="5:24">
      <c r="E94" s="2"/>
      <c r="G94" s="7" t="s">
        <v>204</v>
      </c>
      <c r="H94" s="7" t="s">
        <v>540</v>
      </c>
      <c r="J94" s="11" t="s">
        <v>524</v>
      </c>
      <c r="K94" s="16">
        <v>0.1</v>
      </c>
      <c r="L94" s="235" t="s">
        <v>266</v>
      </c>
      <c r="M94" s="214" t="s">
        <v>541</v>
      </c>
      <c r="N94" s="230" t="str">
        <f t="shared" si="1"/>
        <v>埼玉県戸田市</v>
      </c>
      <c r="O94" s="212">
        <v>10.7</v>
      </c>
      <c r="P94" s="214">
        <v>10.55</v>
      </c>
      <c r="Q94" s="250">
        <v>10.45</v>
      </c>
      <c r="T94" s="1"/>
      <c r="U94" s="1"/>
      <c r="V94" s="1"/>
      <c r="W94" s="1"/>
      <c r="X94" s="1"/>
    </row>
    <row r="95" spans="5:24">
      <c r="E95" s="2"/>
      <c r="G95" s="7" t="s">
        <v>204</v>
      </c>
      <c r="H95" s="7" t="s">
        <v>542</v>
      </c>
      <c r="J95" s="11" t="s">
        <v>524</v>
      </c>
      <c r="K95" s="16">
        <v>0.1</v>
      </c>
      <c r="L95" s="235" t="s">
        <v>266</v>
      </c>
      <c r="M95" s="214" t="s">
        <v>543</v>
      </c>
      <c r="N95" s="230" t="str">
        <f t="shared" si="1"/>
        <v>埼玉県新座市</v>
      </c>
      <c r="O95" s="212">
        <v>10.7</v>
      </c>
      <c r="P95" s="214">
        <v>10.55</v>
      </c>
      <c r="Q95" s="250">
        <v>10.45</v>
      </c>
      <c r="T95" s="1"/>
      <c r="U95" s="1"/>
      <c r="V95" s="1"/>
      <c r="W95" s="1"/>
      <c r="X95" s="1"/>
    </row>
    <row r="96" spans="5:24">
      <c r="E96" s="2"/>
      <c r="G96" s="7" t="s">
        <v>204</v>
      </c>
      <c r="H96" s="7" t="s">
        <v>544</v>
      </c>
      <c r="J96" s="11" t="s">
        <v>524</v>
      </c>
      <c r="K96" s="16">
        <v>0.1</v>
      </c>
      <c r="L96" s="235" t="s">
        <v>266</v>
      </c>
      <c r="M96" s="214" t="s">
        <v>545</v>
      </c>
      <c r="N96" s="230" t="str">
        <f t="shared" si="1"/>
        <v>埼玉県八潮市</v>
      </c>
      <c r="O96" s="212">
        <v>10.7</v>
      </c>
      <c r="P96" s="214">
        <v>10.55</v>
      </c>
      <c r="Q96" s="250">
        <v>10.45</v>
      </c>
      <c r="T96" s="1"/>
      <c r="U96" s="1"/>
      <c r="V96" s="1"/>
      <c r="W96" s="1"/>
      <c r="X96" s="1"/>
    </row>
    <row r="97" spans="5:24">
      <c r="E97" s="2"/>
      <c r="G97" s="7" t="s">
        <v>204</v>
      </c>
      <c r="H97" s="7" t="s">
        <v>546</v>
      </c>
      <c r="J97" s="11" t="s">
        <v>524</v>
      </c>
      <c r="K97" s="16">
        <v>0.1</v>
      </c>
      <c r="L97" s="235" t="s">
        <v>266</v>
      </c>
      <c r="M97" s="214" t="s">
        <v>547</v>
      </c>
      <c r="N97" s="230" t="str">
        <f t="shared" si="1"/>
        <v>埼玉県ふじみ野市</v>
      </c>
      <c r="O97" s="212">
        <v>10.7</v>
      </c>
      <c r="P97" s="214">
        <v>10.55</v>
      </c>
      <c r="Q97" s="250">
        <v>10.45</v>
      </c>
      <c r="T97" s="1"/>
      <c r="U97" s="1"/>
      <c r="V97" s="1"/>
      <c r="W97" s="1"/>
      <c r="X97" s="1"/>
    </row>
    <row r="98" spans="5:24">
      <c r="E98" s="2"/>
      <c r="G98" s="7" t="s">
        <v>204</v>
      </c>
      <c r="H98" s="7" t="s">
        <v>548</v>
      </c>
      <c r="J98" s="11" t="s">
        <v>524</v>
      </c>
      <c r="K98" s="16">
        <v>0.1</v>
      </c>
      <c r="L98" s="235" t="s">
        <v>271</v>
      </c>
      <c r="M98" s="214" t="s">
        <v>549</v>
      </c>
      <c r="N98" s="230" t="str">
        <f t="shared" si="1"/>
        <v>千葉県市川市</v>
      </c>
      <c r="O98" s="212">
        <v>10.7</v>
      </c>
      <c r="P98" s="214">
        <v>10.55</v>
      </c>
      <c r="Q98" s="250">
        <v>10.45</v>
      </c>
      <c r="T98" s="1"/>
      <c r="U98" s="1"/>
      <c r="V98" s="1"/>
      <c r="W98" s="1"/>
      <c r="X98" s="1"/>
    </row>
    <row r="99" spans="5:24">
      <c r="E99" s="2"/>
      <c r="G99" s="7" t="s">
        <v>204</v>
      </c>
      <c r="H99" s="7" t="s">
        <v>550</v>
      </c>
      <c r="J99" s="11" t="s">
        <v>524</v>
      </c>
      <c r="K99" s="16">
        <v>0.1</v>
      </c>
      <c r="L99" s="235" t="s">
        <v>271</v>
      </c>
      <c r="M99" s="214" t="s">
        <v>551</v>
      </c>
      <c r="N99" s="230" t="str">
        <f t="shared" si="1"/>
        <v>千葉県松戸市</v>
      </c>
      <c r="O99" s="212">
        <v>10.7</v>
      </c>
      <c r="P99" s="214">
        <v>10.55</v>
      </c>
      <c r="Q99" s="250">
        <v>10.45</v>
      </c>
      <c r="T99" s="1"/>
      <c r="U99" s="1"/>
      <c r="V99" s="1"/>
      <c r="W99" s="1"/>
      <c r="X99" s="1"/>
    </row>
    <row r="100" spans="5:24">
      <c r="E100" s="2"/>
      <c r="G100" s="7" t="s">
        <v>204</v>
      </c>
      <c r="H100" s="7" t="s">
        <v>552</v>
      </c>
      <c r="J100" s="11" t="s">
        <v>524</v>
      </c>
      <c r="K100" s="16">
        <v>0.1</v>
      </c>
      <c r="L100" s="235" t="s">
        <v>271</v>
      </c>
      <c r="M100" s="214" t="s">
        <v>553</v>
      </c>
      <c r="N100" s="230" t="str">
        <f t="shared" si="1"/>
        <v>千葉県佐倉市</v>
      </c>
      <c r="O100" s="212">
        <v>10.7</v>
      </c>
      <c r="P100" s="214">
        <v>10.55</v>
      </c>
      <c r="Q100" s="250">
        <v>10.45</v>
      </c>
      <c r="T100" s="1"/>
      <c r="U100" s="1"/>
      <c r="V100" s="1"/>
      <c r="W100" s="1"/>
      <c r="X100" s="1"/>
    </row>
    <row r="101" spans="5:24">
      <c r="E101" s="2"/>
      <c r="G101" s="7" t="s">
        <v>204</v>
      </c>
      <c r="H101" s="7" t="s">
        <v>554</v>
      </c>
      <c r="J101" s="11" t="s">
        <v>524</v>
      </c>
      <c r="K101" s="16">
        <v>0.1</v>
      </c>
      <c r="L101" s="235" t="s">
        <v>271</v>
      </c>
      <c r="M101" s="214" t="s">
        <v>555</v>
      </c>
      <c r="N101" s="230" t="str">
        <f t="shared" si="1"/>
        <v>千葉県市原市</v>
      </c>
      <c r="O101" s="212">
        <v>10.7</v>
      </c>
      <c r="P101" s="214">
        <v>10.55</v>
      </c>
      <c r="Q101" s="250">
        <v>10.45</v>
      </c>
      <c r="T101" s="1"/>
      <c r="U101" s="1"/>
      <c r="V101" s="1"/>
      <c r="W101" s="1"/>
      <c r="X101" s="1"/>
    </row>
    <row r="102" spans="5:24">
      <c r="E102" s="2"/>
      <c r="G102" s="7" t="s">
        <v>204</v>
      </c>
      <c r="H102" s="7" t="s">
        <v>556</v>
      </c>
      <c r="J102" s="11" t="s">
        <v>524</v>
      </c>
      <c r="K102" s="16">
        <v>0.1</v>
      </c>
      <c r="L102" s="235" t="s">
        <v>557</v>
      </c>
      <c r="M102" s="214" t="s">
        <v>558</v>
      </c>
      <c r="N102" s="230" t="str">
        <f t="shared" si="1"/>
        <v>千葉県八千代市</v>
      </c>
      <c r="O102" s="212">
        <v>10.7</v>
      </c>
      <c r="P102" s="214">
        <v>10.55</v>
      </c>
      <c r="Q102" s="250">
        <v>10.45</v>
      </c>
      <c r="T102" s="1"/>
      <c r="U102" s="1"/>
      <c r="V102" s="1"/>
      <c r="W102" s="1"/>
      <c r="X102" s="1"/>
    </row>
    <row r="103" spans="5:24">
      <c r="E103" s="2"/>
      <c r="G103" s="7" t="s">
        <v>204</v>
      </c>
      <c r="H103" s="7" t="s">
        <v>559</v>
      </c>
      <c r="J103" s="11" t="s">
        <v>524</v>
      </c>
      <c r="K103" s="16">
        <v>0.1</v>
      </c>
      <c r="L103" s="235" t="s">
        <v>271</v>
      </c>
      <c r="M103" s="214" t="s">
        <v>560</v>
      </c>
      <c r="N103" s="230" t="str">
        <f t="shared" si="1"/>
        <v>千葉県四街道市</v>
      </c>
      <c r="O103" s="212">
        <v>10.7</v>
      </c>
      <c r="P103" s="214">
        <v>10.55</v>
      </c>
      <c r="Q103" s="250">
        <v>10.45</v>
      </c>
      <c r="T103" s="1"/>
      <c r="U103" s="1"/>
      <c r="V103" s="1"/>
      <c r="W103" s="1"/>
      <c r="X103" s="1"/>
    </row>
    <row r="104" spans="5:24">
      <c r="E104" s="2"/>
      <c r="G104" s="7" t="s">
        <v>204</v>
      </c>
      <c r="H104" s="7" t="s">
        <v>561</v>
      </c>
      <c r="J104" s="11" t="s">
        <v>524</v>
      </c>
      <c r="K104" s="16">
        <v>0.1</v>
      </c>
      <c r="L104" s="235" t="s">
        <v>271</v>
      </c>
      <c r="M104" s="214" t="s">
        <v>562</v>
      </c>
      <c r="N104" s="230" t="str">
        <f t="shared" si="1"/>
        <v>千葉県袖ケ浦市</v>
      </c>
      <c r="O104" s="212">
        <v>10.7</v>
      </c>
      <c r="P104" s="214">
        <v>10.55</v>
      </c>
      <c r="Q104" s="250">
        <v>10.45</v>
      </c>
      <c r="T104" s="1"/>
      <c r="U104" s="1"/>
      <c r="V104" s="1"/>
      <c r="W104" s="1"/>
      <c r="X104" s="1"/>
    </row>
    <row r="105" spans="5:24">
      <c r="E105" s="2"/>
      <c r="G105" s="7" t="s">
        <v>204</v>
      </c>
      <c r="H105" s="7" t="s">
        <v>563</v>
      </c>
      <c r="J105" s="11" t="s">
        <v>524</v>
      </c>
      <c r="K105" s="16">
        <v>0.1</v>
      </c>
      <c r="L105" s="235" t="s">
        <v>271</v>
      </c>
      <c r="M105" s="214" t="s">
        <v>564</v>
      </c>
      <c r="N105" s="230" t="str">
        <f t="shared" si="1"/>
        <v>千葉県印西市</v>
      </c>
      <c r="O105" s="212">
        <v>10.7</v>
      </c>
      <c r="P105" s="214">
        <v>10.55</v>
      </c>
      <c r="Q105" s="250">
        <v>10.45</v>
      </c>
      <c r="T105" s="1"/>
      <c r="U105" s="1"/>
      <c r="V105" s="1"/>
      <c r="W105" s="1"/>
      <c r="X105" s="1"/>
    </row>
    <row r="106" spans="5:24">
      <c r="E106" s="2"/>
      <c r="G106" s="7" t="s">
        <v>204</v>
      </c>
      <c r="H106" s="7" t="s">
        <v>565</v>
      </c>
      <c r="J106" s="11" t="s">
        <v>524</v>
      </c>
      <c r="K106" s="16">
        <v>0.1</v>
      </c>
      <c r="L106" s="235" t="s">
        <v>271</v>
      </c>
      <c r="M106" s="214" t="s">
        <v>566</v>
      </c>
      <c r="N106" s="230" t="str">
        <f t="shared" si="1"/>
        <v>千葉県栄町</v>
      </c>
      <c r="O106" s="212">
        <v>10.7</v>
      </c>
      <c r="P106" s="214">
        <v>10.55</v>
      </c>
      <c r="Q106" s="250">
        <v>10.45</v>
      </c>
      <c r="T106" s="1"/>
      <c r="U106" s="1"/>
      <c r="V106" s="1"/>
      <c r="W106" s="1"/>
      <c r="X106" s="1"/>
    </row>
    <row r="107" spans="5:24">
      <c r="E107" s="2"/>
      <c r="G107" s="7" t="s">
        <v>204</v>
      </c>
      <c r="H107" s="7" t="s">
        <v>567</v>
      </c>
      <c r="J107" s="11" t="s">
        <v>524</v>
      </c>
      <c r="K107" s="16">
        <v>0.1</v>
      </c>
      <c r="L107" s="235" t="s">
        <v>276</v>
      </c>
      <c r="M107" s="214" t="s">
        <v>568</v>
      </c>
      <c r="N107" s="230" t="str">
        <f t="shared" si="1"/>
        <v>東京都福生市</v>
      </c>
      <c r="O107" s="212">
        <v>10.7</v>
      </c>
      <c r="P107" s="214">
        <v>10.55</v>
      </c>
      <c r="Q107" s="250">
        <v>10.45</v>
      </c>
      <c r="T107" s="1"/>
      <c r="U107" s="1"/>
      <c r="V107" s="1"/>
      <c r="W107" s="1"/>
      <c r="X107" s="1"/>
    </row>
    <row r="108" spans="5:24">
      <c r="E108" s="2"/>
      <c r="G108" s="7" t="s">
        <v>204</v>
      </c>
      <c r="H108" s="7" t="s">
        <v>569</v>
      </c>
      <c r="J108" s="11" t="s">
        <v>524</v>
      </c>
      <c r="K108" s="16">
        <v>0.1</v>
      </c>
      <c r="L108" s="235" t="s">
        <v>276</v>
      </c>
      <c r="M108" s="214" t="s">
        <v>570</v>
      </c>
      <c r="N108" s="230" t="str">
        <f t="shared" si="1"/>
        <v>東京都あきる野市</v>
      </c>
      <c r="O108" s="212">
        <v>10.7</v>
      </c>
      <c r="P108" s="214">
        <v>10.55</v>
      </c>
      <c r="Q108" s="250">
        <v>10.45</v>
      </c>
      <c r="T108" s="1"/>
      <c r="U108" s="1"/>
      <c r="V108" s="1"/>
      <c r="W108" s="1"/>
      <c r="X108" s="1"/>
    </row>
    <row r="109" spans="5:24">
      <c r="E109" s="2"/>
      <c r="G109" s="7" t="s">
        <v>204</v>
      </c>
      <c r="H109" s="7" t="s">
        <v>571</v>
      </c>
      <c r="J109" s="11" t="s">
        <v>524</v>
      </c>
      <c r="K109" s="16">
        <v>0.1</v>
      </c>
      <c r="L109" s="235" t="s">
        <v>276</v>
      </c>
      <c r="M109" s="214" t="s">
        <v>572</v>
      </c>
      <c r="N109" s="230" t="str">
        <f t="shared" si="1"/>
        <v>東京都日の出町</v>
      </c>
      <c r="O109" s="212">
        <v>10.7</v>
      </c>
      <c r="P109" s="214">
        <v>10.55</v>
      </c>
      <c r="Q109" s="250">
        <v>10.45</v>
      </c>
      <c r="T109" s="1"/>
      <c r="U109" s="1"/>
      <c r="V109" s="1"/>
      <c r="W109" s="1"/>
      <c r="X109" s="1"/>
    </row>
    <row r="110" spans="5:24">
      <c r="E110" s="2"/>
      <c r="G110" s="7" t="s">
        <v>204</v>
      </c>
      <c r="H110" s="7" t="s">
        <v>573</v>
      </c>
      <c r="J110" s="11" t="s">
        <v>524</v>
      </c>
      <c r="K110" s="16">
        <v>0.1</v>
      </c>
      <c r="L110" s="235" t="s">
        <v>281</v>
      </c>
      <c r="M110" s="214" t="s">
        <v>574</v>
      </c>
      <c r="N110" s="230" t="str">
        <f t="shared" si="1"/>
        <v>神奈川県平塚市</v>
      </c>
      <c r="O110" s="212">
        <v>10.7</v>
      </c>
      <c r="P110" s="214">
        <v>10.55</v>
      </c>
      <c r="Q110" s="250">
        <v>10.45</v>
      </c>
      <c r="T110" s="1"/>
      <c r="U110" s="1"/>
      <c r="V110" s="1"/>
      <c r="W110" s="1"/>
      <c r="X110" s="1"/>
    </row>
    <row r="111" spans="5:24">
      <c r="E111" s="2"/>
      <c r="G111" s="7" t="s">
        <v>204</v>
      </c>
      <c r="H111" s="7" t="s">
        <v>575</v>
      </c>
      <c r="J111" s="11" t="s">
        <v>524</v>
      </c>
      <c r="K111" s="16">
        <v>0.1</v>
      </c>
      <c r="L111" s="235" t="s">
        <v>281</v>
      </c>
      <c r="M111" s="214" t="s">
        <v>576</v>
      </c>
      <c r="N111" s="230" t="str">
        <f t="shared" si="1"/>
        <v>神奈川県小田原市</v>
      </c>
      <c r="O111" s="212">
        <v>10.7</v>
      </c>
      <c r="P111" s="214">
        <v>10.55</v>
      </c>
      <c r="Q111" s="250">
        <v>10.45</v>
      </c>
      <c r="T111" s="1"/>
      <c r="U111" s="1"/>
      <c r="V111" s="1"/>
      <c r="W111" s="1"/>
      <c r="X111" s="1"/>
    </row>
    <row r="112" spans="5:24">
      <c r="E112" s="2"/>
      <c r="G112" s="7" t="s">
        <v>204</v>
      </c>
      <c r="H112" s="7" t="s">
        <v>577</v>
      </c>
      <c r="J112" s="11" t="s">
        <v>524</v>
      </c>
      <c r="K112" s="16">
        <v>0.1</v>
      </c>
      <c r="L112" s="235" t="s">
        <v>281</v>
      </c>
      <c r="M112" s="214" t="s">
        <v>578</v>
      </c>
      <c r="N112" s="230" t="str">
        <f t="shared" si="1"/>
        <v>神奈川県茅ヶ崎市</v>
      </c>
      <c r="O112" s="212">
        <v>10.7</v>
      </c>
      <c r="P112" s="214">
        <v>10.55</v>
      </c>
      <c r="Q112" s="250">
        <v>10.45</v>
      </c>
      <c r="T112" s="1"/>
      <c r="U112" s="1"/>
      <c r="V112" s="1"/>
      <c r="W112" s="1"/>
      <c r="X112" s="1"/>
    </row>
    <row r="113" spans="5:24">
      <c r="E113" s="2"/>
      <c r="G113" s="7" t="s">
        <v>204</v>
      </c>
      <c r="H113" s="7" t="s">
        <v>579</v>
      </c>
      <c r="J113" s="11" t="s">
        <v>524</v>
      </c>
      <c r="K113" s="16">
        <v>0.1</v>
      </c>
      <c r="L113" s="235" t="s">
        <v>281</v>
      </c>
      <c r="M113" s="214" t="s">
        <v>580</v>
      </c>
      <c r="N113" s="230" t="str">
        <f t="shared" si="1"/>
        <v>神奈川県大和市</v>
      </c>
      <c r="O113" s="212">
        <v>10.7</v>
      </c>
      <c r="P113" s="214">
        <v>10.55</v>
      </c>
      <c r="Q113" s="250">
        <v>10.45</v>
      </c>
      <c r="T113" s="1"/>
      <c r="U113" s="1"/>
      <c r="V113" s="1"/>
      <c r="W113" s="1"/>
      <c r="X113" s="1"/>
    </row>
    <row r="114" spans="5:24">
      <c r="E114" s="2"/>
      <c r="G114" s="7" t="s">
        <v>204</v>
      </c>
      <c r="H114" s="7" t="s">
        <v>581</v>
      </c>
      <c r="J114" s="11" t="s">
        <v>524</v>
      </c>
      <c r="K114" s="16">
        <v>0.1</v>
      </c>
      <c r="L114" s="235" t="s">
        <v>281</v>
      </c>
      <c r="M114" s="214" t="s">
        <v>582</v>
      </c>
      <c r="N114" s="230" t="str">
        <f t="shared" si="1"/>
        <v>神奈川県伊勢原市</v>
      </c>
      <c r="O114" s="212">
        <v>10.7</v>
      </c>
      <c r="P114" s="214">
        <v>10.55</v>
      </c>
      <c r="Q114" s="250">
        <v>10.45</v>
      </c>
      <c r="T114" s="1"/>
      <c r="U114" s="1"/>
      <c r="V114" s="1"/>
      <c r="W114" s="1"/>
      <c r="X114" s="1"/>
    </row>
    <row r="115" spans="5:24">
      <c r="E115" s="2"/>
      <c r="G115" s="7" t="s">
        <v>204</v>
      </c>
      <c r="H115" s="7" t="s">
        <v>583</v>
      </c>
      <c r="J115" s="11" t="s">
        <v>524</v>
      </c>
      <c r="K115" s="16">
        <v>0.1</v>
      </c>
      <c r="L115" s="235" t="s">
        <v>281</v>
      </c>
      <c r="M115" s="214" t="s">
        <v>584</v>
      </c>
      <c r="N115" s="230" t="str">
        <f t="shared" si="1"/>
        <v>神奈川県座間市</v>
      </c>
      <c r="O115" s="212">
        <v>10.7</v>
      </c>
      <c r="P115" s="214">
        <v>10.55</v>
      </c>
      <c r="Q115" s="250">
        <v>10.45</v>
      </c>
      <c r="T115" s="1"/>
      <c r="U115" s="1"/>
      <c r="V115" s="1"/>
      <c r="W115" s="1"/>
      <c r="X115" s="1"/>
    </row>
    <row r="116" spans="5:24">
      <c r="E116" s="2"/>
      <c r="G116" s="7" t="s">
        <v>204</v>
      </c>
      <c r="H116" s="7" t="s">
        <v>585</v>
      </c>
      <c r="J116" s="11" t="s">
        <v>524</v>
      </c>
      <c r="K116" s="16">
        <v>0.1</v>
      </c>
      <c r="L116" s="235" t="s">
        <v>281</v>
      </c>
      <c r="M116" s="214" t="s">
        <v>586</v>
      </c>
      <c r="N116" s="230" t="str">
        <f t="shared" si="1"/>
        <v>神奈川県綾瀬市</v>
      </c>
      <c r="O116" s="212">
        <v>10.7</v>
      </c>
      <c r="P116" s="214">
        <v>10.55</v>
      </c>
      <c r="Q116" s="250">
        <v>10.45</v>
      </c>
      <c r="T116" s="1"/>
      <c r="U116" s="1"/>
      <c r="V116" s="1"/>
      <c r="W116" s="1"/>
      <c r="X116" s="1"/>
    </row>
    <row r="117" spans="5:24">
      <c r="E117" s="2"/>
      <c r="G117" s="7" t="s">
        <v>204</v>
      </c>
      <c r="H117" s="7" t="s">
        <v>587</v>
      </c>
      <c r="J117" s="11" t="s">
        <v>524</v>
      </c>
      <c r="K117" s="16">
        <v>0.1</v>
      </c>
      <c r="L117" s="235" t="s">
        <v>281</v>
      </c>
      <c r="M117" s="214" t="s">
        <v>588</v>
      </c>
      <c r="N117" s="230" t="str">
        <f t="shared" si="1"/>
        <v>神奈川県葉山町</v>
      </c>
      <c r="O117" s="212">
        <v>10.7</v>
      </c>
      <c r="P117" s="214">
        <v>10.55</v>
      </c>
      <c r="Q117" s="250">
        <v>10.45</v>
      </c>
      <c r="T117" s="1"/>
      <c r="U117" s="1"/>
      <c r="V117" s="1"/>
      <c r="W117" s="1"/>
      <c r="X117" s="1"/>
    </row>
    <row r="118" spans="5:24">
      <c r="E118" s="2"/>
      <c r="G118" s="7" t="s">
        <v>204</v>
      </c>
      <c r="H118" s="7" t="s">
        <v>589</v>
      </c>
      <c r="J118" s="11" t="s">
        <v>524</v>
      </c>
      <c r="K118" s="16">
        <v>0.1</v>
      </c>
      <c r="L118" s="235" t="s">
        <v>281</v>
      </c>
      <c r="M118" s="214" t="s">
        <v>590</v>
      </c>
      <c r="N118" s="230" t="str">
        <f t="shared" si="1"/>
        <v>神奈川県寒川町</v>
      </c>
      <c r="O118" s="212">
        <v>10.7</v>
      </c>
      <c r="P118" s="214">
        <v>10.55</v>
      </c>
      <c r="Q118" s="250">
        <v>10.45</v>
      </c>
      <c r="T118" s="1"/>
      <c r="U118" s="1"/>
      <c r="V118" s="1"/>
      <c r="W118" s="1"/>
      <c r="X118" s="1"/>
    </row>
    <row r="119" spans="5:24">
      <c r="E119" s="2"/>
      <c r="G119" s="7" t="s">
        <v>204</v>
      </c>
      <c r="H119" s="7" t="s">
        <v>591</v>
      </c>
      <c r="J119" s="11" t="s">
        <v>524</v>
      </c>
      <c r="K119" s="16">
        <v>0.1</v>
      </c>
      <c r="L119" s="235" t="s">
        <v>281</v>
      </c>
      <c r="M119" s="214" t="s">
        <v>592</v>
      </c>
      <c r="N119" s="230" t="str">
        <f t="shared" si="1"/>
        <v>神奈川県愛川町</v>
      </c>
      <c r="O119" s="212">
        <v>10.7</v>
      </c>
      <c r="P119" s="214">
        <v>10.55</v>
      </c>
      <c r="Q119" s="250">
        <v>10.45</v>
      </c>
      <c r="T119" s="1"/>
      <c r="U119" s="1"/>
      <c r="V119" s="1"/>
      <c r="W119" s="1"/>
      <c r="X119" s="1"/>
    </row>
    <row r="120" spans="5:24">
      <c r="E120" s="2"/>
      <c r="G120" s="7" t="s">
        <v>204</v>
      </c>
      <c r="H120" s="7" t="s">
        <v>593</v>
      </c>
      <c r="J120" s="11" t="s">
        <v>524</v>
      </c>
      <c r="K120" s="16">
        <v>0.1</v>
      </c>
      <c r="L120" s="235" t="s">
        <v>594</v>
      </c>
      <c r="M120" s="214" t="s">
        <v>595</v>
      </c>
      <c r="N120" s="230" t="str">
        <f t="shared" si="1"/>
        <v>愛知県知立市</v>
      </c>
      <c r="O120" s="212">
        <v>10.7</v>
      </c>
      <c r="P120" s="214">
        <v>10.55</v>
      </c>
      <c r="Q120" s="250">
        <v>10.45</v>
      </c>
      <c r="T120" s="1"/>
      <c r="U120" s="1"/>
      <c r="V120" s="1"/>
      <c r="W120" s="1"/>
      <c r="X120" s="1"/>
    </row>
    <row r="121" spans="5:24">
      <c r="E121" s="2"/>
      <c r="G121" s="7" t="s">
        <v>204</v>
      </c>
      <c r="H121" s="7" t="s">
        <v>596</v>
      </c>
      <c r="J121" s="11" t="s">
        <v>524</v>
      </c>
      <c r="K121" s="16">
        <v>0.1</v>
      </c>
      <c r="L121" s="235" t="s">
        <v>594</v>
      </c>
      <c r="M121" s="214" t="s">
        <v>597</v>
      </c>
      <c r="N121" s="230" t="str">
        <f t="shared" si="1"/>
        <v>愛知県豊明市</v>
      </c>
      <c r="O121" s="212">
        <v>10.7</v>
      </c>
      <c r="P121" s="214">
        <v>10.55</v>
      </c>
      <c r="Q121" s="250">
        <v>10.45</v>
      </c>
      <c r="T121" s="1"/>
      <c r="U121" s="1"/>
      <c r="V121" s="1"/>
      <c r="W121" s="1"/>
      <c r="X121" s="1"/>
    </row>
    <row r="122" spans="5:24">
      <c r="E122" s="2"/>
      <c r="G122" s="7" t="s">
        <v>204</v>
      </c>
      <c r="H122" s="7" t="s">
        <v>598</v>
      </c>
      <c r="J122" s="11" t="s">
        <v>524</v>
      </c>
      <c r="K122" s="16">
        <v>0.1</v>
      </c>
      <c r="L122" s="235" t="s">
        <v>594</v>
      </c>
      <c r="M122" s="214" t="s">
        <v>599</v>
      </c>
      <c r="N122" s="230" t="str">
        <f t="shared" si="1"/>
        <v>愛知県みよし市</v>
      </c>
      <c r="O122" s="212">
        <v>10.7</v>
      </c>
      <c r="P122" s="214">
        <v>10.55</v>
      </c>
      <c r="Q122" s="250">
        <v>10.45</v>
      </c>
      <c r="T122" s="1"/>
      <c r="U122" s="1"/>
      <c r="V122" s="1"/>
      <c r="W122" s="1"/>
      <c r="X122" s="1"/>
    </row>
    <row r="123" spans="5:24">
      <c r="E123" s="2"/>
      <c r="G123" s="7" t="s">
        <v>204</v>
      </c>
      <c r="H123" s="7" t="s">
        <v>600</v>
      </c>
      <c r="J123" s="11" t="s">
        <v>524</v>
      </c>
      <c r="K123" s="16">
        <v>0.1</v>
      </c>
      <c r="L123" s="235" t="s">
        <v>337</v>
      </c>
      <c r="M123" s="214" t="s">
        <v>601</v>
      </c>
      <c r="N123" s="230" t="str">
        <f t="shared" si="1"/>
        <v>滋賀県大津市</v>
      </c>
      <c r="O123" s="212">
        <v>10.7</v>
      </c>
      <c r="P123" s="214">
        <v>10.55</v>
      </c>
      <c r="Q123" s="250">
        <v>10.45</v>
      </c>
      <c r="T123" s="1"/>
      <c r="U123" s="1"/>
      <c r="V123" s="1"/>
      <c r="W123" s="1"/>
      <c r="X123" s="1"/>
    </row>
    <row r="124" spans="5:24">
      <c r="E124" s="2"/>
      <c r="G124" s="7" t="s">
        <v>204</v>
      </c>
      <c r="H124" s="7" t="s">
        <v>602</v>
      </c>
      <c r="J124" s="11" t="s">
        <v>524</v>
      </c>
      <c r="K124" s="16">
        <v>0.1</v>
      </c>
      <c r="L124" s="235" t="s">
        <v>337</v>
      </c>
      <c r="M124" s="214" t="s">
        <v>603</v>
      </c>
      <c r="N124" s="230" t="str">
        <f t="shared" si="1"/>
        <v>滋賀県草津市</v>
      </c>
      <c r="O124" s="212">
        <v>10.7</v>
      </c>
      <c r="P124" s="214">
        <v>10.55</v>
      </c>
      <c r="Q124" s="250">
        <v>10.45</v>
      </c>
      <c r="T124" s="1"/>
      <c r="U124" s="1"/>
      <c r="V124" s="1"/>
      <c r="W124" s="1"/>
      <c r="X124" s="1"/>
    </row>
    <row r="125" spans="5:24">
      <c r="E125" s="2"/>
      <c r="G125" s="7" t="s">
        <v>204</v>
      </c>
      <c r="H125" s="7" t="s">
        <v>604</v>
      </c>
      <c r="J125" s="11" t="s">
        <v>524</v>
      </c>
      <c r="K125" s="16">
        <v>0.1</v>
      </c>
      <c r="L125" s="235" t="s">
        <v>337</v>
      </c>
      <c r="M125" s="214" t="s">
        <v>605</v>
      </c>
      <c r="N125" s="230" t="str">
        <f t="shared" si="1"/>
        <v>滋賀県栗東市</v>
      </c>
      <c r="O125" s="212">
        <v>10.7</v>
      </c>
      <c r="P125" s="214">
        <v>10.55</v>
      </c>
      <c r="Q125" s="250">
        <v>10.45</v>
      </c>
      <c r="T125" s="1"/>
      <c r="U125" s="1"/>
      <c r="V125" s="1"/>
      <c r="W125" s="1"/>
      <c r="X125" s="1"/>
    </row>
    <row r="126" spans="5:24">
      <c r="E126" s="2"/>
      <c r="G126" s="7" t="s">
        <v>204</v>
      </c>
      <c r="H126" s="7" t="s">
        <v>606</v>
      </c>
      <c r="J126" s="11" t="s">
        <v>524</v>
      </c>
      <c r="K126" s="16">
        <v>0.1</v>
      </c>
      <c r="L126" s="235" t="s">
        <v>342</v>
      </c>
      <c r="M126" s="214" t="s">
        <v>607</v>
      </c>
      <c r="N126" s="230" t="str">
        <f t="shared" si="1"/>
        <v>京都府京都市</v>
      </c>
      <c r="O126" s="212">
        <v>10.7</v>
      </c>
      <c r="P126" s="214">
        <v>10.55</v>
      </c>
      <c r="Q126" s="250">
        <v>10.45</v>
      </c>
      <c r="T126" s="1"/>
      <c r="U126" s="1"/>
      <c r="V126" s="1"/>
      <c r="W126" s="1"/>
      <c r="X126" s="1"/>
    </row>
    <row r="127" spans="5:24">
      <c r="E127" s="2"/>
      <c r="G127" s="7" t="s">
        <v>204</v>
      </c>
      <c r="H127" s="7" t="s">
        <v>608</v>
      </c>
      <c r="J127" s="11" t="s">
        <v>524</v>
      </c>
      <c r="K127" s="16">
        <v>0.1</v>
      </c>
      <c r="L127" s="235" t="s">
        <v>342</v>
      </c>
      <c r="M127" s="214" t="s">
        <v>609</v>
      </c>
      <c r="N127" s="230" t="str">
        <f t="shared" si="1"/>
        <v>京都府長岡京市</v>
      </c>
      <c r="O127" s="212">
        <v>10.7</v>
      </c>
      <c r="P127" s="214">
        <v>10.55</v>
      </c>
      <c r="Q127" s="250">
        <v>10.45</v>
      </c>
      <c r="T127" s="1"/>
      <c r="U127" s="1"/>
      <c r="V127" s="1"/>
      <c r="W127" s="1"/>
      <c r="X127" s="1"/>
    </row>
    <row r="128" spans="5:24">
      <c r="E128" s="2"/>
      <c r="G128" s="7" t="s">
        <v>204</v>
      </c>
      <c r="H128" s="7" t="s">
        <v>610</v>
      </c>
      <c r="J128" s="11" t="s">
        <v>524</v>
      </c>
      <c r="K128" s="16">
        <v>0.1</v>
      </c>
      <c r="L128" s="235" t="s">
        <v>348</v>
      </c>
      <c r="M128" s="214" t="s">
        <v>611</v>
      </c>
      <c r="N128" s="230" t="str">
        <f t="shared" si="1"/>
        <v>大阪府堺市</v>
      </c>
      <c r="O128" s="212">
        <v>10.7</v>
      </c>
      <c r="P128" s="214">
        <v>10.55</v>
      </c>
      <c r="Q128" s="250">
        <v>10.45</v>
      </c>
      <c r="T128" s="1"/>
      <c r="U128" s="1"/>
      <c r="V128" s="1"/>
      <c r="W128" s="1"/>
      <c r="X128" s="1"/>
    </row>
    <row r="129" spans="5:24">
      <c r="E129" s="2"/>
      <c r="G129" s="7" t="s">
        <v>204</v>
      </c>
      <c r="H129" s="7" t="s">
        <v>612</v>
      </c>
      <c r="J129" s="11" t="s">
        <v>524</v>
      </c>
      <c r="K129" s="16">
        <v>0.1</v>
      </c>
      <c r="L129" s="235" t="s">
        <v>348</v>
      </c>
      <c r="M129" s="214" t="s">
        <v>613</v>
      </c>
      <c r="N129" s="230" t="str">
        <f t="shared" si="1"/>
        <v>大阪府枚方市</v>
      </c>
      <c r="O129" s="212">
        <v>10.7</v>
      </c>
      <c r="P129" s="214">
        <v>10.55</v>
      </c>
      <c r="Q129" s="250">
        <v>10.45</v>
      </c>
      <c r="T129" s="1"/>
      <c r="U129" s="1"/>
      <c r="V129" s="1"/>
      <c r="W129" s="1"/>
      <c r="X129" s="1"/>
    </row>
    <row r="130" spans="5:24">
      <c r="E130" s="2"/>
      <c r="G130" s="7" t="s">
        <v>204</v>
      </c>
      <c r="H130" s="7" t="s">
        <v>614</v>
      </c>
      <c r="J130" s="11" t="s">
        <v>524</v>
      </c>
      <c r="K130" s="16">
        <v>0.1</v>
      </c>
      <c r="L130" s="235" t="s">
        <v>348</v>
      </c>
      <c r="M130" s="214" t="s">
        <v>615</v>
      </c>
      <c r="N130" s="230" t="str">
        <f t="shared" si="1"/>
        <v>大阪府茨木市</v>
      </c>
      <c r="O130" s="212">
        <v>10.7</v>
      </c>
      <c r="P130" s="214">
        <v>10.55</v>
      </c>
      <c r="Q130" s="250">
        <v>10.45</v>
      </c>
      <c r="T130" s="1"/>
      <c r="U130" s="1"/>
      <c r="V130" s="1"/>
      <c r="W130" s="1"/>
      <c r="X130" s="1"/>
    </row>
    <row r="131" spans="5:24">
      <c r="E131" s="2"/>
      <c r="G131" s="7" t="s">
        <v>204</v>
      </c>
      <c r="H131" s="7" t="s">
        <v>616</v>
      </c>
      <c r="J131" s="11" t="s">
        <v>524</v>
      </c>
      <c r="K131" s="16">
        <v>0.1</v>
      </c>
      <c r="L131" s="235" t="s">
        <v>348</v>
      </c>
      <c r="M131" s="214" t="s">
        <v>617</v>
      </c>
      <c r="N131" s="230" t="str">
        <f t="shared" si="1"/>
        <v>大阪府八尾市</v>
      </c>
      <c r="O131" s="212">
        <v>10.7</v>
      </c>
      <c r="P131" s="214">
        <v>10.55</v>
      </c>
      <c r="Q131" s="250">
        <v>10.45</v>
      </c>
      <c r="T131" s="1"/>
      <c r="U131" s="1"/>
      <c r="V131" s="1"/>
      <c r="W131" s="1"/>
      <c r="X131" s="1"/>
    </row>
    <row r="132" spans="5:24">
      <c r="E132" s="2"/>
      <c r="G132" s="7" t="s">
        <v>204</v>
      </c>
      <c r="H132" s="7" t="s">
        <v>618</v>
      </c>
      <c r="J132" s="11" t="s">
        <v>524</v>
      </c>
      <c r="K132" s="16">
        <v>0.1</v>
      </c>
      <c r="L132" s="235" t="s">
        <v>348</v>
      </c>
      <c r="M132" s="214" t="s">
        <v>619</v>
      </c>
      <c r="N132" s="230" t="str">
        <f t="shared" ref="N132:N195" si="2">L132&amp;M132</f>
        <v>大阪府松原市</v>
      </c>
      <c r="O132" s="212">
        <v>10.7</v>
      </c>
      <c r="P132" s="214">
        <v>10.55</v>
      </c>
      <c r="Q132" s="250">
        <v>10.45</v>
      </c>
      <c r="T132" s="1"/>
      <c r="U132" s="1"/>
      <c r="V132" s="1"/>
      <c r="W132" s="1"/>
      <c r="X132" s="1"/>
    </row>
    <row r="133" spans="5:24">
      <c r="E133" s="2"/>
      <c r="G133" s="7" t="s">
        <v>204</v>
      </c>
      <c r="H133" s="7" t="s">
        <v>620</v>
      </c>
      <c r="J133" s="11" t="s">
        <v>524</v>
      </c>
      <c r="K133" s="16">
        <v>0.1</v>
      </c>
      <c r="L133" s="235" t="s">
        <v>348</v>
      </c>
      <c r="M133" s="214" t="s">
        <v>621</v>
      </c>
      <c r="N133" s="230" t="str">
        <f t="shared" si="2"/>
        <v>大阪府摂津市</v>
      </c>
      <c r="O133" s="212">
        <v>10.7</v>
      </c>
      <c r="P133" s="214">
        <v>10.55</v>
      </c>
      <c r="Q133" s="250">
        <v>10.45</v>
      </c>
      <c r="T133" s="1"/>
      <c r="U133" s="1"/>
      <c r="V133" s="1"/>
      <c r="W133" s="1"/>
      <c r="X133" s="1"/>
    </row>
    <row r="134" spans="5:24">
      <c r="E134" s="2"/>
      <c r="G134" s="7" t="s">
        <v>204</v>
      </c>
      <c r="H134" s="7" t="s">
        <v>622</v>
      </c>
      <c r="J134" s="11" t="s">
        <v>524</v>
      </c>
      <c r="K134" s="16">
        <v>0.1</v>
      </c>
      <c r="L134" s="235" t="s">
        <v>348</v>
      </c>
      <c r="M134" s="214" t="s">
        <v>623</v>
      </c>
      <c r="N134" s="230" t="str">
        <f t="shared" si="2"/>
        <v>大阪府高石市</v>
      </c>
      <c r="O134" s="212">
        <v>10.7</v>
      </c>
      <c r="P134" s="214">
        <v>10.55</v>
      </c>
      <c r="Q134" s="250">
        <v>10.45</v>
      </c>
      <c r="T134" s="1"/>
      <c r="U134" s="1"/>
      <c r="V134" s="1"/>
      <c r="W134" s="1"/>
      <c r="X134" s="1"/>
    </row>
    <row r="135" spans="5:24">
      <c r="E135" s="2"/>
      <c r="G135" s="7" t="s">
        <v>204</v>
      </c>
      <c r="H135" s="7" t="s">
        <v>624</v>
      </c>
      <c r="J135" s="11" t="s">
        <v>524</v>
      </c>
      <c r="K135" s="16">
        <v>0.1</v>
      </c>
      <c r="L135" s="235" t="s">
        <v>348</v>
      </c>
      <c r="M135" s="214" t="s">
        <v>625</v>
      </c>
      <c r="N135" s="230" t="str">
        <f t="shared" si="2"/>
        <v>大阪府東大阪市</v>
      </c>
      <c r="O135" s="212">
        <v>10.7</v>
      </c>
      <c r="P135" s="214">
        <v>10.55</v>
      </c>
      <c r="Q135" s="250">
        <v>10.45</v>
      </c>
      <c r="T135" s="1"/>
      <c r="U135" s="1"/>
      <c r="V135" s="1"/>
      <c r="W135" s="1"/>
      <c r="X135" s="1"/>
    </row>
    <row r="136" spans="5:24">
      <c r="E136" s="2"/>
      <c r="G136" s="7" t="s">
        <v>204</v>
      </c>
      <c r="H136" s="7" t="s">
        <v>626</v>
      </c>
      <c r="J136" s="11" t="s">
        <v>524</v>
      </c>
      <c r="K136" s="16">
        <v>0.1</v>
      </c>
      <c r="L136" s="235" t="s">
        <v>348</v>
      </c>
      <c r="M136" s="214" t="s">
        <v>627</v>
      </c>
      <c r="N136" s="230" t="str">
        <f t="shared" si="2"/>
        <v>大阪府交野市</v>
      </c>
      <c r="O136" s="212">
        <v>10.7</v>
      </c>
      <c r="P136" s="214">
        <v>10.55</v>
      </c>
      <c r="Q136" s="250">
        <v>10.45</v>
      </c>
      <c r="T136" s="1"/>
      <c r="U136" s="1"/>
      <c r="V136" s="1"/>
      <c r="W136" s="1"/>
      <c r="X136" s="1"/>
    </row>
    <row r="137" spans="5:24">
      <c r="E137" s="2"/>
      <c r="G137" s="7" t="s">
        <v>204</v>
      </c>
      <c r="H137" s="7" t="s">
        <v>628</v>
      </c>
      <c r="J137" s="11" t="s">
        <v>524</v>
      </c>
      <c r="K137" s="16">
        <v>0.1</v>
      </c>
      <c r="L137" s="235" t="s">
        <v>354</v>
      </c>
      <c r="M137" s="214" t="s">
        <v>629</v>
      </c>
      <c r="N137" s="230" t="str">
        <f t="shared" si="2"/>
        <v>兵庫県尼崎市</v>
      </c>
      <c r="O137" s="212">
        <v>10.7</v>
      </c>
      <c r="P137" s="214">
        <v>10.55</v>
      </c>
      <c r="Q137" s="250">
        <v>10.45</v>
      </c>
      <c r="T137" s="1"/>
      <c r="U137" s="1"/>
      <c r="V137" s="1"/>
      <c r="W137" s="1"/>
      <c r="X137" s="1"/>
    </row>
    <row r="138" spans="5:24">
      <c r="E138" s="2"/>
      <c r="G138" s="7" t="s">
        <v>204</v>
      </c>
      <c r="H138" s="7" t="s">
        <v>630</v>
      </c>
      <c r="J138" s="11" t="s">
        <v>524</v>
      </c>
      <c r="K138" s="16">
        <v>0.1</v>
      </c>
      <c r="L138" s="235" t="s">
        <v>354</v>
      </c>
      <c r="M138" s="214" t="s">
        <v>631</v>
      </c>
      <c r="N138" s="230" t="str">
        <f t="shared" si="2"/>
        <v>兵庫県伊丹市</v>
      </c>
      <c r="O138" s="212">
        <v>10.7</v>
      </c>
      <c r="P138" s="214">
        <v>10.55</v>
      </c>
      <c r="Q138" s="250">
        <v>10.45</v>
      </c>
      <c r="T138" s="1"/>
      <c r="U138" s="1"/>
      <c r="V138" s="1"/>
      <c r="W138" s="1"/>
      <c r="X138" s="1"/>
    </row>
    <row r="139" spans="5:24">
      <c r="E139" s="2"/>
      <c r="G139" s="7" t="s">
        <v>204</v>
      </c>
      <c r="H139" s="7" t="s">
        <v>632</v>
      </c>
      <c r="J139" s="11" t="s">
        <v>524</v>
      </c>
      <c r="K139" s="16">
        <v>0.1</v>
      </c>
      <c r="L139" s="235" t="s">
        <v>354</v>
      </c>
      <c r="M139" s="214" t="s">
        <v>633</v>
      </c>
      <c r="N139" s="230" t="str">
        <f t="shared" si="2"/>
        <v>兵庫県川西市</v>
      </c>
      <c r="O139" s="212">
        <v>10.7</v>
      </c>
      <c r="P139" s="214">
        <v>10.55</v>
      </c>
      <c r="Q139" s="250">
        <v>10.45</v>
      </c>
      <c r="T139" s="1"/>
      <c r="U139" s="1"/>
      <c r="V139" s="1"/>
      <c r="W139" s="1"/>
      <c r="X139" s="1"/>
    </row>
    <row r="140" spans="5:24">
      <c r="E140" s="2"/>
      <c r="G140" s="7" t="s">
        <v>204</v>
      </c>
      <c r="H140" s="7" t="s">
        <v>634</v>
      </c>
      <c r="J140" s="11" t="s">
        <v>524</v>
      </c>
      <c r="K140" s="16">
        <v>0.1</v>
      </c>
      <c r="L140" s="235" t="s">
        <v>354</v>
      </c>
      <c r="M140" s="214" t="s">
        <v>635</v>
      </c>
      <c r="N140" s="230" t="str">
        <f t="shared" si="2"/>
        <v>兵庫県三田市</v>
      </c>
      <c r="O140" s="212">
        <v>10.7</v>
      </c>
      <c r="P140" s="214">
        <v>10.55</v>
      </c>
      <c r="Q140" s="250">
        <v>10.45</v>
      </c>
      <c r="T140" s="1"/>
      <c r="U140" s="1"/>
      <c r="V140" s="1"/>
      <c r="W140" s="1"/>
      <c r="X140" s="1"/>
    </row>
    <row r="141" spans="5:24">
      <c r="E141" s="2"/>
      <c r="G141" s="7" t="s">
        <v>204</v>
      </c>
      <c r="H141" s="7" t="s">
        <v>636</v>
      </c>
      <c r="J141" s="11" t="s">
        <v>524</v>
      </c>
      <c r="K141" s="16">
        <v>0.1</v>
      </c>
      <c r="L141" s="235" t="s">
        <v>388</v>
      </c>
      <c r="M141" s="214" t="s">
        <v>637</v>
      </c>
      <c r="N141" s="230" t="str">
        <f t="shared" si="2"/>
        <v>広島県広島市</v>
      </c>
      <c r="O141" s="212">
        <v>10.7</v>
      </c>
      <c r="P141" s="214">
        <v>10.55</v>
      </c>
      <c r="Q141" s="250">
        <v>10.45</v>
      </c>
      <c r="T141" s="1"/>
      <c r="U141" s="1"/>
      <c r="V141" s="1"/>
      <c r="W141" s="1"/>
      <c r="X141" s="1"/>
    </row>
    <row r="142" spans="5:24">
      <c r="E142" s="2"/>
      <c r="G142" s="7" t="s">
        <v>204</v>
      </c>
      <c r="H142" s="7" t="s">
        <v>638</v>
      </c>
      <c r="J142" s="11" t="s">
        <v>524</v>
      </c>
      <c r="K142" s="16">
        <v>0.1</v>
      </c>
      <c r="L142" s="235" t="s">
        <v>388</v>
      </c>
      <c r="M142" s="214" t="s">
        <v>639</v>
      </c>
      <c r="N142" s="230" t="str">
        <f t="shared" si="2"/>
        <v>広島県府中町</v>
      </c>
      <c r="O142" s="212">
        <v>10.7</v>
      </c>
      <c r="P142" s="214">
        <v>10.55</v>
      </c>
      <c r="Q142" s="250">
        <v>10.45</v>
      </c>
      <c r="T142" s="1"/>
      <c r="U142" s="1"/>
      <c r="V142" s="1"/>
      <c r="W142" s="1"/>
      <c r="X142" s="1"/>
    </row>
    <row r="143" spans="5:24">
      <c r="E143" s="2"/>
      <c r="G143" s="7" t="s">
        <v>204</v>
      </c>
      <c r="H143" s="7" t="s">
        <v>640</v>
      </c>
      <c r="J143" s="11" t="s">
        <v>524</v>
      </c>
      <c r="K143" s="16">
        <v>0.1</v>
      </c>
      <c r="L143" s="235" t="s">
        <v>419</v>
      </c>
      <c r="M143" s="214" t="s">
        <v>641</v>
      </c>
      <c r="N143" s="230" t="str">
        <f t="shared" si="2"/>
        <v>福岡県福岡市</v>
      </c>
      <c r="O143" s="212">
        <v>10.7</v>
      </c>
      <c r="P143" s="214">
        <v>10.55</v>
      </c>
      <c r="Q143" s="250">
        <v>10.45</v>
      </c>
      <c r="T143" s="1"/>
      <c r="U143" s="1"/>
      <c r="V143" s="1"/>
      <c r="W143" s="1"/>
      <c r="X143" s="1"/>
    </row>
    <row r="144" spans="5:24" ht="13.8" thickBot="1">
      <c r="E144" s="2"/>
      <c r="G144" s="7" t="s">
        <v>204</v>
      </c>
      <c r="H144" s="7" t="s">
        <v>642</v>
      </c>
      <c r="J144" s="12" t="s">
        <v>524</v>
      </c>
      <c r="K144" s="220">
        <v>0.1</v>
      </c>
      <c r="L144" s="247" t="s">
        <v>419</v>
      </c>
      <c r="M144" s="217" t="s">
        <v>643</v>
      </c>
      <c r="N144" s="255" t="str">
        <f t="shared" si="2"/>
        <v>福岡県春日市</v>
      </c>
      <c r="O144" s="216">
        <v>10.7</v>
      </c>
      <c r="P144" s="217">
        <v>10.55</v>
      </c>
      <c r="Q144" s="265">
        <v>10.45</v>
      </c>
      <c r="T144" s="1"/>
      <c r="U144" s="1"/>
      <c r="V144" s="1"/>
      <c r="W144" s="1"/>
      <c r="X144" s="1"/>
    </row>
    <row r="145" spans="5:24">
      <c r="E145" s="2"/>
      <c r="G145" s="7" t="s">
        <v>204</v>
      </c>
      <c r="H145" s="7" t="s">
        <v>644</v>
      </c>
      <c r="J145" s="208" t="s">
        <v>645</v>
      </c>
      <c r="K145" s="237">
        <v>0.06</v>
      </c>
      <c r="L145" s="242" t="s">
        <v>228</v>
      </c>
      <c r="M145" s="215" t="s">
        <v>646</v>
      </c>
      <c r="N145" s="250" t="str">
        <f t="shared" si="2"/>
        <v>宮城県仙台市</v>
      </c>
      <c r="O145" s="210">
        <v>10.42</v>
      </c>
      <c r="P145" s="215">
        <v>10.33</v>
      </c>
      <c r="Q145" s="250">
        <v>10.27</v>
      </c>
      <c r="T145" s="1"/>
      <c r="U145" s="1"/>
      <c r="V145" s="1"/>
      <c r="W145" s="1"/>
      <c r="X145" s="1"/>
    </row>
    <row r="146" spans="5:24">
      <c r="E146" s="2"/>
      <c r="G146" s="7" t="s">
        <v>204</v>
      </c>
      <c r="H146" s="7" t="s">
        <v>647</v>
      </c>
      <c r="J146" s="11" t="s">
        <v>645</v>
      </c>
      <c r="K146" s="16">
        <v>0.06</v>
      </c>
      <c r="L146" s="235" t="s">
        <v>228</v>
      </c>
      <c r="M146" s="214" t="s">
        <v>648</v>
      </c>
      <c r="N146" s="246" t="str">
        <f t="shared" si="2"/>
        <v>宮城県多賀城市</v>
      </c>
      <c r="O146" s="212">
        <v>10.42</v>
      </c>
      <c r="P146" s="214">
        <v>10.33</v>
      </c>
      <c r="Q146" s="250">
        <v>10.27</v>
      </c>
      <c r="T146" s="1"/>
      <c r="U146" s="1"/>
      <c r="V146" s="1"/>
      <c r="W146" s="1"/>
      <c r="X146" s="1"/>
    </row>
    <row r="147" spans="5:24">
      <c r="E147" s="2"/>
      <c r="G147" s="7" t="s">
        <v>204</v>
      </c>
      <c r="H147" s="7" t="s">
        <v>649</v>
      </c>
      <c r="J147" s="11" t="s">
        <v>645</v>
      </c>
      <c r="K147" s="16">
        <v>0.06</v>
      </c>
      <c r="L147" s="235" t="s">
        <v>252</v>
      </c>
      <c r="M147" s="214" t="s">
        <v>650</v>
      </c>
      <c r="N147" s="246" t="str">
        <f t="shared" si="2"/>
        <v>茨城県土浦市</v>
      </c>
      <c r="O147" s="212">
        <v>10.42</v>
      </c>
      <c r="P147" s="214">
        <v>10.33</v>
      </c>
      <c r="Q147" s="250">
        <v>10.27</v>
      </c>
      <c r="T147" s="1"/>
      <c r="U147" s="1"/>
      <c r="V147" s="1"/>
      <c r="W147" s="1"/>
      <c r="X147" s="1"/>
    </row>
    <row r="148" spans="5:24">
      <c r="E148" s="2"/>
      <c r="G148" s="7" t="s">
        <v>204</v>
      </c>
      <c r="H148" s="7" t="s">
        <v>651</v>
      </c>
      <c r="J148" s="11" t="s">
        <v>645</v>
      </c>
      <c r="K148" s="16">
        <v>0.06</v>
      </c>
      <c r="L148" s="235" t="s">
        <v>252</v>
      </c>
      <c r="M148" s="214" t="s">
        <v>652</v>
      </c>
      <c r="N148" s="246" t="str">
        <f t="shared" si="2"/>
        <v>茨城県古河市</v>
      </c>
      <c r="O148" s="212">
        <v>10.42</v>
      </c>
      <c r="P148" s="214">
        <v>10.33</v>
      </c>
      <c r="Q148" s="250">
        <v>10.27</v>
      </c>
      <c r="T148" s="1"/>
      <c r="U148" s="1"/>
      <c r="V148" s="1"/>
      <c r="W148" s="1"/>
      <c r="X148" s="1"/>
    </row>
    <row r="149" spans="5:24">
      <c r="E149" s="2"/>
      <c r="G149" s="7" t="s">
        <v>204</v>
      </c>
      <c r="H149" s="7" t="s">
        <v>653</v>
      </c>
      <c r="J149" s="11" t="s">
        <v>645</v>
      </c>
      <c r="K149" s="16">
        <v>0.06</v>
      </c>
      <c r="L149" s="235" t="s">
        <v>252</v>
      </c>
      <c r="M149" s="214" t="s">
        <v>654</v>
      </c>
      <c r="N149" s="246" t="str">
        <f t="shared" si="2"/>
        <v>茨城県利根町</v>
      </c>
      <c r="O149" s="212">
        <v>10.42</v>
      </c>
      <c r="P149" s="214">
        <v>10.33</v>
      </c>
      <c r="Q149" s="250">
        <v>10.27</v>
      </c>
      <c r="T149" s="1"/>
      <c r="U149" s="1"/>
      <c r="V149" s="1"/>
      <c r="W149" s="1"/>
      <c r="X149" s="1"/>
    </row>
    <row r="150" spans="5:24">
      <c r="E150" s="2"/>
      <c r="G150" s="7" t="s">
        <v>204</v>
      </c>
      <c r="H150" s="7" t="s">
        <v>655</v>
      </c>
      <c r="J150" s="11" t="s">
        <v>645</v>
      </c>
      <c r="K150" s="16">
        <v>0.06</v>
      </c>
      <c r="L150" s="235" t="s">
        <v>257</v>
      </c>
      <c r="M150" s="214" t="s">
        <v>656</v>
      </c>
      <c r="N150" s="246" t="str">
        <f t="shared" si="2"/>
        <v>栃木県宇都宮市</v>
      </c>
      <c r="O150" s="212">
        <v>10.42</v>
      </c>
      <c r="P150" s="214">
        <v>10.33</v>
      </c>
      <c r="Q150" s="250">
        <v>10.27</v>
      </c>
      <c r="T150" s="1"/>
      <c r="U150" s="1"/>
      <c r="V150" s="1"/>
      <c r="W150" s="1"/>
      <c r="X150" s="1"/>
    </row>
    <row r="151" spans="5:24">
      <c r="E151" s="2"/>
      <c r="G151" s="7" t="s">
        <v>204</v>
      </c>
      <c r="H151" s="7" t="s">
        <v>657</v>
      </c>
      <c r="J151" s="11" t="s">
        <v>645</v>
      </c>
      <c r="K151" s="16">
        <v>0.06</v>
      </c>
      <c r="L151" s="235" t="s">
        <v>257</v>
      </c>
      <c r="M151" s="214" t="s">
        <v>658</v>
      </c>
      <c r="N151" s="246" t="str">
        <f t="shared" si="2"/>
        <v>栃木県野木町</v>
      </c>
      <c r="O151" s="212">
        <v>10.42</v>
      </c>
      <c r="P151" s="214">
        <v>10.33</v>
      </c>
      <c r="Q151" s="250">
        <v>10.27</v>
      </c>
      <c r="T151" s="1"/>
      <c r="U151" s="1"/>
      <c r="V151" s="1"/>
      <c r="W151" s="1"/>
      <c r="X151" s="1"/>
    </row>
    <row r="152" spans="5:24">
      <c r="E152" s="2"/>
      <c r="G152" s="7" t="s">
        <v>204</v>
      </c>
      <c r="H152" s="7" t="s">
        <v>659</v>
      </c>
      <c r="J152" s="11" t="s">
        <v>645</v>
      </c>
      <c r="K152" s="16">
        <v>0.06</v>
      </c>
      <c r="L152" s="235" t="s">
        <v>262</v>
      </c>
      <c r="M152" s="214" t="s">
        <v>660</v>
      </c>
      <c r="N152" s="246" t="str">
        <f t="shared" si="2"/>
        <v>群馬県高崎市</v>
      </c>
      <c r="O152" s="212">
        <v>10.42</v>
      </c>
      <c r="P152" s="214">
        <v>10.33</v>
      </c>
      <c r="Q152" s="250">
        <v>10.27</v>
      </c>
      <c r="T152" s="1"/>
      <c r="U152" s="1"/>
      <c r="V152" s="1"/>
      <c r="W152" s="1"/>
      <c r="X152" s="1"/>
    </row>
    <row r="153" spans="5:24">
      <c r="E153" s="2"/>
      <c r="G153" s="7" t="s">
        <v>204</v>
      </c>
      <c r="H153" s="7" t="s">
        <v>661</v>
      </c>
      <c r="J153" s="11" t="s">
        <v>645</v>
      </c>
      <c r="K153" s="16">
        <v>0.06</v>
      </c>
      <c r="L153" s="235" t="s">
        <v>266</v>
      </c>
      <c r="M153" s="214" t="s">
        <v>662</v>
      </c>
      <c r="N153" s="246" t="str">
        <f t="shared" si="2"/>
        <v>埼玉県川越市</v>
      </c>
      <c r="O153" s="212">
        <v>10.42</v>
      </c>
      <c r="P153" s="214">
        <v>10.33</v>
      </c>
      <c r="Q153" s="250">
        <v>10.27</v>
      </c>
      <c r="T153" s="1"/>
      <c r="U153" s="1"/>
      <c r="V153" s="1"/>
      <c r="W153" s="1"/>
      <c r="X153" s="1"/>
    </row>
    <row r="154" spans="5:24">
      <c r="E154" s="2"/>
      <c r="G154" s="7" t="s">
        <v>204</v>
      </c>
      <c r="H154" s="7" t="s">
        <v>663</v>
      </c>
      <c r="J154" s="11" t="s">
        <v>645</v>
      </c>
      <c r="K154" s="16">
        <v>0.06</v>
      </c>
      <c r="L154" s="235" t="s">
        <v>266</v>
      </c>
      <c r="M154" s="214" t="s">
        <v>664</v>
      </c>
      <c r="N154" s="246" t="str">
        <f t="shared" si="2"/>
        <v>埼玉県行田市</v>
      </c>
      <c r="O154" s="212">
        <v>10.42</v>
      </c>
      <c r="P154" s="214">
        <v>10.33</v>
      </c>
      <c r="Q154" s="250">
        <v>10.27</v>
      </c>
      <c r="T154" s="1"/>
      <c r="U154" s="1"/>
      <c r="V154" s="1"/>
      <c r="W154" s="1"/>
      <c r="X154" s="1"/>
    </row>
    <row r="155" spans="5:24">
      <c r="E155" s="2"/>
      <c r="G155" s="7" t="s">
        <v>204</v>
      </c>
      <c r="H155" s="7" t="s">
        <v>665</v>
      </c>
      <c r="J155" s="11" t="s">
        <v>645</v>
      </c>
      <c r="K155" s="16">
        <v>0.06</v>
      </c>
      <c r="L155" s="235" t="s">
        <v>266</v>
      </c>
      <c r="M155" s="214" t="s">
        <v>666</v>
      </c>
      <c r="N155" s="246" t="str">
        <f t="shared" si="2"/>
        <v>埼玉県所沢市</v>
      </c>
      <c r="O155" s="212">
        <v>10.42</v>
      </c>
      <c r="P155" s="214">
        <v>10.33</v>
      </c>
      <c r="Q155" s="250">
        <v>10.27</v>
      </c>
      <c r="T155" s="1"/>
      <c r="U155" s="1"/>
      <c r="V155" s="1"/>
      <c r="W155" s="1"/>
      <c r="X155" s="1"/>
    </row>
    <row r="156" spans="5:24">
      <c r="E156" s="2"/>
      <c r="G156" s="7" t="s">
        <v>204</v>
      </c>
      <c r="H156" s="7" t="s">
        <v>667</v>
      </c>
      <c r="J156" s="11" t="s">
        <v>645</v>
      </c>
      <c r="K156" s="16">
        <v>0.06</v>
      </c>
      <c r="L156" s="235" t="s">
        <v>266</v>
      </c>
      <c r="M156" s="214" t="s">
        <v>668</v>
      </c>
      <c r="N156" s="246" t="str">
        <f t="shared" si="2"/>
        <v>埼玉県飯能市</v>
      </c>
      <c r="O156" s="212">
        <v>10.42</v>
      </c>
      <c r="P156" s="214">
        <v>10.33</v>
      </c>
      <c r="Q156" s="250">
        <v>10.27</v>
      </c>
      <c r="T156" s="1"/>
      <c r="U156" s="1"/>
      <c r="V156" s="1"/>
      <c r="W156" s="1"/>
      <c r="X156" s="1"/>
    </row>
    <row r="157" spans="5:24">
      <c r="E157" s="2"/>
      <c r="G157" s="7" t="s">
        <v>204</v>
      </c>
      <c r="H157" s="7" t="s">
        <v>669</v>
      </c>
      <c r="J157" s="11" t="s">
        <v>645</v>
      </c>
      <c r="K157" s="16">
        <v>0.06</v>
      </c>
      <c r="L157" s="235" t="s">
        <v>266</v>
      </c>
      <c r="M157" s="214" t="s">
        <v>670</v>
      </c>
      <c r="N157" s="246" t="str">
        <f t="shared" si="2"/>
        <v>埼玉県加須市</v>
      </c>
      <c r="O157" s="212">
        <v>10.42</v>
      </c>
      <c r="P157" s="214">
        <v>10.33</v>
      </c>
      <c r="Q157" s="250">
        <v>10.27</v>
      </c>
      <c r="T157" s="1"/>
      <c r="U157" s="1"/>
      <c r="V157" s="1"/>
      <c r="W157" s="1"/>
      <c r="X157" s="1"/>
    </row>
    <row r="158" spans="5:24">
      <c r="E158" s="2"/>
      <c r="G158" s="7" t="s">
        <v>204</v>
      </c>
      <c r="H158" s="7" t="s">
        <v>671</v>
      </c>
      <c r="J158" s="11" t="s">
        <v>645</v>
      </c>
      <c r="K158" s="16">
        <v>0.06</v>
      </c>
      <c r="L158" s="235" t="s">
        <v>266</v>
      </c>
      <c r="M158" s="214" t="s">
        <v>672</v>
      </c>
      <c r="N158" s="246" t="str">
        <f t="shared" si="2"/>
        <v>埼玉県東松山市</v>
      </c>
      <c r="O158" s="212">
        <v>10.42</v>
      </c>
      <c r="P158" s="214">
        <v>10.33</v>
      </c>
      <c r="Q158" s="250">
        <v>10.27</v>
      </c>
      <c r="T158" s="1"/>
      <c r="U158" s="1"/>
      <c r="V158" s="1"/>
      <c r="W158" s="1"/>
      <c r="X158" s="1"/>
    </row>
    <row r="159" spans="5:24">
      <c r="E159" s="2"/>
      <c r="G159" s="7" t="s">
        <v>204</v>
      </c>
      <c r="H159" s="7" t="s">
        <v>673</v>
      </c>
      <c r="J159" s="11" t="s">
        <v>645</v>
      </c>
      <c r="K159" s="16">
        <v>0.06</v>
      </c>
      <c r="L159" s="235" t="s">
        <v>266</v>
      </c>
      <c r="M159" s="214" t="s">
        <v>674</v>
      </c>
      <c r="N159" s="246" t="str">
        <f t="shared" si="2"/>
        <v>埼玉県春日部市</v>
      </c>
      <c r="O159" s="212">
        <v>10.42</v>
      </c>
      <c r="P159" s="214">
        <v>10.33</v>
      </c>
      <c r="Q159" s="250">
        <v>10.27</v>
      </c>
      <c r="T159" s="1"/>
      <c r="U159" s="1"/>
      <c r="V159" s="1"/>
      <c r="W159" s="1"/>
      <c r="X159" s="1"/>
    </row>
    <row r="160" spans="5:24">
      <c r="E160" s="2"/>
      <c r="G160" s="7" t="s">
        <v>204</v>
      </c>
      <c r="H160" s="7" t="s">
        <v>675</v>
      </c>
      <c r="J160" s="11" t="s">
        <v>645</v>
      </c>
      <c r="K160" s="16">
        <v>0.06</v>
      </c>
      <c r="L160" s="235" t="s">
        <v>266</v>
      </c>
      <c r="M160" s="214" t="s">
        <v>676</v>
      </c>
      <c r="N160" s="246" t="str">
        <f t="shared" si="2"/>
        <v>埼玉県狭山市</v>
      </c>
      <c r="O160" s="212">
        <v>10.42</v>
      </c>
      <c r="P160" s="214">
        <v>10.33</v>
      </c>
      <c r="Q160" s="250">
        <v>10.27</v>
      </c>
      <c r="T160" s="1"/>
      <c r="U160" s="1"/>
      <c r="V160" s="1"/>
      <c r="W160" s="1"/>
      <c r="X160" s="1"/>
    </row>
    <row r="161" spans="5:24">
      <c r="E161" s="2"/>
      <c r="G161" s="7" t="s">
        <v>204</v>
      </c>
      <c r="H161" s="7" t="s">
        <v>677</v>
      </c>
      <c r="J161" s="11" t="s">
        <v>645</v>
      </c>
      <c r="K161" s="16">
        <v>0.06</v>
      </c>
      <c r="L161" s="235" t="s">
        <v>266</v>
      </c>
      <c r="M161" s="214" t="s">
        <v>678</v>
      </c>
      <c r="N161" s="246" t="str">
        <f t="shared" si="2"/>
        <v>埼玉県羽生市</v>
      </c>
      <c r="O161" s="212">
        <v>10.42</v>
      </c>
      <c r="P161" s="214">
        <v>10.33</v>
      </c>
      <c r="Q161" s="250">
        <v>10.27</v>
      </c>
      <c r="T161" s="1"/>
      <c r="U161" s="1"/>
      <c r="V161" s="1"/>
      <c r="W161" s="1"/>
      <c r="X161" s="1"/>
    </row>
    <row r="162" spans="5:24">
      <c r="E162" s="2"/>
      <c r="G162" s="7" t="s">
        <v>204</v>
      </c>
      <c r="H162" s="7" t="s">
        <v>679</v>
      </c>
      <c r="J162" s="11" t="s">
        <v>645</v>
      </c>
      <c r="K162" s="16">
        <v>0.06</v>
      </c>
      <c r="L162" s="235" t="s">
        <v>266</v>
      </c>
      <c r="M162" s="214" t="s">
        <v>680</v>
      </c>
      <c r="N162" s="246" t="str">
        <f t="shared" si="2"/>
        <v>埼玉県鴻巣市</v>
      </c>
      <c r="O162" s="212">
        <v>10.42</v>
      </c>
      <c r="P162" s="214">
        <v>10.33</v>
      </c>
      <c r="Q162" s="250">
        <v>10.27</v>
      </c>
      <c r="T162" s="1"/>
      <c r="U162" s="1"/>
      <c r="V162" s="1"/>
      <c r="W162" s="1"/>
      <c r="X162" s="1"/>
    </row>
    <row r="163" spans="5:24">
      <c r="E163" s="2"/>
      <c r="G163" s="7" t="s">
        <v>204</v>
      </c>
      <c r="H163" s="7" t="s">
        <v>681</v>
      </c>
      <c r="J163" s="11" t="s">
        <v>645</v>
      </c>
      <c r="K163" s="16">
        <v>0.06</v>
      </c>
      <c r="L163" s="235" t="s">
        <v>266</v>
      </c>
      <c r="M163" s="214" t="s">
        <v>682</v>
      </c>
      <c r="N163" s="246" t="str">
        <f t="shared" si="2"/>
        <v>埼玉県上尾市</v>
      </c>
      <c r="O163" s="212">
        <v>10.42</v>
      </c>
      <c r="P163" s="214">
        <v>10.33</v>
      </c>
      <c r="Q163" s="250">
        <v>10.27</v>
      </c>
      <c r="T163" s="1"/>
      <c r="U163" s="1"/>
      <c r="V163" s="1"/>
      <c r="W163" s="1"/>
      <c r="X163" s="1"/>
    </row>
    <row r="164" spans="5:24">
      <c r="E164" s="2"/>
      <c r="G164" s="7" t="s">
        <v>204</v>
      </c>
      <c r="H164" s="7" t="s">
        <v>683</v>
      </c>
      <c r="J164" s="11" t="s">
        <v>645</v>
      </c>
      <c r="K164" s="16">
        <v>0.06</v>
      </c>
      <c r="L164" s="235" t="s">
        <v>266</v>
      </c>
      <c r="M164" s="214" t="s">
        <v>684</v>
      </c>
      <c r="N164" s="246" t="str">
        <f t="shared" si="2"/>
        <v>埼玉県越谷市</v>
      </c>
      <c r="O164" s="212">
        <v>10.42</v>
      </c>
      <c r="P164" s="214">
        <v>10.33</v>
      </c>
      <c r="Q164" s="250">
        <v>10.27</v>
      </c>
      <c r="T164" s="1"/>
      <c r="U164" s="1"/>
      <c r="V164" s="1"/>
      <c r="W164" s="1"/>
      <c r="X164" s="1"/>
    </row>
    <row r="165" spans="5:24">
      <c r="E165" s="2"/>
      <c r="G165" s="7" t="s">
        <v>204</v>
      </c>
      <c r="H165" s="7" t="s">
        <v>685</v>
      </c>
      <c r="J165" s="11" t="s">
        <v>645</v>
      </c>
      <c r="K165" s="16">
        <v>0.06</v>
      </c>
      <c r="L165" s="235" t="s">
        <v>266</v>
      </c>
      <c r="M165" s="214" t="s">
        <v>686</v>
      </c>
      <c r="N165" s="246" t="str">
        <f t="shared" si="2"/>
        <v>埼玉県蕨市</v>
      </c>
      <c r="O165" s="212">
        <v>10.42</v>
      </c>
      <c r="P165" s="214">
        <v>10.33</v>
      </c>
      <c r="Q165" s="250">
        <v>10.27</v>
      </c>
      <c r="T165" s="1"/>
      <c r="U165" s="1"/>
      <c r="V165" s="1"/>
      <c r="W165" s="1"/>
      <c r="X165" s="1"/>
    </row>
    <row r="166" spans="5:24">
      <c r="E166" s="2"/>
      <c r="G166" s="7" t="s">
        <v>204</v>
      </c>
      <c r="H166" s="7" t="s">
        <v>687</v>
      </c>
      <c r="J166" s="11" t="s">
        <v>645</v>
      </c>
      <c r="K166" s="16">
        <v>0.06</v>
      </c>
      <c r="L166" s="235" t="s">
        <v>266</v>
      </c>
      <c r="M166" s="214" t="s">
        <v>688</v>
      </c>
      <c r="N166" s="246" t="str">
        <f t="shared" si="2"/>
        <v>埼玉県入間市</v>
      </c>
      <c r="O166" s="212">
        <v>10.42</v>
      </c>
      <c r="P166" s="214">
        <v>10.33</v>
      </c>
      <c r="Q166" s="250">
        <v>10.27</v>
      </c>
      <c r="T166" s="1"/>
      <c r="U166" s="1"/>
      <c r="V166" s="1"/>
      <c r="W166" s="1"/>
      <c r="X166" s="1"/>
    </row>
    <row r="167" spans="5:24">
      <c r="E167" s="2"/>
      <c r="G167" s="7" t="s">
        <v>204</v>
      </c>
      <c r="H167" s="7" t="s">
        <v>689</v>
      </c>
      <c r="J167" s="11" t="s">
        <v>645</v>
      </c>
      <c r="K167" s="16">
        <v>0.06</v>
      </c>
      <c r="L167" s="235" t="s">
        <v>266</v>
      </c>
      <c r="M167" s="214" t="s">
        <v>690</v>
      </c>
      <c r="N167" s="246" t="str">
        <f t="shared" si="2"/>
        <v>埼玉県桶川市</v>
      </c>
      <c r="O167" s="212">
        <v>10.42</v>
      </c>
      <c r="P167" s="214">
        <v>10.33</v>
      </c>
      <c r="Q167" s="250">
        <v>10.27</v>
      </c>
      <c r="T167" s="1"/>
      <c r="U167" s="1"/>
      <c r="V167" s="1"/>
      <c r="W167" s="1"/>
      <c r="X167" s="1"/>
    </row>
    <row r="168" spans="5:24">
      <c r="E168" s="2"/>
      <c r="G168" s="7" t="s">
        <v>204</v>
      </c>
      <c r="H168" s="7" t="s">
        <v>691</v>
      </c>
      <c r="J168" s="11" t="s">
        <v>645</v>
      </c>
      <c r="K168" s="16">
        <v>0.06</v>
      </c>
      <c r="L168" s="235" t="s">
        <v>266</v>
      </c>
      <c r="M168" s="214" t="s">
        <v>692</v>
      </c>
      <c r="N168" s="246" t="str">
        <f t="shared" si="2"/>
        <v>埼玉県久喜市</v>
      </c>
      <c r="O168" s="212">
        <v>10.42</v>
      </c>
      <c r="P168" s="214">
        <v>10.33</v>
      </c>
      <c r="Q168" s="250">
        <v>10.27</v>
      </c>
      <c r="T168" s="1"/>
      <c r="U168" s="1"/>
      <c r="V168" s="1"/>
      <c r="W168" s="1"/>
      <c r="X168" s="1"/>
    </row>
    <row r="169" spans="5:24">
      <c r="E169" s="2"/>
      <c r="G169" s="7" t="s">
        <v>204</v>
      </c>
      <c r="H169" s="7" t="s">
        <v>693</v>
      </c>
      <c r="J169" s="11" t="s">
        <v>645</v>
      </c>
      <c r="K169" s="16">
        <v>0.06</v>
      </c>
      <c r="L169" s="235" t="s">
        <v>266</v>
      </c>
      <c r="M169" s="214" t="s">
        <v>694</v>
      </c>
      <c r="N169" s="246" t="str">
        <f t="shared" si="2"/>
        <v>埼玉県北本市</v>
      </c>
      <c r="O169" s="212">
        <v>10.42</v>
      </c>
      <c r="P169" s="214">
        <v>10.33</v>
      </c>
      <c r="Q169" s="250">
        <v>10.27</v>
      </c>
      <c r="T169" s="1"/>
      <c r="U169" s="1"/>
      <c r="V169" s="1"/>
      <c r="W169" s="1"/>
      <c r="X169" s="1"/>
    </row>
    <row r="170" spans="5:24">
      <c r="E170" s="2"/>
      <c r="G170" s="7" t="s">
        <v>204</v>
      </c>
      <c r="H170" s="7" t="s">
        <v>695</v>
      </c>
      <c r="J170" s="11" t="s">
        <v>645</v>
      </c>
      <c r="K170" s="16">
        <v>0.06</v>
      </c>
      <c r="L170" s="235" t="s">
        <v>266</v>
      </c>
      <c r="M170" s="214" t="s">
        <v>696</v>
      </c>
      <c r="N170" s="246" t="str">
        <f t="shared" si="2"/>
        <v>埼玉県富士見市</v>
      </c>
      <c r="O170" s="212">
        <v>10.42</v>
      </c>
      <c r="P170" s="214">
        <v>10.33</v>
      </c>
      <c r="Q170" s="250">
        <v>10.27</v>
      </c>
      <c r="T170" s="1"/>
      <c r="U170" s="1"/>
      <c r="V170" s="1"/>
      <c r="W170" s="1"/>
      <c r="X170" s="1"/>
    </row>
    <row r="171" spans="5:24">
      <c r="E171" s="2"/>
      <c r="G171" s="7" t="s">
        <v>204</v>
      </c>
      <c r="H171" s="7" t="s">
        <v>697</v>
      </c>
      <c r="J171" s="11" t="s">
        <v>645</v>
      </c>
      <c r="K171" s="16">
        <v>0.06</v>
      </c>
      <c r="L171" s="235" t="s">
        <v>266</v>
      </c>
      <c r="M171" s="214" t="s">
        <v>698</v>
      </c>
      <c r="N171" s="246" t="str">
        <f t="shared" si="2"/>
        <v>埼玉県三郷市</v>
      </c>
      <c r="O171" s="212">
        <v>10.42</v>
      </c>
      <c r="P171" s="214">
        <v>10.33</v>
      </c>
      <c r="Q171" s="250">
        <v>10.27</v>
      </c>
      <c r="T171" s="1"/>
      <c r="U171" s="1"/>
      <c r="V171" s="1"/>
      <c r="W171" s="1"/>
      <c r="X171" s="1"/>
    </row>
    <row r="172" spans="5:24">
      <c r="E172" s="2"/>
      <c r="G172" s="7" t="s">
        <v>204</v>
      </c>
      <c r="H172" s="7" t="s">
        <v>699</v>
      </c>
      <c r="J172" s="11" t="s">
        <v>645</v>
      </c>
      <c r="K172" s="16">
        <v>0.06</v>
      </c>
      <c r="L172" s="235" t="s">
        <v>266</v>
      </c>
      <c r="M172" s="214" t="s">
        <v>700</v>
      </c>
      <c r="N172" s="246" t="str">
        <f t="shared" si="2"/>
        <v>埼玉県蓮田市</v>
      </c>
      <c r="O172" s="212">
        <v>10.42</v>
      </c>
      <c r="P172" s="214">
        <v>10.33</v>
      </c>
      <c r="Q172" s="250">
        <v>10.27</v>
      </c>
      <c r="T172" s="1"/>
      <c r="U172" s="1"/>
      <c r="V172" s="1"/>
      <c r="W172" s="1"/>
      <c r="X172" s="1"/>
    </row>
    <row r="173" spans="5:24">
      <c r="E173" s="2"/>
      <c r="G173" s="7" t="s">
        <v>204</v>
      </c>
      <c r="H173" s="7" t="s">
        <v>701</v>
      </c>
      <c r="J173" s="11" t="s">
        <v>645</v>
      </c>
      <c r="K173" s="16">
        <v>0.06</v>
      </c>
      <c r="L173" s="235" t="s">
        <v>266</v>
      </c>
      <c r="M173" s="214" t="s">
        <v>702</v>
      </c>
      <c r="N173" s="246" t="str">
        <f t="shared" si="2"/>
        <v>埼玉県坂戸市</v>
      </c>
      <c r="O173" s="212">
        <v>10.42</v>
      </c>
      <c r="P173" s="214">
        <v>10.33</v>
      </c>
      <c r="Q173" s="250">
        <v>10.27</v>
      </c>
      <c r="T173" s="1"/>
      <c r="U173" s="1"/>
      <c r="V173" s="1"/>
      <c r="W173" s="1"/>
      <c r="X173" s="1"/>
    </row>
    <row r="174" spans="5:24">
      <c r="E174" s="2"/>
      <c r="G174" s="7" t="s">
        <v>204</v>
      </c>
      <c r="H174" s="7" t="s">
        <v>703</v>
      </c>
      <c r="J174" s="11" t="s">
        <v>645</v>
      </c>
      <c r="K174" s="16">
        <v>0.06</v>
      </c>
      <c r="L174" s="235" t="s">
        <v>266</v>
      </c>
      <c r="M174" s="214" t="s">
        <v>704</v>
      </c>
      <c r="N174" s="246" t="str">
        <f t="shared" si="2"/>
        <v>埼玉県幸手市</v>
      </c>
      <c r="O174" s="212">
        <v>10.42</v>
      </c>
      <c r="P174" s="214">
        <v>10.33</v>
      </c>
      <c r="Q174" s="250">
        <v>10.27</v>
      </c>
      <c r="T174" s="1"/>
      <c r="U174" s="1"/>
      <c r="V174" s="1"/>
      <c r="W174" s="1"/>
      <c r="X174" s="1"/>
    </row>
    <row r="175" spans="5:24">
      <c r="E175" s="2"/>
      <c r="G175" s="7" t="s">
        <v>204</v>
      </c>
      <c r="H175" s="7" t="s">
        <v>705</v>
      </c>
      <c r="J175" s="11" t="s">
        <v>645</v>
      </c>
      <c r="K175" s="16">
        <v>0.06</v>
      </c>
      <c r="L175" s="235" t="s">
        <v>266</v>
      </c>
      <c r="M175" s="214" t="s">
        <v>706</v>
      </c>
      <c r="N175" s="246" t="str">
        <f t="shared" si="2"/>
        <v>埼玉県鶴ヶ島市</v>
      </c>
      <c r="O175" s="212">
        <v>10.42</v>
      </c>
      <c r="P175" s="214">
        <v>10.33</v>
      </c>
      <c r="Q175" s="250">
        <v>10.27</v>
      </c>
      <c r="T175" s="1"/>
      <c r="U175" s="1"/>
      <c r="V175" s="1"/>
      <c r="W175" s="1"/>
      <c r="X175" s="1"/>
    </row>
    <row r="176" spans="5:24">
      <c r="E176" s="2"/>
      <c r="G176" s="7" t="s">
        <v>204</v>
      </c>
      <c r="H176" s="7" t="s">
        <v>707</v>
      </c>
      <c r="J176" s="11" t="s">
        <v>645</v>
      </c>
      <c r="K176" s="16">
        <v>0.06</v>
      </c>
      <c r="L176" s="235" t="s">
        <v>266</v>
      </c>
      <c r="M176" s="214" t="s">
        <v>708</v>
      </c>
      <c r="N176" s="246" t="str">
        <f t="shared" si="2"/>
        <v>埼玉県吉川市</v>
      </c>
      <c r="O176" s="212">
        <v>10.42</v>
      </c>
      <c r="P176" s="214">
        <v>10.33</v>
      </c>
      <c r="Q176" s="250">
        <v>10.27</v>
      </c>
      <c r="T176" s="1"/>
      <c r="U176" s="1"/>
      <c r="V176" s="1"/>
      <c r="W176" s="1"/>
      <c r="X176" s="1"/>
    </row>
    <row r="177" spans="5:24">
      <c r="E177" s="2"/>
      <c r="G177" s="7" t="s">
        <v>204</v>
      </c>
      <c r="H177" s="7" t="s">
        <v>709</v>
      </c>
      <c r="J177" s="11" t="s">
        <v>645</v>
      </c>
      <c r="K177" s="16">
        <v>0.06</v>
      </c>
      <c r="L177" s="235" t="s">
        <v>266</v>
      </c>
      <c r="M177" s="214" t="s">
        <v>710</v>
      </c>
      <c r="N177" s="246" t="str">
        <f t="shared" si="2"/>
        <v>埼玉県白岡市</v>
      </c>
      <c r="O177" s="212">
        <v>10.42</v>
      </c>
      <c r="P177" s="214">
        <v>10.33</v>
      </c>
      <c r="Q177" s="250">
        <v>10.27</v>
      </c>
      <c r="T177" s="1"/>
      <c r="U177" s="1"/>
      <c r="V177" s="1"/>
      <c r="W177" s="1"/>
      <c r="X177" s="1"/>
    </row>
    <row r="178" spans="5:24">
      <c r="E178" s="2"/>
      <c r="G178" s="7" t="s">
        <v>204</v>
      </c>
      <c r="H178" s="7" t="s">
        <v>711</v>
      </c>
      <c r="J178" s="11" t="s">
        <v>645</v>
      </c>
      <c r="K178" s="16">
        <v>0.06</v>
      </c>
      <c r="L178" s="235" t="s">
        <v>266</v>
      </c>
      <c r="M178" s="214" t="s">
        <v>712</v>
      </c>
      <c r="N178" s="246" t="str">
        <f t="shared" si="2"/>
        <v>埼玉県伊奈町</v>
      </c>
      <c r="O178" s="212">
        <v>10.42</v>
      </c>
      <c r="P178" s="214">
        <v>10.33</v>
      </c>
      <c r="Q178" s="250">
        <v>10.27</v>
      </c>
      <c r="T178" s="1"/>
      <c r="U178" s="1"/>
      <c r="V178" s="1"/>
      <c r="W178" s="1"/>
      <c r="X178" s="1"/>
    </row>
    <row r="179" spans="5:24">
      <c r="E179" s="2"/>
      <c r="G179" s="7" t="s">
        <v>204</v>
      </c>
      <c r="H179" s="7" t="s">
        <v>713</v>
      </c>
      <c r="J179" s="11" t="s">
        <v>645</v>
      </c>
      <c r="K179" s="16">
        <v>0.06</v>
      </c>
      <c r="L179" s="235" t="s">
        <v>266</v>
      </c>
      <c r="M179" s="214" t="s">
        <v>714</v>
      </c>
      <c r="N179" s="246" t="str">
        <f t="shared" si="2"/>
        <v>埼玉県三芳町</v>
      </c>
      <c r="O179" s="212">
        <v>10.42</v>
      </c>
      <c r="P179" s="214">
        <v>10.33</v>
      </c>
      <c r="Q179" s="250">
        <v>10.27</v>
      </c>
      <c r="T179" s="1"/>
      <c r="U179" s="1"/>
      <c r="V179" s="1"/>
      <c r="W179" s="1"/>
      <c r="X179" s="1"/>
    </row>
    <row r="180" spans="5:24">
      <c r="E180" s="2"/>
      <c r="G180" s="7" t="s">
        <v>204</v>
      </c>
      <c r="H180" s="7" t="s">
        <v>715</v>
      </c>
      <c r="J180" s="11" t="s">
        <v>645</v>
      </c>
      <c r="K180" s="16">
        <v>0.06</v>
      </c>
      <c r="L180" s="235" t="s">
        <v>266</v>
      </c>
      <c r="M180" s="214" t="s">
        <v>716</v>
      </c>
      <c r="N180" s="246" t="str">
        <f t="shared" si="2"/>
        <v>埼玉県宮代町</v>
      </c>
      <c r="O180" s="212">
        <v>10.42</v>
      </c>
      <c r="P180" s="214">
        <v>10.33</v>
      </c>
      <c r="Q180" s="250">
        <v>10.27</v>
      </c>
      <c r="T180" s="1"/>
      <c r="U180" s="1"/>
      <c r="V180" s="1"/>
      <c r="W180" s="1"/>
      <c r="X180" s="1"/>
    </row>
    <row r="181" spans="5:24">
      <c r="E181" s="2"/>
      <c r="G181" s="7" t="s">
        <v>204</v>
      </c>
      <c r="H181" s="7" t="s">
        <v>717</v>
      </c>
      <c r="J181" s="11" t="s">
        <v>645</v>
      </c>
      <c r="K181" s="16">
        <v>0.06</v>
      </c>
      <c r="L181" s="235" t="s">
        <v>266</v>
      </c>
      <c r="M181" s="214" t="s">
        <v>718</v>
      </c>
      <c r="N181" s="246" t="str">
        <f t="shared" si="2"/>
        <v>埼玉県杉戸町</v>
      </c>
      <c r="O181" s="212">
        <v>10.42</v>
      </c>
      <c r="P181" s="214">
        <v>10.33</v>
      </c>
      <c r="Q181" s="250">
        <v>10.27</v>
      </c>
      <c r="T181" s="1"/>
      <c r="U181" s="1"/>
      <c r="V181" s="1"/>
      <c r="W181" s="1"/>
      <c r="X181" s="1"/>
    </row>
    <row r="182" spans="5:24">
      <c r="E182" s="2"/>
      <c r="G182" s="7" t="s">
        <v>204</v>
      </c>
      <c r="H182" s="7" t="s">
        <v>719</v>
      </c>
      <c r="J182" s="11" t="s">
        <v>645</v>
      </c>
      <c r="K182" s="16">
        <v>0.06</v>
      </c>
      <c r="L182" s="235" t="s">
        <v>266</v>
      </c>
      <c r="M182" s="214" t="s">
        <v>720</v>
      </c>
      <c r="N182" s="246" t="str">
        <f t="shared" si="2"/>
        <v>埼玉県松伏町</v>
      </c>
      <c r="O182" s="212">
        <v>10.42</v>
      </c>
      <c r="P182" s="214">
        <v>10.33</v>
      </c>
      <c r="Q182" s="250">
        <v>10.27</v>
      </c>
      <c r="T182" s="1"/>
      <c r="U182" s="1"/>
      <c r="V182" s="1"/>
      <c r="W182" s="1"/>
      <c r="X182" s="1"/>
    </row>
    <row r="183" spans="5:24">
      <c r="E183" s="2"/>
      <c r="G183" s="7" t="s">
        <v>204</v>
      </c>
      <c r="H183" s="7" t="s">
        <v>721</v>
      </c>
      <c r="J183" s="11" t="s">
        <v>645</v>
      </c>
      <c r="K183" s="16">
        <v>0.06</v>
      </c>
      <c r="L183" s="235" t="s">
        <v>271</v>
      </c>
      <c r="M183" s="214" t="s">
        <v>722</v>
      </c>
      <c r="N183" s="246" t="str">
        <f t="shared" si="2"/>
        <v>千葉県木更津市</v>
      </c>
      <c r="O183" s="212">
        <v>10.42</v>
      </c>
      <c r="P183" s="214">
        <v>10.33</v>
      </c>
      <c r="Q183" s="250">
        <v>10.27</v>
      </c>
      <c r="T183" s="1"/>
      <c r="U183" s="1"/>
      <c r="V183" s="1"/>
      <c r="W183" s="1"/>
      <c r="X183" s="1"/>
    </row>
    <row r="184" spans="5:24">
      <c r="E184" s="2"/>
      <c r="G184" s="7" t="s">
        <v>204</v>
      </c>
      <c r="H184" s="7" t="s">
        <v>723</v>
      </c>
      <c r="J184" s="11" t="s">
        <v>645</v>
      </c>
      <c r="K184" s="16">
        <v>0.06</v>
      </c>
      <c r="L184" s="235" t="s">
        <v>271</v>
      </c>
      <c r="M184" s="214" t="s">
        <v>724</v>
      </c>
      <c r="N184" s="246" t="str">
        <f t="shared" si="2"/>
        <v>千葉県野田市</v>
      </c>
      <c r="O184" s="212">
        <v>10.42</v>
      </c>
      <c r="P184" s="214">
        <v>10.33</v>
      </c>
      <c r="Q184" s="250">
        <v>10.27</v>
      </c>
      <c r="T184" s="1"/>
      <c r="U184" s="1"/>
      <c r="V184" s="1"/>
      <c r="W184" s="1"/>
      <c r="X184" s="1"/>
    </row>
    <row r="185" spans="5:24">
      <c r="E185" s="2"/>
      <c r="G185" s="7" t="s">
        <v>204</v>
      </c>
      <c r="H185" s="7" t="s">
        <v>725</v>
      </c>
      <c r="J185" s="11" t="s">
        <v>645</v>
      </c>
      <c r="K185" s="16">
        <v>0.06</v>
      </c>
      <c r="L185" s="235" t="s">
        <v>271</v>
      </c>
      <c r="M185" s="214" t="s">
        <v>726</v>
      </c>
      <c r="N185" s="246" t="str">
        <f t="shared" si="2"/>
        <v>千葉県茂原市</v>
      </c>
      <c r="O185" s="212">
        <v>10.42</v>
      </c>
      <c r="P185" s="214">
        <v>10.33</v>
      </c>
      <c r="Q185" s="250">
        <v>10.27</v>
      </c>
      <c r="T185" s="1"/>
      <c r="U185" s="1"/>
      <c r="V185" s="1"/>
      <c r="W185" s="1"/>
      <c r="X185" s="1"/>
    </row>
    <row r="186" spans="5:24">
      <c r="E186" s="2"/>
      <c r="G186" s="7" t="s">
        <v>204</v>
      </c>
      <c r="H186" s="7" t="s">
        <v>727</v>
      </c>
      <c r="J186" s="11" t="s">
        <v>645</v>
      </c>
      <c r="K186" s="16">
        <v>0.06</v>
      </c>
      <c r="L186" s="235" t="s">
        <v>271</v>
      </c>
      <c r="M186" s="214" t="s">
        <v>728</v>
      </c>
      <c r="N186" s="246" t="str">
        <f t="shared" si="2"/>
        <v>千葉県柏市</v>
      </c>
      <c r="O186" s="212">
        <v>10.42</v>
      </c>
      <c r="P186" s="214">
        <v>10.33</v>
      </c>
      <c r="Q186" s="250">
        <v>10.27</v>
      </c>
      <c r="T186" s="1"/>
      <c r="U186" s="1"/>
      <c r="V186" s="1"/>
      <c r="W186" s="1"/>
      <c r="X186" s="1"/>
    </row>
    <row r="187" spans="5:24">
      <c r="E187" s="2"/>
      <c r="G187" s="7" t="s">
        <v>204</v>
      </c>
      <c r="H187" s="7" t="s">
        <v>729</v>
      </c>
      <c r="J187" s="11" t="s">
        <v>645</v>
      </c>
      <c r="K187" s="16">
        <v>0.06</v>
      </c>
      <c r="L187" s="235" t="s">
        <v>271</v>
      </c>
      <c r="M187" s="214" t="s">
        <v>730</v>
      </c>
      <c r="N187" s="246" t="str">
        <f t="shared" si="2"/>
        <v>千葉県流山市</v>
      </c>
      <c r="O187" s="212">
        <v>10.42</v>
      </c>
      <c r="P187" s="214">
        <v>10.33</v>
      </c>
      <c r="Q187" s="250">
        <v>10.27</v>
      </c>
      <c r="T187" s="1"/>
      <c r="U187" s="1"/>
      <c r="V187" s="1"/>
      <c r="W187" s="1"/>
      <c r="X187" s="1"/>
    </row>
    <row r="188" spans="5:24">
      <c r="E188" s="2"/>
      <c r="G188" s="7" t="s">
        <v>215</v>
      </c>
      <c r="H188" s="7" t="s">
        <v>731</v>
      </c>
      <c r="J188" s="11" t="s">
        <v>645</v>
      </c>
      <c r="K188" s="16">
        <v>0.06</v>
      </c>
      <c r="L188" s="235" t="s">
        <v>271</v>
      </c>
      <c r="M188" s="214" t="s">
        <v>732</v>
      </c>
      <c r="N188" s="246" t="str">
        <f t="shared" si="2"/>
        <v>千葉県我孫子市</v>
      </c>
      <c r="O188" s="212">
        <v>10.42</v>
      </c>
      <c r="P188" s="214">
        <v>10.33</v>
      </c>
      <c r="Q188" s="250">
        <v>10.27</v>
      </c>
      <c r="T188" s="1"/>
      <c r="U188" s="1"/>
      <c r="V188" s="1"/>
      <c r="W188" s="1"/>
      <c r="X188" s="1"/>
    </row>
    <row r="189" spans="5:24">
      <c r="E189" s="2"/>
      <c r="G189" s="7" t="s">
        <v>215</v>
      </c>
      <c r="H189" s="7" t="s">
        <v>733</v>
      </c>
      <c r="J189" s="11" t="s">
        <v>645</v>
      </c>
      <c r="K189" s="16">
        <v>0.06</v>
      </c>
      <c r="L189" s="235" t="s">
        <v>271</v>
      </c>
      <c r="M189" s="214" t="s">
        <v>734</v>
      </c>
      <c r="N189" s="246" t="str">
        <f t="shared" si="2"/>
        <v>千葉県鎌ケ谷市</v>
      </c>
      <c r="O189" s="212">
        <v>10.42</v>
      </c>
      <c r="P189" s="214">
        <v>10.33</v>
      </c>
      <c r="Q189" s="250">
        <v>10.27</v>
      </c>
      <c r="T189" s="1"/>
      <c r="U189" s="1"/>
      <c r="V189" s="1"/>
      <c r="W189" s="1"/>
      <c r="X189" s="1"/>
    </row>
    <row r="190" spans="5:24">
      <c r="E190" s="2"/>
      <c r="G190" s="7" t="s">
        <v>215</v>
      </c>
      <c r="H190" s="7" t="s">
        <v>735</v>
      </c>
      <c r="J190" s="11" t="s">
        <v>645</v>
      </c>
      <c r="K190" s="16">
        <v>0.06</v>
      </c>
      <c r="L190" s="235" t="s">
        <v>271</v>
      </c>
      <c r="M190" s="214" t="s">
        <v>736</v>
      </c>
      <c r="N190" s="246" t="str">
        <f t="shared" si="2"/>
        <v>千葉県白井市</v>
      </c>
      <c r="O190" s="212">
        <v>10.42</v>
      </c>
      <c r="P190" s="214">
        <v>10.33</v>
      </c>
      <c r="Q190" s="250">
        <v>10.27</v>
      </c>
      <c r="T190" s="1"/>
      <c r="U190" s="1"/>
      <c r="V190" s="1"/>
      <c r="W190" s="1"/>
      <c r="X190" s="1"/>
    </row>
    <row r="191" spans="5:24">
      <c r="E191" s="2"/>
      <c r="G191" s="7" t="s">
        <v>215</v>
      </c>
      <c r="H191" s="7" t="s">
        <v>737</v>
      </c>
      <c r="J191" s="11" t="s">
        <v>645</v>
      </c>
      <c r="K191" s="16">
        <v>0.06</v>
      </c>
      <c r="L191" s="235" t="s">
        <v>271</v>
      </c>
      <c r="M191" s="214" t="s">
        <v>738</v>
      </c>
      <c r="N191" s="246" t="str">
        <f t="shared" si="2"/>
        <v>千葉県酒々井町</v>
      </c>
      <c r="O191" s="212">
        <v>10.42</v>
      </c>
      <c r="P191" s="214">
        <v>10.33</v>
      </c>
      <c r="Q191" s="250">
        <v>10.27</v>
      </c>
      <c r="T191" s="1"/>
      <c r="U191" s="1"/>
      <c r="V191" s="1"/>
      <c r="W191" s="1"/>
      <c r="X191" s="1"/>
    </row>
    <row r="192" spans="5:24">
      <c r="E192" s="2"/>
      <c r="G192" s="7" t="s">
        <v>215</v>
      </c>
      <c r="H192" s="7" t="s">
        <v>739</v>
      </c>
      <c r="J192" s="11" t="s">
        <v>645</v>
      </c>
      <c r="K192" s="16">
        <v>0.06</v>
      </c>
      <c r="L192" s="235" t="s">
        <v>276</v>
      </c>
      <c r="M192" s="214" t="s">
        <v>740</v>
      </c>
      <c r="N192" s="246" t="str">
        <f t="shared" si="2"/>
        <v>東京都武蔵村山市</v>
      </c>
      <c r="O192" s="212">
        <v>10.42</v>
      </c>
      <c r="P192" s="214">
        <v>10.33</v>
      </c>
      <c r="Q192" s="250">
        <v>10.27</v>
      </c>
      <c r="T192" s="1"/>
      <c r="U192" s="1"/>
      <c r="V192" s="1"/>
      <c r="W192" s="1"/>
      <c r="X192" s="1"/>
    </row>
    <row r="193" spans="5:24">
      <c r="E193" s="2"/>
      <c r="G193" s="7" t="s">
        <v>215</v>
      </c>
      <c r="H193" s="7" t="s">
        <v>741</v>
      </c>
      <c r="J193" s="11" t="s">
        <v>645</v>
      </c>
      <c r="K193" s="16">
        <v>0.06</v>
      </c>
      <c r="L193" s="235" t="s">
        <v>276</v>
      </c>
      <c r="M193" s="214" t="s">
        <v>742</v>
      </c>
      <c r="N193" s="246" t="str">
        <f t="shared" si="2"/>
        <v>東京都羽村市</v>
      </c>
      <c r="O193" s="212">
        <v>10.42</v>
      </c>
      <c r="P193" s="214">
        <v>10.33</v>
      </c>
      <c r="Q193" s="250">
        <v>10.27</v>
      </c>
      <c r="T193" s="1"/>
      <c r="U193" s="1"/>
      <c r="V193" s="1"/>
      <c r="W193" s="1"/>
      <c r="X193" s="1"/>
    </row>
    <row r="194" spans="5:24">
      <c r="E194" s="2"/>
      <c r="G194" s="7" t="s">
        <v>215</v>
      </c>
      <c r="H194" s="7" t="s">
        <v>743</v>
      </c>
      <c r="J194" s="11" t="s">
        <v>645</v>
      </c>
      <c r="K194" s="16">
        <v>0.06</v>
      </c>
      <c r="L194" s="235" t="s">
        <v>276</v>
      </c>
      <c r="M194" s="214" t="s">
        <v>744</v>
      </c>
      <c r="N194" s="246" t="str">
        <f t="shared" si="2"/>
        <v>東京都瑞穂町</v>
      </c>
      <c r="O194" s="212">
        <v>10.42</v>
      </c>
      <c r="P194" s="214">
        <v>10.33</v>
      </c>
      <c r="Q194" s="250">
        <v>10.27</v>
      </c>
      <c r="T194" s="1"/>
      <c r="U194" s="1"/>
      <c r="V194" s="1"/>
      <c r="W194" s="1"/>
      <c r="X194" s="1"/>
    </row>
    <row r="195" spans="5:24">
      <c r="E195" s="2"/>
      <c r="G195" s="7" t="s">
        <v>215</v>
      </c>
      <c r="H195" s="7" t="s">
        <v>745</v>
      </c>
      <c r="J195" s="11" t="s">
        <v>645</v>
      </c>
      <c r="K195" s="16">
        <v>0.06</v>
      </c>
      <c r="L195" s="235" t="s">
        <v>276</v>
      </c>
      <c r="M195" s="214" t="s">
        <v>746</v>
      </c>
      <c r="N195" s="246" t="str">
        <f t="shared" si="2"/>
        <v>東京都奥多摩町</v>
      </c>
      <c r="O195" s="212">
        <v>10.42</v>
      </c>
      <c r="P195" s="214">
        <v>10.33</v>
      </c>
      <c r="Q195" s="250">
        <v>10.27</v>
      </c>
      <c r="T195" s="1"/>
      <c r="U195" s="1"/>
      <c r="V195" s="1"/>
      <c r="W195" s="1"/>
      <c r="X195" s="1"/>
    </row>
    <row r="196" spans="5:24">
      <c r="E196" s="2"/>
      <c r="G196" s="7" t="s">
        <v>215</v>
      </c>
      <c r="H196" s="7" t="s">
        <v>747</v>
      </c>
      <c r="J196" s="11" t="s">
        <v>645</v>
      </c>
      <c r="K196" s="16">
        <v>0.06</v>
      </c>
      <c r="L196" s="235" t="s">
        <v>276</v>
      </c>
      <c r="M196" s="214" t="s">
        <v>748</v>
      </c>
      <c r="N196" s="246" t="str">
        <f t="shared" ref="N196:N259" si="3">L196&amp;M196</f>
        <v>東京都檜原村</v>
      </c>
      <c r="O196" s="212">
        <v>10.42</v>
      </c>
      <c r="P196" s="214">
        <v>10.33</v>
      </c>
      <c r="Q196" s="250">
        <v>10.27</v>
      </c>
      <c r="T196" s="1"/>
      <c r="U196" s="1"/>
      <c r="V196" s="1"/>
      <c r="W196" s="1"/>
      <c r="X196" s="1"/>
    </row>
    <row r="197" spans="5:24">
      <c r="E197" s="2"/>
      <c r="G197" s="7" t="s">
        <v>215</v>
      </c>
      <c r="H197" s="7" t="s">
        <v>749</v>
      </c>
      <c r="J197" s="11" t="s">
        <v>645</v>
      </c>
      <c r="K197" s="16">
        <v>0.06</v>
      </c>
      <c r="L197" s="235" t="s">
        <v>281</v>
      </c>
      <c r="M197" s="214" t="s">
        <v>750</v>
      </c>
      <c r="N197" s="246" t="str">
        <f t="shared" si="3"/>
        <v>神奈川県秦野市</v>
      </c>
      <c r="O197" s="212">
        <v>10.42</v>
      </c>
      <c r="P197" s="214">
        <v>10.33</v>
      </c>
      <c r="Q197" s="250">
        <v>10.27</v>
      </c>
      <c r="T197" s="1"/>
      <c r="U197" s="1"/>
      <c r="V197" s="1"/>
      <c r="W197" s="1"/>
      <c r="X197" s="1"/>
    </row>
    <row r="198" spans="5:24">
      <c r="E198" s="2"/>
      <c r="G198" s="7" t="s">
        <v>215</v>
      </c>
      <c r="H198" s="7" t="s">
        <v>751</v>
      </c>
      <c r="J198" s="11" t="s">
        <v>645</v>
      </c>
      <c r="K198" s="16">
        <v>0.06</v>
      </c>
      <c r="L198" s="235" t="s">
        <v>281</v>
      </c>
      <c r="M198" s="214" t="s">
        <v>752</v>
      </c>
      <c r="N198" s="246" t="str">
        <f t="shared" si="3"/>
        <v>神奈川県大磯町</v>
      </c>
      <c r="O198" s="212">
        <v>10.42</v>
      </c>
      <c r="P198" s="214">
        <v>10.33</v>
      </c>
      <c r="Q198" s="250">
        <v>10.27</v>
      </c>
      <c r="T198" s="1"/>
      <c r="U198" s="1"/>
      <c r="V198" s="1"/>
      <c r="W198" s="1"/>
      <c r="X198" s="1"/>
    </row>
    <row r="199" spans="5:24">
      <c r="E199" s="2"/>
      <c r="G199" s="7" t="s">
        <v>215</v>
      </c>
      <c r="H199" s="7" t="s">
        <v>753</v>
      </c>
      <c r="J199" s="11" t="s">
        <v>645</v>
      </c>
      <c r="K199" s="16">
        <v>0.06</v>
      </c>
      <c r="L199" s="235" t="s">
        <v>281</v>
      </c>
      <c r="M199" s="214" t="s">
        <v>754</v>
      </c>
      <c r="N199" s="246" t="str">
        <f t="shared" si="3"/>
        <v>神奈川県二宮町</v>
      </c>
      <c r="O199" s="212">
        <v>10.42</v>
      </c>
      <c r="P199" s="214">
        <v>10.33</v>
      </c>
      <c r="Q199" s="250">
        <v>10.27</v>
      </c>
      <c r="T199" s="1"/>
      <c r="U199" s="1"/>
      <c r="V199" s="1"/>
      <c r="W199" s="1"/>
      <c r="X199" s="1"/>
    </row>
    <row r="200" spans="5:24">
      <c r="E200" s="2"/>
      <c r="G200" s="7" t="s">
        <v>215</v>
      </c>
      <c r="H200" s="7" t="s">
        <v>755</v>
      </c>
      <c r="J200" s="11" t="s">
        <v>645</v>
      </c>
      <c r="K200" s="16">
        <v>0.06</v>
      </c>
      <c r="L200" s="235" t="s">
        <v>281</v>
      </c>
      <c r="M200" s="214" t="s">
        <v>756</v>
      </c>
      <c r="N200" s="246" t="str">
        <f t="shared" si="3"/>
        <v>神奈川県中井町</v>
      </c>
      <c r="O200" s="212">
        <v>10.42</v>
      </c>
      <c r="P200" s="214">
        <v>10.33</v>
      </c>
      <c r="Q200" s="250">
        <v>10.27</v>
      </c>
      <c r="T200" s="1"/>
      <c r="U200" s="1"/>
      <c r="V200" s="1"/>
      <c r="W200" s="1"/>
      <c r="X200" s="1"/>
    </row>
    <row r="201" spans="5:24">
      <c r="E201" s="2"/>
      <c r="G201" s="7" t="s">
        <v>215</v>
      </c>
      <c r="H201" s="7" t="s">
        <v>757</v>
      </c>
      <c r="J201" s="11" t="s">
        <v>645</v>
      </c>
      <c r="K201" s="16">
        <v>0.06</v>
      </c>
      <c r="L201" s="235" t="s">
        <v>281</v>
      </c>
      <c r="M201" s="214" t="s">
        <v>758</v>
      </c>
      <c r="N201" s="246" t="str">
        <f t="shared" si="3"/>
        <v>神奈川県清川村</v>
      </c>
      <c r="O201" s="212">
        <v>10.42</v>
      </c>
      <c r="P201" s="214">
        <v>10.33</v>
      </c>
      <c r="Q201" s="250">
        <v>10.27</v>
      </c>
      <c r="T201" s="1"/>
      <c r="U201" s="1"/>
      <c r="V201" s="1"/>
      <c r="W201" s="1"/>
      <c r="X201" s="1"/>
    </row>
    <row r="202" spans="5:24">
      <c r="E202" s="2"/>
      <c r="G202" s="7" t="s">
        <v>215</v>
      </c>
      <c r="H202" s="7" t="s">
        <v>759</v>
      </c>
      <c r="J202" s="11" t="s">
        <v>645</v>
      </c>
      <c r="K202" s="16">
        <v>0.06</v>
      </c>
      <c r="L202" s="235" t="s">
        <v>316</v>
      </c>
      <c r="M202" s="214" t="s">
        <v>760</v>
      </c>
      <c r="N202" s="246" t="str">
        <f t="shared" si="3"/>
        <v>岐阜県岐阜市</v>
      </c>
      <c r="O202" s="212">
        <v>10.42</v>
      </c>
      <c r="P202" s="214">
        <v>10.33</v>
      </c>
      <c r="Q202" s="250">
        <v>10.27</v>
      </c>
      <c r="T202" s="1"/>
      <c r="U202" s="1"/>
      <c r="V202" s="1"/>
      <c r="W202" s="1"/>
      <c r="X202" s="1"/>
    </row>
    <row r="203" spans="5:24">
      <c r="E203" s="2"/>
      <c r="G203" s="7" t="s">
        <v>215</v>
      </c>
      <c r="H203" s="7" t="s">
        <v>761</v>
      </c>
      <c r="J203" s="11" t="s">
        <v>645</v>
      </c>
      <c r="K203" s="16">
        <v>0.06</v>
      </c>
      <c r="L203" s="235" t="s">
        <v>321</v>
      </c>
      <c r="M203" s="214" t="s">
        <v>762</v>
      </c>
      <c r="N203" s="246" t="str">
        <f t="shared" si="3"/>
        <v>静岡県静岡市</v>
      </c>
      <c r="O203" s="212">
        <v>10.42</v>
      </c>
      <c r="P203" s="214">
        <v>10.33</v>
      </c>
      <c r="Q203" s="250">
        <v>10.27</v>
      </c>
      <c r="T203" s="1"/>
      <c r="U203" s="1"/>
      <c r="V203" s="1"/>
      <c r="W203" s="1"/>
      <c r="X203" s="1"/>
    </row>
    <row r="204" spans="5:24">
      <c r="E204" s="2"/>
      <c r="G204" s="7" t="s">
        <v>215</v>
      </c>
      <c r="H204" s="7" t="s">
        <v>763</v>
      </c>
      <c r="J204" s="11" t="s">
        <v>645</v>
      </c>
      <c r="K204" s="16">
        <v>0.06</v>
      </c>
      <c r="L204" s="235" t="s">
        <v>326</v>
      </c>
      <c r="M204" s="214" t="s">
        <v>764</v>
      </c>
      <c r="N204" s="246" t="str">
        <f t="shared" si="3"/>
        <v>愛知県岡崎市</v>
      </c>
      <c r="O204" s="212">
        <v>10.42</v>
      </c>
      <c r="P204" s="214">
        <v>10.33</v>
      </c>
      <c r="Q204" s="250">
        <v>10.27</v>
      </c>
      <c r="T204" s="1"/>
      <c r="U204" s="1"/>
      <c r="V204" s="1"/>
      <c r="W204" s="1"/>
      <c r="X204" s="1"/>
    </row>
    <row r="205" spans="5:24">
      <c r="E205" s="2"/>
      <c r="G205" s="7" t="s">
        <v>215</v>
      </c>
      <c r="H205" s="7" t="s">
        <v>765</v>
      </c>
      <c r="J205" s="11" t="s">
        <v>645</v>
      </c>
      <c r="K205" s="16">
        <v>0.06</v>
      </c>
      <c r="L205" s="235" t="s">
        <v>326</v>
      </c>
      <c r="M205" s="214" t="s">
        <v>766</v>
      </c>
      <c r="N205" s="246" t="str">
        <f t="shared" si="3"/>
        <v>愛知県一宮市</v>
      </c>
      <c r="O205" s="212">
        <v>10.42</v>
      </c>
      <c r="P205" s="214">
        <v>10.33</v>
      </c>
      <c r="Q205" s="250">
        <v>10.27</v>
      </c>
      <c r="T205" s="1"/>
      <c r="U205" s="1"/>
      <c r="V205" s="1"/>
      <c r="W205" s="1"/>
      <c r="X205" s="1"/>
    </row>
    <row r="206" spans="5:24">
      <c r="E206" s="2"/>
      <c r="G206" s="7" t="s">
        <v>215</v>
      </c>
      <c r="H206" s="7" t="s">
        <v>767</v>
      </c>
      <c r="J206" s="11" t="s">
        <v>645</v>
      </c>
      <c r="K206" s="16">
        <v>0.06</v>
      </c>
      <c r="L206" s="235" t="s">
        <v>326</v>
      </c>
      <c r="M206" s="214" t="s">
        <v>768</v>
      </c>
      <c r="N206" s="246" t="str">
        <f t="shared" si="3"/>
        <v>愛知県瀬戸市</v>
      </c>
      <c r="O206" s="212">
        <v>10.42</v>
      </c>
      <c r="P206" s="214">
        <v>10.33</v>
      </c>
      <c r="Q206" s="250">
        <v>10.27</v>
      </c>
      <c r="T206" s="1"/>
      <c r="U206" s="1"/>
      <c r="V206" s="1"/>
      <c r="W206" s="1"/>
      <c r="X206" s="1"/>
    </row>
    <row r="207" spans="5:24">
      <c r="E207" s="2"/>
      <c r="G207" s="7" t="s">
        <v>215</v>
      </c>
      <c r="H207" s="7" t="s">
        <v>769</v>
      </c>
      <c r="J207" s="11" t="s">
        <v>645</v>
      </c>
      <c r="K207" s="16">
        <v>0.06</v>
      </c>
      <c r="L207" s="235" t="s">
        <v>326</v>
      </c>
      <c r="M207" s="214" t="s">
        <v>770</v>
      </c>
      <c r="N207" s="246" t="str">
        <f t="shared" si="3"/>
        <v>愛知県春日井市</v>
      </c>
      <c r="O207" s="212">
        <v>10.42</v>
      </c>
      <c r="P207" s="214">
        <v>10.33</v>
      </c>
      <c r="Q207" s="250">
        <v>10.27</v>
      </c>
      <c r="T207" s="1"/>
      <c r="U207" s="1"/>
      <c r="V207" s="1"/>
      <c r="W207" s="1"/>
      <c r="X207" s="1"/>
    </row>
    <row r="208" spans="5:24">
      <c r="E208" s="2"/>
      <c r="G208" s="7" t="s">
        <v>215</v>
      </c>
      <c r="H208" s="7" t="s">
        <v>771</v>
      </c>
      <c r="J208" s="11" t="s">
        <v>645</v>
      </c>
      <c r="K208" s="16">
        <v>0.06</v>
      </c>
      <c r="L208" s="235" t="s">
        <v>326</v>
      </c>
      <c r="M208" s="214" t="s">
        <v>772</v>
      </c>
      <c r="N208" s="246" t="str">
        <f t="shared" si="3"/>
        <v>愛知県津島市</v>
      </c>
      <c r="O208" s="212">
        <v>10.42</v>
      </c>
      <c r="P208" s="214">
        <v>10.33</v>
      </c>
      <c r="Q208" s="250">
        <v>10.27</v>
      </c>
      <c r="T208" s="1"/>
      <c r="U208" s="1"/>
      <c r="V208" s="1"/>
      <c r="W208" s="1"/>
      <c r="X208" s="1"/>
    </row>
    <row r="209" spans="5:24">
      <c r="E209" s="2"/>
      <c r="G209" s="7" t="s">
        <v>215</v>
      </c>
      <c r="H209" s="7" t="s">
        <v>773</v>
      </c>
      <c r="J209" s="11" t="s">
        <v>645</v>
      </c>
      <c r="K209" s="16">
        <v>0.06</v>
      </c>
      <c r="L209" s="235" t="s">
        <v>326</v>
      </c>
      <c r="M209" s="214" t="s">
        <v>774</v>
      </c>
      <c r="N209" s="246" t="str">
        <f t="shared" si="3"/>
        <v>愛知県碧南市</v>
      </c>
      <c r="O209" s="212">
        <v>10.42</v>
      </c>
      <c r="P209" s="214">
        <v>10.33</v>
      </c>
      <c r="Q209" s="250">
        <v>10.27</v>
      </c>
      <c r="T209" s="1"/>
      <c r="U209" s="1"/>
      <c r="V209" s="1"/>
      <c r="W209" s="1"/>
      <c r="X209" s="1"/>
    </row>
    <row r="210" spans="5:24">
      <c r="E210" s="2"/>
      <c r="G210" s="7" t="s">
        <v>215</v>
      </c>
      <c r="H210" s="7" t="s">
        <v>775</v>
      </c>
      <c r="J210" s="11" t="s">
        <v>645</v>
      </c>
      <c r="K210" s="16">
        <v>0.06</v>
      </c>
      <c r="L210" s="235" t="s">
        <v>326</v>
      </c>
      <c r="M210" s="214" t="s">
        <v>776</v>
      </c>
      <c r="N210" s="246" t="str">
        <f t="shared" si="3"/>
        <v>愛知県安城市</v>
      </c>
      <c r="O210" s="212">
        <v>10.42</v>
      </c>
      <c r="P210" s="214">
        <v>10.33</v>
      </c>
      <c r="Q210" s="250">
        <v>10.27</v>
      </c>
      <c r="T210" s="1"/>
      <c r="U210" s="1"/>
      <c r="V210" s="1"/>
      <c r="W210" s="1"/>
      <c r="X210" s="1"/>
    </row>
    <row r="211" spans="5:24">
      <c r="E211" s="2"/>
      <c r="G211" s="7" t="s">
        <v>215</v>
      </c>
      <c r="H211" s="7" t="s">
        <v>777</v>
      </c>
      <c r="J211" s="11" t="s">
        <v>645</v>
      </c>
      <c r="K211" s="16">
        <v>0.06</v>
      </c>
      <c r="L211" s="235" t="s">
        <v>326</v>
      </c>
      <c r="M211" s="214" t="s">
        <v>778</v>
      </c>
      <c r="N211" s="246" t="str">
        <f t="shared" si="3"/>
        <v>愛知県西尾市</v>
      </c>
      <c r="O211" s="212">
        <v>10.42</v>
      </c>
      <c r="P211" s="214">
        <v>10.33</v>
      </c>
      <c r="Q211" s="250">
        <v>10.27</v>
      </c>
      <c r="T211" s="1"/>
      <c r="U211" s="1"/>
      <c r="V211" s="1"/>
      <c r="W211" s="1"/>
      <c r="X211" s="1"/>
    </row>
    <row r="212" spans="5:24">
      <c r="E212" s="2"/>
      <c r="G212" s="7" t="s">
        <v>215</v>
      </c>
      <c r="H212" s="7" t="s">
        <v>779</v>
      </c>
      <c r="J212" s="11" t="s">
        <v>645</v>
      </c>
      <c r="K212" s="16">
        <v>0.06</v>
      </c>
      <c r="L212" s="235" t="s">
        <v>326</v>
      </c>
      <c r="M212" s="214" t="s">
        <v>780</v>
      </c>
      <c r="N212" s="246" t="str">
        <f t="shared" si="3"/>
        <v>愛知県犬山市</v>
      </c>
      <c r="O212" s="212">
        <v>10.42</v>
      </c>
      <c r="P212" s="214">
        <v>10.33</v>
      </c>
      <c r="Q212" s="250">
        <v>10.27</v>
      </c>
      <c r="T212" s="1"/>
      <c r="U212" s="1"/>
      <c r="V212" s="1"/>
      <c r="W212" s="1"/>
      <c r="X212" s="1"/>
    </row>
    <row r="213" spans="5:24">
      <c r="E213" s="2"/>
      <c r="G213" s="7" t="s">
        <v>215</v>
      </c>
      <c r="H213" s="7" t="s">
        <v>781</v>
      </c>
      <c r="J213" s="11" t="s">
        <v>645</v>
      </c>
      <c r="K213" s="16">
        <v>0.06</v>
      </c>
      <c r="L213" s="235" t="s">
        <v>326</v>
      </c>
      <c r="M213" s="214" t="s">
        <v>782</v>
      </c>
      <c r="N213" s="246" t="str">
        <f t="shared" si="3"/>
        <v>愛知県江南市</v>
      </c>
      <c r="O213" s="212">
        <v>10.42</v>
      </c>
      <c r="P213" s="214">
        <v>10.33</v>
      </c>
      <c r="Q213" s="250">
        <v>10.27</v>
      </c>
      <c r="T213" s="1"/>
      <c r="U213" s="1"/>
      <c r="V213" s="1"/>
      <c r="W213" s="1"/>
      <c r="X213" s="1"/>
    </row>
    <row r="214" spans="5:24">
      <c r="E214" s="2"/>
      <c r="G214" s="7" t="s">
        <v>215</v>
      </c>
      <c r="H214" s="7" t="s">
        <v>783</v>
      </c>
      <c r="J214" s="11" t="s">
        <v>645</v>
      </c>
      <c r="K214" s="16">
        <v>0.06</v>
      </c>
      <c r="L214" s="235" t="s">
        <v>326</v>
      </c>
      <c r="M214" s="214" t="s">
        <v>784</v>
      </c>
      <c r="N214" s="246" t="str">
        <f t="shared" si="3"/>
        <v>愛知県稲沢市</v>
      </c>
      <c r="O214" s="212">
        <v>10.42</v>
      </c>
      <c r="P214" s="214">
        <v>10.33</v>
      </c>
      <c r="Q214" s="250">
        <v>10.27</v>
      </c>
      <c r="T214" s="1"/>
      <c r="U214" s="1"/>
      <c r="V214" s="1"/>
      <c r="W214" s="1"/>
      <c r="X214" s="1"/>
    </row>
    <row r="215" spans="5:24">
      <c r="E215" s="2"/>
      <c r="G215" s="7" t="s">
        <v>215</v>
      </c>
      <c r="H215" s="7" t="s">
        <v>785</v>
      </c>
      <c r="J215" s="11" t="s">
        <v>645</v>
      </c>
      <c r="K215" s="16">
        <v>0.06</v>
      </c>
      <c r="L215" s="235" t="s">
        <v>326</v>
      </c>
      <c r="M215" s="214" t="s">
        <v>786</v>
      </c>
      <c r="N215" s="246" t="str">
        <f t="shared" si="3"/>
        <v>愛知県尾張旭市</v>
      </c>
      <c r="O215" s="212">
        <v>10.42</v>
      </c>
      <c r="P215" s="214">
        <v>10.33</v>
      </c>
      <c r="Q215" s="250">
        <v>10.27</v>
      </c>
      <c r="T215" s="1"/>
      <c r="U215" s="1"/>
      <c r="V215" s="1"/>
      <c r="W215" s="1"/>
      <c r="X215" s="1"/>
    </row>
    <row r="216" spans="5:24">
      <c r="E216" s="2"/>
      <c r="G216" s="7" t="s">
        <v>215</v>
      </c>
      <c r="H216" s="7" t="s">
        <v>787</v>
      </c>
      <c r="J216" s="11" t="s">
        <v>645</v>
      </c>
      <c r="K216" s="16">
        <v>0.06</v>
      </c>
      <c r="L216" s="235" t="s">
        <v>326</v>
      </c>
      <c r="M216" s="214" t="s">
        <v>788</v>
      </c>
      <c r="N216" s="246" t="str">
        <f t="shared" si="3"/>
        <v>愛知県岩倉市</v>
      </c>
      <c r="O216" s="212">
        <v>10.42</v>
      </c>
      <c r="P216" s="214">
        <v>10.33</v>
      </c>
      <c r="Q216" s="250">
        <v>10.27</v>
      </c>
      <c r="T216" s="1"/>
      <c r="U216" s="1"/>
      <c r="V216" s="1"/>
      <c r="W216" s="1"/>
      <c r="X216" s="1"/>
    </row>
    <row r="217" spans="5:24">
      <c r="E217" s="2"/>
      <c r="G217" s="7" t="s">
        <v>215</v>
      </c>
      <c r="H217" s="7" t="s">
        <v>789</v>
      </c>
      <c r="J217" s="11" t="s">
        <v>645</v>
      </c>
      <c r="K217" s="16">
        <v>0.06</v>
      </c>
      <c r="L217" s="235" t="s">
        <v>326</v>
      </c>
      <c r="M217" s="214" t="s">
        <v>790</v>
      </c>
      <c r="N217" s="246" t="str">
        <f t="shared" si="3"/>
        <v>愛知県日進市</v>
      </c>
      <c r="O217" s="212">
        <v>10.42</v>
      </c>
      <c r="P217" s="214">
        <v>10.33</v>
      </c>
      <c r="Q217" s="250">
        <v>10.27</v>
      </c>
      <c r="T217" s="1"/>
      <c r="U217" s="1"/>
      <c r="V217" s="1"/>
      <c r="W217" s="1"/>
      <c r="X217" s="1"/>
    </row>
    <row r="218" spans="5:24">
      <c r="E218" s="2"/>
      <c r="G218" s="7" t="s">
        <v>215</v>
      </c>
      <c r="H218" s="7" t="s">
        <v>791</v>
      </c>
      <c r="J218" s="11" t="s">
        <v>645</v>
      </c>
      <c r="K218" s="16">
        <v>0.06</v>
      </c>
      <c r="L218" s="235" t="s">
        <v>326</v>
      </c>
      <c r="M218" s="214" t="s">
        <v>792</v>
      </c>
      <c r="N218" s="246" t="str">
        <f t="shared" si="3"/>
        <v>愛知県愛西市</v>
      </c>
      <c r="O218" s="212">
        <v>10.42</v>
      </c>
      <c r="P218" s="214">
        <v>10.33</v>
      </c>
      <c r="Q218" s="250">
        <v>10.27</v>
      </c>
      <c r="T218" s="1"/>
      <c r="U218" s="1"/>
      <c r="V218" s="1"/>
      <c r="W218" s="1"/>
      <c r="X218" s="1"/>
    </row>
    <row r="219" spans="5:24">
      <c r="E219" s="2"/>
      <c r="G219" s="7" t="s">
        <v>215</v>
      </c>
      <c r="H219" s="7" t="s">
        <v>793</v>
      </c>
      <c r="J219" s="11" t="s">
        <v>645</v>
      </c>
      <c r="K219" s="16">
        <v>0.06</v>
      </c>
      <c r="L219" s="235" t="s">
        <v>326</v>
      </c>
      <c r="M219" s="214" t="s">
        <v>794</v>
      </c>
      <c r="N219" s="246" t="str">
        <f t="shared" si="3"/>
        <v>愛知県清須市</v>
      </c>
      <c r="O219" s="212">
        <v>10.42</v>
      </c>
      <c r="P219" s="214">
        <v>10.33</v>
      </c>
      <c r="Q219" s="250">
        <v>10.27</v>
      </c>
      <c r="T219" s="1"/>
      <c r="U219" s="1"/>
      <c r="V219" s="1"/>
      <c r="W219" s="1"/>
      <c r="X219" s="1"/>
    </row>
    <row r="220" spans="5:24">
      <c r="E220" s="2"/>
      <c r="G220" s="7" t="s">
        <v>215</v>
      </c>
      <c r="H220" s="7" t="s">
        <v>795</v>
      </c>
      <c r="J220" s="11" t="s">
        <v>645</v>
      </c>
      <c r="K220" s="16">
        <v>0.06</v>
      </c>
      <c r="L220" s="235" t="s">
        <v>326</v>
      </c>
      <c r="M220" s="214" t="s">
        <v>796</v>
      </c>
      <c r="N220" s="246" t="str">
        <f t="shared" si="3"/>
        <v>愛知県北名古屋市</v>
      </c>
      <c r="O220" s="212">
        <v>10.42</v>
      </c>
      <c r="P220" s="214">
        <v>10.33</v>
      </c>
      <c r="Q220" s="250">
        <v>10.27</v>
      </c>
      <c r="T220" s="1"/>
      <c r="U220" s="1"/>
      <c r="V220" s="1"/>
      <c r="W220" s="1"/>
      <c r="X220" s="1"/>
    </row>
    <row r="221" spans="5:24">
      <c r="E221" s="2"/>
      <c r="G221" s="7" t="s">
        <v>215</v>
      </c>
      <c r="H221" s="7" t="s">
        <v>797</v>
      </c>
      <c r="J221" s="11" t="s">
        <v>645</v>
      </c>
      <c r="K221" s="16">
        <v>0.06</v>
      </c>
      <c r="L221" s="235" t="s">
        <v>326</v>
      </c>
      <c r="M221" s="214" t="s">
        <v>798</v>
      </c>
      <c r="N221" s="246" t="str">
        <f t="shared" si="3"/>
        <v>愛知県弥富市</v>
      </c>
      <c r="O221" s="212">
        <v>10.42</v>
      </c>
      <c r="P221" s="214">
        <v>10.33</v>
      </c>
      <c r="Q221" s="250">
        <v>10.27</v>
      </c>
      <c r="T221" s="1"/>
      <c r="U221" s="1"/>
      <c r="V221" s="1"/>
      <c r="W221" s="1"/>
      <c r="X221" s="1"/>
    </row>
    <row r="222" spans="5:24">
      <c r="E222" s="2"/>
      <c r="G222" s="7" t="s">
        <v>215</v>
      </c>
      <c r="H222" s="7" t="s">
        <v>799</v>
      </c>
      <c r="J222" s="11" t="s">
        <v>645</v>
      </c>
      <c r="K222" s="16">
        <v>0.06</v>
      </c>
      <c r="L222" s="235" t="s">
        <v>326</v>
      </c>
      <c r="M222" s="214" t="s">
        <v>800</v>
      </c>
      <c r="N222" s="246" t="str">
        <f t="shared" si="3"/>
        <v>愛知県あま市</v>
      </c>
      <c r="O222" s="212">
        <v>10.42</v>
      </c>
      <c r="P222" s="214">
        <v>10.33</v>
      </c>
      <c r="Q222" s="250">
        <v>10.27</v>
      </c>
      <c r="T222" s="1"/>
      <c r="U222" s="1"/>
      <c r="V222" s="1"/>
      <c r="W222" s="1"/>
      <c r="X222" s="1"/>
    </row>
    <row r="223" spans="5:24">
      <c r="E223" s="2"/>
      <c r="G223" s="7" t="s">
        <v>215</v>
      </c>
      <c r="H223" s="7" t="s">
        <v>801</v>
      </c>
      <c r="J223" s="11" t="s">
        <v>645</v>
      </c>
      <c r="K223" s="16">
        <v>0.06</v>
      </c>
      <c r="L223" s="235" t="s">
        <v>326</v>
      </c>
      <c r="M223" s="214" t="s">
        <v>802</v>
      </c>
      <c r="N223" s="246" t="str">
        <f t="shared" si="3"/>
        <v>愛知県長久手市</v>
      </c>
      <c r="O223" s="212">
        <v>10.42</v>
      </c>
      <c r="P223" s="214">
        <v>10.33</v>
      </c>
      <c r="Q223" s="250">
        <v>10.27</v>
      </c>
      <c r="T223" s="1"/>
      <c r="U223" s="1"/>
      <c r="V223" s="1"/>
      <c r="W223" s="1"/>
      <c r="X223" s="1"/>
    </row>
    <row r="224" spans="5:24">
      <c r="E224" s="2"/>
      <c r="G224" s="7" t="s">
        <v>215</v>
      </c>
      <c r="H224" s="7" t="s">
        <v>803</v>
      </c>
      <c r="J224" s="11" t="s">
        <v>645</v>
      </c>
      <c r="K224" s="16">
        <v>0.06</v>
      </c>
      <c r="L224" s="235" t="s">
        <v>326</v>
      </c>
      <c r="M224" s="214" t="s">
        <v>804</v>
      </c>
      <c r="N224" s="246" t="str">
        <f t="shared" si="3"/>
        <v>愛知県東郷町</v>
      </c>
      <c r="O224" s="212">
        <v>10.42</v>
      </c>
      <c r="P224" s="214">
        <v>10.33</v>
      </c>
      <c r="Q224" s="250">
        <v>10.27</v>
      </c>
      <c r="T224" s="1"/>
      <c r="U224" s="1"/>
      <c r="V224" s="1"/>
      <c r="W224" s="1"/>
      <c r="X224" s="1"/>
    </row>
    <row r="225" spans="5:24">
      <c r="E225" s="2"/>
      <c r="G225" s="7" t="s">
        <v>215</v>
      </c>
      <c r="H225" s="7" t="s">
        <v>805</v>
      </c>
      <c r="J225" s="11" t="s">
        <v>645</v>
      </c>
      <c r="K225" s="16">
        <v>0.06</v>
      </c>
      <c r="L225" s="235" t="s">
        <v>326</v>
      </c>
      <c r="M225" s="214" t="s">
        <v>806</v>
      </c>
      <c r="N225" s="246" t="str">
        <f t="shared" si="3"/>
        <v>愛知県大治町</v>
      </c>
      <c r="O225" s="212">
        <v>10.42</v>
      </c>
      <c r="P225" s="214">
        <v>10.33</v>
      </c>
      <c r="Q225" s="250">
        <v>10.27</v>
      </c>
      <c r="T225" s="1"/>
      <c r="U225" s="1"/>
      <c r="V225" s="1"/>
      <c r="W225" s="1"/>
      <c r="X225" s="1"/>
    </row>
    <row r="226" spans="5:24">
      <c r="E226" s="2"/>
      <c r="G226" s="7" t="s">
        <v>215</v>
      </c>
      <c r="H226" s="7" t="s">
        <v>807</v>
      </c>
      <c r="J226" s="11" t="s">
        <v>645</v>
      </c>
      <c r="K226" s="16">
        <v>0.06</v>
      </c>
      <c r="L226" s="235" t="s">
        <v>326</v>
      </c>
      <c r="M226" s="214" t="s">
        <v>808</v>
      </c>
      <c r="N226" s="246" t="str">
        <f t="shared" si="3"/>
        <v>愛知県蟹江町</v>
      </c>
      <c r="O226" s="212">
        <v>10.42</v>
      </c>
      <c r="P226" s="214">
        <v>10.33</v>
      </c>
      <c r="Q226" s="250">
        <v>10.27</v>
      </c>
      <c r="T226" s="1"/>
      <c r="U226" s="1"/>
      <c r="V226" s="1"/>
      <c r="W226" s="1"/>
      <c r="X226" s="1"/>
    </row>
    <row r="227" spans="5:24">
      <c r="E227" s="2"/>
      <c r="G227" s="7" t="s">
        <v>215</v>
      </c>
      <c r="H227" s="7" t="s">
        <v>809</v>
      </c>
      <c r="J227" s="11" t="s">
        <v>645</v>
      </c>
      <c r="K227" s="16">
        <v>0.06</v>
      </c>
      <c r="L227" s="235" t="s">
        <v>326</v>
      </c>
      <c r="M227" s="214" t="s">
        <v>810</v>
      </c>
      <c r="N227" s="246" t="str">
        <f t="shared" si="3"/>
        <v>愛知県豊山町</v>
      </c>
      <c r="O227" s="212">
        <v>10.42</v>
      </c>
      <c r="P227" s="214">
        <v>10.33</v>
      </c>
      <c r="Q227" s="250">
        <v>10.27</v>
      </c>
      <c r="T227" s="1"/>
      <c r="U227" s="1"/>
      <c r="V227" s="1"/>
      <c r="W227" s="1"/>
      <c r="X227" s="1"/>
    </row>
    <row r="228" spans="5:24">
      <c r="E228" s="2"/>
      <c r="G228" s="7" t="s">
        <v>223</v>
      </c>
      <c r="H228" s="7" t="s">
        <v>811</v>
      </c>
      <c r="J228" s="11" t="s">
        <v>645</v>
      </c>
      <c r="K228" s="16">
        <v>0.06</v>
      </c>
      <c r="L228" s="235" t="s">
        <v>326</v>
      </c>
      <c r="M228" s="214" t="s">
        <v>812</v>
      </c>
      <c r="N228" s="246" t="str">
        <f t="shared" si="3"/>
        <v>愛知県飛島村</v>
      </c>
      <c r="O228" s="212">
        <v>10.42</v>
      </c>
      <c r="P228" s="214">
        <v>10.33</v>
      </c>
      <c r="Q228" s="250">
        <v>10.27</v>
      </c>
      <c r="T228" s="1"/>
      <c r="U228" s="1"/>
      <c r="V228" s="1"/>
      <c r="W228" s="1"/>
      <c r="X228" s="1"/>
    </row>
    <row r="229" spans="5:24">
      <c r="E229" s="2"/>
      <c r="G229" s="7" t="s">
        <v>223</v>
      </c>
      <c r="H229" s="7" t="s">
        <v>813</v>
      </c>
      <c r="J229" s="11" t="s">
        <v>645</v>
      </c>
      <c r="K229" s="16">
        <v>0.06</v>
      </c>
      <c r="L229" s="235" t="s">
        <v>331</v>
      </c>
      <c r="M229" s="214" t="s">
        <v>814</v>
      </c>
      <c r="N229" s="246" t="str">
        <f t="shared" si="3"/>
        <v>三重県津市</v>
      </c>
      <c r="O229" s="212">
        <v>10.42</v>
      </c>
      <c r="P229" s="214">
        <v>10.33</v>
      </c>
      <c r="Q229" s="250">
        <v>10.27</v>
      </c>
      <c r="T229" s="1"/>
      <c r="U229" s="1"/>
      <c r="V229" s="1"/>
      <c r="W229" s="1"/>
      <c r="X229" s="1"/>
    </row>
    <row r="230" spans="5:24">
      <c r="E230" s="2"/>
      <c r="G230" s="7" t="s">
        <v>223</v>
      </c>
      <c r="H230" s="7" t="s">
        <v>815</v>
      </c>
      <c r="J230" s="11" t="s">
        <v>645</v>
      </c>
      <c r="K230" s="16">
        <v>0.06</v>
      </c>
      <c r="L230" s="235" t="s">
        <v>331</v>
      </c>
      <c r="M230" s="214" t="s">
        <v>816</v>
      </c>
      <c r="N230" s="246" t="str">
        <f t="shared" si="3"/>
        <v>三重県四日市市</v>
      </c>
      <c r="O230" s="212">
        <v>10.42</v>
      </c>
      <c r="P230" s="214">
        <v>10.33</v>
      </c>
      <c r="Q230" s="250">
        <v>10.27</v>
      </c>
      <c r="T230" s="1"/>
      <c r="U230" s="1"/>
      <c r="V230" s="1"/>
      <c r="W230" s="1"/>
      <c r="X230" s="1"/>
    </row>
    <row r="231" spans="5:24">
      <c r="E231" s="2"/>
      <c r="G231" s="7" t="s">
        <v>223</v>
      </c>
      <c r="H231" s="7" t="s">
        <v>817</v>
      </c>
      <c r="J231" s="11" t="s">
        <v>645</v>
      </c>
      <c r="K231" s="16">
        <v>0.06</v>
      </c>
      <c r="L231" s="235" t="s">
        <v>331</v>
      </c>
      <c r="M231" s="214" t="s">
        <v>818</v>
      </c>
      <c r="N231" s="246" t="str">
        <f t="shared" si="3"/>
        <v>三重県桑名市</v>
      </c>
      <c r="O231" s="212">
        <v>10.42</v>
      </c>
      <c r="P231" s="214">
        <v>10.33</v>
      </c>
      <c r="Q231" s="250">
        <v>10.27</v>
      </c>
      <c r="T231" s="1"/>
      <c r="U231" s="1"/>
      <c r="V231" s="1"/>
      <c r="W231" s="1"/>
      <c r="X231" s="1"/>
    </row>
    <row r="232" spans="5:24">
      <c r="E232" s="2"/>
      <c r="G232" s="7" t="s">
        <v>223</v>
      </c>
      <c r="H232" s="7" t="s">
        <v>819</v>
      </c>
      <c r="J232" s="11" t="s">
        <v>645</v>
      </c>
      <c r="K232" s="16">
        <v>0.06</v>
      </c>
      <c r="L232" s="235" t="s">
        <v>331</v>
      </c>
      <c r="M232" s="214" t="s">
        <v>820</v>
      </c>
      <c r="N232" s="246" t="str">
        <f t="shared" si="3"/>
        <v>三重県鈴鹿市</v>
      </c>
      <c r="O232" s="212">
        <v>10.42</v>
      </c>
      <c r="P232" s="214">
        <v>10.33</v>
      </c>
      <c r="Q232" s="250">
        <v>10.27</v>
      </c>
      <c r="T232" s="1"/>
      <c r="U232" s="1"/>
      <c r="V232" s="1"/>
      <c r="W232" s="1"/>
      <c r="X232" s="1"/>
    </row>
    <row r="233" spans="5:24">
      <c r="E233" s="2"/>
      <c r="G233" s="7" t="s">
        <v>223</v>
      </c>
      <c r="H233" s="7" t="s">
        <v>821</v>
      </c>
      <c r="J233" s="11" t="s">
        <v>645</v>
      </c>
      <c r="K233" s="16">
        <v>0.06</v>
      </c>
      <c r="L233" s="235" t="s">
        <v>331</v>
      </c>
      <c r="M233" s="214" t="s">
        <v>822</v>
      </c>
      <c r="N233" s="246" t="str">
        <f t="shared" si="3"/>
        <v>三重県亀山市</v>
      </c>
      <c r="O233" s="212">
        <v>10.42</v>
      </c>
      <c r="P233" s="214">
        <v>10.33</v>
      </c>
      <c r="Q233" s="250">
        <v>10.27</v>
      </c>
      <c r="T233" s="1"/>
      <c r="U233" s="1"/>
      <c r="V233" s="1"/>
      <c r="W233" s="1"/>
      <c r="X233" s="1"/>
    </row>
    <row r="234" spans="5:24">
      <c r="E234" s="2"/>
      <c r="G234" s="7" t="s">
        <v>223</v>
      </c>
      <c r="H234" s="7" t="s">
        <v>823</v>
      </c>
      <c r="J234" s="11" t="s">
        <v>645</v>
      </c>
      <c r="K234" s="16">
        <v>0.06</v>
      </c>
      <c r="L234" s="235" t="s">
        <v>337</v>
      </c>
      <c r="M234" s="214" t="s">
        <v>824</v>
      </c>
      <c r="N234" s="246" t="str">
        <f t="shared" si="3"/>
        <v>滋賀県彦根市</v>
      </c>
      <c r="O234" s="212">
        <v>10.42</v>
      </c>
      <c r="P234" s="214">
        <v>10.33</v>
      </c>
      <c r="Q234" s="250">
        <v>10.27</v>
      </c>
      <c r="T234" s="1"/>
      <c r="U234" s="1"/>
      <c r="V234" s="1"/>
      <c r="W234" s="1"/>
      <c r="X234" s="1"/>
    </row>
    <row r="235" spans="5:24">
      <c r="E235" s="2"/>
      <c r="G235" s="7" t="s">
        <v>223</v>
      </c>
      <c r="H235" s="7" t="s">
        <v>825</v>
      </c>
      <c r="J235" s="11" t="s">
        <v>645</v>
      </c>
      <c r="K235" s="16">
        <v>0.06</v>
      </c>
      <c r="L235" s="235" t="s">
        <v>337</v>
      </c>
      <c r="M235" s="214" t="s">
        <v>826</v>
      </c>
      <c r="N235" s="246" t="str">
        <f t="shared" si="3"/>
        <v>滋賀県守山市</v>
      </c>
      <c r="O235" s="212">
        <v>10.42</v>
      </c>
      <c r="P235" s="214">
        <v>10.33</v>
      </c>
      <c r="Q235" s="250">
        <v>10.27</v>
      </c>
      <c r="T235" s="1"/>
      <c r="U235" s="1"/>
      <c r="V235" s="1"/>
      <c r="W235" s="1"/>
      <c r="X235" s="1"/>
    </row>
    <row r="236" spans="5:24">
      <c r="E236" s="2"/>
      <c r="G236" s="7" t="s">
        <v>223</v>
      </c>
      <c r="H236" s="7" t="s">
        <v>827</v>
      </c>
      <c r="J236" s="11" t="s">
        <v>645</v>
      </c>
      <c r="K236" s="16">
        <v>0.06</v>
      </c>
      <c r="L236" s="235" t="s">
        <v>337</v>
      </c>
      <c r="M236" s="214" t="s">
        <v>828</v>
      </c>
      <c r="N236" s="246" t="str">
        <f t="shared" si="3"/>
        <v>滋賀県甲賀市</v>
      </c>
      <c r="O236" s="212">
        <v>10.42</v>
      </c>
      <c r="P236" s="214">
        <v>10.33</v>
      </c>
      <c r="Q236" s="250">
        <v>10.27</v>
      </c>
      <c r="T236" s="1"/>
      <c r="U236" s="1"/>
      <c r="V236" s="1"/>
      <c r="W236" s="1"/>
      <c r="X236" s="1"/>
    </row>
    <row r="237" spans="5:24">
      <c r="E237" s="2"/>
      <c r="G237" s="7" t="s">
        <v>223</v>
      </c>
      <c r="H237" s="7" t="s">
        <v>829</v>
      </c>
      <c r="J237" s="11" t="s">
        <v>645</v>
      </c>
      <c r="K237" s="16">
        <v>0.06</v>
      </c>
      <c r="L237" s="235" t="s">
        <v>342</v>
      </c>
      <c r="M237" s="214" t="s">
        <v>830</v>
      </c>
      <c r="N237" s="246" t="str">
        <f t="shared" si="3"/>
        <v>京都府宇治市</v>
      </c>
      <c r="O237" s="212">
        <v>10.42</v>
      </c>
      <c r="P237" s="214">
        <v>10.33</v>
      </c>
      <c r="Q237" s="250">
        <v>10.27</v>
      </c>
      <c r="T237" s="1"/>
      <c r="U237" s="1"/>
      <c r="V237" s="1"/>
      <c r="W237" s="1"/>
      <c r="X237" s="1"/>
    </row>
    <row r="238" spans="5:24">
      <c r="E238" s="2"/>
      <c r="G238" s="7" t="s">
        <v>223</v>
      </c>
      <c r="H238" s="7" t="s">
        <v>831</v>
      </c>
      <c r="J238" s="11" t="s">
        <v>645</v>
      </c>
      <c r="K238" s="16">
        <v>0.06</v>
      </c>
      <c r="L238" s="235" t="s">
        <v>342</v>
      </c>
      <c r="M238" s="214" t="s">
        <v>832</v>
      </c>
      <c r="N238" s="246" t="str">
        <f t="shared" si="3"/>
        <v>京都府亀岡市</v>
      </c>
      <c r="O238" s="212">
        <v>10.42</v>
      </c>
      <c r="P238" s="214">
        <v>10.33</v>
      </c>
      <c r="Q238" s="250">
        <v>10.27</v>
      </c>
      <c r="T238" s="1"/>
      <c r="U238" s="1"/>
      <c r="V238" s="1"/>
      <c r="W238" s="1"/>
      <c r="X238" s="1"/>
    </row>
    <row r="239" spans="5:24">
      <c r="E239" s="2"/>
      <c r="G239" s="7" t="s">
        <v>223</v>
      </c>
      <c r="H239" s="7" t="s">
        <v>833</v>
      </c>
      <c r="J239" s="11" t="s">
        <v>645</v>
      </c>
      <c r="K239" s="16">
        <v>0.06</v>
      </c>
      <c r="L239" s="235" t="s">
        <v>342</v>
      </c>
      <c r="M239" s="214" t="s">
        <v>834</v>
      </c>
      <c r="N239" s="246" t="str">
        <f t="shared" si="3"/>
        <v>京都府城陽市</v>
      </c>
      <c r="O239" s="212">
        <v>10.42</v>
      </c>
      <c r="P239" s="214">
        <v>10.33</v>
      </c>
      <c r="Q239" s="250">
        <v>10.27</v>
      </c>
      <c r="T239" s="1"/>
      <c r="U239" s="1"/>
      <c r="V239" s="1"/>
      <c r="W239" s="1"/>
      <c r="X239" s="1"/>
    </row>
    <row r="240" spans="5:24">
      <c r="E240" s="2"/>
      <c r="G240" s="7" t="s">
        <v>223</v>
      </c>
      <c r="H240" s="7" t="s">
        <v>835</v>
      </c>
      <c r="J240" s="11" t="s">
        <v>645</v>
      </c>
      <c r="K240" s="16">
        <v>0.06</v>
      </c>
      <c r="L240" s="235" t="s">
        <v>342</v>
      </c>
      <c r="M240" s="214" t="s">
        <v>836</v>
      </c>
      <c r="N240" s="246" t="str">
        <f t="shared" si="3"/>
        <v>京都府向日市</v>
      </c>
      <c r="O240" s="212">
        <v>10.42</v>
      </c>
      <c r="P240" s="214">
        <v>10.33</v>
      </c>
      <c r="Q240" s="250">
        <v>10.27</v>
      </c>
      <c r="T240" s="1"/>
      <c r="U240" s="1"/>
      <c r="V240" s="1"/>
      <c r="W240" s="1"/>
      <c r="X240" s="1"/>
    </row>
    <row r="241" spans="5:24">
      <c r="E241" s="2"/>
      <c r="G241" s="7" t="s">
        <v>223</v>
      </c>
      <c r="H241" s="7" t="s">
        <v>837</v>
      </c>
      <c r="J241" s="11" t="s">
        <v>645</v>
      </c>
      <c r="K241" s="16">
        <v>0.06</v>
      </c>
      <c r="L241" s="235" t="s">
        <v>342</v>
      </c>
      <c r="M241" s="214" t="s">
        <v>838</v>
      </c>
      <c r="N241" s="246" t="str">
        <f t="shared" si="3"/>
        <v>京都府八幡市</v>
      </c>
      <c r="O241" s="212">
        <v>10.42</v>
      </c>
      <c r="P241" s="214">
        <v>10.33</v>
      </c>
      <c r="Q241" s="250">
        <v>10.27</v>
      </c>
      <c r="T241" s="1"/>
      <c r="U241" s="1"/>
      <c r="V241" s="1"/>
      <c r="W241" s="1"/>
      <c r="X241" s="1"/>
    </row>
    <row r="242" spans="5:24">
      <c r="E242" s="2"/>
      <c r="G242" s="7" t="s">
        <v>223</v>
      </c>
      <c r="H242" s="7" t="s">
        <v>839</v>
      </c>
      <c r="J242" s="11" t="s">
        <v>645</v>
      </c>
      <c r="K242" s="16">
        <v>0.06</v>
      </c>
      <c r="L242" s="235" t="s">
        <v>342</v>
      </c>
      <c r="M242" s="214" t="s">
        <v>840</v>
      </c>
      <c r="N242" s="246" t="str">
        <f t="shared" si="3"/>
        <v>京都府京田辺市</v>
      </c>
      <c r="O242" s="212">
        <v>10.42</v>
      </c>
      <c r="P242" s="214">
        <v>10.33</v>
      </c>
      <c r="Q242" s="250">
        <v>10.27</v>
      </c>
      <c r="T242" s="1"/>
      <c r="U242" s="1"/>
      <c r="V242" s="1"/>
      <c r="W242" s="1"/>
      <c r="X242" s="1"/>
    </row>
    <row r="243" spans="5:24">
      <c r="E243" s="2"/>
      <c r="G243" s="7" t="s">
        <v>223</v>
      </c>
      <c r="H243" s="7" t="s">
        <v>841</v>
      </c>
      <c r="J243" s="11" t="s">
        <v>645</v>
      </c>
      <c r="K243" s="16">
        <v>0.06</v>
      </c>
      <c r="L243" s="235" t="s">
        <v>342</v>
      </c>
      <c r="M243" s="214" t="s">
        <v>842</v>
      </c>
      <c r="N243" s="246" t="str">
        <f t="shared" si="3"/>
        <v>京都府木津川市</v>
      </c>
      <c r="O243" s="212">
        <v>10.42</v>
      </c>
      <c r="P243" s="214">
        <v>10.33</v>
      </c>
      <c r="Q243" s="250">
        <v>10.27</v>
      </c>
      <c r="T243" s="1"/>
      <c r="U243" s="1"/>
      <c r="V243" s="1"/>
      <c r="W243" s="1"/>
      <c r="X243" s="1"/>
    </row>
    <row r="244" spans="5:24">
      <c r="E244" s="2"/>
      <c r="G244" s="7" t="s">
        <v>223</v>
      </c>
      <c r="H244" s="7" t="s">
        <v>843</v>
      </c>
      <c r="J244" s="11" t="s">
        <v>645</v>
      </c>
      <c r="K244" s="16">
        <v>0.06</v>
      </c>
      <c r="L244" s="235" t="s">
        <v>342</v>
      </c>
      <c r="M244" s="214" t="s">
        <v>844</v>
      </c>
      <c r="N244" s="246" t="str">
        <f t="shared" si="3"/>
        <v>京都府大山崎町</v>
      </c>
      <c r="O244" s="212">
        <v>10.42</v>
      </c>
      <c r="P244" s="214">
        <v>10.33</v>
      </c>
      <c r="Q244" s="250">
        <v>10.27</v>
      </c>
      <c r="T244" s="1"/>
      <c r="U244" s="1"/>
      <c r="V244" s="1"/>
      <c r="W244" s="1"/>
      <c r="X244" s="1"/>
    </row>
    <row r="245" spans="5:24">
      <c r="E245" s="2"/>
      <c r="G245" s="7" t="s">
        <v>223</v>
      </c>
      <c r="H245" s="7" t="s">
        <v>845</v>
      </c>
      <c r="J245" s="11" t="s">
        <v>645</v>
      </c>
      <c r="K245" s="16">
        <v>0.06</v>
      </c>
      <c r="L245" s="235" t="s">
        <v>342</v>
      </c>
      <c r="M245" s="214" t="s">
        <v>846</v>
      </c>
      <c r="N245" s="246" t="str">
        <f t="shared" si="3"/>
        <v>京都府精華町</v>
      </c>
      <c r="O245" s="212">
        <v>10.42</v>
      </c>
      <c r="P245" s="214">
        <v>10.33</v>
      </c>
      <c r="Q245" s="250">
        <v>10.27</v>
      </c>
      <c r="T245" s="1"/>
      <c r="U245" s="1"/>
      <c r="V245" s="1"/>
      <c r="W245" s="1"/>
      <c r="X245" s="1"/>
    </row>
    <row r="246" spans="5:24">
      <c r="E246" s="2"/>
      <c r="G246" s="7" t="s">
        <v>223</v>
      </c>
      <c r="H246" s="7" t="s">
        <v>847</v>
      </c>
      <c r="J246" s="11" t="s">
        <v>645</v>
      </c>
      <c r="K246" s="16">
        <v>0.06</v>
      </c>
      <c r="L246" s="235" t="s">
        <v>348</v>
      </c>
      <c r="M246" s="214" t="s">
        <v>848</v>
      </c>
      <c r="N246" s="246" t="str">
        <f t="shared" si="3"/>
        <v>大阪府岸和田市</v>
      </c>
      <c r="O246" s="212">
        <v>10.42</v>
      </c>
      <c r="P246" s="214">
        <v>10.33</v>
      </c>
      <c r="Q246" s="250">
        <v>10.27</v>
      </c>
      <c r="T246" s="1"/>
      <c r="U246" s="1"/>
      <c r="V246" s="1"/>
      <c r="W246" s="1"/>
      <c r="X246" s="1"/>
    </row>
    <row r="247" spans="5:24">
      <c r="E247" s="2"/>
      <c r="G247" s="7" t="s">
        <v>223</v>
      </c>
      <c r="H247" s="7" t="s">
        <v>849</v>
      </c>
      <c r="J247" s="11" t="s">
        <v>645</v>
      </c>
      <c r="K247" s="16">
        <v>0.06</v>
      </c>
      <c r="L247" s="235" t="s">
        <v>348</v>
      </c>
      <c r="M247" s="214" t="s">
        <v>850</v>
      </c>
      <c r="N247" s="246" t="str">
        <f t="shared" si="3"/>
        <v>大阪府泉大津市</v>
      </c>
      <c r="O247" s="212">
        <v>10.42</v>
      </c>
      <c r="P247" s="214">
        <v>10.33</v>
      </c>
      <c r="Q247" s="250">
        <v>10.27</v>
      </c>
      <c r="T247" s="1"/>
      <c r="U247" s="1"/>
      <c r="V247" s="1"/>
      <c r="W247" s="1"/>
      <c r="X247" s="1"/>
    </row>
    <row r="248" spans="5:24">
      <c r="E248" s="2"/>
      <c r="G248" s="7" t="s">
        <v>223</v>
      </c>
      <c r="H248" s="7" t="s">
        <v>851</v>
      </c>
      <c r="J248" s="11" t="s">
        <v>645</v>
      </c>
      <c r="K248" s="16">
        <v>0.06</v>
      </c>
      <c r="L248" s="235" t="s">
        <v>348</v>
      </c>
      <c r="M248" s="214" t="s">
        <v>852</v>
      </c>
      <c r="N248" s="246" t="str">
        <f t="shared" si="3"/>
        <v>大阪府貝塚市</v>
      </c>
      <c r="O248" s="212">
        <v>10.42</v>
      </c>
      <c r="P248" s="214">
        <v>10.33</v>
      </c>
      <c r="Q248" s="250">
        <v>10.27</v>
      </c>
      <c r="T248" s="1"/>
      <c r="U248" s="1"/>
      <c r="V248" s="1"/>
      <c r="W248" s="1"/>
      <c r="X248" s="1"/>
    </row>
    <row r="249" spans="5:24">
      <c r="E249" s="2"/>
      <c r="G249" s="7" t="s">
        <v>223</v>
      </c>
      <c r="H249" s="7" t="s">
        <v>853</v>
      </c>
      <c r="J249" s="11" t="s">
        <v>645</v>
      </c>
      <c r="K249" s="16">
        <v>0.06</v>
      </c>
      <c r="L249" s="235" t="s">
        <v>348</v>
      </c>
      <c r="M249" s="214" t="s">
        <v>854</v>
      </c>
      <c r="N249" s="246" t="str">
        <f t="shared" si="3"/>
        <v>大阪府泉佐野市</v>
      </c>
      <c r="O249" s="212">
        <v>10.42</v>
      </c>
      <c r="P249" s="214">
        <v>10.33</v>
      </c>
      <c r="Q249" s="250">
        <v>10.27</v>
      </c>
      <c r="T249" s="1"/>
      <c r="U249" s="1"/>
      <c r="V249" s="1"/>
      <c r="W249" s="1"/>
      <c r="X249" s="1"/>
    </row>
    <row r="250" spans="5:24">
      <c r="E250" s="2"/>
      <c r="G250" s="7" t="s">
        <v>223</v>
      </c>
      <c r="H250" s="7" t="s">
        <v>855</v>
      </c>
      <c r="J250" s="11" t="s">
        <v>645</v>
      </c>
      <c r="K250" s="16">
        <v>0.06</v>
      </c>
      <c r="L250" s="235" t="s">
        <v>348</v>
      </c>
      <c r="M250" s="214" t="s">
        <v>856</v>
      </c>
      <c r="N250" s="246" t="str">
        <f t="shared" si="3"/>
        <v>大阪府富田林市</v>
      </c>
      <c r="O250" s="212">
        <v>10.42</v>
      </c>
      <c r="P250" s="214">
        <v>10.33</v>
      </c>
      <c r="Q250" s="250">
        <v>10.27</v>
      </c>
      <c r="T250" s="1"/>
      <c r="U250" s="1"/>
      <c r="V250" s="1"/>
      <c r="W250" s="1"/>
      <c r="X250" s="1"/>
    </row>
    <row r="251" spans="5:24">
      <c r="E251" s="2"/>
      <c r="G251" s="7" t="s">
        <v>223</v>
      </c>
      <c r="H251" s="7" t="s">
        <v>857</v>
      </c>
      <c r="J251" s="11" t="s">
        <v>645</v>
      </c>
      <c r="K251" s="16">
        <v>0.06</v>
      </c>
      <c r="L251" s="235" t="s">
        <v>348</v>
      </c>
      <c r="M251" s="214" t="s">
        <v>858</v>
      </c>
      <c r="N251" s="246" t="str">
        <f t="shared" si="3"/>
        <v>大阪府河内長野市</v>
      </c>
      <c r="O251" s="212">
        <v>10.42</v>
      </c>
      <c r="P251" s="214">
        <v>10.33</v>
      </c>
      <c r="Q251" s="250">
        <v>10.27</v>
      </c>
      <c r="T251" s="1"/>
      <c r="U251" s="1"/>
      <c r="V251" s="1"/>
      <c r="W251" s="1"/>
      <c r="X251" s="1"/>
    </row>
    <row r="252" spans="5:24">
      <c r="E252" s="2"/>
      <c r="G252" s="7" t="s">
        <v>223</v>
      </c>
      <c r="H252" s="7" t="s">
        <v>859</v>
      </c>
      <c r="J252" s="11" t="s">
        <v>645</v>
      </c>
      <c r="K252" s="16">
        <v>0.06</v>
      </c>
      <c r="L252" s="235" t="s">
        <v>348</v>
      </c>
      <c r="M252" s="214" t="s">
        <v>860</v>
      </c>
      <c r="N252" s="246" t="str">
        <f t="shared" si="3"/>
        <v>大阪府和泉市</v>
      </c>
      <c r="O252" s="212">
        <v>10.42</v>
      </c>
      <c r="P252" s="214">
        <v>10.33</v>
      </c>
      <c r="Q252" s="250">
        <v>10.27</v>
      </c>
      <c r="T252" s="1"/>
      <c r="U252" s="1"/>
      <c r="V252" s="1"/>
      <c r="W252" s="1"/>
      <c r="X252" s="1"/>
    </row>
    <row r="253" spans="5:24">
      <c r="E253" s="2"/>
      <c r="G253" s="7" t="s">
        <v>223</v>
      </c>
      <c r="H253" s="7" t="s">
        <v>861</v>
      </c>
      <c r="J253" s="11" t="s">
        <v>645</v>
      </c>
      <c r="K253" s="16">
        <v>0.06</v>
      </c>
      <c r="L253" s="235" t="s">
        <v>348</v>
      </c>
      <c r="M253" s="214" t="s">
        <v>862</v>
      </c>
      <c r="N253" s="246" t="str">
        <f t="shared" si="3"/>
        <v>大阪府柏原市</v>
      </c>
      <c r="O253" s="212">
        <v>10.42</v>
      </c>
      <c r="P253" s="214">
        <v>10.33</v>
      </c>
      <c r="Q253" s="250">
        <v>10.27</v>
      </c>
      <c r="T253" s="1"/>
      <c r="U253" s="1"/>
      <c r="V253" s="1"/>
      <c r="W253" s="1"/>
      <c r="X253" s="1"/>
    </row>
    <row r="254" spans="5:24">
      <c r="E254" s="2"/>
      <c r="G254" s="7" t="s">
        <v>223</v>
      </c>
      <c r="H254" s="7" t="s">
        <v>863</v>
      </c>
      <c r="J254" s="11" t="s">
        <v>645</v>
      </c>
      <c r="K254" s="16">
        <v>0.06</v>
      </c>
      <c r="L254" s="235" t="s">
        <v>348</v>
      </c>
      <c r="M254" s="214" t="s">
        <v>864</v>
      </c>
      <c r="N254" s="246" t="str">
        <f t="shared" si="3"/>
        <v>大阪府羽曳野市</v>
      </c>
      <c r="O254" s="212">
        <v>10.42</v>
      </c>
      <c r="P254" s="214">
        <v>10.33</v>
      </c>
      <c r="Q254" s="250">
        <v>10.27</v>
      </c>
      <c r="T254" s="1"/>
      <c r="U254" s="1"/>
      <c r="V254" s="1"/>
      <c r="W254" s="1"/>
      <c r="X254" s="1"/>
    </row>
    <row r="255" spans="5:24">
      <c r="E255" s="2"/>
      <c r="G255" s="7" t="s">
        <v>223</v>
      </c>
      <c r="H255" s="7" t="s">
        <v>865</v>
      </c>
      <c r="J255" s="11" t="s">
        <v>645</v>
      </c>
      <c r="K255" s="16">
        <v>0.06</v>
      </c>
      <c r="L255" s="235" t="s">
        <v>348</v>
      </c>
      <c r="M255" s="214" t="s">
        <v>866</v>
      </c>
      <c r="N255" s="246" t="str">
        <f t="shared" si="3"/>
        <v>大阪府藤井寺市</v>
      </c>
      <c r="O255" s="212">
        <v>10.42</v>
      </c>
      <c r="P255" s="214">
        <v>10.33</v>
      </c>
      <c r="Q255" s="250">
        <v>10.27</v>
      </c>
      <c r="T255" s="1"/>
      <c r="U255" s="1"/>
      <c r="V255" s="1"/>
      <c r="W255" s="1"/>
      <c r="X255" s="1"/>
    </row>
    <row r="256" spans="5:24">
      <c r="E256" s="2"/>
      <c r="G256" s="7" t="s">
        <v>223</v>
      </c>
      <c r="H256" s="7" t="s">
        <v>867</v>
      </c>
      <c r="J256" s="11" t="s">
        <v>645</v>
      </c>
      <c r="K256" s="16">
        <v>0.06</v>
      </c>
      <c r="L256" s="235" t="s">
        <v>348</v>
      </c>
      <c r="M256" s="214" t="s">
        <v>868</v>
      </c>
      <c r="N256" s="246" t="str">
        <f t="shared" si="3"/>
        <v>大阪府泉南市</v>
      </c>
      <c r="O256" s="212">
        <v>10.42</v>
      </c>
      <c r="P256" s="214">
        <v>10.33</v>
      </c>
      <c r="Q256" s="250">
        <v>10.27</v>
      </c>
      <c r="T256" s="1"/>
      <c r="U256" s="1"/>
      <c r="V256" s="1"/>
      <c r="W256" s="1"/>
      <c r="X256" s="1"/>
    </row>
    <row r="257" spans="5:24">
      <c r="E257" s="2"/>
      <c r="G257" s="7" t="s">
        <v>223</v>
      </c>
      <c r="H257" s="7" t="s">
        <v>869</v>
      </c>
      <c r="J257" s="11" t="s">
        <v>645</v>
      </c>
      <c r="K257" s="16">
        <v>0.06</v>
      </c>
      <c r="L257" s="235" t="s">
        <v>348</v>
      </c>
      <c r="M257" s="214" t="s">
        <v>870</v>
      </c>
      <c r="N257" s="246" t="str">
        <f t="shared" si="3"/>
        <v>大阪府大阪狭山市</v>
      </c>
      <c r="O257" s="212">
        <v>10.42</v>
      </c>
      <c r="P257" s="214">
        <v>10.33</v>
      </c>
      <c r="Q257" s="250">
        <v>10.27</v>
      </c>
      <c r="T257" s="1"/>
      <c r="U257" s="1"/>
      <c r="V257" s="1"/>
      <c r="W257" s="1"/>
      <c r="X257" s="1"/>
    </row>
    <row r="258" spans="5:24">
      <c r="E258" s="2"/>
      <c r="G258" s="7" t="s">
        <v>223</v>
      </c>
      <c r="H258" s="7" t="s">
        <v>871</v>
      </c>
      <c r="J258" s="11" t="s">
        <v>645</v>
      </c>
      <c r="K258" s="16">
        <v>0.06</v>
      </c>
      <c r="L258" s="235" t="s">
        <v>348</v>
      </c>
      <c r="M258" s="214" t="s">
        <v>872</v>
      </c>
      <c r="N258" s="246" t="str">
        <f t="shared" si="3"/>
        <v>大阪府阪南市</v>
      </c>
      <c r="O258" s="212">
        <v>10.42</v>
      </c>
      <c r="P258" s="214">
        <v>10.33</v>
      </c>
      <c r="Q258" s="250">
        <v>10.27</v>
      </c>
      <c r="T258" s="1"/>
      <c r="U258" s="1"/>
      <c r="V258" s="1"/>
      <c r="W258" s="1"/>
      <c r="X258" s="1"/>
    </row>
    <row r="259" spans="5:24">
      <c r="E259" s="2"/>
      <c r="G259" s="7" t="s">
        <v>223</v>
      </c>
      <c r="H259" s="7" t="s">
        <v>873</v>
      </c>
      <c r="J259" s="11" t="s">
        <v>645</v>
      </c>
      <c r="K259" s="16">
        <v>0.06</v>
      </c>
      <c r="L259" s="235" t="s">
        <v>348</v>
      </c>
      <c r="M259" s="214" t="s">
        <v>874</v>
      </c>
      <c r="N259" s="246" t="str">
        <f t="shared" si="3"/>
        <v>大阪府島本町</v>
      </c>
      <c r="O259" s="212">
        <v>10.42</v>
      </c>
      <c r="P259" s="214">
        <v>10.33</v>
      </c>
      <c r="Q259" s="250">
        <v>10.27</v>
      </c>
      <c r="T259" s="1"/>
      <c r="U259" s="1"/>
      <c r="V259" s="1"/>
      <c r="W259" s="1"/>
      <c r="X259" s="1"/>
    </row>
    <row r="260" spans="5:24">
      <c r="E260" s="2"/>
      <c r="G260" s="7" t="s">
        <v>223</v>
      </c>
      <c r="H260" s="7" t="s">
        <v>875</v>
      </c>
      <c r="J260" s="11" t="s">
        <v>645</v>
      </c>
      <c r="K260" s="16">
        <v>0.06</v>
      </c>
      <c r="L260" s="235" t="s">
        <v>348</v>
      </c>
      <c r="M260" s="214" t="s">
        <v>876</v>
      </c>
      <c r="N260" s="246" t="str">
        <f t="shared" ref="N260:N323" si="4">L260&amp;M260</f>
        <v>大阪府豊能町</v>
      </c>
      <c r="O260" s="212">
        <v>10.42</v>
      </c>
      <c r="P260" s="214">
        <v>10.33</v>
      </c>
      <c r="Q260" s="250">
        <v>10.27</v>
      </c>
      <c r="T260" s="1"/>
      <c r="U260" s="1"/>
      <c r="V260" s="1"/>
      <c r="W260" s="1"/>
      <c r="X260" s="1"/>
    </row>
    <row r="261" spans="5:24">
      <c r="E261" s="2"/>
      <c r="G261" s="7" t="s">
        <v>228</v>
      </c>
      <c r="H261" s="7" t="s">
        <v>646</v>
      </c>
      <c r="J261" s="11" t="s">
        <v>645</v>
      </c>
      <c r="K261" s="16">
        <v>0.06</v>
      </c>
      <c r="L261" s="235" t="s">
        <v>348</v>
      </c>
      <c r="M261" s="214" t="s">
        <v>877</v>
      </c>
      <c r="N261" s="246" t="str">
        <f t="shared" si="4"/>
        <v>大阪府能勢町</v>
      </c>
      <c r="O261" s="212">
        <v>10.42</v>
      </c>
      <c r="P261" s="214">
        <v>10.33</v>
      </c>
      <c r="Q261" s="250">
        <v>10.27</v>
      </c>
      <c r="T261" s="1"/>
      <c r="U261" s="1"/>
      <c r="V261" s="1"/>
      <c r="W261" s="1"/>
      <c r="X261" s="1"/>
    </row>
    <row r="262" spans="5:24">
      <c r="E262" s="2"/>
      <c r="G262" s="7" t="s">
        <v>228</v>
      </c>
      <c r="H262" s="7" t="s">
        <v>878</v>
      </c>
      <c r="J262" s="11" t="s">
        <v>645</v>
      </c>
      <c r="K262" s="16">
        <v>0.06</v>
      </c>
      <c r="L262" s="235" t="s">
        <v>348</v>
      </c>
      <c r="M262" s="214" t="s">
        <v>879</v>
      </c>
      <c r="N262" s="246" t="str">
        <f t="shared" si="4"/>
        <v>大阪府忠岡町</v>
      </c>
      <c r="O262" s="212">
        <v>10.42</v>
      </c>
      <c r="P262" s="214">
        <v>10.33</v>
      </c>
      <c r="Q262" s="250">
        <v>10.27</v>
      </c>
      <c r="T262" s="1"/>
      <c r="U262" s="1"/>
      <c r="V262" s="1"/>
      <c r="W262" s="1"/>
      <c r="X262" s="1"/>
    </row>
    <row r="263" spans="5:24">
      <c r="E263" s="2"/>
      <c r="G263" s="7" t="s">
        <v>228</v>
      </c>
      <c r="H263" s="7" t="s">
        <v>880</v>
      </c>
      <c r="J263" s="11" t="s">
        <v>645</v>
      </c>
      <c r="K263" s="16">
        <v>0.06</v>
      </c>
      <c r="L263" s="235" t="s">
        <v>348</v>
      </c>
      <c r="M263" s="214" t="s">
        <v>881</v>
      </c>
      <c r="N263" s="246" t="str">
        <f t="shared" si="4"/>
        <v>大阪府熊取町</v>
      </c>
      <c r="O263" s="212">
        <v>10.42</v>
      </c>
      <c r="P263" s="214">
        <v>10.33</v>
      </c>
      <c r="Q263" s="250">
        <v>10.27</v>
      </c>
      <c r="T263" s="1"/>
      <c r="U263" s="1"/>
      <c r="V263" s="1"/>
      <c r="W263" s="1"/>
      <c r="X263" s="1"/>
    </row>
    <row r="264" spans="5:24">
      <c r="E264" s="2"/>
      <c r="G264" s="7" t="s">
        <v>228</v>
      </c>
      <c r="H264" s="7" t="s">
        <v>882</v>
      </c>
      <c r="J264" s="11" t="s">
        <v>645</v>
      </c>
      <c r="K264" s="16">
        <v>0.06</v>
      </c>
      <c r="L264" s="235" t="s">
        <v>348</v>
      </c>
      <c r="M264" s="214" t="s">
        <v>883</v>
      </c>
      <c r="N264" s="246" t="str">
        <f t="shared" si="4"/>
        <v>大阪府田尻町</v>
      </c>
      <c r="O264" s="212">
        <v>10.42</v>
      </c>
      <c r="P264" s="214">
        <v>10.33</v>
      </c>
      <c r="Q264" s="250">
        <v>10.27</v>
      </c>
      <c r="T264" s="1"/>
      <c r="U264" s="1"/>
      <c r="V264" s="1"/>
      <c r="W264" s="1"/>
      <c r="X264" s="1"/>
    </row>
    <row r="265" spans="5:24">
      <c r="E265" s="2"/>
      <c r="G265" s="7" t="s">
        <v>228</v>
      </c>
      <c r="H265" s="7" t="s">
        <v>884</v>
      </c>
      <c r="J265" s="11" t="s">
        <v>645</v>
      </c>
      <c r="K265" s="16">
        <v>0.06</v>
      </c>
      <c r="L265" s="235" t="s">
        <v>348</v>
      </c>
      <c r="M265" s="214" t="s">
        <v>885</v>
      </c>
      <c r="N265" s="246" t="str">
        <f t="shared" si="4"/>
        <v>大阪府岬町</v>
      </c>
      <c r="O265" s="212">
        <v>10.42</v>
      </c>
      <c r="P265" s="214">
        <v>10.33</v>
      </c>
      <c r="Q265" s="250">
        <v>10.27</v>
      </c>
      <c r="T265" s="1"/>
      <c r="U265" s="1"/>
      <c r="V265" s="1"/>
      <c r="W265" s="1"/>
      <c r="X265" s="1"/>
    </row>
    <row r="266" spans="5:24">
      <c r="E266" s="2"/>
      <c r="G266" s="7" t="s">
        <v>228</v>
      </c>
      <c r="H266" s="7" t="s">
        <v>886</v>
      </c>
      <c r="J266" s="11" t="s">
        <v>645</v>
      </c>
      <c r="K266" s="16">
        <v>0.06</v>
      </c>
      <c r="L266" s="235" t="s">
        <v>348</v>
      </c>
      <c r="M266" s="214" t="s">
        <v>887</v>
      </c>
      <c r="N266" s="246" t="str">
        <f t="shared" si="4"/>
        <v>大阪府太子町</v>
      </c>
      <c r="O266" s="212">
        <v>10.42</v>
      </c>
      <c r="P266" s="214">
        <v>10.33</v>
      </c>
      <c r="Q266" s="250">
        <v>10.27</v>
      </c>
      <c r="T266" s="1"/>
      <c r="U266" s="1"/>
      <c r="V266" s="1"/>
      <c r="W266" s="1"/>
      <c r="X266" s="1"/>
    </row>
    <row r="267" spans="5:24">
      <c r="E267" s="2"/>
      <c r="G267" s="7" t="s">
        <v>228</v>
      </c>
      <c r="H267" s="7" t="s">
        <v>888</v>
      </c>
      <c r="J267" s="11" t="s">
        <v>645</v>
      </c>
      <c r="K267" s="16">
        <v>0.06</v>
      </c>
      <c r="L267" s="235" t="s">
        <v>348</v>
      </c>
      <c r="M267" s="214" t="s">
        <v>889</v>
      </c>
      <c r="N267" s="246" t="str">
        <f t="shared" si="4"/>
        <v>大阪府河南町</v>
      </c>
      <c r="O267" s="212">
        <v>10.42</v>
      </c>
      <c r="P267" s="214">
        <v>10.33</v>
      </c>
      <c r="Q267" s="250">
        <v>10.27</v>
      </c>
      <c r="T267" s="1"/>
      <c r="U267" s="1"/>
      <c r="V267" s="1"/>
      <c r="W267" s="1"/>
      <c r="X267" s="1"/>
    </row>
    <row r="268" spans="5:24">
      <c r="E268" s="2"/>
      <c r="G268" s="7" t="s">
        <v>228</v>
      </c>
      <c r="H268" s="7" t="s">
        <v>890</v>
      </c>
      <c r="J268" s="11" t="s">
        <v>645</v>
      </c>
      <c r="K268" s="16">
        <v>0.06</v>
      </c>
      <c r="L268" s="235" t="s">
        <v>348</v>
      </c>
      <c r="M268" s="214" t="s">
        <v>891</v>
      </c>
      <c r="N268" s="246" t="str">
        <f t="shared" si="4"/>
        <v>大阪府千早赤阪村</v>
      </c>
      <c r="O268" s="212">
        <v>10.42</v>
      </c>
      <c r="P268" s="214">
        <v>10.33</v>
      </c>
      <c r="Q268" s="250">
        <v>10.27</v>
      </c>
      <c r="T268" s="1"/>
      <c r="U268" s="1"/>
      <c r="V268" s="1"/>
      <c r="W268" s="1"/>
      <c r="X268" s="1"/>
    </row>
    <row r="269" spans="5:24">
      <c r="E269" s="2"/>
      <c r="G269" s="7" t="s">
        <v>228</v>
      </c>
      <c r="H269" s="7" t="s">
        <v>892</v>
      </c>
      <c r="J269" s="11" t="s">
        <v>645</v>
      </c>
      <c r="K269" s="16">
        <v>0.06</v>
      </c>
      <c r="L269" s="235" t="s">
        <v>354</v>
      </c>
      <c r="M269" s="214" t="s">
        <v>893</v>
      </c>
      <c r="N269" s="246" t="str">
        <f t="shared" si="4"/>
        <v>兵庫県明石市</v>
      </c>
      <c r="O269" s="212">
        <v>10.42</v>
      </c>
      <c r="P269" s="214">
        <v>10.33</v>
      </c>
      <c r="Q269" s="250">
        <v>10.27</v>
      </c>
      <c r="T269" s="1"/>
      <c r="U269" s="1"/>
      <c r="V269" s="1"/>
      <c r="W269" s="1"/>
      <c r="X269" s="1"/>
    </row>
    <row r="270" spans="5:24">
      <c r="E270" s="2"/>
      <c r="G270" s="7" t="s">
        <v>228</v>
      </c>
      <c r="H270" s="7" t="s">
        <v>894</v>
      </c>
      <c r="J270" s="11" t="s">
        <v>645</v>
      </c>
      <c r="K270" s="16">
        <v>0.06</v>
      </c>
      <c r="L270" s="235" t="s">
        <v>354</v>
      </c>
      <c r="M270" s="214" t="s">
        <v>895</v>
      </c>
      <c r="N270" s="246" t="str">
        <f t="shared" si="4"/>
        <v>兵庫県猪名川町</v>
      </c>
      <c r="O270" s="212">
        <v>10.42</v>
      </c>
      <c r="P270" s="214">
        <v>10.33</v>
      </c>
      <c r="Q270" s="250">
        <v>10.27</v>
      </c>
      <c r="T270" s="1"/>
      <c r="U270" s="1"/>
      <c r="V270" s="1"/>
      <c r="W270" s="1"/>
      <c r="X270" s="1"/>
    </row>
    <row r="271" spans="5:24">
      <c r="E271" s="2"/>
      <c r="G271" s="7" t="s">
        <v>228</v>
      </c>
      <c r="H271" s="7" t="s">
        <v>896</v>
      </c>
      <c r="J271" s="11" t="s">
        <v>645</v>
      </c>
      <c r="K271" s="16">
        <v>0.06</v>
      </c>
      <c r="L271" s="235" t="s">
        <v>359</v>
      </c>
      <c r="M271" s="214" t="s">
        <v>897</v>
      </c>
      <c r="N271" s="246" t="str">
        <f t="shared" si="4"/>
        <v>奈良県奈良市</v>
      </c>
      <c r="O271" s="212">
        <v>10.42</v>
      </c>
      <c r="P271" s="214">
        <v>10.33</v>
      </c>
      <c r="Q271" s="250">
        <v>10.27</v>
      </c>
      <c r="T271" s="1"/>
      <c r="U271" s="1"/>
      <c r="V271" s="1"/>
      <c r="W271" s="1"/>
      <c r="X271" s="1"/>
    </row>
    <row r="272" spans="5:24">
      <c r="E272" s="2"/>
      <c r="G272" s="7" t="s">
        <v>228</v>
      </c>
      <c r="H272" s="7" t="s">
        <v>898</v>
      </c>
      <c r="J272" s="11" t="s">
        <v>645</v>
      </c>
      <c r="K272" s="16">
        <v>0.06</v>
      </c>
      <c r="L272" s="235" t="s">
        <v>359</v>
      </c>
      <c r="M272" s="214" t="s">
        <v>899</v>
      </c>
      <c r="N272" s="246" t="str">
        <f t="shared" si="4"/>
        <v>奈良県大和郡山市</v>
      </c>
      <c r="O272" s="212">
        <v>10.42</v>
      </c>
      <c r="P272" s="214">
        <v>10.33</v>
      </c>
      <c r="Q272" s="250">
        <v>10.27</v>
      </c>
      <c r="T272" s="1"/>
      <c r="U272" s="1"/>
      <c r="V272" s="1"/>
      <c r="W272" s="1"/>
      <c r="X272" s="1"/>
    </row>
    <row r="273" spans="5:24">
      <c r="E273" s="2"/>
      <c r="G273" s="7" t="s">
        <v>228</v>
      </c>
      <c r="H273" s="7" t="s">
        <v>900</v>
      </c>
      <c r="J273" s="11" t="s">
        <v>645</v>
      </c>
      <c r="K273" s="16">
        <v>0.06</v>
      </c>
      <c r="L273" s="235" t="s">
        <v>359</v>
      </c>
      <c r="M273" s="214" t="s">
        <v>901</v>
      </c>
      <c r="N273" s="246" t="str">
        <f t="shared" si="4"/>
        <v>奈良県生駒市</v>
      </c>
      <c r="O273" s="212">
        <v>10.42</v>
      </c>
      <c r="P273" s="214">
        <v>10.33</v>
      </c>
      <c r="Q273" s="250">
        <v>10.27</v>
      </c>
      <c r="T273" s="1"/>
      <c r="U273" s="1"/>
      <c r="V273" s="1"/>
      <c r="W273" s="1"/>
      <c r="X273" s="1"/>
    </row>
    <row r="274" spans="5:24">
      <c r="E274" s="2"/>
      <c r="G274" s="7" t="s">
        <v>228</v>
      </c>
      <c r="H274" s="7" t="s">
        <v>902</v>
      </c>
      <c r="J274" s="11" t="s">
        <v>645</v>
      </c>
      <c r="K274" s="16">
        <v>0.06</v>
      </c>
      <c r="L274" s="235" t="s">
        <v>364</v>
      </c>
      <c r="M274" s="214" t="s">
        <v>903</v>
      </c>
      <c r="N274" s="246" t="str">
        <f t="shared" si="4"/>
        <v>和歌山県和歌山市</v>
      </c>
      <c r="O274" s="212">
        <v>10.42</v>
      </c>
      <c r="P274" s="214">
        <v>10.33</v>
      </c>
      <c r="Q274" s="250">
        <v>10.27</v>
      </c>
      <c r="T274" s="1"/>
      <c r="U274" s="1"/>
      <c r="V274" s="1"/>
      <c r="W274" s="1"/>
      <c r="X274" s="1"/>
    </row>
    <row r="275" spans="5:24">
      <c r="E275" s="2"/>
      <c r="G275" s="7" t="s">
        <v>228</v>
      </c>
      <c r="H275" s="7" t="s">
        <v>904</v>
      </c>
      <c r="J275" s="11" t="s">
        <v>645</v>
      </c>
      <c r="K275" s="16">
        <v>0.06</v>
      </c>
      <c r="L275" s="235" t="s">
        <v>364</v>
      </c>
      <c r="M275" s="214" t="s">
        <v>905</v>
      </c>
      <c r="N275" s="246" t="str">
        <f t="shared" si="4"/>
        <v>和歌山県橋本市</v>
      </c>
      <c r="O275" s="212">
        <v>10.42</v>
      </c>
      <c r="P275" s="214">
        <v>10.33</v>
      </c>
      <c r="Q275" s="250">
        <v>10.27</v>
      </c>
      <c r="T275" s="1"/>
      <c r="U275" s="1"/>
      <c r="V275" s="1"/>
      <c r="W275" s="1"/>
      <c r="X275" s="1"/>
    </row>
    <row r="276" spans="5:24">
      <c r="E276" s="2"/>
      <c r="G276" s="7" t="s">
        <v>228</v>
      </c>
      <c r="H276" s="7" t="s">
        <v>906</v>
      </c>
      <c r="J276" s="11" t="s">
        <v>645</v>
      </c>
      <c r="K276" s="16">
        <v>0.06</v>
      </c>
      <c r="L276" s="235" t="s">
        <v>419</v>
      </c>
      <c r="M276" s="214" t="s">
        <v>907</v>
      </c>
      <c r="N276" s="246" t="str">
        <f t="shared" si="4"/>
        <v>福岡県大野城市</v>
      </c>
      <c r="O276" s="212">
        <v>10.42</v>
      </c>
      <c r="P276" s="214">
        <v>10.33</v>
      </c>
      <c r="Q276" s="250">
        <v>10.27</v>
      </c>
      <c r="T276" s="1"/>
      <c r="U276" s="1"/>
      <c r="V276" s="1"/>
      <c r="W276" s="1"/>
      <c r="X276" s="1"/>
    </row>
    <row r="277" spans="5:24">
      <c r="E277" s="2"/>
      <c r="G277" s="7" t="s">
        <v>228</v>
      </c>
      <c r="H277" s="7" t="s">
        <v>908</v>
      </c>
      <c r="J277" s="11" t="s">
        <v>645</v>
      </c>
      <c r="K277" s="16">
        <v>0.06</v>
      </c>
      <c r="L277" s="235" t="s">
        <v>419</v>
      </c>
      <c r="M277" s="214" t="s">
        <v>909</v>
      </c>
      <c r="N277" s="246" t="str">
        <f t="shared" si="4"/>
        <v>福岡県太宰府市</v>
      </c>
      <c r="O277" s="212">
        <v>10.42</v>
      </c>
      <c r="P277" s="214">
        <v>10.33</v>
      </c>
      <c r="Q277" s="250">
        <v>10.27</v>
      </c>
      <c r="T277" s="1"/>
      <c r="U277" s="1"/>
      <c r="V277" s="1"/>
      <c r="W277" s="1"/>
      <c r="X277" s="1"/>
    </row>
    <row r="278" spans="5:24">
      <c r="E278" s="2"/>
      <c r="G278" s="7" t="s">
        <v>228</v>
      </c>
      <c r="H278" s="7" t="s">
        <v>910</v>
      </c>
      <c r="J278" s="11" t="s">
        <v>645</v>
      </c>
      <c r="K278" s="16">
        <v>0.06</v>
      </c>
      <c r="L278" s="235" t="s">
        <v>419</v>
      </c>
      <c r="M278" s="214" t="s">
        <v>911</v>
      </c>
      <c r="N278" s="246" t="str">
        <f t="shared" si="4"/>
        <v>福岡県福津市</v>
      </c>
      <c r="O278" s="212">
        <v>10.42</v>
      </c>
      <c r="P278" s="214">
        <v>10.33</v>
      </c>
      <c r="Q278" s="250">
        <v>10.27</v>
      </c>
      <c r="T278" s="1"/>
      <c r="U278" s="1"/>
      <c r="V278" s="1"/>
      <c r="W278" s="1"/>
      <c r="X278" s="1"/>
    </row>
    <row r="279" spans="5:24">
      <c r="E279" s="2"/>
      <c r="G279" s="7" t="s">
        <v>228</v>
      </c>
      <c r="H279" s="7" t="s">
        <v>912</v>
      </c>
      <c r="J279" s="11" t="s">
        <v>645</v>
      </c>
      <c r="K279" s="16">
        <v>0.06</v>
      </c>
      <c r="L279" s="235" t="s">
        <v>419</v>
      </c>
      <c r="M279" s="214" t="s">
        <v>913</v>
      </c>
      <c r="N279" s="246" t="str">
        <f t="shared" si="4"/>
        <v>福岡県糸島市</v>
      </c>
      <c r="O279" s="212">
        <v>10.42</v>
      </c>
      <c r="P279" s="214">
        <v>10.33</v>
      </c>
      <c r="Q279" s="250">
        <v>10.27</v>
      </c>
      <c r="T279" s="1"/>
      <c r="U279" s="1"/>
      <c r="V279" s="1"/>
      <c r="W279" s="1"/>
      <c r="X279" s="1"/>
    </row>
    <row r="280" spans="5:24">
      <c r="E280" s="2"/>
      <c r="G280" s="7" t="s">
        <v>228</v>
      </c>
      <c r="H280" s="7" t="s">
        <v>914</v>
      </c>
      <c r="J280" s="11" t="s">
        <v>645</v>
      </c>
      <c r="K280" s="16">
        <v>0.06</v>
      </c>
      <c r="L280" s="235" t="s">
        <v>419</v>
      </c>
      <c r="M280" s="214" t="s">
        <v>915</v>
      </c>
      <c r="N280" s="246" t="str">
        <f t="shared" si="4"/>
        <v>福岡県那珂川市</v>
      </c>
      <c r="O280" s="212">
        <v>10.42</v>
      </c>
      <c r="P280" s="214">
        <v>10.33</v>
      </c>
      <c r="Q280" s="250">
        <v>10.27</v>
      </c>
      <c r="T280" s="1"/>
      <c r="U280" s="1"/>
      <c r="V280" s="1"/>
      <c r="W280" s="1"/>
      <c r="X280" s="1"/>
    </row>
    <row r="281" spans="5:24" ht="13.8" thickBot="1">
      <c r="E281" s="2"/>
      <c r="G281" s="7" t="s">
        <v>228</v>
      </c>
      <c r="H281" s="7" t="s">
        <v>916</v>
      </c>
      <c r="J281" s="17" t="s">
        <v>645</v>
      </c>
      <c r="K281" s="18">
        <v>0.06</v>
      </c>
      <c r="L281" s="241" t="s">
        <v>419</v>
      </c>
      <c r="M281" s="238" t="s">
        <v>917</v>
      </c>
      <c r="N281" s="258" t="str">
        <f t="shared" si="4"/>
        <v>福岡県粕屋町</v>
      </c>
      <c r="O281" s="239">
        <v>10.42</v>
      </c>
      <c r="P281" s="238">
        <v>10.33</v>
      </c>
      <c r="Q281" s="265">
        <v>10.27</v>
      </c>
      <c r="T281" s="1"/>
      <c r="U281" s="1"/>
      <c r="V281" s="1"/>
      <c r="W281" s="1"/>
      <c r="X281" s="1"/>
    </row>
    <row r="282" spans="5:24">
      <c r="E282" s="2"/>
      <c r="G282" s="7" t="s">
        <v>228</v>
      </c>
      <c r="H282" s="7" t="s">
        <v>918</v>
      </c>
      <c r="J282" s="13" t="s">
        <v>919</v>
      </c>
      <c r="K282" s="76">
        <v>0.03</v>
      </c>
      <c r="L282" s="243" t="s">
        <v>204</v>
      </c>
      <c r="M282" s="244" t="s">
        <v>205</v>
      </c>
      <c r="N282" s="251" t="str">
        <f t="shared" si="4"/>
        <v>北海道札幌市</v>
      </c>
      <c r="O282" s="259">
        <v>10.210000000000001</v>
      </c>
      <c r="P282" s="244">
        <v>10.17</v>
      </c>
      <c r="Q282" s="250">
        <v>10.14</v>
      </c>
      <c r="T282" s="1"/>
      <c r="U282" s="1"/>
      <c r="V282" s="1"/>
      <c r="W282" s="1"/>
      <c r="X282" s="1"/>
    </row>
    <row r="283" spans="5:24">
      <c r="E283" s="2"/>
      <c r="G283" s="7" t="s">
        <v>228</v>
      </c>
      <c r="H283" s="7" t="s">
        <v>920</v>
      </c>
      <c r="J283" s="11" t="s">
        <v>919</v>
      </c>
      <c r="K283" s="16">
        <v>0.03</v>
      </c>
      <c r="L283" s="223" t="s">
        <v>252</v>
      </c>
      <c r="M283" s="214" t="s">
        <v>921</v>
      </c>
      <c r="N283" s="230" t="str">
        <f t="shared" si="4"/>
        <v>茨城県結城市</v>
      </c>
      <c r="O283" s="212">
        <v>10.210000000000001</v>
      </c>
      <c r="P283" s="214">
        <v>10.17</v>
      </c>
      <c r="Q283" s="250">
        <v>10.14</v>
      </c>
      <c r="T283" s="1"/>
      <c r="U283" s="1"/>
      <c r="V283" s="1"/>
      <c r="W283" s="1"/>
      <c r="X283" s="1"/>
    </row>
    <row r="284" spans="5:24">
      <c r="E284" s="2"/>
      <c r="G284" s="7" t="s">
        <v>228</v>
      </c>
      <c r="H284" s="7" t="s">
        <v>922</v>
      </c>
      <c r="J284" s="11" t="s">
        <v>919</v>
      </c>
      <c r="K284" s="16">
        <v>0.03</v>
      </c>
      <c r="L284" s="223" t="s">
        <v>252</v>
      </c>
      <c r="M284" s="214" t="s">
        <v>923</v>
      </c>
      <c r="N284" s="230" t="str">
        <f t="shared" si="4"/>
        <v>茨城県下妻市</v>
      </c>
      <c r="O284" s="212">
        <v>10.210000000000001</v>
      </c>
      <c r="P284" s="214">
        <v>10.17</v>
      </c>
      <c r="Q284" s="250">
        <v>10.14</v>
      </c>
      <c r="T284" s="1"/>
      <c r="U284" s="1"/>
      <c r="V284" s="1"/>
      <c r="W284" s="1"/>
      <c r="X284" s="1"/>
    </row>
    <row r="285" spans="5:24">
      <c r="E285" s="2"/>
      <c r="G285" s="7" t="s">
        <v>228</v>
      </c>
      <c r="H285" s="7" t="s">
        <v>924</v>
      </c>
      <c r="J285" s="11" t="s">
        <v>919</v>
      </c>
      <c r="K285" s="16">
        <v>0.03</v>
      </c>
      <c r="L285" s="223" t="s">
        <v>252</v>
      </c>
      <c r="M285" s="214" t="s">
        <v>925</v>
      </c>
      <c r="N285" s="230" t="str">
        <f t="shared" si="4"/>
        <v>茨城県常総市</v>
      </c>
      <c r="O285" s="212">
        <v>10.210000000000001</v>
      </c>
      <c r="P285" s="214">
        <v>10.17</v>
      </c>
      <c r="Q285" s="250">
        <v>10.14</v>
      </c>
      <c r="T285" s="1"/>
      <c r="U285" s="1"/>
      <c r="V285" s="1"/>
      <c r="W285" s="1"/>
      <c r="X285" s="1"/>
    </row>
    <row r="286" spans="5:24">
      <c r="E286" s="2"/>
      <c r="G286" s="7" t="s">
        <v>228</v>
      </c>
      <c r="H286" s="7" t="s">
        <v>926</v>
      </c>
      <c r="J286" s="11" t="s">
        <v>919</v>
      </c>
      <c r="K286" s="16">
        <v>0.03</v>
      </c>
      <c r="L286" s="223" t="s">
        <v>252</v>
      </c>
      <c r="M286" s="214" t="s">
        <v>927</v>
      </c>
      <c r="N286" s="230" t="str">
        <f t="shared" si="4"/>
        <v>茨城県笠間市</v>
      </c>
      <c r="O286" s="212">
        <v>10.210000000000001</v>
      </c>
      <c r="P286" s="214">
        <v>10.17</v>
      </c>
      <c r="Q286" s="250">
        <v>10.14</v>
      </c>
      <c r="T286" s="1"/>
      <c r="U286" s="1"/>
      <c r="V286" s="1"/>
      <c r="W286" s="1"/>
      <c r="X286" s="1"/>
    </row>
    <row r="287" spans="5:24">
      <c r="E287" s="2"/>
      <c r="G287" s="7" t="s">
        <v>228</v>
      </c>
      <c r="H287" s="7" t="s">
        <v>928</v>
      </c>
      <c r="J287" s="11" t="s">
        <v>919</v>
      </c>
      <c r="K287" s="16">
        <v>0.03</v>
      </c>
      <c r="L287" s="223" t="s">
        <v>252</v>
      </c>
      <c r="M287" s="214" t="s">
        <v>929</v>
      </c>
      <c r="N287" s="230" t="str">
        <f t="shared" si="4"/>
        <v>茨城県ひたちなか市</v>
      </c>
      <c r="O287" s="212">
        <v>10.210000000000001</v>
      </c>
      <c r="P287" s="214">
        <v>10.17</v>
      </c>
      <c r="Q287" s="250">
        <v>10.14</v>
      </c>
      <c r="T287" s="1"/>
      <c r="U287" s="1"/>
      <c r="V287" s="1"/>
      <c r="W287" s="1"/>
      <c r="X287" s="1"/>
    </row>
    <row r="288" spans="5:24">
      <c r="E288" s="2"/>
      <c r="G288" s="7" t="s">
        <v>228</v>
      </c>
      <c r="H288" s="7" t="s">
        <v>930</v>
      </c>
      <c r="J288" s="11" t="s">
        <v>919</v>
      </c>
      <c r="K288" s="16">
        <v>0.03</v>
      </c>
      <c r="L288" s="223" t="s">
        <v>252</v>
      </c>
      <c r="M288" s="214" t="s">
        <v>931</v>
      </c>
      <c r="N288" s="230" t="str">
        <f t="shared" si="4"/>
        <v>茨城県那珂市</v>
      </c>
      <c r="O288" s="212">
        <v>10.210000000000001</v>
      </c>
      <c r="P288" s="214">
        <v>10.17</v>
      </c>
      <c r="Q288" s="250">
        <v>10.14</v>
      </c>
      <c r="T288" s="1"/>
      <c r="U288" s="1"/>
      <c r="V288" s="1"/>
      <c r="W288" s="1"/>
      <c r="X288" s="1"/>
    </row>
    <row r="289" spans="5:24">
      <c r="E289" s="2"/>
      <c r="G289" s="7" t="s">
        <v>228</v>
      </c>
      <c r="H289" s="7" t="s">
        <v>932</v>
      </c>
      <c r="J289" s="11" t="s">
        <v>919</v>
      </c>
      <c r="K289" s="16">
        <v>0.03</v>
      </c>
      <c r="L289" s="223" t="s">
        <v>252</v>
      </c>
      <c r="M289" s="214" t="s">
        <v>933</v>
      </c>
      <c r="N289" s="230" t="str">
        <f t="shared" si="4"/>
        <v>茨城県筑西市</v>
      </c>
      <c r="O289" s="212">
        <v>10.210000000000001</v>
      </c>
      <c r="P289" s="214">
        <v>10.17</v>
      </c>
      <c r="Q289" s="250">
        <v>10.14</v>
      </c>
      <c r="T289" s="1"/>
      <c r="U289" s="1"/>
      <c r="V289" s="1"/>
      <c r="W289" s="1"/>
      <c r="X289" s="1"/>
    </row>
    <row r="290" spans="5:24">
      <c r="E290" s="2"/>
      <c r="G290" s="7" t="s">
        <v>228</v>
      </c>
      <c r="H290" s="7" t="s">
        <v>934</v>
      </c>
      <c r="J290" s="11" t="s">
        <v>919</v>
      </c>
      <c r="K290" s="16">
        <v>0.03</v>
      </c>
      <c r="L290" s="223" t="s">
        <v>252</v>
      </c>
      <c r="M290" s="214" t="s">
        <v>935</v>
      </c>
      <c r="N290" s="230" t="str">
        <f t="shared" si="4"/>
        <v>茨城県坂東市</v>
      </c>
      <c r="O290" s="212">
        <v>10.210000000000001</v>
      </c>
      <c r="P290" s="214">
        <v>10.17</v>
      </c>
      <c r="Q290" s="250">
        <v>10.14</v>
      </c>
      <c r="T290" s="1"/>
      <c r="U290" s="1"/>
      <c r="V290" s="1"/>
      <c r="W290" s="1"/>
      <c r="X290" s="1"/>
    </row>
    <row r="291" spans="5:24">
      <c r="E291" s="2"/>
      <c r="G291" s="7" t="s">
        <v>228</v>
      </c>
      <c r="H291" s="7" t="s">
        <v>936</v>
      </c>
      <c r="J291" s="11" t="s">
        <v>919</v>
      </c>
      <c r="K291" s="16">
        <v>0.03</v>
      </c>
      <c r="L291" s="223" t="s">
        <v>252</v>
      </c>
      <c r="M291" s="214" t="s">
        <v>937</v>
      </c>
      <c r="N291" s="230" t="str">
        <f t="shared" si="4"/>
        <v>茨城県稲敷市</v>
      </c>
      <c r="O291" s="212">
        <v>10.210000000000001</v>
      </c>
      <c r="P291" s="214">
        <v>10.17</v>
      </c>
      <c r="Q291" s="250">
        <v>10.14</v>
      </c>
      <c r="T291" s="1"/>
      <c r="U291" s="1"/>
      <c r="V291" s="1"/>
      <c r="W291" s="1"/>
      <c r="X291" s="1"/>
    </row>
    <row r="292" spans="5:24">
      <c r="E292" s="2"/>
      <c r="G292" s="7" t="s">
        <v>228</v>
      </c>
      <c r="H292" s="7" t="s">
        <v>938</v>
      </c>
      <c r="J292" s="11" t="s">
        <v>919</v>
      </c>
      <c r="K292" s="16">
        <v>0.03</v>
      </c>
      <c r="L292" s="223" t="s">
        <v>252</v>
      </c>
      <c r="M292" s="214" t="s">
        <v>939</v>
      </c>
      <c r="N292" s="230" t="str">
        <f t="shared" si="4"/>
        <v>茨城県つくばみらい市</v>
      </c>
      <c r="O292" s="212">
        <v>10.210000000000001</v>
      </c>
      <c r="P292" s="214">
        <v>10.17</v>
      </c>
      <c r="Q292" s="250">
        <v>10.14</v>
      </c>
      <c r="T292" s="1"/>
      <c r="U292" s="1"/>
      <c r="V292" s="1"/>
      <c r="W292" s="1"/>
      <c r="X292" s="1"/>
    </row>
    <row r="293" spans="5:24">
      <c r="E293" s="2"/>
      <c r="G293" s="7" t="s">
        <v>228</v>
      </c>
      <c r="H293" s="7" t="s">
        <v>940</v>
      </c>
      <c r="J293" s="11" t="s">
        <v>919</v>
      </c>
      <c r="K293" s="16">
        <v>0.03</v>
      </c>
      <c r="L293" s="223" t="s">
        <v>252</v>
      </c>
      <c r="M293" s="214" t="s">
        <v>941</v>
      </c>
      <c r="N293" s="230" t="str">
        <f t="shared" si="4"/>
        <v>茨城県大洗町</v>
      </c>
      <c r="O293" s="212">
        <v>10.210000000000001</v>
      </c>
      <c r="P293" s="214">
        <v>10.17</v>
      </c>
      <c r="Q293" s="250">
        <v>10.14</v>
      </c>
      <c r="T293" s="1"/>
      <c r="U293" s="1"/>
      <c r="V293" s="1"/>
      <c r="W293" s="1"/>
      <c r="X293" s="1"/>
    </row>
    <row r="294" spans="5:24">
      <c r="E294" s="2"/>
      <c r="G294" s="7" t="s">
        <v>228</v>
      </c>
      <c r="H294" s="7" t="s">
        <v>942</v>
      </c>
      <c r="J294" s="11" t="s">
        <v>919</v>
      </c>
      <c r="K294" s="16">
        <v>0.03</v>
      </c>
      <c r="L294" s="223" t="s">
        <v>252</v>
      </c>
      <c r="M294" s="214" t="s">
        <v>943</v>
      </c>
      <c r="N294" s="230" t="str">
        <f t="shared" si="4"/>
        <v>茨城県阿見町</v>
      </c>
      <c r="O294" s="212">
        <v>10.210000000000001</v>
      </c>
      <c r="P294" s="214">
        <v>10.17</v>
      </c>
      <c r="Q294" s="250">
        <v>10.14</v>
      </c>
      <c r="T294" s="1"/>
      <c r="U294" s="1"/>
      <c r="V294" s="1"/>
      <c r="W294" s="1"/>
      <c r="X294" s="1"/>
    </row>
    <row r="295" spans="5:24">
      <c r="E295" s="2"/>
      <c r="G295" s="7" t="s">
        <v>228</v>
      </c>
      <c r="H295" s="7" t="s">
        <v>944</v>
      </c>
      <c r="J295" s="11" t="s">
        <v>919</v>
      </c>
      <c r="K295" s="16">
        <v>0.03</v>
      </c>
      <c r="L295" s="223" t="s">
        <v>252</v>
      </c>
      <c r="M295" s="214" t="s">
        <v>945</v>
      </c>
      <c r="N295" s="230" t="str">
        <f t="shared" si="4"/>
        <v>茨城県河内町</v>
      </c>
      <c r="O295" s="212">
        <v>10.210000000000001</v>
      </c>
      <c r="P295" s="214">
        <v>10.17</v>
      </c>
      <c r="Q295" s="250">
        <v>10.14</v>
      </c>
      <c r="T295" s="1"/>
      <c r="U295" s="1"/>
      <c r="V295" s="1"/>
      <c r="W295" s="1"/>
      <c r="X295" s="1"/>
    </row>
    <row r="296" spans="5:24">
      <c r="E296" s="2"/>
      <c r="G296" s="7" t="s">
        <v>234</v>
      </c>
      <c r="H296" s="7" t="s">
        <v>946</v>
      </c>
      <c r="J296" s="11" t="s">
        <v>919</v>
      </c>
      <c r="K296" s="16">
        <v>0.03</v>
      </c>
      <c r="L296" s="223" t="s">
        <v>252</v>
      </c>
      <c r="M296" s="214" t="s">
        <v>947</v>
      </c>
      <c r="N296" s="230" t="str">
        <f t="shared" si="4"/>
        <v>茨城県八千代町</v>
      </c>
      <c r="O296" s="212">
        <v>10.210000000000001</v>
      </c>
      <c r="P296" s="214">
        <v>10.17</v>
      </c>
      <c r="Q296" s="250">
        <v>10.14</v>
      </c>
      <c r="T296" s="1"/>
      <c r="U296" s="1"/>
      <c r="V296" s="1"/>
      <c r="W296" s="1"/>
      <c r="X296" s="1"/>
    </row>
    <row r="297" spans="5:24">
      <c r="E297" s="2"/>
      <c r="G297" s="7" t="s">
        <v>234</v>
      </c>
      <c r="H297" s="7" t="s">
        <v>948</v>
      </c>
      <c r="J297" s="11" t="s">
        <v>919</v>
      </c>
      <c r="K297" s="16">
        <v>0.03</v>
      </c>
      <c r="L297" s="223" t="s">
        <v>252</v>
      </c>
      <c r="M297" s="214" t="s">
        <v>949</v>
      </c>
      <c r="N297" s="230" t="str">
        <f t="shared" si="4"/>
        <v>茨城県五霞町</v>
      </c>
      <c r="O297" s="212">
        <v>10.210000000000001</v>
      </c>
      <c r="P297" s="214">
        <v>10.17</v>
      </c>
      <c r="Q297" s="250">
        <v>10.14</v>
      </c>
      <c r="T297" s="1"/>
      <c r="U297" s="1"/>
      <c r="V297" s="1"/>
      <c r="W297" s="1"/>
      <c r="X297" s="1"/>
    </row>
    <row r="298" spans="5:24">
      <c r="E298" s="2"/>
      <c r="G298" s="7" t="s">
        <v>234</v>
      </c>
      <c r="H298" s="7" t="s">
        <v>950</v>
      </c>
      <c r="J298" s="11" t="s">
        <v>919</v>
      </c>
      <c r="K298" s="16">
        <v>0.03</v>
      </c>
      <c r="L298" s="223" t="s">
        <v>252</v>
      </c>
      <c r="M298" s="214" t="s">
        <v>951</v>
      </c>
      <c r="N298" s="230" t="str">
        <f t="shared" si="4"/>
        <v>茨城県境町</v>
      </c>
      <c r="O298" s="212">
        <v>10.210000000000001</v>
      </c>
      <c r="P298" s="214">
        <v>10.17</v>
      </c>
      <c r="Q298" s="250">
        <v>10.14</v>
      </c>
      <c r="T298" s="1"/>
      <c r="U298" s="1"/>
      <c r="V298" s="1"/>
      <c r="W298" s="1"/>
      <c r="X298" s="1"/>
    </row>
    <row r="299" spans="5:24">
      <c r="E299" s="2"/>
      <c r="G299" s="7" t="s">
        <v>234</v>
      </c>
      <c r="H299" s="7" t="s">
        <v>952</v>
      </c>
      <c r="J299" s="11" t="s">
        <v>919</v>
      </c>
      <c r="K299" s="16">
        <v>0.03</v>
      </c>
      <c r="L299" s="223" t="s">
        <v>257</v>
      </c>
      <c r="M299" s="214" t="s">
        <v>953</v>
      </c>
      <c r="N299" s="230" t="str">
        <f t="shared" si="4"/>
        <v>栃木県栃木市</v>
      </c>
      <c r="O299" s="212">
        <v>10.210000000000001</v>
      </c>
      <c r="P299" s="214">
        <v>10.17</v>
      </c>
      <c r="Q299" s="250">
        <v>10.14</v>
      </c>
      <c r="T299" s="1"/>
      <c r="U299" s="1"/>
      <c r="V299" s="1"/>
      <c r="W299" s="1"/>
      <c r="X299" s="1"/>
    </row>
    <row r="300" spans="5:24">
      <c r="E300" s="2"/>
      <c r="G300" s="7" t="s">
        <v>234</v>
      </c>
      <c r="H300" s="7" t="s">
        <v>954</v>
      </c>
      <c r="J300" s="11" t="s">
        <v>919</v>
      </c>
      <c r="K300" s="16">
        <v>0.03</v>
      </c>
      <c r="L300" s="223" t="s">
        <v>257</v>
      </c>
      <c r="M300" s="214" t="s">
        <v>955</v>
      </c>
      <c r="N300" s="230" t="str">
        <f t="shared" si="4"/>
        <v>栃木県鹿沼市</v>
      </c>
      <c r="O300" s="212">
        <v>10.210000000000001</v>
      </c>
      <c r="P300" s="214">
        <v>10.17</v>
      </c>
      <c r="Q300" s="250">
        <v>10.14</v>
      </c>
      <c r="T300" s="1"/>
      <c r="U300" s="1"/>
      <c r="V300" s="1"/>
      <c r="W300" s="1"/>
      <c r="X300" s="1"/>
    </row>
    <row r="301" spans="5:24">
      <c r="E301" s="2"/>
      <c r="G301" s="7" t="s">
        <v>234</v>
      </c>
      <c r="H301" s="7" t="s">
        <v>956</v>
      </c>
      <c r="J301" s="11" t="s">
        <v>919</v>
      </c>
      <c r="K301" s="16">
        <v>0.03</v>
      </c>
      <c r="L301" s="223" t="s">
        <v>257</v>
      </c>
      <c r="M301" s="214" t="s">
        <v>957</v>
      </c>
      <c r="N301" s="230" t="str">
        <f t="shared" si="4"/>
        <v>栃木県日光市</v>
      </c>
      <c r="O301" s="212">
        <v>10.210000000000001</v>
      </c>
      <c r="P301" s="214">
        <v>10.17</v>
      </c>
      <c r="Q301" s="250">
        <v>10.14</v>
      </c>
      <c r="T301" s="1"/>
      <c r="U301" s="1"/>
      <c r="V301" s="1"/>
      <c r="W301" s="1"/>
      <c r="X301" s="1"/>
    </row>
    <row r="302" spans="5:24">
      <c r="E302" s="2"/>
      <c r="G302" s="7" t="s">
        <v>234</v>
      </c>
      <c r="H302" s="7" t="s">
        <v>958</v>
      </c>
      <c r="J302" s="11" t="s">
        <v>919</v>
      </c>
      <c r="K302" s="16">
        <v>0.03</v>
      </c>
      <c r="L302" s="223" t="s">
        <v>257</v>
      </c>
      <c r="M302" s="214" t="s">
        <v>959</v>
      </c>
      <c r="N302" s="230" t="str">
        <f t="shared" si="4"/>
        <v>栃木県小山市</v>
      </c>
      <c r="O302" s="212">
        <v>10.210000000000001</v>
      </c>
      <c r="P302" s="214">
        <v>10.17</v>
      </c>
      <c r="Q302" s="250">
        <v>10.14</v>
      </c>
      <c r="T302" s="1"/>
      <c r="U302" s="1"/>
      <c r="V302" s="1"/>
      <c r="W302" s="1"/>
      <c r="X302" s="1"/>
    </row>
    <row r="303" spans="5:24">
      <c r="E303" s="2"/>
      <c r="G303" s="7" t="s">
        <v>234</v>
      </c>
      <c r="H303" s="7" t="s">
        <v>960</v>
      </c>
      <c r="J303" s="11" t="s">
        <v>919</v>
      </c>
      <c r="K303" s="16">
        <v>0.03</v>
      </c>
      <c r="L303" s="223" t="s">
        <v>257</v>
      </c>
      <c r="M303" s="214" t="s">
        <v>961</v>
      </c>
      <c r="N303" s="230" t="str">
        <f t="shared" si="4"/>
        <v>栃木県真岡市</v>
      </c>
      <c r="O303" s="212">
        <v>10.210000000000001</v>
      </c>
      <c r="P303" s="214">
        <v>10.17</v>
      </c>
      <c r="Q303" s="250">
        <v>10.14</v>
      </c>
      <c r="T303" s="1"/>
      <c r="U303" s="1"/>
      <c r="V303" s="1"/>
      <c r="W303" s="1"/>
      <c r="X303" s="1"/>
    </row>
    <row r="304" spans="5:24">
      <c r="E304" s="2"/>
      <c r="G304" s="7" t="s">
        <v>234</v>
      </c>
      <c r="H304" s="7" t="s">
        <v>962</v>
      </c>
      <c r="J304" s="11" t="s">
        <v>919</v>
      </c>
      <c r="K304" s="16">
        <v>0.03</v>
      </c>
      <c r="L304" s="223" t="s">
        <v>257</v>
      </c>
      <c r="M304" s="214" t="s">
        <v>963</v>
      </c>
      <c r="N304" s="230" t="str">
        <f t="shared" si="4"/>
        <v>栃木県大田原市</v>
      </c>
      <c r="O304" s="212">
        <v>10.210000000000001</v>
      </c>
      <c r="P304" s="214">
        <v>10.17</v>
      </c>
      <c r="Q304" s="250">
        <v>10.14</v>
      </c>
      <c r="T304" s="1"/>
      <c r="U304" s="1"/>
      <c r="V304" s="1"/>
      <c r="W304" s="1"/>
      <c r="X304" s="1"/>
    </row>
    <row r="305" spans="5:24">
      <c r="E305" s="2"/>
      <c r="G305" s="7" t="s">
        <v>234</v>
      </c>
      <c r="H305" s="7" t="s">
        <v>964</v>
      </c>
      <c r="J305" s="11" t="s">
        <v>919</v>
      </c>
      <c r="K305" s="16">
        <v>0.03</v>
      </c>
      <c r="L305" s="223" t="s">
        <v>257</v>
      </c>
      <c r="M305" s="214" t="s">
        <v>965</v>
      </c>
      <c r="N305" s="230" t="str">
        <f t="shared" si="4"/>
        <v>栃木県さくら市</v>
      </c>
      <c r="O305" s="212">
        <v>10.210000000000001</v>
      </c>
      <c r="P305" s="214">
        <v>10.17</v>
      </c>
      <c r="Q305" s="250">
        <v>10.14</v>
      </c>
      <c r="T305" s="1"/>
      <c r="U305" s="1"/>
      <c r="V305" s="1"/>
      <c r="W305" s="1"/>
      <c r="X305" s="1"/>
    </row>
    <row r="306" spans="5:24">
      <c r="E306" s="2"/>
      <c r="G306" s="7" t="s">
        <v>234</v>
      </c>
      <c r="H306" s="7" t="s">
        <v>966</v>
      </c>
      <c r="J306" s="11" t="s">
        <v>919</v>
      </c>
      <c r="K306" s="16">
        <v>0.03</v>
      </c>
      <c r="L306" s="223" t="s">
        <v>257</v>
      </c>
      <c r="M306" s="214" t="s">
        <v>967</v>
      </c>
      <c r="N306" s="230" t="str">
        <f t="shared" si="4"/>
        <v>栃木県下野市</v>
      </c>
      <c r="O306" s="212">
        <v>10.210000000000001</v>
      </c>
      <c r="P306" s="214">
        <v>10.17</v>
      </c>
      <c r="Q306" s="250">
        <v>10.14</v>
      </c>
      <c r="T306" s="1"/>
      <c r="U306" s="1"/>
      <c r="V306" s="1"/>
      <c r="W306" s="1"/>
      <c r="X306" s="1"/>
    </row>
    <row r="307" spans="5:24">
      <c r="E307" s="2"/>
      <c r="G307" s="7" t="s">
        <v>234</v>
      </c>
      <c r="H307" s="7" t="s">
        <v>968</v>
      </c>
      <c r="J307" s="11" t="s">
        <v>919</v>
      </c>
      <c r="K307" s="16">
        <v>0.03</v>
      </c>
      <c r="L307" s="223" t="s">
        <v>257</v>
      </c>
      <c r="M307" s="214" t="s">
        <v>969</v>
      </c>
      <c r="N307" s="230" t="str">
        <f t="shared" si="4"/>
        <v>栃木県壬生町</v>
      </c>
      <c r="O307" s="212">
        <v>10.210000000000001</v>
      </c>
      <c r="P307" s="214">
        <v>10.17</v>
      </c>
      <c r="Q307" s="250">
        <v>10.14</v>
      </c>
      <c r="T307" s="1"/>
      <c r="U307" s="1"/>
      <c r="V307" s="1"/>
      <c r="W307" s="1"/>
      <c r="X307" s="1"/>
    </row>
    <row r="308" spans="5:24">
      <c r="E308" s="2"/>
      <c r="G308" s="7" t="s">
        <v>234</v>
      </c>
      <c r="H308" s="7" t="s">
        <v>970</v>
      </c>
      <c r="J308" s="11" t="s">
        <v>919</v>
      </c>
      <c r="K308" s="16">
        <v>0.03</v>
      </c>
      <c r="L308" s="223" t="s">
        <v>262</v>
      </c>
      <c r="M308" s="214" t="s">
        <v>971</v>
      </c>
      <c r="N308" s="230" t="str">
        <f t="shared" si="4"/>
        <v>群馬県前橋市</v>
      </c>
      <c r="O308" s="212">
        <v>10.210000000000001</v>
      </c>
      <c r="P308" s="214">
        <v>10.17</v>
      </c>
      <c r="Q308" s="250">
        <v>10.14</v>
      </c>
      <c r="T308" s="1"/>
      <c r="U308" s="1"/>
      <c r="V308" s="1"/>
      <c r="W308" s="1"/>
      <c r="X308" s="1"/>
    </row>
    <row r="309" spans="5:24">
      <c r="E309" s="2"/>
      <c r="G309" s="7" t="s">
        <v>234</v>
      </c>
      <c r="H309" s="7" t="s">
        <v>972</v>
      </c>
      <c r="J309" s="11" t="s">
        <v>919</v>
      </c>
      <c r="K309" s="16">
        <v>0.03</v>
      </c>
      <c r="L309" s="223" t="s">
        <v>262</v>
      </c>
      <c r="M309" s="214" t="s">
        <v>973</v>
      </c>
      <c r="N309" s="230" t="str">
        <f t="shared" si="4"/>
        <v>群馬県伊勢崎市</v>
      </c>
      <c r="O309" s="212">
        <v>10.210000000000001</v>
      </c>
      <c r="P309" s="214">
        <v>10.17</v>
      </c>
      <c r="Q309" s="250">
        <v>10.14</v>
      </c>
      <c r="T309" s="1"/>
      <c r="U309" s="1"/>
      <c r="V309" s="1"/>
      <c r="W309" s="1"/>
      <c r="X309" s="1"/>
    </row>
    <row r="310" spans="5:24">
      <c r="E310" s="2"/>
      <c r="G310" s="7" t="s">
        <v>234</v>
      </c>
      <c r="H310" s="7" t="s">
        <v>974</v>
      </c>
      <c r="J310" s="11" t="s">
        <v>919</v>
      </c>
      <c r="K310" s="16">
        <v>0.03</v>
      </c>
      <c r="L310" s="223" t="s">
        <v>262</v>
      </c>
      <c r="M310" s="214" t="s">
        <v>975</v>
      </c>
      <c r="N310" s="230" t="str">
        <f t="shared" si="4"/>
        <v>群馬県太田市</v>
      </c>
      <c r="O310" s="212">
        <v>10.210000000000001</v>
      </c>
      <c r="P310" s="214">
        <v>10.17</v>
      </c>
      <c r="Q310" s="250">
        <v>10.14</v>
      </c>
      <c r="T310" s="1"/>
      <c r="U310" s="1"/>
      <c r="V310" s="1"/>
      <c r="W310" s="1"/>
      <c r="X310" s="1"/>
    </row>
    <row r="311" spans="5:24">
      <c r="E311" s="2"/>
      <c r="G311" s="7" t="s">
        <v>234</v>
      </c>
      <c r="H311" s="7" t="s">
        <v>976</v>
      </c>
      <c r="J311" s="11" t="s">
        <v>919</v>
      </c>
      <c r="K311" s="16">
        <v>0.03</v>
      </c>
      <c r="L311" s="223" t="s">
        <v>262</v>
      </c>
      <c r="M311" s="214" t="s">
        <v>977</v>
      </c>
      <c r="N311" s="230" t="str">
        <f t="shared" si="4"/>
        <v>群馬県渋川市</v>
      </c>
      <c r="O311" s="212">
        <v>10.210000000000001</v>
      </c>
      <c r="P311" s="214">
        <v>10.17</v>
      </c>
      <c r="Q311" s="250">
        <v>10.14</v>
      </c>
      <c r="T311" s="1"/>
      <c r="U311" s="1"/>
      <c r="V311" s="1"/>
      <c r="W311" s="1"/>
      <c r="X311" s="1"/>
    </row>
    <row r="312" spans="5:24">
      <c r="E312" s="2"/>
      <c r="G312" s="7" t="s">
        <v>234</v>
      </c>
      <c r="H312" s="7" t="s">
        <v>978</v>
      </c>
      <c r="J312" s="11" t="s">
        <v>919</v>
      </c>
      <c r="K312" s="16">
        <v>0.03</v>
      </c>
      <c r="L312" s="223" t="s">
        <v>262</v>
      </c>
      <c r="M312" s="214" t="s">
        <v>979</v>
      </c>
      <c r="N312" s="230" t="str">
        <f t="shared" si="4"/>
        <v>群馬県榛東村</v>
      </c>
      <c r="O312" s="212">
        <v>10.210000000000001</v>
      </c>
      <c r="P312" s="214">
        <v>10.17</v>
      </c>
      <c r="Q312" s="250">
        <v>10.14</v>
      </c>
      <c r="T312" s="1"/>
      <c r="U312" s="1"/>
      <c r="V312" s="1"/>
      <c r="W312" s="1"/>
      <c r="X312" s="1"/>
    </row>
    <row r="313" spans="5:24">
      <c r="E313" s="2"/>
      <c r="G313" s="7" t="s">
        <v>234</v>
      </c>
      <c r="H313" s="7" t="s">
        <v>980</v>
      </c>
      <c r="J313" s="11" t="s">
        <v>919</v>
      </c>
      <c r="K313" s="16">
        <v>0.03</v>
      </c>
      <c r="L313" s="223" t="s">
        <v>262</v>
      </c>
      <c r="M313" s="214" t="s">
        <v>981</v>
      </c>
      <c r="N313" s="230" t="str">
        <f t="shared" si="4"/>
        <v>群馬県吉岡町</v>
      </c>
      <c r="O313" s="212">
        <v>10.210000000000001</v>
      </c>
      <c r="P313" s="214">
        <v>10.17</v>
      </c>
      <c r="Q313" s="250">
        <v>10.14</v>
      </c>
      <c r="T313" s="1"/>
      <c r="U313" s="1"/>
      <c r="V313" s="1"/>
      <c r="W313" s="1"/>
      <c r="X313" s="1"/>
    </row>
    <row r="314" spans="5:24">
      <c r="E314" s="2"/>
      <c r="G314" s="7" t="s">
        <v>234</v>
      </c>
      <c r="H314" s="7" t="s">
        <v>982</v>
      </c>
      <c r="J314" s="11" t="s">
        <v>919</v>
      </c>
      <c r="K314" s="16">
        <v>0.03</v>
      </c>
      <c r="L314" s="223" t="s">
        <v>262</v>
      </c>
      <c r="M314" s="214" t="s">
        <v>983</v>
      </c>
      <c r="N314" s="230" t="str">
        <f t="shared" si="4"/>
        <v>群馬県玉村町</v>
      </c>
      <c r="O314" s="212">
        <v>10.210000000000001</v>
      </c>
      <c r="P314" s="214">
        <v>10.17</v>
      </c>
      <c r="Q314" s="250">
        <v>10.14</v>
      </c>
      <c r="T314" s="1"/>
      <c r="U314" s="1"/>
      <c r="V314" s="1"/>
      <c r="W314" s="1"/>
      <c r="X314" s="1"/>
    </row>
    <row r="315" spans="5:24">
      <c r="E315" s="2"/>
      <c r="G315" s="7" t="s">
        <v>234</v>
      </c>
      <c r="H315" s="7" t="s">
        <v>984</v>
      </c>
      <c r="J315" s="11" t="s">
        <v>919</v>
      </c>
      <c r="K315" s="16">
        <v>0.03</v>
      </c>
      <c r="L315" s="223" t="s">
        <v>266</v>
      </c>
      <c r="M315" s="214" t="s">
        <v>985</v>
      </c>
      <c r="N315" s="230" t="str">
        <f t="shared" si="4"/>
        <v>埼玉県熊谷市</v>
      </c>
      <c r="O315" s="212">
        <v>10.210000000000001</v>
      </c>
      <c r="P315" s="214">
        <v>10.17</v>
      </c>
      <c r="Q315" s="250">
        <v>10.14</v>
      </c>
      <c r="T315" s="1"/>
      <c r="U315" s="1"/>
      <c r="V315" s="1"/>
      <c r="W315" s="1"/>
      <c r="X315" s="1"/>
    </row>
    <row r="316" spans="5:24">
      <c r="E316" s="2"/>
      <c r="G316" s="7" t="s">
        <v>234</v>
      </c>
      <c r="H316" s="7" t="s">
        <v>986</v>
      </c>
      <c r="J316" s="11" t="s">
        <v>919</v>
      </c>
      <c r="K316" s="16">
        <v>0.03</v>
      </c>
      <c r="L316" s="223" t="s">
        <v>266</v>
      </c>
      <c r="M316" s="214" t="s">
        <v>987</v>
      </c>
      <c r="N316" s="230" t="str">
        <f t="shared" si="4"/>
        <v>埼玉県深谷市</v>
      </c>
      <c r="O316" s="212">
        <v>10.210000000000001</v>
      </c>
      <c r="P316" s="214">
        <v>10.17</v>
      </c>
      <c r="Q316" s="250">
        <v>10.14</v>
      </c>
      <c r="T316" s="1"/>
      <c r="U316" s="1"/>
      <c r="V316" s="1"/>
      <c r="W316" s="1"/>
      <c r="X316" s="1"/>
    </row>
    <row r="317" spans="5:24">
      <c r="E317" s="2"/>
      <c r="G317" s="7" t="s">
        <v>234</v>
      </c>
      <c r="H317" s="7" t="s">
        <v>988</v>
      </c>
      <c r="J317" s="11" t="s">
        <v>919</v>
      </c>
      <c r="K317" s="16">
        <v>0.03</v>
      </c>
      <c r="L317" s="223" t="s">
        <v>266</v>
      </c>
      <c r="M317" s="214" t="s">
        <v>989</v>
      </c>
      <c r="N317" s="230" t="str">
        <f t="shared" si="4"/>
        <v>埼玉県日高市</v>
      </c>
      <c r="O317" s="212">
        <v>10.210000000000001</v>
      </c>
      <c r="P317" s="214">
        <v>10.17</v>
      </c>
      <c r="Q317" s="250">
        <v>10.14</v>
      </c>
      <c r="T317" s="1"/>
      <c r="U317" s="1"/>
      <c r="V317" s="1"/>
      <c r="W317" s="1"/>
      <c r="X317" s="1"/>
    </row>
    <row r="318" spans="5:24">
      <c r="E318" s="2"/>
      <c r="G318" s="7" t="s">
        <v>234</v>
      </c>
      <c r="H318" s="7" t="s">
        <v>990</v>
      </c>
      <c r="J318" s="11" t="s">
        <v>919</v>
      </c>
      <c r="K318" s="16">
        <v>0.03</v>
      </c>
      <c r="L318" s="223" t="s">
        <v>266</v>
      </c>
      <c r="M318" s="214" t="s">
        <v>991</v>
      </c>
      <c r="N318" s="230" t="str">
        <f t="shared" si="4"/>
        <v>埼玉県毛呂山町</v>
      </c>
      <c r="O318" s="212">
        <v>10.210000000000001</v>
      </c>
      <c r="P318" s="214">
        <v>10.17</v>
      </c>
      <c r="Q318" s="250">
        <v>10.14</v>
      </c>
      <c r="T318" s="1"/>
      <c r="U318" s="1"/>
      <c r="V318" s="1"/>
      <c r="W318" s="1"/>
      <c r="X318" s="1"/>
    </row>
    <row r="319" spans="5:24">
      <c r="E319" s="2"/>
      <c r="G319" s="7" t="s">
        <v>234</v>
      </c>
      <c r="H319" s="7" t="s">
        <v>992</v>
      </c>
      <c r="J319" s="11" t="s">
        <v>919</v>
      </c>
      <c r="K319" s="16">
        <v>0.03</v>
      </c>
      <c r="L319" s="223" t="s">
        <v>266</v>
      </c>
      <c r="M319" s="214" t="s">
        <v>993</v>
      </c>
      <c r="N319" s="230" t="str">
        <f t="shared" si="4"/>
        <v>埼玉県越生町</v>
      </c>
      <c r="O319" s="212">
        <v>10.210000000000001</v>
      </c>
      <c r="P319" s="214">
        <v>10.17</v>
      </c>
      <c r="Q319" s="250">
        <v>10.14</v>
      </c>
      <c r="T319" s="1"/>
      <c r="U319" s="1"/>
      <c r="V319" s="1"/>
      <c r="W319" s="1"/>
      <c r="X319" s="1"/>
    </row>
    <row r="320" spans="5:24">
      <c r="E320" s="2"/>
      <c r="G320" s="7" t="s">
        <v>234</v>
      </c>
      <c r="H320" s="7" t="s">
        <v>994</v>
      </c>
      <c r="J320" s="11" t="s">
        <v>919</v>
      </c>
      <c r="K320" s="16">
        <v>0.03</v>
      </c>
      <c r="L320" s="223" t="s">
        <v>266</v>
      </c>
      <c r="M320" s="214" t="s">
        <v>995</v>
      </c>
      <c r="N320" s="230" t="str">
        <f t="shared" si="4"/>
        <v>埼玉県滑川町</v>
      </c>
      <c r="O320" s="212">
        <v>10.210000000000001</v>
      </c>
      <c r="P320" s="214">
        <v>10.17</v>
      </c>
      <c r="Q320" s="250">
        <v>10.14</v>
      </c>
      <c r="T320" s="1"/>
      <c r="U320" s="1"/>
      <c r="V320" s="1"/>
      <c r="W320" s="1"/>
      <c r="X320" s="1"/>
    </row>
    <row r="321" spans="5:24">
      <c r="E321" s="2"/>
      <c r="G321" s="7" t="s">
        <v>241</v>
      </c>
      <c r="H321" s="7" t="s">
        <v>996</v>
      </c>
      <c r="J321" s="11" t="s">
        <v>919</v>
      </c>
      <c r="K321" s="16">
        <v>0.03</v>
      </c>
      <c r="L321" s="223" t="s">
        <v>266</v>
      </c>
      <c r="M321" s="214" t="s">
        <v>997</v>
      </c>
      <c r="N321" s="230" t="str">
        <f t="shared" si="4"/>
        <v>埼玉県川島町</v>
      </c>
      <c r="O321" s="212">
        <v>10.210000000000001</v>
      </c>
      <c r="P321" s="214">
        <v>10.17</v>
      </c>
      <c r="Q321" s="250">
        <v>10.14</v>
      </c>
      <c r="T321" s="1"/>
      <c r="U321" s="1"/>
      <c r="V321" s="1"/>
      <c r="W321" s="1"/>
      <c r="X321" s="1"/>
    </row>
    <row r="322" spans="5:24">
      <c r="E322" s="2"/>
      <c r="G322" s="7" t="s">
        <v>241</v>
      </c>
      <c r="H322" s="7" t="s">
        <v>998</v>
      </c>
      <c r="J322" s="11" t="s">
        <v>919</v>
      </c>
      <c r="K322" s="16">
        <v>0.03</v>
      </c>
      <c r="L322" s="223" t="s">
        <v>266</v>
      </c>
      <c r="M322" s="214" t="s">
        <v>999</v>
      </c>
      <c r="N322" s="230" t="str">
        <f t="shared" si="4"/>
        <v>埼玉県吉見町</v>
      </c>
      <c r="O322" s="212">
        <v>10.210000000000001</v>
      </c>
      <c r="P322" s="214">
        <v>10.17</v>
      </c>
      <c r="Q322" s="250">
        <v>10.14</v>
      </c>
      <c r="T322" s="1"/>
      <c r="U322" s="1"/>
      <c r="V322" s="1"/>
      <c r="W322" s="1"/>
      <c r="X322" s="1"/>
    </row>
    <row r="323" spans="5:24">
      <c r="E323" s="2"/>
      <c r="G323" s="7" t="s">
        <v>241</v>
      </c>
      <c r="H323" s="7" t="s">
        <v>1000</v>
      </c>
      <c r="J323" s="11" t="s">
        <v>919</v>
      </c>
      <c r="K323" s="16">
        <v>0.03</v>
      </c>
      <c r="L323" s="223" t="s">
        <v>266</v>
      </c>
      <c r="M323" s="214" t="s">
        <v>1001</v>
      </c>
      <c r="N323" s="230" t="str">
        <f t="shared" si="4"/>
        <v>埼玉県鳩山町</v>
      </c>
      <c r="O323" s="212">
        <v>10.210000000000001</v>
      </c>
      <c r="P323" s="214">
        <v>10.17</v>
      </c>
      <c r="Q323" s="250">
        <v>10.14</v>
      </c>
      <c r="T323" s="1"/>
      <c r="U323" s="1"/>
      <c r="V323" s="1"/>
      <c r="W323" s="1"/>
      <c r="X323" s="1"/>
    </row>
    <row r="324" spans="5:24">
      <c r="E324" s="2"/>
      <c r="G324" s="7" t="s">
        <v>241</v>
      </c>
      <c r="H324" s="7" t="s">
        <v>1002</v>
      </c>
      <c r="J324" s="11" t="s">
        <v>919</v>
      </c>
      <c r="K324" s="16">
        <v>0.03</v>
      </c>
      <c r="L324" s="223" t="s">
        <v>266</v>
      </c>
      <c r="M324" s="214" t="s">
        <v>1003</v>
      </c>
      <c r="N324" s="230" t="str">
        <f t="shared" ref="N324:N387" si="5">L324&amp;M324</f>
        <v>埼玉県寄居町</v>
      </c>
      <c r="O324" s="212">
        <v>10.210000000000001</v>
      </c>
      <c r="P324" s="214">
        <v>10.17</v>
      </c>
      <c r="Q324" s="250">
        <v>10.14</v>
      </c>
      <c r="T324" s="1"/>
      <c r="U324" s="1"/>
      <c r="V324" s="1"/>
      <c r="W324" s="1"/>
      <c r="X324" s="1"/>
    </row>
    <row r="325" spans="5:24">
      <c r="E325" s="2"/>
      <c r="G325" s="7" t="s">
        <v>241</v>
      </c>
      <c r="H325" s="7" t="s">
        <v>1004</v>
      </c>
      <c r="J325" s="11" t="s">
        <v>919</v>
      </c>
      <c r="K325" s="16">
        <v>0.03</v>
      </c>
      <c r="L325" s="223" t="s">
        <v>271</v>
      </c>
      <c r="M325" s="214" t="s">
        <v>1005</v>
      </c>
      <c r="N325" s="230" t="str">
        <f t="shared" si="5"/>
        <v>千葉県東金市</v>
      </c>
      <c r="O325" s="212">
        <v>10.210000000000001</v>
      </c>
      <c r="P325" s="214">
        <v>10.17</v>
      </c>
      <c r="Q325" s="250">
        <v>10.14</v>
      </c>
      <c r="T325" s="1"/>
      <c r="U325" s="1"/>
      <c r="V325" s="1"/>
      <c r="W325" s="1"/>
      <c r="X325" s="1"/>
    </row>
    <row r="326" spans="5:24">
      <c r="E326" s="2"/>
      <c r="G326" s="7" t="s">
        <v>241</v>
      </c>
      <c r="H326" s="7" t="s">
        <v>1006</v>
      </c>
      <c r="J326" s="11" t="s">
        <v>919</v>
      </c>
      <c r="K326" s="16">
        <v>0.03</v>
      </c>
      <c r="L326" s="223" t="s">
        <v>271</v>
      </c>
      <c r="M326" s="214" t="s">
        <v>1007</v>
      </c>
      <c r="N326" s="230" t="str">
        <f t="shared" si="5"/>
        <v>千葉県君津市</v>
      </c>
      <c r="O326" s="212">
        <v>10.210000000000001</v>
      </c>
      <c r="P326" s="214">
        <v>10.17</v>
      </c>
      <c r="Q326" s="250">
        <v>10.14</v>
      </c>
      <c r="T326" s="1"/>
      <c r="U326" s="1"/>
      <c r="V326" s="1"/>
      <c r="W326" s="1"/>
      <c r="X326" s="1"/>
    </row>
    <row r="327" spans="5:24">
      <c r="E327" s="2"/>
      <c r="G327" s="7" t="s">
        <v>241</v>
      </c>
      <c r="H327" s="7" t="s">
        <v>1008</v>
      </c>
      <c r="J327" s="11" t="s">
        <v>919</v>
      </c>
      <c r="K327" s="16">
        <v>0.03</v>
      </c>
      <c r="L327" s="223" t="s">
        <v>271</v>
      </c>
      <c r="M327" s="214" t="s">
        <v>1009</v>
      </c>
      <c r="N327" s="230" t="str">
        <f t="shared" si="5"/>
        <v>千葉県富津市</v>
      </c>
      <c r="O327" s="212">
        <v>10.210000000000001</v>
      </c>
      <c r="P327" s="214">
        <v>10.17</v>
      </c>
      <c r="Q327" s="250">
        <v>10.14</v>
      </c>
      <c r="T327" s="1"/>
      <c r="U327" s="1"/>
      <c r="V327" s="1"/>
      <c r="W327" s="1"/>
      <c r="X327" s="1"/>
    </row>
    <row r="328" spans="5:24">
      <c r="E328" s="2"/>
      <c r="G328" s="7" t="s">
        <v>241</v>
      </c>
      <c r="H328" s="7" t="s">
        <v>1010</v>
      </c>
      <c r="J328" s="11" t="s">
        <v>919</v>
      </c>
      <c r="K328" s="16">
        <v>0.03</v>
      </c>
      <c r="L328" s="223" t="s">
        <v>271</v>
      </c>
      <c r="M328" s="214" t="s">
        <v>1011</v>
      </c>
      <c r="N328" s="230" t="str">
        <f t="shared" si="5"/>
        <v>千葉県八街市</v>
      </c>
      <c r="O328" s="212">
        <v>10.210000000000001</v>
      </c>
      <c r="P328" s="214">
        <v>10.17</v>
      </c>
      <c r="Q328" s="250">
        <v>10.14</v>
      </c>
      <c r="T328" s="1"/>
      <c r="U328" s="1"/>
      <c r="V328" s="1"/>
      <c r="W328" s="1"/>
      <c r="X328" s="1"/>
    </row>
    <row r="329" spans="5:24">
      <c r="E329" s="2"/>
      <c r="G329" s="7" t="s">
        <v>241</v>
      </c>
      <c r="H329" s="7" t="s">
        <v>1012</v>
      </c>
      <c r="J329" s="11" t="s">
        <v>919</v>
      </c>
      <c r="K329" s="16">
        <v>0.03</v>
      </c>
      <c r="L329" s="223" t="s">
        <v>271</v>
      </c>
      <c r="M329" s="214" t="s">
        <v>1013</v>
      </c>
      <c r="N329" s="230" t="str">
        <f t="shared" si="5"/>
        <v>千葉県富里市</v>
      </c>
      <c r="O329" s="212">
        <v>10.210000000000001</v>
      </c>
      <c r="P329" s="214">
        <v>10.17</v>
      </c>
      <c r="Q329" s="250">
        <v>10.14</v>
      </c>
      <c r="T329" s="1"/>
      <c r="U329" s="1"/>
      <c r="V329" s="1"/>
      <c r="W329" s="1"/>
      <c r="X329" s="1"/>
    </row>
    <row r="330" spans="5:24">
      <c r="E330" s="2"/>
      <c r="G330" s="7" t="s">
        <v>241</v>
      </c>
      <c r="H330" s="7" t="s">
        <v>1014</v>
      </c>
      <c r="J330" s="11" t="s">
        <v>919</v>
      </c>
      <c r="K330" s="16">
        <v>0.03</v>
      </c>
      <c r="L330" s="223" t="s">
        <v>271</v>
      </c>
      <c r="M330" s="214" t="s">
        <v>1015</v>
      </c>
      <c r="N330" s="230" t="str">
        <f t="shared" si="5"/>
        <v>千葉県山武市</v>
      </c>
      <c r="O330" s="212">
        <v>10.210000000000001</v>
      </c>
      <c r="P330" s="214">
        <v>10.17</v>
      </c>
      <c r="Q330" s="250">
        <v>10.14</v>
      </c>
      <c r="T330" s="1"/>
      <c r="U330" s="1"/>
      <c r="V330" s="1"/>
      <c r="W330" s="1"/>
      <c r="X330" s="1"/>
    </row>
    <row r="331" spans="5:24">
      <c r="E331" s="2"/>
      <c r="G331" s="7" t="s">
        <v>241</v>
      </c>
      <c r="H331" s="7" t="s">
        <v>1016</v>
      </c>
      <c r="J331" s="11" t="s">
        <v>919</v>
      </c>
      <c r="K331" s="16">
        <v>0.03</v>
      </c>
      <c r="L331" s="223" t="s">
        <v>271</v>
      </c>
      <c r="M331" s="214" t="s">
        <v>1017</v>
      </c>
      <c r="N331" s="230" t="str">
        <f t="shared" si="5"/>
        <v>千葉県大網白里市</v>
      </c>
      <c r="O331" s="212">
        <v>10.210000000000001</v>
      </c>
      <c r="P331" s="214">
        <v>10.17</v>
      </c>
      <c r="Q331" s="250">
        <v>10.14</v>
      </c>
      <c r="T331" s="1"/>
      <c r="U331" s="1"/>
      <c r="V331" s="1"/>
      <c r="W331" s="1"/>
      <c r="X331" s="1"/>
    </row>
    <row r="332" spans="5:24">
      <c r="E332" s="2"/>
      <c r="G332" s="7" t="s">
        <v>241</v>
      </c>
      <c r="H332" s="7" t="s">
        <v>1018</v>
      </c>
      <c r="J332" s="11" t="s">
        <v>919</v>
      </c>
      <c r="K332" s="16">
        <v>0.03</v>
      </c>
      <c r="L332" s="223" t="s">
        <v>271</v>
      </c>
      <c r="M332" s="214" t="s">
        <v>1019</v>
      </c>
      <c r="N332" s="230" t="str">
        <f t="shared" si="5"/>
        <v>千葉県長柄町</v>
      </c>
      <c r="O332" s="212">
        <v>10.210000000000001</v>
      </c>
      <c r="P332" s="214">
        <v>10.17</v>
      </c>
      <c r="Q332" s="250">
        <v>10.14</v>
      </c>
      <c r="T332" s="1"/>
      <c r="U332" s="1"/>
      <c r="V332" s="1"/>
      <c r="W332" s="1"/>
      <c r="X332" s="1"/>
    </row>
    <row r="333" spans="5:24">
      <c r="E333" s="2"/>
      <c r="G333" s="7" t="s">
        <v>241</v>
      </c>
      <c r="H333" s="7" t="s">
        <v>1020</v>
      </c>
      <c r="J333" s="11" t="s">
        <v>919</v>
      </c>
      <c r="K333" s="16">
        <v>0.03</v>
      </c>
      <c r="L333" s="223" t="s">
        <v>271</v>
      </c>
      <c r="M333" s="214" t="s">
        <v>1021</v>
      </c>
      <c r="N333" s="230" t="str">
        <f t="shared" si="5"/>
        <v>千葉県長南町</v>
      </c>
      <c r="O333" s="212">
        <v>10.210000000000001</v>
      </c>
      <c r="P333" s="214">
        <v>10.17</v>
      </c>
      <c r="Q333" s="250">
        <v>10.14</v>
      </c>
      <c r="T333" s="1"/>
      <c r="U333" s="1"/>
      <c r="V333" s="1"/>
      <c r="W333" s="1"/>
      <c r="X333" s="1"/>
    </row>
    <row r="334" spans="5:24">
      <c r="E334" s="2"/>
      <c r="G334" s="7" t="s">
        <v>241</v>
      </c>
      <c r="H334" s="7" t="s">
        <v>1022</v>
      </c>
      <c r="J334" s="11" t="s">
        <v>919</v>
      </c>
      <c r="K334" s="16">
        <v>0.03</v>
      </c>
      <c r="L334" s="223" t="s">
        <v>281</v>
      </c>
      <c r="M334" s="214" t="s">
        <v>1023</v>
      </c>
      <c r="N334" s="230" t="str">
        <f t="shared" si="5"/>
        <v>神奈川県南足柄市</v>
      </c>
      <c r="O334" s="212">
        <v>10.210000000000001</v>
      </c>
      <c r="P334" s="214">
        <v>10.17</v>
      </c>
      <c r="Q334" s="250">
        <v>10.14</v>
      </c>
      <c r="T334" s="1"/>
      <c r="U334" s="1"/>
      <c r="V334" s="1"/>
      <c r="W334" s="1"/>
      <c r="X334" s="1"/>
    </row>
    <row r="335" spans="5:24">
      <c r="E335" s="2"/>
      <c r="G335" s="7" t="s">
        <v>241</v>
      </c>
      <c r="H335" s="7" t="s">
        <v>1024</v>
      </c>
      <c r="J335" s="11" t="s">
        <v>919</v>
      </c>
      <c r="K335" s="16">
        <v>0.03</v>
      </c>
      <c r="L335" s="223" t="s">
        <v>281</v>
      </c>
      <c r="M335" s="214" t="s">
        <v>1025</v>
      </c>
      <c r="N335" s="230" t="str">
        <f t="shared" si="5"/>
        <v>神奈川県山北町</v>
      </c>
      <c r="O335" s="212">
        <v>10.210000000000001</v>
      </c>
      <c r="P335" s="214">
        <v>10.17</v>
      </c>
      <c r="Q335" s="250">
        <v>10.14</v>
      </c>
      <c r="T335" s="1"/>
      <c r="U335" s="1"/>
      <c r="V335" s="1"/>
      <c r="W335" s="1"/>
      <c r="X335" s="1"/>
    </row>
    <row r="336" spans="5:24">
      <c r="E336" s="2"/>
      <c r="G336" s="7" t="s">
        <v>241</v>
      </c>
      <c r="H336" s="7" t="s">
        <v>1026</v>
      </c>
      <c r="J336" s="11" t="s">
        <v>919</v>
      </c>
      <c r="K336" s="16">
        <v>0.03</v>
      </c>
      <c r="L336" s="223" t="s">
        <v>281</v>
      </c>
      <c r="M336" s="214" t="s">
        <v>1027</v>
      </c>
      <c r="N336" s="230" t="str">
        <f t="shared" si="5"/>
        <v>神奈川県箱根町</v>
      </c>
      <c r="O336" s="212">
        <v>10.210000000000001</v>
      </c>
      <c r="P336" s="214">
        <v>10.17</v>
      </c>
      <c r="Q336" s="250">
        <v>10.14</v>
      </c>
      <c r="T336" s="1"/>
      <c r="U336" s="1"/>
      <c r="V336" s="1"/>
      <c r="W336" s="1"/>
      <c r="X336" s="1"/>
    </row>
    <row r="337" spans="5:24">
      <c r="E337" s="2"/>
      <c r="G337" s="7" t="s">
        <v>241</v>
      </c>
      <c r="H337" s="7" t="s">
        <v>1028</v>
      </c>
      <c r="J337" s="11" t="s">
        <v>919</v>
      </c>
      <c r="K337" s="16">
        <v>0.03</v>
      </c>
      <c r="L337" s="223" t="s">
        <v>286</v>
      </c>
      <c r="M337" s="214" t="s">
        <v>1029</v>
      </c>
      <c r="N337" s="230" t="str">
        <f t="shared" si="5"/>
        <v>新潟県新潟市</v>
      </c>
      <c r="O337" s="212">
        <v>10.210000000000001</v>
      </c>
      <c r="P337" s="214">
        <v>10.17</v>
      </c>
      <c r="Q337" s="250">
        <v>10.14</v>
      </c>
      <c r="T337" s="1"/>
      <c r="U337" s="1"/>
      <c r="V337" s="1"/>
      <c r="W337" s="1"/>
      <c r="X337" s="1"/>
    </row>
    <row r="338" spans="5:24">
      <c r="E338" s="2"/>
      <c r="G338" s="7" t="s">
        <v>241</v>
      </c>
      <c r="H338" s="7" t="s">
        <v>1030</v>
      </c>
      <c r="J338" s="11" t="s">
        <v>919</v>
      </c>
      <c r="K338" s="16">
        <v>0.03</v>
      </c>
      <c r="L338" s="223" t="s">
        <v>291</v>
      </c>
      <c r="M338" s="214" t="s">
        <v>1031</v>
      </c>
      <c r="N338" s="230" t="str">
        <f t="shared" si="5"/>
        <v>富山県富山市</v>
      </c>
      <c r="O338" s="212">
        <v>10.210000000000001</v>
      </c>
      <c r="P338" s="214">
        <v>10.17</v>
      </c>
      <c r="Q338" s="250">
        <v>10.14</v>
      </c>
      <c r="T338" s="1"/>
      <c r="U338" s="1"/>
      <c r="V338" s="1"/>
      <c r="W338" s="1"/>
      <c r="X338" s="1"/>
    </row>
    <row r="339" spans="5:24">
      <c r="E339" s="2"/>
      <c r="G339" s="7" t="s">
        <v>241</v>
      </c>
      <c r="H339" s="7" t="s">
        <v>1032</v>
      </c>
      <c r="J339" s="11" t="s">
        <v>919</v>
      </c>
      <c r="K339" s="16">
        <v>0.03</v>
      </c>
      <c r="L339" s="223" t="s">
        <v>296</v>
      </c>
      <c r="M339" s="214" t="s">
        <v>1033</v>
      </c>
      <c r="N339" s="230" t="str">
        <f t="shared" si="5"/>
        <v>石川県金沢市</v>
      </c>
      <c r="O339" s="212">
        <v>10.210000000000001</v>
      </c>
      <c r="P339" s="214">
        <v>10.17</v>
      </c>
      <c r="Q339" s="250">
        <v>10.14</v>
      </c>
      <c r="T339" s="1"/>
      <c r="U339" s="1"/>
      <c r="V339" s="1"/>
      <c r="W339" s="1"/>
      <c r="X339" s="1"/>
    </row>
    <row r="340" spans="5:24">
      <c r="E340" s="2"/>
      <c r="G340" s="7" t="s">
        <v>241</v>
      </c>
      <c r="H340" s="7" t="s">
        <v>1034</v>
      </c>
      <c r="J340" s="11" t="s">
        <v>919</v>
      </c>
      <c r="K340" s="16">
        <v>0.03</v>
      </c>
      <c r="L340" s="223" t="s">
        <v>296</v>
      </c>
      <c r="M340" s="214" t="s">
        <v>1035</v>
      </c>
      <c r="N340" s="230" t="str">
        <f t="shared" si="5"/>
        <v>石川県内灘町</v>
      </c>
      <c r="O340" s="212">
        <v>10.210000000000001</v>
      </c>
      <c r="P340" s="214">
        <v>10.17</v>
      </c>
      <c r="Q340" s="250">
        <v>10.14</v>
      </c>
      <c r="T340" s="1"/>
      <c r="U340" s="1"/>
      <c r="V340" s="1"/>
      <c r="W340" s="1"/>
      <c r="X340" s="1"/>
    </row>
    <row r="341" spans="5:24">
      <c r="E341" s="2"/>
      <c r="G341" s="7" t="s">
        <v>241</v>
      </c>
      <c r="H341" s="7" t="s">
        <v>1036</v>
      </c>
      <c r="J341" s="11" t="s">
        <v>919</v>
      </c>
      <c r="K341" s="16">
        <v>0.03</v>
      </c>
      <c r="L341" s="223" t="s">
        <v>301</v>
      </c>
      <c r="M341" s="214" t="s">
        <v>1037</v>
      </c>
      <c r="N341" s="230" t="str">
        <f t="shared" si="5"/>
        <v>福井県福井市</v>
      </c>
      <c r="O341" s="212">
        <v>10.210000000000001</v>
      </c>
      <c r="P341" s="214">
        <v>10.17</v>
      </c>
      <c r="Q341" s="250">
        <v>10.14</v>
      </c>
      <c r="T341" s="1"/>
      <c r="U341" s="1"/>
      <c r="V341" s="1"/>
      <c r="W341" s="1"/>
      <c r="X341" s="1"/>
    </row>
    <row r="342" spans="5:24">
      <c r="E342" s="2"/>
      <c r="G342" s="7" t="s">
        <v>241</v>
      </c>
      <c r="H342" s="7" t="s">
        <v>1038</v>
      </c>
      <c r="J342" s="11" t="s">
        <v>919</v>
      </c>
      <c r="K342" s="16">
        <v>0.03</v>
      </c>
      <c r="L342" s="223" t="s">
        <v>306</v>
      </c>
      <c r="M342" s="214" t="s">
        <v>1039</v>
      </c>
      <c r="N342" s="230" t="str">
        <f t="shared" si="5"/>
        <v>山梨県甲府市</v>
      </c>
      <c r="O342" s="212">
        <v>10.210000000000001</v>
      </c>
      <c r="P342" s="214">
        <v>10.17</v>
      </c>
      <c r="Q342" s="250">
        <v>10.14</v>
      </c>
      <c r="T342" s="1"/>
      <c r="U342" s="1"/>
      <c r="V342" s="1"/>
      <c r="W342" s="1"/>
      <c r="X342" s="1"/>
    </row>
    <row r="343" spans="5:24">
      <c r="E343" s="2"/>
      <c r="G343" s="7" t="s">
        <v>241</v>
      </c>
      <c r="H343" s="7" t="s">
        <v>1040</v>
      </c>
      <c r="J343" s="11" t="s">
        <v>919</v>
      </c>
      <c r="K343" s="16">
        <v>0.03</v>
      </c>
      <c r="L343" s="223" t="s">
        <v>306</v>
      </c>
      <c r="M343" s="214" t="s">
        <v>1041</v>
      </c>
      <c r="N343" s="230" t="str">
        <f t="shared" si="5"/>
        <v>山梨県南アルプス市</v>
      </c>
      <c r="O343" s="212">
        <v>10.210000000000001</v>
      </c>
      <c r="P343" s="214">
        <v>10.17</v>
      </c>
      <c r="Q343" s="250">
        <v>10.14</v>
      </c>
      <c r="T343" s="1"/>
      <c r="U343" s="1"/>
      <c r="V343" s="1"/>
      <c r="W343" s="1"/>
      <c r="X343" s="1"/>
    </row>
    <row r="344" spans="5:24">
      <c r="E344" s="2"/>
      <c r="G344" s="7" t="s">
        <v>241</v>
      </c>
      <c r="H344" s="7" t="s">
        <v>1042</v>
      </c>
      <c r="J344" s="11" t="s">
        <v>919</v>
      </c>
      <c r="K344" s="16">
        <v>0.03</v>
      </c>
      <c r="L344" s="223" t="s">
        <v>306</v>
      </c>
      <c r="M344" s="214" t="s">
        <v>1043</v>
      </c>
      <c r="N344" s="230" t="str">
        <f t="shared" si="5"/>
        <v>山梨県南部町</v>
      </c>
      <c r="O344" s="212">
        <v>10.210000000000001</v>
      </c>
      <c r="P344" s="214">
        <v>10.17</v>
      </c>
      <c r="Q344" s="250">
        <v>10.14</v>
      </c>
      <c r="T344" s="1"/>
      <c r="U344" s="1"/>
      <c r="V344" s="1"/>
      <c r="W344" s="1"/>
      <c r="X344" s="1"/>
    </row>
    <row r="345" spans="5:24">
      <c r="E345" s="2"/>
      <c r="G345" s="7" t="s">
        <v>241</v>
      </c>
      <c r="H345" s="7" t="s">
        <v>1044</v>
      </c>
      <c r="J345" s="11" t="s">
        <v>919</v>
      </c>
      <c r="K345" s="16">
        <v>0.03</v>
      </c>
      <c r="L345" s="223" t="s">
        <v>311</v>
      </c>
      <c r="M345" s="214" t="s">
        <v>1045</v>
      </c>
      <c r="N345" s="230" t="str">
        <f t="shared" si="5"/>
        <v>長野県長野市</v>
      </c>
      <c r="O345" s="212">
        <v>10.210000000000001</v>
      </c>
      <c r="P345" s="214">
        <v>10.17</v>
      </c>
      <c r="Q345" s="250">
        <v>10.14</v>
      </c>
      <c r="T345" s="1"/>
      <c r="U345" s="1"/>
      <c r="V345" s="1"/>
      <c r="W345" s="1"/>
      <c r="X345" s="1"/>
    </row>
    <row r="346" spans="5:24">
      <c r="E346" s="2"/>
      <c r="G346" s="7" t="s">
        <v>241</v>
      </c>
      <c r="H346" s="7" t="s">
        <v>1046</v>
      </c>
      <c r="J346" s="11" t="s">
        <v>919</v>
      </c>
      <c r="K346" s="16">
        <v>0.03</v>
      </c>
      <c r="L346" s="223" t="s">
        <v>311</v>
      </c>
      <c r="M346" s="214" t="s">
        <v>1047</v>
      </c>
      <c r="N346" s="230" t="str">
        <f t="shared" si="5"/>
        <v>長野県松本市</v>
      </c>
      <c r="O346" s="212">
        <v>10.210000000000001</v>
      </c>
      <c r="P346" s="214">
        <v>10.17</v>
      </c>
      <c r="Q346" s="250">
        <v>10.14</v>
      </c>
      <c r="T346" s="1"/>
      <c r="U346" s="1"/>
      <c r="V346" s="1"/>
      <c r="W346" s="1"/>
      <c r="X346" s="1"/>
    </row>
    <row r="347" spans="5:24">
      <c r="E347" s="2"/>
      <c r="G347" s="7" t="s">
        <v>241</v>
      </c>
      <c r="H347" s="7" t="s">
        <v>1048</v>
      </c>
      <c r="J347" s="11" t="s">
        <v>919</v>
      </c>
      <c r="K347" s="16">
        <v>0.03</v>
      </c>
      <c r="L347" s="223" t="s">
        <v>311</v>
      </c>
      <c r="M347" s="214" t="s">
        <v>1049</v>
      </c>
      <c r="N347" s="230" t="str">
        <f t="shared" si="5"/>
        <v>長野県塩尻市</v>
      </c>
      <c r="O347" s="212">
        <v>10.210000000000001</v>
      </c>
      <c r="P347" s="214">
        <v>10.17</v>
      </c>
      <c r="Q347" s="250">
        <v>10.14</v>
      </c>
      <c r="T347" s="1"/>
      <c r="U347" s="1"/>
      <c r="V347" s="1"/>
      <c r="W347" s="1"/>
      <c r="X347" s="1"/>
    </row>
    <row r="348" spans="5:24">
      <c r="E348" s="2"/>
      <c r="G348" s="7" t="s">
        <v>241</v>
      </c>
      <c r="H348" s="7" t="s">
        <v>1050</v>
      </c>
      <c r="J348" s="11" t="s">
        <v>919</v>
      </c>
      <c r="K348" s="16">
        <v>0.03</v>
      </c>
      <c r="L348" s="223" t="s">
        <v>316</v>
      </c>
      <c r="M348" s="214" t="s">
        <v>1051</v>
      </c>
      <c r="N348" s="230" t="str">
        <f t="shared" si="5"/>
        <v>岐阜県大垣市</v>
      </c>
      <c r="O348" s="212">
        <v>10.210000000000001</v>
      </c>
      <c r="P348" s="214">
        <v>10.17</v>
      </c>
      <c r="Q348" s="250">
        <v>10.14</v>
      </c>
      <c r="T348" s="1"/>
      <c r="U348" s="1"/>
      <c r="V348" s="1"/>
      <c r="W348" s="1"/>
      <c r="X348" s="1"/>
    </row>
    <row r="349" spans="5:24">
      <c r="E349" s="2"/>
      <c r="G349" s="7" t="s">
        <v>241</v>
      </c>
      <c r="H349" s="7" t="s">
        <v>1052</v>
      </c>
      <c r="J349" s="11" t="s">
        <v>919</v>
      </c>
      <c r="K349" s="16">
        <v>0.03</v>
      </c>
      <c r="L349" s="223" t="s">
        <v>316</v>
      </c>
      <c r="M349" s="214" t="s">
        <v>1053</v>
      </c>
      <c r="N349" s="230" t="str">
        <f t="shared" si="5"/>
        <v>岐阜県多治見市</v>
      </c>
      <c r="O349" s="212">
        <v>10.210000000000001</v>
      </c>
      <c r="P349" s="214">
        <v>10.17</v>
      </c>
      <c r="Q349" s="250">
        <v>10.14</v>
      </c>
      <c r="T349" s="1"/>
      <c r="U349" s="1"/>
      <c r="V349" s="1"/>
      <c r="W349" s="1"/>
      <c r="X349" s="1"/>
    </row>
    <row r="350" spans="5:24">
      <c r="E350" s="2"/>
      <c r="G350" s="7" t="s">
        <v>241</v>
      </c>
      <c r="H350" s="7" t="s">
        <v>1054</v>
      </c>
      <c r="J350" s="11" t="s">
        <v>919</v>
      </c>
      <c r="K350" s="16">
        <v>0.03</v>
      </c>
      <c r="L350" s="223" t="s">
        <v>316</v>
      </c>
      <c r="M350" s="214" t="s">
        <v>1055</v>
      </c>
      <c r="N350" s="230" t="str">
        <f t="shared" si="5"/>
        <v>岐阜県美濃加茂市</v>
      </c>
      <c r="O350" s="212">
        <v>10.210000000000001</v>
      </c>
      <c r="P350" s="214">
        <v>10.17</v>
      </c>
      <c r="Q350" s="250">
        <v>10.14</v>
      </c>
      <c r="T350" s="1"/>
      <c r="U350" s="1"/>
      <c r="V350" s="1"/>
      <c r="W350" s="1"/>
      <c r="X350" s="1"/>
    </row>
    <row r="351" spans="5:24">
      <c r="E351" s="2"/>
      <c r="G351" s="7" t="s">
        <v>241</v>
      </c>
      <c r="H351" s="7" t="s">
        <v>1056</v>
      </c>
      <c r="J351" s="11" t="s">
        <v>919</v>
      </c>
      <c r="K351" s="16">
        <v>0.03</v>
      </c>
      <c r="L351" s="223" t="s">
        <v>316</v>
      </c>
      <c r="M351" s="214" t="s">
        <v>1057</v>
      </c>
      <c r="N351" s="230" t="str">
        <f t="shared" si="5"/>
        <v>岐阜県各務原市</v>
      </c>
      <c r="O351" s="212">
        <v>10.210000000000001</v>
      </c>
      <c r="P351" s="214">
        <v>10.17</v>
      </c>
      <c r="Q351" s="250">
        <v>10.14</v>
      </c>
      <c r="T351" s="1"/>
      <c r="U351" s="1"/>
      <c r="V351" s="1"/>
      <c r="W351" s="1"/>
      <c r="X351" s="1"/>
    </row>
    <row r="352" spans="5:24">
      <c r="E352" s="2"/>
      <c r="G352" s="7" t="s">
        <v>241</v>
      </c>
      <c r="H352" s="7" t="s">
        <v>1058</v>
      </c>
      <c r="J352" s="11" t="s">
        <v>919</v>
      </c>
      <c r="K352" s="16">
        <v>0.03</v>
      </c>
      <c r="L352" s="223" t="s">
        <v>316</v>
      </c>
      <c r="M352" s="214" t="s">
        <v>1059</v>
      </c>
      <c r="N352" s="230" t="str">
        <f t="shared" si="5"/>
        <v>岐阜県可児市</v>
      </c>
      <c r="O352" s="212">
        <v>10.210000000000001</v>
      </c>
      <c r="P352" s="214">
        <v>10.17</v>
      </c>
      <c r="Q352" s="250">
        <v>10.14</v>
      </c>
      <c r="T352" s="1"/>
      <c r="U352" s="1"/>
      <c r="V352" s="1"/>
      <c r="W352" s="1"/>
      <c r="X352" s="1"/>
    </row>
    <row r="353" spans="5:24">
      <c r="E353" s="2"/>
      <c r="G353" s="7" t="s">
        <v>241</v>
      </c>
      <c r="H353" s="7" t="s">
        <v>1060</v>
      </c>
      <c r="J353" s="11" t="s">
        <v>919</v>
      </c>
      <c r="K353" s="16">
        <v>0.03</v>
      </c>
      <c r="L353" s="223" t="s">
        <v>321</v>
      </c>
      <c r="M353" s="214" t="s">
        <v>1061</v>
      </c>
      <c r="N353" s="230" t="str">
        <f t="shared" si="5"/>
        <v>静岡県浜松市</v>
      </c>
      <c r="O353" s="212">
        <v>10.210000000000001</v>
      </c>
      <c r="P353" s="214">
        <v>10.17</v>
      </c>
      <c r="Q353" s="250">
        <v>10.14</v>
      </c>
      <c r="T353" s="1"/>
      <c r="U353" s="1"/>
      <c r="V353" s="1"/>
      <c r="W353" s="1"/>
      <c r="X353" s="1"/>
    </row>
    <row r="354" spans="5:24">
      <c r="E354" s="2"/>
      <c r="G354" s="7" t="s">
        <v>241</v>
      </c>
      <c r="H354" s="7" t="s">
        <v>1062</v>
      </c>
      <c r="J354" s="11" t="s">
        <v>919</v>
      </c>
      <c r="K354" s="16">
        <v>0.03</v>
      </c>
      <c r="L354" s="223" t="s">
        <v>321</v>
      </c>
      <c r="M354" s="214" t="s">
        <v>1063</v>
      </c>
      <c r="N354" s="230" t="str">
        <f t="shared" si="5"/>
        <v>静岡県沼津市</v>
      </c>
      <c r="O354" s="212">
        <v>10.210000000000001</v>
      </c>
      <c r="P354" s="214">
        <v>10.17</v>
      </c>
      <c r="Q354" s="250">
        <v>10.14</v>
      </c>
      <c r="T354" s="1"/>
      <c r="U354" s="1"/>
      <c r="V354" s="1"/>
      <c r="W354" s="1"/>
      <c r="X354" s="1"/>
    </row>
    <row r="355" spans="5:24">
      <c r="E355" s="2"/>
      <c r="G355" s="7" t="s">
        <v>241</v>
      </c>
      <c r="H355" s="7" t="s">
        <v>1064</v>
      </c>
      <c r="J355" s="11" t="s">
        <v>919</v>
      </c>
      <c r="K355" s="16">
        <v>0.03</v>
      </c>
      <c r="L355" s="223" t="s">
        <v>321</v>
      </c>
      <c r="M355" s="214" t="s">
        <v>1065</v>
      </c>
      <c r="N355" s="230" t="str">
        <f t="shared" si="5"/>
        <v>静岡県三島市</v>
      </c>
      <c r="O355" s="212">
        <v>10.210000000000001</v>
      </c>
      <c r="P355" s="214">
        <v>10.17</v>
      </c>
      <c r="Q355" s="250">
        <v>10.14</v>
      </c>
      <c r="T355" s="1"/>
      <c r="U355" s="1"/>
      <c r="V355" s="1"/>
      <c r="W355" s="1"/>
      <c r="X355" s="1"/>
    </row>
    <row r="356" spans="5:24">
      <c r="E356" s="2"/>
      <c r="G356" s="7" t="s">
        <v>247</v>
      </c>
      <c r="H356" s="7" t="s">
        <v>1066</v>
      </c>
      <c r="J356" s="11" t="s">
        <v>919</v>
      </c>
      <c r="K356" s="16">
        <v>0.03</v>
      </c>
      <c r="L356" s="223" t="s">
        <v>321</v>
      </c>
      <c r="M356" s="214" t="s">
        <v>1067</v>
      </c>
      <c r="N356" s="230" t="str">
        <f t="shared" si="5"/>
        <v>静岡県富士宮市</v>
      </c>
      <c r="O356" s="212">
        <v>10.210000000000001</v>
      </c>
      <c r="P356" s="214">
        <v>10.17</v>
      </c>
      <c r="Q356" s="250">
        <v>10.14</v>
      </c>
      <c r="T356" s="1"/>
      <c r="U356" s="1"/>
      <c r="V356" s="1"/>
      <c r="W356" s="1"/>
      <c r="X356" s="1"/>
    </row>
    <row r="357" spans="5:24">
      <c r="E357" s="2"/>
      <c r="G357" s="7" t="s">
        <v>247</v>
      </c>
      <c r="H357" s="7" t="s">
        <v>1068</v>
      </c>
      <c r="J357" s="11" t="s">
        <v>919</v>
      </c>
      <c r="K357" s="16">
        <v>0.03</v>
      </c>
      <c r="L357" s="223" t="s">
        <v>321</v>
      </c>
      <c r="M357" s="214" t="s">
        <v>1069</v>
      </c>
      <c r="N357" s="230" t="str">
        <f t="shared" si="5"/>
        <v>静岡県島田市</v>
      </c>
      <c r="O357" s="212">
        <v>10.210000000000001</v>
      </c>
      <c r="P357" s="214">
        <v>10.17</v>
      </c>
      <c r="Q357" s="250">
        <v>10.14</v>
      </c>
      <c r="T357" s="1"/>
      <c r="U357" s="1"/>
      <c r="V357" s="1"/>
      <c r="W357" s="1"/>
      <c r="X357" s="1"/>
    </row>
    <row r="358" spans="5:24">
      <c r="E358" s="2"/>
      <c r="G358" s="7" t="s">
        <v>247</v>
      </c>
      <c r="H358" s="7" t="s">
        <v>1070</v>
      </c>
      <c r="J358" s="11" t="s">
        <v>919</v>
      </c>
      <c r="K358" s="16">
        <v>0.03</v>
      </c>
      <c r="L358" s="223" t="s">
        <v>321</v>
      </c>
      <c r="M358" s="214" t="s">
        <v>1071</v>
      </c>
      <c r="N358" s="230" t="str">
        <f t="shared" si="5"/>
        <v>静岡県富士市</v>
      </c>
      <c r="O358" s="212">
        <v>10.210000000000001</v>
      </c>
      <c r="P358" s="214">
        <v>10.17</v>
      </c>
      <c r="Q358" s="250">
        <v>10.14</v>
      </c>
      <c r="T358" s="1"/>
      <c r="U358" s="1"/>
      <c r="V358" s="1"/>
      <c r="W358" s="1"/>
      <c r="X358" s="1"/>
    </row>
    <row r="359" spans="5:24">
      <c r="E359" s="2"/>
      <c r="G359" s="7" t="s">
        <v>247</v>
      </c>
      <c r="H359" s="7" t="s">
        <v>1072</v>
      </c>
      <c r="J359" s="11" t="s">
        <v>919</v>
      </c>
      <c r="K359" s="16">
        <v>0.03</v>
      </c>
      <c r="L359" s="223" t="s">
        <v>321</v>
      </c>
      <c r="M359" s="214" t="s">
        <v>1073</v>
      </c>
      <c r="N359" s="230" t="str">
        <f t="shared" si="5"/>
        <v>静岡県磐田市</v>
      </c>
      <c r="O359" s="212">
        <v>10.210000000000001</v>
      </c>
      <c r="P359" s="214">
        <v>10.17</v>
      </c>
      <c r="Q359" s="250">
        <v>10.14</v>
      </c>
      <c r="T359" s="1"/>
      <c r="U359" s="1"/>
      <c r="V359" s="1"/>
      <c r="W359" s="1"/>
      <c r="X359" s="1"/>
    </row>
    <row r="360" spans="5:24">
      <c r="E360" s="2"/>
      <c r="G360" s="7" t="s">
        <v>247</v>
      </c>
      <c r="H360" s="7" t="s">
        <v>1074</v>
      </c>
      <c r="J360" s="11" t="s">
        <v>919</v>
      </c>
      <c r="K360" s="16">
        <v>0.03</v>
      </c>
      <c r="L360" s="223" t="s">
        <v>321</v>
      </c>
      <c r="M360" s="214" t="s">
        <v>1075</v>
      </c>
      <c r="N360" s="230" t="str">
        <f t="shared" si="5"/>
        <v>静岡県焼津市</v>
      </c>
      <c r="O360" s="212">
        <v>10.210000000000001</v>
      </c>
      <c r="P360" s="214">
        <v>10.17</v>
      </c>
      <c r="Q360" s="250">
        <v>10.14</v>
      </c>
      <c r="T360" s="1"/>
      <c r="U360" s="1"/>
      <c r="V360" s="1"/>
      <c r="W360" s="1"/>
      <c r="X360" s="1"/>
    </row>
    <row r="361" spans="5:24">
      <c r="E361" s="2"/>
      <c r="G361" s="7" t="s">
        <v>247</v>
      </c>
      <c r="H361" s="7" t="s">
        <v>1076</v>
      </c>
      <c r="J361" s="11" t="s">
        <v>919</v>
      </c>
      <c r="K361" s="16">
        <v>0.03</v>
      </c>
      <c r="L361" s="223" t="s">
        <v>321</v>
      </c>
      <c r="M361" s="214" t="s">
        <v>1077</v>
      </c>
      <c r="N361" s="230" t="str">
        <f t="shared" si="5"/>
        <v>静岡県掛川市</v>
      </c>
      <c r="O361" s="212">
        <v>10.210000000000001</v>
      </c>
      <c r="P361" s="214">
        <v>10.17</v>
      </c>
      <c r="Q361" s="250">
        <v>10.14</v>
      </c>
      <c r="T361" s="1"/>
      <c r="U361" s="1"/>
      <c r="V361" s="1"/>
      <c r="W361" s="1"/>
      <c r="X361" s="1"/>
    </row>
    <row r="362" spans="5:24">
      <c r="E362" s="2"/>
      <c r="G362" s="7" t="s">
        <v>247</v>
      </c>
      <c r="H362" s="7" t="s">
        <v>1078</v>
      </c>
      <c r="J362" s="11" t="s">
        <v>919</v>
      </c>
      <c r="K362" s="16">
        <v>0.03</v>
      </c>
      <c r="L362" s="223" t="s">
        <v>321</v>
      </c>
      <c r="M362" s="214" t="s">
        <v>1079</v>
      </c>
      <c r="N362" s="230" t="str">
        <f t="shared" si="5"/>
        <v>静岡県藤枝市</v>
      </c>
      <c r="O362" s="212">
        <v>10.210000000000001</v>
      </c>
      <c r="P362" s="214">
        <v>10.17</v>
      </c>
      <c r="Q362" s="250">
        <v>10.14</v>
      </c>
      <c r="T362" s="1"/>
      <c r="U362" s="1"/>
      <c r="V362" s="1"/>
      <c r="W362" s="1"/>
      <c r="X362" s="1"/>
    </row>
    <row r="363" spans="5:24">
      <c r="E363" s="2"/>
      <c r="G363" s="7" t="s">
        <v>247</v>
      </c>
      <c r="H363" s="7" t="s">
        <v>1080</v>
      </c>
      <c r="J363" s="11" t="s">
        <v>919</v>
      </c>
      <c r="K363" s="16">
        <v>0.03</v>
      </c>
      <c r="L363" s="223" t="s">
        <v>321</v>
      </c>
      <c r="M363" s="214" t="s">
        <v>1081</v>
      </c>
      <c r="N363" s="230" t="str">
        <f t="shared" si="5"/>
        <v>静岡県御殿場市</v>
      </c>
      <c r="O363" s="212">
        <v>10.210000000000001</v>
      </c>
      <c r="P363" s="214">
        <v>10.17</v>
      </c>
      <c r="Q363" s="250">
        <v>10.14</v>
      </c>
      <c r="T363" s="1"/>
      <c r="U363" s="1"/>
      <c r="V363" s="1"/>
      <c r="W363" s="1"/>
      <c r="X363" s="1"/>
    </row>
    <row r="364" spans="5:24">
      <c r="E364" s="2"/>
      <c r="G364" s="7" t="s">
        <v>247</v>
      </c>
      <c r="H364" s="7" t="s">
        <v>1082</v>
      </c>
      <c r="J364" s="11" t="s">
        <v>919</v>
      </c>
      <c r="K364" s="16">
        <v>0.03</v>
      </c>
      <c r="L364" s="223" t="s">
        <v>321</v>
      </c>
      <c r="M364" s="214" t="s">
        <v>1083</v>
      </c>
      <c r="N364" s="230" t="str">
        <f t="shared" si="5"/>
        <v>静岡県袋井市</v>
      </c>
      <c r="O364" s="212">
        <v>10.210000000000001</v>
      </c>
      <c r="P364" s="214">
        <v>10.17</v>
      </c>
      <c r="Q364" s="250">
        <v>10.14</v>
      </c>
      <c r="T364" s="1"/>
      <c r="U364" s="1"/>
      <c r="V364" s="1"/>
      <c r="W364" s="1"/>
      <c r="X364" s="1"/>
    </row>
    <row r="365" spans="5:24">
      <c r="E365" s="2"/>
      <c r="G365" s="7" t="s">
        <v>247</v>
      </c>
      <c r="H365" s="7" t="s">
        <v>1084</v>
      </c>
      <c r="J365" s="11" t="s">
        <v>919</v>
      </c>
      <c r="K365" s="16">
        <v>0.03</v>
      </c>
      <c r="L365" s="223" t="s">
        <v>321</v>
      </c>
      <c r="M365" s="214" t="s">
        <v>1085</v>
      </c>
      <c r="N365" s="230" t="str">
        <f t="shared" si="5"/>
        <v>静岡県裾野市</v>
      </c>
      <c r="O365" s="212">
        <v>10.210000000000001</v>
      </c>
      <c r="P365" s="214">
        <v>10.17</v>
      </c>
      <c r="Q365" s="250">
        <v>10.14</v>
      </c>
      <c r="T365" s="1"/>
      <c r="U365" s="1"/>
      <c r="V365" s="1"/>
      <c r="W365" s="1"/>
      <c r="X365" s="1"/>
    </row>
    <row r="366" spans="5:24">
      <c r="E366" s="2"/>
      <c r="G366" s="7" t="s">
        <v>247</v>
      </c>
      <c r="H366" s="7" t="s">
        <v>1086</v>
      </c>
      <c r="J366" s="11" t="s">
        <v>919</v>
      </c>
      <c r="K366" s="16">
        <v>0.03</v>
      </c>
      <c r="L366" s="223" t="s">
        <v>321</v>
      </c>
      <c r="M366" s="214" t="s">
        <v>1087</v>
      </c>
      <c r="N366" s="230" t="str">
        <f t="shared" si="5"/>
        <v>静岡県函南町</v>
      </c>
      <c r="O366" s="212">
        <v>10.210000000000001</v>
      </c>
      <c r="P366" s="214">
        <v>10.17</v>
      </c>
      <c r="Q366" s="250">
        <v>10.14</v>
      </c>
      <c r="T366" s="1"/>
      <c r="U366" s="1"/>
      <c r="V366" s="1"/>
      <c r="W366" s="1"/>
      <c r="X366" s="1"/>
    </row>
    <row r="367" spans="5:24">
      <c r="E367" s="2"/>
      <c r="G367" s="7" t="s">
        <v>247</v>
      </c>
      <c r="H367" s="7" t="s">
        <v>379</v>
      </c>
      <c r="J367" s="11" t="s">
        <v>919</v>
      </c>
      <c r="K367" s="16">
        <v>0.03</v>
      </c>
      <c r="L367" s="223" t="s">
        <v>321</v>
      </c>
      <c r="M367" s="214" t="s">
        <v>1088</v>
      </c>
      <c r="N367" s="230" t="str">
        <f t="shared" si="5"/>
        <v>静岡県清水町</v>
      </c>
      <c r="O367" s="212">
        <v>10.210000000000001</v>
      </c>
      <c r="P367" s="214">
        <v>10.17</v>
      </c>
      <c r="Q367" s="250">
        <v>10.14</v>
      </c>
      <c r="T367" s="1"/>
      <c r="U367" s="1"/>
      <c r="V367" s="1"/>
      <c r="W367" s="1"/>
      <c r="X367" s="1"/>
    </row>
    <row r="368" spans="5:24">
      <c r="E368" s="2"/>
      <c r="G368" s="7" t="s">
        <v>247</v>
      </c>
      <c r="H368" s="7" t="s">
        <v>1089</v>
      </c>
      <c r="J368" s="11" t="s">
        <v>919</v>
      </c>
      <c r="K368" s="16">
        <v>0.03</v>
      </c>
      <c r="L368" s="223" t="s">
        <v>321</v>
      </c>
      <c r="M368" s="214" t="s">
        <v>1090</v>
      </c>
      <c r="N368" s="230" t="str">
        <f t="shared" si="5"/>
        <v>静岡県長泉町</v>
      </c>
      <c r="O368" s="212">
        <v>10.210000000000001</v>
      </c>
      <c r="P368" s="214">
        <v>10.17</v>
      </c>
      <c r="Q368" s="250">
        <v>10.14</v>
      </c>
      <c r="T368" s="1"/>
      <c r="U368" s="1"/>
      <c r="V368" s="1"/>
      <c r="W368" s="1"/>
      <c r="X368" s="1"/>
    </row>
    <row r="369" spans="5:24">
      <c r="E369" s="2"/>
      <c r="G369" s="7" t="s">
        <v>247</v>
      </c>
      <c r="H369" s="7" t="s">
        <v>1091</v>
      </c>
      <c r="J369" s="11" t="s">
        <v>919</v>
      </c>
      <c r="K369" s="16">
        <v>0.03</v>
      </c>
      <c r="L369" s="223" t="s">
        <v>321</v>
      </c>
      <c r="M369" s="214" t="s">
        <v>1092</v>
      </c>
      <c r="N369" s="230" t="str">
        <f t="shared" si="5"/>
        <v>静岡県小山町</v>
      </c>
      <c r="O369" s="212">
        <v>10.210000000000001</v>
      </c>
      <c r="P369" s="214">
        <v>10.17</v>
      </c>
      <c r="Q369" s="250">
        <v>10.14</v>
      </c>
      <c r="T369" s="1"/>
      <c r="U369" s="1"/>
      <c r="V369" s="1"/>
      <c r="W369" s="1"/>
      <c r="X369" s="1"/>
    </row>
    <row r="370" spans="5:24">
      <c r="E370" s="2"/>
      <c r="G370" s="7" t="s">
        <v>247</v>
      </c>
      <c r="H370" s="7" t="s">
        <v>1093</v>
      </c>
      <c r="J370" s="11" t="s">
        <v>919</v>
      </c>
      <c r="K370" s="16">
        <v>0.03</v>
      </c>
      <c r="L370" s="223" t="s">
        <v>321</v>
      </c>
      <c r="M370" s="214" t="s">
        <v>1094</v>
      </c>
      <c r="N370" s="230" t="str">
        <f t="shared" si="5"/>
        <v>静岡県川根本町</v>
      </c>
      <c r="O370" s="212">
        <v>10.210000000000001</v>
      </c>
      <c r="P370" s="214">
        <v>10.17</v>
      </c>
      <c r="Q370" s="250">
        <v>10.14</v>
      </c>
      <c r="T370" s="1"/>
      <c r="U370" s="1"/>
      <c r="V370" s="1"/>
      <c r="W370" s="1"/>
      <c r="X370" s="1"/>
    </row>
    <row r="371" spans="5:24">
      <c r="E371" s="2"/>
      <c r="G371" s="7" t="s">
        <v>247</v>
      </c>
      <c r="H371" s="7" t="s">
        <v>1095</v>
      </c>
      <c r="J371" s="11" t="s">
        <v>919</v>
      </c>
      <c r="K371" s="16">
        <v>0.03</v>
      </c>
      <c r="L371" s="223" t="s">
        <v>321</v>
      </c>
      <c r="M371" s="214" t="s">
        <v>1096</v>
      </c>
      <c r="N371" s="230" t="str">
        <f t="shared" si="5"/>
        <v>静岡県森町</v>
      </c>
      <c r="O371" s="212">
        <v>10.210000000000001</v>
      </c>
      <c r="P371" s="214">
        <v>10.17</v>
      </c>
      <c r="Q371" s="250">
        <v>10.14</v>
      </c>
      <c r="T371" s="1"/>
      <c r="U371" s="1"/>
      <c r="V371" s="1"/>
      <c r="W371" s="1"/>
      <c r="X371" s="1"/>
    </row>
    <row r="372" spans="5:24">
      <c r="E372" s="2"/>
      <c r="G372" s="7" t="s">
        <v>247</v>
      </c>
      <c r="H372" s="7" t="s">
        <v>1097</v>
      </c>
      <c r="J372" s="11" t="s">
        <v>919</v>
      </c>
      <c r="K372" s="16">
        <v>0.03</v>
      </c>
      <c r="L372" s="223" t="s">
        <v>326</v>
      </c>
      <c r="M372" s="214" t="s">
        <v>1098</v>
      </c>
      <c r="N372" s="230" t="str">
        <f t="shared" si="5"/>
        <v>愛知県豊橋市</v>
      </c>
      <c r="O372" s="212">
        <v>10.210000000000001</v>
      </c>
      <c r="P372" s="214">
        <v>10.17</v>
      </c>
      <c r="Q372" s="250">
        <v>10.14</v>
      </c>
      <c r="T372" s="1"/>
      <c r="U372" s="1"/>
      <c r="V372" s="1"/>
      <c r="W372" s="1"/>
      <c r="X372" s="1"/>
    </row>
    <row r="373" spans="5:24">
      <c r="E373" s="2"/>
      <c r="G373" s="7" t="s">
        <v>247</v>
      </c>
      <c r="H373" s="7" t="s">
        <v>1099</v>
      </c>
      <c r="J373" s="11" t="s">
        <v>919</v>
      </c>
      <c r="K373" s="16">
        <v>0.03</v>
      </c>
      <c r="L373" s="223" t="s">
        <v>326</v>
      </c>
      <c r="M373" s="214" t="s">
        <v>1100</v>
      </c>
      <c r="N373" s="230" t="str">
        <f t="shared" si="5"/>
        <v>愛知県半田市</v>
      </c>
      <c r="O373" s="212">
        <v>10.210000000000001</v>
      </c>
      <c r="P373" s="214">
        <v>10.17</v>
      </c>
      <c r="Q373" s="250">
        <v>10.14</v>
      </c>
      <c r="T373" s="1"/>
      <c r="U373" s="1"/>
      <c r="V373" s="1"/>
      <c r="W373" s="1"/>
      <c r="X373" s="1"/>
    </row>
    <row r="374" spans="5:24">
      <c r="E374" s="2"/>
      <c r="G374" s="7" t="s">
        <v>247</v>
      </c>
      <c r="H374" s="7" t="s">
        <v>1101</v>
      </c>
      <c r="J374" s="11" t="s">
        <v>919</v>
      </c>
      <c r="K374" s="16">
        <v>0.03</v>
      </c>
      <c r="L374" s="223" t="s">
        <v>326</v>
      </c>
      <c r="M374" s="214" t="s">
        <v>1102</v>
      </c>
      <c r="N374" s="230" t="str">
        <f t="shared" si="5"/>
        <v>愛知県豊川市</v>
      </c>
      <c r="O374" s="212">
        <v>10.210000000000001</v>
      </c>
      <c r="P374" s="214">
        <v>10.17</v>
      </c>
      <c r="Q374" s="250">
        <v>10.14</v>
      </c>
      <c r="T374" s="1"/>
      <c r="U374" s="1"/>
      <c r="V374" s="1"/>
      <c r="W374" s="1"/>
      <c r="X374" s="1"/>
    </row>
    <row r="375" spans="5:24">
      <c r="E375" s="2"/>
      <c r="G375" s="7" t="s">
        <v>247</v>
      </c>
      <c r="H375" s="7" t="s">
        <v>1103</v>
      </c>
      <c r="J375" s="11" t="s">
        <v>919</v>
      </c>
      <c r="K375" s="16">
        <v>0.03</v>
      </c>
      <c r="L375" s="223" t="s">
        <v>326</v>
      </c>
      <c r="M375" s="214" t="s">
        <v>1104</v>
      </c>
      <c r="N375" s="230" t="str">
        <f t="shared" si="5"/>
        <v>愛知県蒲郡市</v>
      </c>
      <c r="O375" s="212">
        <v>10.210000000000001</v>
      </c>
      <c r="P375" s="214">
        <v>10.17</v>
      </c>
      <c r="Q375" s="250">
        <v>10.14</v>
      </c>
      <c r="T375" s="1"/>
      <c r="U375" s="1"/>
      <c r="V375" s="1"/>
      <c r="W375" s="1"/>
      <c r="X375" s="1"/>
    </row>
    <row r="376" spans="5:24">
      <c r="E376" s="2"/>
      <c r="G376" s="7" t="s">
        <v>247</v>
      </c>
      <c r="H376" s="7" t="s">
        <v>1105</v>
      </c>
      <c r="J376" s="11" t="s">
        <v>919</v>
      </c>
      <c r="K376" s="16">
        <v>0.03</v>
      </c>
      <c r="L376" s="223" t="s">
        <v>326</v>
      </c>
      <c r="M376" s="214" t="s">
        <v>1106</v>
      </c>
      <c r="N376" s="230" t="str">
        <f t="shared" si="5"/>
        <v>愛知県常滑市</v>
      </c>
      <c r="O376" s="212">
        <v>10.210000000000001</v>
      </c>
      <c r="P376" s="214">
        <v>10.17</v>
      </c>
      <c r="Q376" s="250">
        <v>10.14</v>
      </c>
      <c r="T376" s="1"/>
      <c r="U376" s="1"/>
      <c r="V376" s="1"/>
      <c r="W376" s="1"/>
      <c r="X376" s="1"/>
    </row>
    <row r="377" spans="5:24">
      <c r="E377" s="2"/>
      <c r="G377" s="7" t="s">
        <v>247</v>
      </c>
      <c r="H377" s="7" t="s">
        <v>1107</v>
      </c>
      <c r="J377" s="11" t="s">
        <v>919</v>
      </c>
      <c r="K377" s="16">
        <v>0.03</v>
      </c>
      <c r="L377" s="223" t="s">
        <v>326</v>
      </c>
      <c r="M377" s="214" t="s">
        <v>1108</v>
      </c>
      <c r="N377" s="230" t="str">
        <f t="shared" si="5"/>
        <v>愛知県小牧市</v>
      </c>
      <c r="O377" s="212">
        <v>10.210000000000001</v>
      </c>
      <c r="P377" s="214">
        <v>10.17</v>
      </c>
      <c r="Q377" s="250">
        <v>10.14</v>
      </c>
      <c r="T377" s="1"/>
      <c r="U377" s="1"/>
      <c r="V377" s="1"/>
      <c r="W377" s="1"/>
      <c r="X377" s="1"/>
    </row>
    <row r="378" spans="5:24">
      <c r="E378" s="2"/>
      <c r="G378" s="7" t="s">
        <v>247</v>
      </c>
      <c r="H378" s="7" t="s">
        <v>1109</v>
      </c>
      <c r="J378" s="11" t="s">
        <v>919</v>
      </c>
      <c r="K378" s="16">
        <v>0.03</v>
      </c>
      <c r="L378" s="223" t="s">
        <v>326</v>
      </c>
      <c r="M378" s="214" t="s">
        <v>1110</v>
      </c>
      <c r="N378" s="230" t="str">
        <f t="shared" si="5"/>
        <v>愛知県新城市</v>
      </c>
      <c r="O378" s="212">
        <v>10.210000000000001</v>
      </c>
      <c r="P378" s="214">
        <v>10.17</v>
      </c>
      <c r="Q378" s="250">
        <v>10.14</v>
      </c>
      <c r="T378" s="1"/>
      <c r="U378" s="1"/>
      <c r="V378" s="1"/>
      <c r="W378" s="1"/>
      <c r="X378" s="1"/>
    </row>
    <row r="379" spans="5:24">
      <c r="E379" s="2"/>
      <c r="G379" s="7" t="s">
        <v>247</v>
      </c>
      <c r="H379" s="7" t="s">
        <v>1111</v>
      </c>
      <c r="J379" s="11" t="s">
        <v>919</v>
      </c>
      <c r="K379" s="16">
        <v>0.03</v>
      </c>
      <c r="L379" s="223" t="s">
        <v>326</v>
      </c>
      <c r="M379" s="214" t="s">
        <v>1112</v>
      </c>
      <c r="N379" s="230" t="str">
        <f t="shared" si="5"/>
        <v>愛知県東海市</v>
      </c>
      <c r="O379" s="212">
        <v>10.210000000000001</v>
      </c>
      <c r="P379" s="214">
        <v>10.17</v>
      </c>
      <c r="Q379" s="250">
        <v>10.14</v>
      </c>
      <c r="T379" s="1"/>
      <c r="U379" s="1"/>
      <c r="V379" s="1"/>
      <c r="W379" s="1"/>
      <c r="X379" s="1"/>
    </row>
    <row r="380" spans="5:24">
      <c r="E380" s="2"/>
      <c r="G380" s="7" t="s">
        <v>247</v>
      </c>
      <c r="H380" s="7" t="s">
        <v>1113</v>
      </c>
      <c r="J380" s="11" t="s">
        <v>919</v>
      </c>
      <c r="K380" s="16">
        <v>0.03</v>
      </c>
      <c r="L380" s="223" t="s">
        <v>326</v>
      </c>
      <c r="M380" s="214" t="s">
        <v>1114</v>
      </c>
      <c r="N380" s="230" t="str">
        <f t="shared" si="5"/>
        <v>愛知県大府市</v>
      </c>
      <c r="O380" s="212">
        <v>10.210000000000001</v>
      </c>
      <c r="P380" s="214">
        <v>10.17</v>
      </c>
      <c r="Q380" s="250">
        <v>10.14</v>
      </c>
      <c r="T380" s="1"/>
      <c r="U380" s="1"/>
      <c r="V380" s="1"/>
      <c r="W380" s="1"/>
      <c r="X380" s="1"/>
    </row>
    <row r="381" spans="5:24">
      <c r="E381" s="2"/>
      <c r="G381" s="7" t="s">
        <v>247</v>
      </c>
      <c r="H381" s="7" t="s">
        <v>1115</v>
      </c>
      <c r="J381" s="11" t="s">
        <v>919</v>
      </c>
      <c r="K381" s="16">
        <v>0.03</v>
      </c>
      <c r="L381" s="223" t="s">
        <v>326</v>
      </c>
      <c r="M381" s="214" t="s">
        <v>1116</v>
      </c>
      <c r="N381" s="230" t="str">
        <f t="shared" si="5"/>
        <v>愛知県知多市</v>
      </c>
      <c r="O381" s="212">
        <v>10.210000000000001</v>
      </c>
      <c r="P381" s="214">
        <v>10.17</v>
      </c>
      <c r="Q381" s="250">
        <v>10.14</v>
      </c>
      <c r="T381" s="1"/>
      <c r="U381" s="1"/>
      <c r="V381" s="1"/>
      <c r="W381" s="1"/>
      <c r="X381" s="1"/>
    </row>
    <row r="382" spans="5:24">
      <c r="E382" s="2"/>
      <c r="G382" s="7" t="s">
        <v>247</v>
      </c>
      <c r="H382" s="7" t="s">
        <v>1117</v>
      </c>
      <c r="J382" s="11" t="s">
        <v>919</v>
      </c>
      <c r="K382" s="16">
        <v>0.03</v>
      </c>
      <c r="L382" s="223" t="s">
        <v>326</v>
      </c>
      <c r="M382" s="214" t="s">
        <v>1118</v>
      </c>
      <c r="N382" s="230" t="str">
        <f t="shared" si="5"/>
        <v>愛知県高浜市</v>
      </c>
      <c r="O382" s="212">
        <v>10.210000000000001</v>
      </c>
      <c r="P382" s="214">
        <v>10.17</v>
      </c>
      <c r="Q382" s="250">
        <v>10.14</v>
      </c>
      <c r="T382" s="1"/>
      <c r="U382" s="1"/>
      <c r="V382" s="1"/>
      <c r="W382" s="1"/>
      <c r="X382" s="1"/>
    </row>
    <row r="383" spans="5:24">
      <c r="E383" s="2"/>
      <c r="G383" s="7" t="s">
        <v>247</v>
      </c>
      <c r="H383" s="7" t="s">
        <v>1119</v>
      </c>
      <c r="J383" s="11" t="s">
        <v>919</v>
      </c>
      <c r="K383" s="16">
        <v>0.03</v>
      </c>
      <c r="L383" s="223" t="s">
        <v>326</v>
      </c>
      <c r="M383" s="214" t="s">
        <v>1120</v>
      </c>
      <c r="N383" s="230" t="str">
        <f t="shared" si="5"/>
        <v>愛知県田原市</v>
      </c>
      <c r="O383" s="212">
        <v>10.210000000000001</v>
      </c>
      <c r="P383" s="214">
        <v>10.17</v>
      </c>
      <c r="Q383" s="250">
        <v>10.14</v>
      </c>
      <c r="T383" s="1"/>
      <c r="U383" s="1"/>
      <c r="V383" s="1"/>
      <c r="W383" s="1"/>
      <c r="X383" s="1"/>
    </row>
    <row r="384" spans="5:24">
      <c r="E384" s="2"/>
      <c r="G384" s="7" t="s">
        <v>247</v>
      </c>
      <c r="H384" s="7" t="s">
        <v>1121</v>
      </c>
      <c r="J384" s="11" t="s">
        <v>919</v>
      </c>
      <c r="K384" s="16">
        <v>0.03</v>
      </c>
      <c r="L384" s="223" t="s">
        <v>326</v>
      </c>
      <c r="M384" s="214" t="s">
        <v>1122</v>
      </c>
      <c r="N384" s="230" t="str">
        <f t="shared" si="5"/>
        <v>愛知県大口町</v>
      </c>
      <c r="O384" s="212">
        <v>10.210000000000001</v>
      </c>
      <c r="P384" s="214">
        <v>10.17</v>
      </c>
      <c r="Q384" s="250">
        <v>10.14</v>
      </c>
      <c r="T384" s="1"/>
      <c r="U384" s="1"/>
      <c r="V384" s="1"/>
      <c r="W384" s="1"/>
      <c r="X384" s="1"/>
    </row>
    <row r="385" spans="5:24">
      <c r="E385" s="2"/>
      <c r="G385" s="7" t="s">
        <v>247</v>
      </c>
      <c r="H385" s="7" t="s">
        <v>1123</v>
      </c>
      <c r="J385" s="11" t="s">
        <v>919</v>
      </c>
      <c r="K385" s="16">
        <v>0.03</v>
      </c>
      <c r="L385" s="223" t="s">
        <v>326</v>
      </c>
      <c r="M385" s="214" t="s">
        <v>1124</v>
      </c>
      <c r="N385" s="230" t="str">
        <f t="shared" si="5"/>
        <v>愛知県扶桑町</v>
      </c>
      <c r="O385" s="212">
        <v>10.210000000000001</v>
      </c>
      <c r="P385" s="214">
        <v>10.17</v>
      </c>
      <c r="Q385" s="250">
        <v>10.14</v>
      </c>
      <c r="T385" s="1"/>
      <c r="U385" s="1"/>
      <c r="V385" s="1"/>
      <c r="W385" s="1"/>
      <c r="X385" s="1"/>
    </row>
    <row r="386" spans="5:24">
      <c r="E386" s="2"/>
      <c r="G386" s="7" t="s">
        <v>247</v>
      </c>
      <c r="H386" s="7" t="s">
        <v>1125</v>
      </c>
      <c r="J386" s="11" t="s">
        <v>919</v>
      </c>
      <c r="K386" s="16">
        <v>0.03</v>
      </c>
      <c r="L386" s="223" t="s">
        <v>326</v>
      </c>
      <c r="M386" s="214" t="s">
        <v>1126</v>
      </c>
      <c r="N386" s="230" t="str">
        <f t="shared" si="5"/>
        <v>愛知県阿久比町</v>
      </c>
      <c r="O386" s="212">
        <v>10.210000000000001</v>
      </c>
      <c r="P386" s="214">
        <v>10.17</v>
      </c>
      <c r="Q386" s="250">
        <v>10.14</v>
      </c>
      <c r="T386" s="1"/>
      <c r="U386" s="1"/>
      <c r="V386" s="1"/>
      <c r="W386" s="1"/>
      <c r="X386" s="1"/>
    </row>
    <row r="387" spans="5:24">
      <c r="E387" s="2"/>
      <c r="G387" s="7" t="s">
        <v>247</v>
      </c>
      <c r="H387" s="7" t="s">
        <v>1036</v>
      </c>
      <c r="J387" s="11" t="s">
        <v>919</v>
      </c>
      <c r="K387" s="16">
        <v>0.03</v>
      </c>
      <c r="L387" s="223" t="s">
        <v>326</v>
      </c>
      <c r="M387" s="214" t="s">
        <v>1127</v>
      </c>
      <c r="N387" s="230" t="str">
        <f t="shared" si="5"/>
        <v>愛知県東浦町</v>
      </c>
      <c r="O387" s="212">
        <v>10.210000000000001</v>
      </c>
      <c r="P387" s="214">
        <v>10.17</v>
      </c>
      <c r="Q387" s="250">
        <v>10.14</v>
      </c>
      <c r="T387" s="1"/>
      <c r="U387" s="1"/>
      <c r="V387" s="1"/>
      <c r="W387" s="1"/>
      <c r="X387" s="1"/>
    </row>
    <row r="388" spans="5:24">
      <c r="E388" s="2"/>
      <c r="G388" s="7" t="s">
        <v>247</v>
      </c>
      <c r="H388" s="7" t="s">
        <v>1128</v>
      </c>
      <c r="J388" s="11" t="s">
        <v>919</v>
      </c>
      <c r="K388" s="16">
        <v>0.03</v>
      </c>
      <c r="L388" s="223" t="s">
        <v>326</v>
      </c>
      <c r="M388" s="214" t="s">
        <v>1129</v>
      </c>
      <c r="N388" s="230" t="str">
        <f t="shared" ref="N388:N451" si="6">L388&amp;M388</f>
        <v>愛知県武豊町</v>
      </c>
      <c r="O388" s="212">
        <v>10.210000000000001</v>
      </c>
      <c r="P388" s="214">
        <v>10.17</v>
      </c>
      <c r="Q388" s="250">
        <v>10.14</v>
      </c>
      <c r="T388" s="1"/>
      <c r="U388" s="1"/>
      <c r="V388" s="1"/>
      <c r="W388" s="1"/>
      <c r="X388" s="1"/>
    </row>
    <row r="389" spans="5:24">
      <c r="E389" s="2"/>
      <c r="G389" s="7" t="s">
        <v>247</v>
      </c>
      <c r="H389" s="7" t="s">
        <v>1130</v>
      </c>
      <c r="J389" s="11" t="s">
        <v>919</v>
      </c>
      <c r="K389" s="16">
        <v>0.03</v>
      </c>
      <c r="L389" s="223" t="s">
        <v>326</v>
      </c>
      <c r="M389" s="214" t="s">
        <v>1131</v>
      </c>
      <c r="N389" s="230" t="str">
        <f t="shared" si="6"/>
        <v>愛知県幸田町</v>
      </c>
      <c r="O389" s="212">
        <v>10.210000000000001</v>
      </c>
      <c r="P389" s="214">
        <v>10.17</v>
      </c>
      <c r="Q389" s="250">
        <v>10.14</v>
      </c>
      <c r="T389" s="1"/>
      <c r="U389" s="1"/>
      <c r="V389" s="1"/>
      <c r="W389" s="1"/>
      <c r="X389" s="1"/>
    </row>
    <row r="390" spans="5:24">
      <c r="E390" s="2"/>
      <c r="G390" s="7" t="s">
        <v>247</v>
      </c>
      <c r="H390" s="7" t="s">
        <v>1132</v>
      </c>
      <c r="J390" s="11" t="s">
        <v>919</v>
      </c>
      <c r="K390" s="16">
        <v>0.03</v>
      </c>
      <c r="L390" s="223" t="s">
        <v>326</v>
      </c>
      <c r="M390" s="214" t="s">
        <v>1133</v>
      </c>
      <c r="N390" s="230" t="str">
        <f t="shared" si="6"/>
        <v>愛知県設楽町</v>
      </c>
      <c r="O390" s="212">
        <v>10.210000000000001</v>
      </c>
      <c r="P390" s="214">
        <v>10.17</v>
      </c>
      <c r="Q390" s="250">
        <v>10.14</v>
      </c>
      <c r="T390" s="1"/>
      <c r="U390" s="1"/>
      <c r="V390" s="1"/>
      <c r="W390" s="1"/>
      <c r="X390" s="1"/>
    </row>
    <row r="391" spans="5:24">
      <c r="E391" s="2"/>
      <c r="G391" s="7" t="s">
        <v>247</v>
      </c>
      <c r="H391" s="7" t="s">
        <v>1134</v>
      </c>
      <c r="J391" s="11" t="s">
        <v>919</v>
      </c>
      <c r="K391" s="16">
        <v>0.03</v>
      </c>
      <c r="L391" s="223" t="s">
        <v>326</v>
      </c>
      <c r="M391" s="214" t="s">
        <v>1135</v>
      </c>
      <c r="N391" s="230" t="str">
        <f t="shared" si="6"/>
        <v>愛知県東栄町</v>
      </c>
      <c r="O391" s="212">
        <v>10.210000000000001</v>
      </c>
      <c r="P391" s="214">
        <v>10.17</v>
      </c>
      <c r="Q391" s="250">
        <v>10.14</v>
      </c>
      <c r="T391" s="1"/>
      <c r="U391" s="1"/>
      <c r="V391" s="1"/>
      <c r="W391" s="1"/>
      <c r="X391" s="1"/>
    </row>
    <row r="392" spans="5:24">
      <c r="E392" s="2"/>
      <c r="G392" s="7" t="s">
        <v>247</v>
      </c>
      <c r="H392" s="7" t="s">
        <v>1136</v>
      </c>
      <c r="J392" s="11" t="s">
        <v>919</v>
      </c>
      <c r="K392" s="16">
        <v>0.03</v>
      </c>
      <c r="L392" s="223" t="s">
        <v>326</v>
      </c>
      <c r="M392" s="214" t="s">
        <v>1137</v>
      </c>
      <c r="N392" s="230" t="str">
        <f t="shared" si="6"/>
        <v>愛知県豊根村</v>
      </c>
      <c r="O392" s="212">
        <v>10.210000000000001</v>
      </c>
      <c r="P392" s="214">
        <v>10.17</v>
      </c>
      <c r="Q392" s="250">
        <v>10.14</v>
      </c>
      <c r="T392" s="1"/>
      <c r="U392" s="1"/>
      <c r="V392" s="1"/>
      <c r="W392" s="1"/>
      <c r="X392" s="1"/>
    </row>
    <row r="393" spans="5:24">
      <c r="E393" s="2"/>
      <c r="G393" s="7" t="s">
        <v>247</v>
      </c>
      <c r="H393" s="7" t="s">
        <v>1138</v>
      </c>
      <c r="J393" s="11" t="s">
        <v>919</v>
      </c>
      <c r="K393" s="16">
        <v>0.03</v>
      </c>
      <c r="L393" s="223" t="s">
        <v>331</v>
      </c>
      <c r="M393" s="214" t="s">
        <v>1139</v>
      </c>
      <c r="N393" s="230" t="str">
        <f t="shared" si="6"/>
        <v>三重県名張市</v>
      </c>
      <c r="O393" s="212">
        <v>10.210000000000001</v>
      </c>
      <c r="P393" s="214">
        <v>10.17</v>
      </c>
      <c r="Q393" s="250">
        <v>10.14</v>
      </c>
      <c r="T393" s="1"/>
      <c r="U393" s="1"/>
      <c r="V393" s="1"/>
      <c r="W393" s="1"/>
      <c r="X393" s="1"/>
    </row>
    <row r="394" spans="5:24">
      <c r="E394" s="2"/>
      <c r="G394" s="7" t="s">
        <v>247</v>
      </c>
      <c r="H394" s="7" t="s">
        <v>1140</v>
      </c>
      <c r="J394" s="11" t="s">
        <v>919</v>
      </c>
      <c r="K394" s="16">
        <v>0.03</v>
      </c>
      <c r="L394" s="223" t="s">
        <v>331</v>
      </c>
      <c r="M394" s="214" t="s">
        <v>1141</v>
      </c>
      <c r="N394" s="230" t="str">
        <f t="shared" si="6"/>
        <v>三重県いなべ市</v>
      </c>
      <c r="O394" s="212">
        <v>10.210000000000001</v>
      </c>
      <c r="P394" s="214">
        <v>10.17</v>
      </c>
      <c r="Q394" s="250">
        <v>10.14</v>
      </c>
      <c r="T394" s="1"/>
      <c r="U394" s="1"/>
      <c r="V394" s="1"/>
      <c r="W394" s="1"/>
      <c r="X394" s="1"/>
    </row>
    <row r="395" spans="5:24">
      <c r="E395" s="2"/>
      <c r="G395" s="7" t="s">
        <v>247</v>
      </c>
      <c r="H395" s="7" t="s">
        <v>1142</v>
      </c>
      <c r="J395" s="11" t="s">
        <v>919</v>
      </c>
      <c r="K395" s="16">
        <v>0.03</v>
      </c>
      <c r="L395" s="223" t="s">
        <v>331</v>
      </c>
      <c r="M395" s="214" t="s">
        <v>1143</v>
      </c>
      <c r="N395" s="230" t="str">
        <f t="shared" si="6"/>
        <v>三重県伊賀市</v>
      </c>
      <c r="O395" s="212">
        <v>10.210000000000001</v>
      </c>
      <c r="P395" s="214">
        <v>10.17</v>
      </c>
      <c r="Q395" s="250">
        <v>10.14</v>
      </c>
      <c r="T395" s="1"/>
      <c r="U395" s="1"/>
      <c r="V395" s="1"/>
      <c r="W395" s="1"/>
      <c r="X395" s="1"/>
    </row>
    <row r="396" spans="5:24">
      <c r="E396" s="2"/>
      <c r="G396" s="7" t="s">
        <v>247</v>
      </c>
      <c r="H396" s="7" t="s">
        <v>1144</v>
      </c>
      <c r="J396" s="11" t="s">
        <v>919</v>
      </c>
      <c r="K396" s="16">
        <v>0.03</v>
      </c>
      <c r="L396" s="223" t="s">
        <v>331</v>
      </c>
      <c r="M396" s="214" t="s">
        <v>1145</v>
      </c>
      <c r="N396" s="230" t="str">
        <f t="shared" si="6"/>
        <v>三重県木曽岬町</v>
      </c>
      <c r="O396" s="212">
        <v>10.210000000000001</v>
      </c>
      <c r="P396" s="214">
        <v>10.17</v>
      </c>
      <c r="Q396" s="250">
        <v>10.14</v>
      </c>
      <c r="T396" s="1"/>
      <c r="U396" s="1"/>
      <c r="V396" s="1"/>
      <c r="W396" s="1"/>
      <c r="X396" s="1"/>
    </row>
    <row r="397" spans="5:24">
      <c r="E397" s="2"/>
      <c r="G397" s="7" t="s">
        <v>247</v>
      </c>
      <c r="H397" s="7" t="s">
        <v>1146</v>
      </c>
      <c r="J397" s="11" t="s">
        <v>919</v>
      </c>
      <c r="K397" s="16">
        <v>0.03</v>
      </c>
      <c r="L397" s="223" t="s">
        <v>331</v>
      </c>
      <c r="M397" s="214" t="s">
        <v>1147</v>
      </c>
      <c r="N397" s="230" t="str">
        <f t="shared" si="6"/>
        <v>三重県東員町</v>
      </c>
      <c r="O397" s="212">
        <v>10.210000000000001</v>
      </c>
      <c r="P397" s="214">
        <v>10.17</v>
      </c>
      <c r="Q397" s="250">
        <v>10.14</v>
      </c>
      <c r="T397" s="1"/>
      <c r="U397" s="1"/>
      <c r="V397" s="1"/>
      <c r="W397" s="1"/>
      <c r="X397" s="1"/>
    </row>
    <row r="398" spans="5:24">
      <c r="E398" s="2"/>
      <c r="G398" s="7" t="s">
        <v>247</v>
      </c>
      <c r="H398" s="7" t="s">
        <v>1148</v>
      </c>
      <c r="J398" s="11" t="s">
        <v>919</v>
      </c>
      <c r="K398" s="16">
        <v>0.03</v>
      </c>
      <c r="L398" s="223" t="s">
        <v>331</v>
      </c>
      <c r="M398" s="214" t="s">
        <v>1149</v>
      </c>
      <c r="N398" s="230" t="str">
        <f t="shared" si="6"/>
        <v>三重県菰野町</v>
      </c>
      <c r="O398" s="212">
        <v>10.210000000000001</v>
      </c>
      <c r="P398" s="214">
        <v>10.17</v>
      </c>
      <c r="Q398" s="250">
        <v>10.14</v>
      </c>
      <c r="T398" s="1"/>
      <c r="U398" s="1"/>
      <c r="V398" s="1"/>
      <c r="W398" s="1"/>
      <c r="X398" s="1"/>
    </row>
    <row r="399" spans="5:24">
      <c r="E399" s="2"/>
      <c r="G399" s="7" t="s">
        <v>247</v>
      </c>
      <c r="H399" s="7" t="s">
        <v>1150</v>
      </c>
      <c r="J399" s="11" t="s">
        <v>919</v>
      </c>
      <c r="K399" s="16">
        <v>0.03</v>
      </c>
      <c r="L399" s="223" t="s">
        <v>331</v>
      </c>
      <c r="M399" s="214" t="s">
        <v>1151</v>
      </c>
      <c r="N399" s="230" t="str">
        <f t="shared" si="6"/>
        <v>三重県朝日町</v>
      </c>
      <c r="O399" s="212">
        <v>10.210000000000001</v>
      </c>
      <c r="P399" s="214">
        <v>10.17</v>
      </c>
      <c r="Q399" s="250">
        <v>10.14</v>
      </c>
      <c r="T399" s="1"/>
      <c r="U399" s="1"/>
      <c r="V399" s="1"/>
      <c r="W399" s="1"/>
      <c r="X399" s="1"/>
    </row>
    <row r="400" spans="5:24">
      <c r="E400" s="2"/>
      <c r="G400" s="7" t="s">
        <v>247</v>
      </c>
      <c r="H400" s="7" t="s">
        <v>1152</v>
      </c>
      <c r="J400" s="11" t="s">
        <v>919</v>
      </c>
      <c r="K400" s="16">
        <v>0.03</v>
      </c>
      <c r="L400" s="223" t="s">
        <v>331</v>
      </c>
      <c r="M400" s="214" t="s">
        <v>1153</v>
      </c>
      <c r="N400" s="230" t="str">
        <f t="shared" si="6"/>
        <v>三重県川越町</v>
      </c>
      <c r="O400" s="212">
        <v>10.210000000000001</v>
      </c>
      <c r="P400" s="214">
        <v>10.17</v>
      </c>
      <c r="Q400" s="250">
        <v>10.14</v>
      </c>
      <c r="T400" s="1"/>
      <c r="U400" s="1"/>
      <c r="V400" s="1"/>
      <c r="W400" s="1"/>
      <c r="X400" s="1"/>
    </row>
    <row r="401" spans="5:24">
      <c r="E401" s="2"/>
      <c r="G401" s="7" t="s">
        <v>247</v>
      </c>
      <c r="H401" s="7" t="s">
        <v>1154</v>
      </c>
      <c r="J401" s="11" t="s">
        <v>919</v>
      </c>
      <c r="K401" s="16">
        <v>0.03</v>
      </c>
      <c r="L401" s="223" t="s">
        <v>337</v>
      </c>
      <c r="M401" s="214" t="s">
        <v>1155</v>
      </c>
      <c r="N401" s="230" t="str">
        <f t="shared" si="6"/>
        <v>滋賀県長浜市</v>
      </c>
      <c r="O401" s="212">
        <v>10.210000000000001</v>
      </c>
      <c r="P401" s="214">
        <v>10.17</v>
      </c>
      <c r="Q401" s="250">
        <v>10.14</v>
      </c>
      <c r="T401" s="1"/>
      <c r="U401" s="1"/>
      <c r="V401" s="1"/>
      <c r="W401" s="1"/>
      <c r="X401" s="1"/>
    </row>
    <row r="402" spans="5:24">
      <c r="E402" s="2"/>
      <c r="G402" s="7" t="s">
        <v>247</v>
      </c>
      <c r="H402" s="7" t="s">
        <v>1156</v>
      </c>
      <c r="J402" s="11" t="s">
        <v>919</v>
      </c>
      <c r="K402" s="16">
        <v>0.03</v>
      </c>
      <c r="L402" s="223" t="s">
        <v>337</v>
      </c>
      <c r="M402" s="214" t="s">
        <v>1157</v>
      </c>
      <c r="N402" s="230" t="str">
        <f t="shared" si="6"/>
        <v>滋賀県近江八幡市</v>
      </c>
      <c r="O402" s="212">
        <v>10.210000000000001</v>
      </c>
      <c r="P402" s="214">
        <v>10.17</v>
      </c>
      <c r="Q402" s="250">
        <v>10.14</v>
      </c>
      <c r="T402" s="1"/>
      <c r="U402" s="1"/>
      <c r="V402" s="1"/>
      <c r="W402" s="1"/>
      <c r="X402" s="1"/>
    </row>
    <row r="403" spans="5:24">
      <c r="E403" s="2"/>
      <c r="G403" s="7" t="s">
        <v>247</v>
      </c>
      <c r="H403" s="7" t="s">
        <v>1158</v>
      </c>
      <c r="J403" s="11" t="s">
        <v>919</v>
      </c>
      <c r="K403" s="16">
        <v>0.03</v>
      </c>
      <c r="L403" s="223" t="s">
        <v>337</v>
      </c>
      <c r="M403" s="214" t="s">
        <v>1159</v>
      </c>
      <c r="N403" s="230" t="str">
        <f t="shared" si="6"/>
        <v>滋賀県野洲市</v>
      </c>
      <c r="O403" s="212">
        <v>10.210000000000001</v>
      </c>
      <c r="P403" s="214">
        <v>10.17</v>
      </c>
      <c r="Q403" s="250">
        <v>10.14</v>
      </c>
      <c r="T403" s="1"/>
      <c r="U403" s="1"/>
      <c r="V403" s="1"/>
      <c r="W403" s="1"/>
      <c r="X403" s="1"/>
    </row>
    <row r="404" spans="5:24">
      <c r="E404" s="2"/>
      <c r="G404" s="7" t="s">
        <v>247</v>
      </c>
      <c r="H404" s="7" t="s">
        <v>1160</v>
      </c>
      <c r="J404" s="11" t="s">
        <v>919</v>
      </c>
      <c r="K404" s="16">
        <v>0.03</v>
      </c>
      <c r="L404" s="223" t="s">
        <v>337</v>
      </c>
      <c r="M404" s="214" t="s">
        <v>1161</v>
      </c>
      <c r="N404" s="230" t="str">
        <f t="shared" si="6"/>
        <v>滋賀県湖南市</v>
      </c>
      <c r="O404" s="212">
        <v>10.210000000000001</v>
      </c>
      <c r="P404" s="214">
        <v>10.17</v>
      </c>
      <c r="Q404" s="250">
        <v>10.14</v>
      </c>
      <c r="T404" s="1"/>
      <c r="U404" s="1"/>
      <c r="V404" s="1"/>
      <c r="W404" s="1"/>
      <c r="X404" s="1"/>
    </row>
    <row r="405" spans="5:24">
      <c r="E405" s="2"/>
      <c r="G405" s="7" t="s">
        <v>247</v>
      </c>
      <c r="H405" s="7" t="s">
        <v>1162</v>
      </c>
      <c r="J405" s="11" t="s">
        <v>919</v>
      </c>
      <c r="K405" s="16">
        <v>0.03</v>
      </c>
      <c r="L405" s="223" t="s">
        <v>337</v>
      </c>
      <c r="M405" s="214" t="s">
        <v>1163</v>
      </c>
      <c r="N405" s="230" t="str">
        <f t="shared" si="6"/>
        <v>滋賀県高島市</v>
      </c>
      <c r="O405" s="212">
        <v>10.210000000000001</v>
      </c>
      <c r="P405" s="214">
        <v>10.17</v>
      </c>
      <c r="Q405" s="250">
        <v>10.14</v>
      </c>
      <c r="T405" s="1"/>
      <c r="U405" s="1"/>
      <c r="V405" s="1"/>
      <c r="W405" s="1"/>
      <c r="X405" s="1"/>
    </row>
    <row r="406" spans="5:24">
      <c r="E406" s="2"/>
      <c r="G406" s="7" t="s">
        <v>247</v>
      </c>
      <c r="H406" s="7" t="s">
        <v>1164</v>
      </c>
      <c r="J406" s="11" t="s">
        <v>919</v>
      </c>
      <c r="K406" s="16">
        <v>0.03</v>
      </c>
      <c r="L406" s="223" t="s">
        <v>337</v>
      </c>
      <c r="M406" s="214" t="s">
        <v>1165</v>
      </c>
      <c r="N406" s="230" t="str">
        <f t="shared" si="6"/>
        <v>滋賀県東近江市</v>
      </c>
      <c r="O406" s="212">
        <v>10.210000000000001</v>
      </c>
      <c r="P406" s="214">
        <v>10.17</v>
      </c>
      <c r="Q406" s="250">
        <v>10.14</v>
      </c>
      <c r="T406" s="1"/>
      <c r="U406" s="1"/>
      <c r="V406" s="1"/>
      <c r="W406" s="1"/>
      <c r="X406" s="1"/>
    </row>
    <row r="407" spans="5:24">
      <c r="E407" s="2"/>
      <c r="G407" s="7" t="s">
        <v>247</v>
      </c>
      <c r="H407" s="7" t="s">
        <v>1166</v>
      </c>
      <c r="J407" s="11" t="s">
        <v>919</v>
      </c>
      <c r="K407" s="16">
        <v>0.03</v>
      </c>
      <c r="L407" s="223" t="s">
        <v>337</v>
      </c>
      <c r="M407" s="214" t="s">
        <v>1167</v>
      </c>
      <c r="N407" s="230" t="str">
        <f t="shared" si="6"/>
        <v>滋賀県日野町</v>
      </c>
      <c r="O407" s="212">
        <v>10.210000000000001</v>
      </c>
      <c r="P407" s="214">
        <v>10.17</v>
      </c>
      <c r="Q407" s="250">
        <v>10.14</v>
      </c>
      <c r="T407" s="1"/>
      <c r="U407" s="1"/>
      <c r="V407" s="1"/>
      <c r="W407" s="1"/>
      <c r="X407" s="1"/>
    </row>
    <row r="408" spans="5:24">
      <c r="E408" s="2"/>
      <c r="G408" s="7" t="s">
        <v>247</v>
      </c>
      <c r="H408" s="7" t="s">
        <v>1168</v>
      </c>
      <c r="J408" s="11" t="s">
        <v>919</v>
      </c>
      <c r="K408" s="16">
        <v>0.03</v>
      </c>
      <c r="L408" s="223" t="s">
        <v>337</v>
      </c>
      <c r="M408" s="214" t="s">
        <v>1169</v>
      </c>
      <c r="N408" s="230" t="str">
        <f t="shared" si="6"/>
        <v>滋賀県竜王町</v>
      </c>
      <c r="O408" s="212">
        <v>10.210000000000001</v>
      </c>
      <c r="P408" s="214">
        <v>10.17</v>
      </c>
      <c r="Q408" s="250">
        <v>10.14</v>
      </c>
      <c r="T408" s="1"/>
      <c r="U408" s="1"/>
      <c r="V408" s="1"/>
      <c r="W408" s="1"/>
      <c r="X408" s="1"/>
    </row>
    <row r="409" spans="5:24">
      <c r="E409" s="2"/>
      <c r="G409" s="7" t="s">
        <v>247</v>
      </c>
      <c r="H409" s="7" t="s">
        <v>1170</v>
      </c>
      <c r="J409" s="11" t="s">
        <v>919</v>
      </c>
      <c r="K409" s="16">
        <v>0.03</v>
      </c>
      <c r="L409" s="223" t="s">
        <v>342</v>
      </c>
      <c r="M409" s="214" t="s">
        <v>1171</v>
      </c>
      <c r="N409" s="230" t="str">
        <f t="shared" si="6"/>
        <v>京都府久御山町</v>
      </c>
      <c r="O409" s="212">
        <v>10.210000000000001</v>
      </c>
      <c r="P409" s="214">
        <v>10.17</v>
      </c>
      <c r="Q409" s="250">
        <v>10.14</v>
      </c>
      <c r="T409" s="1"/>
      <c r="U409" s="1"/>
      <c r="V409" s="1"/>
      <c r="W409" s="1"/>
      <c r="X409" s="1"/>
    </row>
    <row r="410" spans="5:24">
      <c r="E410" s="2"/>
      <c r="G410" s="7" t="s">
        <v>247</v>
      </c>
      <c r="H410" s="7" t="s">
        <v>1172</v>
      </c>
      <c r="J410" s="11" t="s">
        <v>919</v>
      </c>
      <c r="K410" s="16">
        <v>0.03</v>
      </c>
      <c r="L410" s="223" t="s">
        <v>354</v>
      </c>
      <c r="M410" s="214" t="s">
        <v>1173</v>
      </c>
      <c r="N410" s="230" t="str">
        <f t="shared" si="6"/>
        <v>兵庫県姫路市</v>
      </c>
      <c r="O410" s="212">
        <v>10.210000000000001</v>
      </c>
      <c r="P410" s="214">
        <v>10.17</v>
      </c>
      <c r="Q410" s="250">
        <v>10.14</v>
      </c>
      <c r="T410" s="1"/>
      <c r="U410" s="1"/>
      <c r="V410" s="1"/>
      <c r="W410" s="1"/>
      <c r="X410" s="1"/>
    </row>
    <row r="411" spans="5:24">
      <c r="E411" s="2"/>
      <c r="G411" s="7" t="s">
        <v>247</v>
      </c>
      <c r="H411" s="7" t="s">
        <v>1174</v>
      </c>
      <c r="J411" s="11" t="s">
        <v>919</v>
      </c>
      <c r="K411" s="16">
        <v>0.03</v>
      </c>
      <c r="L411" s="223" t="s">
        <v>354</v>
      </c>
      <c r="M411" s="214" t="s">
        <v>1175</v>
      </c>
      <c r="N411" s="230" t="str">
        <f t="shared" si="6"/>
        <v>兵庫県加古川市</v>
      </c>
      <c r="O411" s="212">
        <v>10.210000000000001</v>
      </c>
      <c r="P411" s="214">
        <v>10.17</v>
      </c>
      <c r="Q411" s="250">
        <v>10.14</v>
      </c>
      <c r="T411" s="1"/>
      <c r="U411" s="1"/>
      <c r="V411" s="1"/>
      <c r="W411" s="1"/>
      <c r="X411" s="1"/>
    </row>
    <row r="412" spans="5:24">
      <c r="E412" s="2"/>
      <c r="G412" s="7" t="s">
        <v>247</v>
      </c>
      <c r="H412" s="7" t="s">
        <v>1176</v>
      </c>
      <c r="J412" s="11" t="s">
        <v>919</v>
      </c>
      <c r="K412" s="16">
        <v>0.03</v>
      </c>
      <c r="L412" s="223" t="s">
        <v>354</v>
      </c>
      <c r="M412" s="214" t="s">
        <v>1177</v>
      </c>
      <c r="N412" s="230" t="str">
        <f t="shared" si="6"/>
        <v>兵庫県三木市</v>
      </c>
      <c r="O412" s="212">
        <v>10.210000000000001</v>
      </c>
      <c r="P412" s="214">
        <v>10.17</v>
      </c>
      <c r="Q412" s="250">
        <v>10.14</v>
      </c>
      <c r="T412" s="1"/>
      <c r="U412" s="1"/>
      <c r="V412" s="1"/>
      <c r="W412" s="1"/>
      <c r="X412" s="1"/>
    </row>
    <row r="413" spans="5:24">
      <c r="E413" s="2"/>
      <c r="G413" s="7" t="s">
        <v>247</v>
      </c>
      <c r="H413" s="7" t="s">
        <v>1178</v>
      </c>
      <c r="J413" s="11" t="s">
        <v>919</v>
      </c>
      <c r="K413" s="16">
        <v>0.03</v>
      </c>
      <c r="L413" s="223" t="s">
        <v>354</v>
      </c>
      <c r="M413" s="214" t="s">
        <v>1179</v>
      </c>
      <c r="N413" s="230" t="str">
        <f t="shared" si="6"/>
        <v>兵庫県高砂市</v>
      </c>
      <c r="O413" s="212">
        <v>10.210000000000001</v>
      </c>
      <c r="P413" s="214">
        <v>10.17</v>
      </c>
      <c r="Q413" s="250">
        <v>10.14</v>
      </c>
      <c r="T413" s="1"/>
      <c r="U413" s="1"/>
      <c r="V413" s="1"/>
      <c r="W413" s="1"/>
      <c r="X413" s="1"/>
    </row>
    <row r="414" spans="5:24">
      <c r="E414" s="2"/>
      <c r="G414" s="7" t="s">
        <v>247</v>
      </c>
      <c r="H414" s="7" t="s">
        <v>1180</v>
      </c>
      <c r="J414" s="11" t="s">
        <v>919</v>
      </c>
      <c r="K414" s="16">
        <v>0.03</v>
      </c>
      <c r="L414" s="223" t="s">
        <v>354</v>
      </c>
      <c r="M414" s="214" t="s">
        <v>1181</v>
      </c>
      <c r="N414" s="230" t="str">
        <f t="shared" si="6"/>
        <v>兵庫県稲美町</v>
      </c>
      <c r="O414" s="212">
        <v>10.210000000000001</v>
      </c>
      <c r="P414" s="214">
        <v>10.17</v>
      </c>
      <c r="Q414" s="250">
        <v>10.14</v>
      </c>
      <c r="T414" s="1"/>
      <c r="U414" s="1"/>
      <c r="V414" s="1"/>
      <c r="W414" s="1"/>
      <c r="X414" s="1"/>
    </row>
    <row r="415" spans="5:24">
      <c r="E415" s="2"/>
      <c r="G415" s="7" t="s">
        <v>252</v>
      </c>
      <c r="H415" s="7" t="s">
        <v>525</v>
      </c>
      <c r="J415" s="11" t="s">
        <v>919</v>
      </c>
      <c r="K415" s="16">
        <v>0.03</v>
      </c>
      <c r="L415" s="223" t="s">
        <v>354</v>
      </c>
      <c r="M415" s="214" t="s">
        <v>1182</v>
      </c>
      <c r="N415" s="230" t="str">
        <f t="shared" si="6"/>
        <v>兵庫県播磨町</v>
      </c>
      <c r="O415" s="212">
        <v>10.210000000000001</v>
      </c>
      <c r="P415" s="214">
        <v>10.17</v>
      </c>
      <c r="Q415" s="250">
        <v>10.14</v>
      </c>
      <c r="T415" s="1"/>
      <c r="U415" s="1"/>
      <c r="V415" s="1"/>
      <c r="W415" s="1"/>
      <c r="X415" s="1"/>
    </row>
    <row r="416" spans="5:24">
      <c r="E416" s="2"/>
      <c r="G416" s="7" t="s">
        <v>252</v>
      </c>
      <c r="H416" s="7" t="s">
        <v>527</v>
      </c>
      <c r="J416" s="11" t="s">
        <v>919</v>
      </c>
      <c r="K416" s="16">
        <v>0.03</v>
      </c>
      <c r="L416" s="223" t="s">
        <v>359</v>
      </c>
      <c r="M416" s="214" t="s">
        <v>1183</v>
      </c>
      <c r="N416" s="230" t="str">
        <f t="shared" si="6"/>
        <v>奈良県大和高田市</v>
      </c>
      <c r="O416" s="212">
        <v>10.210000000000001</v>
      </c>
      <c r="P416" s="214">
        <v>10.17</v>
      </c>
      <c r="Q416" s="250">
        <v>10.14</v>
      </c>
      <c r="T416" s="1"/>
      <c r="U416" s="1"/>
      <c r="V416" s="1"/>
      <c r="W416" s="1"/>
      <c r="X416" s="1"/>
    </row>
    <row r="417" spans="5:24">
      <c r="E417" s="2"/>
      <c r="G417" s="7" t="s">
        <v>252</v>
      </c>
      <c r="H417" s="7" t="s">
        <v>650</v>
      </c>
      <c r="J417" s="11" t="s">
        <v>919</v>
      </c>
      <c r="K417" s="16">
        <v>0.03</v>
      </c>
      <c r="L417" s="223" t="s">
        <v>359</v>
      </c>
      <c r="M417" s="214" t="s">
        <v>1184</v>
      </c>
      <c r="N417" s="230" t="str">
        <f t="shared" si="6"/>
        <v>奈良県天理市</v>
      </c>
      <c r="O417" s="212">
        <v>10.210000000000001</v>
      </c>
      <c r="P417" s="214">
        <v>10.17</v>
      </c>
      <c r="Q417" s="250">
        <v>10.14</v>
      </c>
      <c r="T417" s="1"/>
      <c r="U417" s="1"/>
      <c r="V417" s="1"/>
      <c r="W417" s="1"/>
      <c r="X417" s="1"/>
    </row>
    <row r="418" spans="5:24">
      <c r="E418" s="2"/>
      <c r="G418" s="7" t="s">
        <v>252</v>
      </c>
      <c r="H418" s="7" t="s">
        <v>652</v>
      </c>
      <c r="J418" s="11" t="s">
        <v>919</v>
      </c>
      <c r="K418" s="16">
        <v>0.03</v>
      </c>
      <c r="L418" s="223" t="s">
        <v>359</v>
      </c>
      <c r="M418" s="214" t="s">
        <v>1185</v>
      </c>
      <c r="N418" s="230" t="str">
        <f t="shared" si="6"/>
        <v>奈良県橿原市</v>
      </c>
      <c r="O418" s="212">
        <v>10.210000000000001</v>
      </c>
      <c r="P418" s="214">
        <v>10.17</v>
      </c>
      <c r="Q418" s="250">
        <v>10.14</v>
      </c>
      <c r="T418" s="1"/>
      <c r="U418" s="1"/>
      <c r="V418" s="1"/>
      <c r="W418" s="1"/>
      <c r="X418" s="1"/>
    </row>
    <row r="419" spans="5:24">
      <c r="E419" s="2"/>
      <c r="G419" s="7" t="s">
        <v>252</v>
      </c>
      <c r="H419" s="7" t="s">
        <v>1186</v>
      </c>
      <c r="J419" s="11" t="s">
        <v>919</v>
      </c>
      <c r="K419" s="16">
        <v>0.03</v>
      </c>
      <c r="L419" s="223" t="s">
        <v>359</v>
      </c>
      <c r="M419" s="214" t="s">
        <v>1187</v>
      </c>
      <c r="N419" s="230" t="str">
        <f t="shared" si="6"/>
        <v>奈良県桜井市</v>
      </c>
      <c r="O419" s="212">
        <v>10.210000000000001</v>
      </c>
      <c r="P419" s="214">
        <v>10.17</v>
      </c>
      <c r="Q419" s="250">
        <v>10.14</v>
      </c>
      <c r="T419" s="1"/>
      <c r="U419" s="1"/>
      <c r="V419" s="1"/>
      <c r="W419" s="1"/>
      <c r="X419" s="1"/>
    </row>
    <row r="420" spans="5:24">
      <c r="E420" s="2"/>
      <c r="G420" s="7" t="s">
        <v>252</v>
      </c>
      <c r="H420" s="7" t="s">
        <v>921</v>
      </c>
      <c r="J420" s="11" t="s">
        <v>919</v>
      </c>
      <c r="K420" s="16">
        <v>0.03</v>
      </c>
      <c r="L420" s="223" t="s">
        <v>359</v>
      </c>
      <c r="M420" s="214" t="s">
        <v>1188</v>
      </c>
      <c r="N420" s="230" t="str">
        <f t="shared" si="6"/>
        <v>奈良県御所市</v>
      </c>
      <c r="O420" s="212">
        <v>10.210000000000001</v>
      </c>
      <c r="P420" s="214">
        <v>10.17</v>
      </c>
      <c r="Q420" s="250">
        <v>10.14</v>
      </c>
      <c r="T420" s="1"/>
      <c r="U420" s="1"/>
      <c r="V420" s="1"/>
      <c r="W420" s="1"/>
      <c r="X420" s="1"/>
    </row>
    <row r="421" spans="5:24">
      <c r="E421" s="2"/>
      <c r="G421" s="7" t="s">
        <v>252</v>
      </c>
      <c r="H421" s="7" t="s">
        <v>529</v>
      </c>
      <c r="J421" s="11" t="s">
        <v>919</v>
      </c>
      <c r="K421" s="16">
        <v>0.03</v>
      </c>
      <c r="L421" s="223" t="s">
        <v>359</v>
      </c>
      <c r="M421" s="214" t="s">
        <v>1189</v>
      </c>
      <c r="N421" s="230" t="str">
        <f t="shared" si="6"/>
        <v>奈良県香芝市</v>
      </c>
      <c r="O421" s="212">
        <v>10.210000000000001</v>
      </c>
      <c r="P421" s="214">
        <v>10.17</v>
      </c>
      <c r="Q421" s="250">
        <v>10.14</v>
      </c>
      <c r="T421" s="1"/>
      <c r="U421" s="1"/>
      <c r="V421" s="1"/>
      <c r="W421" s="1"/>
      <c r="X421" s="1"/>
    </row>
    <row r="422" spans="5:24">
      <c r="E422" s="2"/>
      <c r="G422" s="7" t="s">
        <v>252</v>
      </c>
      <c r="H422" s="7" t="s">
        <v>923</v>
      </c>
      <c r="J422" s="11" t="s">
        <v>919</v>
      </c>
      <c r="K422" s="16">
        <v>0.03</v>
      </c>
      <c r="L422" s="223" t="s">
        <v>359</v>
      </c>
      <c r="M422" s="214" t="s">
        <v>1190</v>
      </c>
      <c r="N422" s="230" t="str">
        <f t="shared" si="6"/>
        <v>奈良県葛城市</v>
      </c>
      <c r="O422" s="212">
        <v>10.210000000000001</v>
      </c>
      <c r="P422" s="214">
        <v>10.17</v>
      </c>
      <c r="Q422" s="250">
        <v>10.14</v>
      </c>
      <c r="T422" s="1"/>
      <c r="U422" s="1"/>
      <c r="V422" s="1"/>
      <c r="W422" s="1"/>
      <c r="X422" s="1"/>
    </row>
    <row r="423" spans="5:24">
      <c r="E423" s="2"/>
      <c r="G423" s="7" t="s">
        <v>252</v>
      </c>
      <c r="H423" s="7" t="s">
        <v>925</v>
      </c>
      <c r="J423" s="11" t="s">
        <v>919</v>
      </c>
      <c r="K423" s="16">
        <v>0.03</v>
      </c>
      <c r="L423" s="223" t="s">
        <v>359</v>
      </c>
      <c r="M423" s="214" t="s">
        <v>1191</v>
      </c>
      <c r="N423" s="230" t="str">
        <f t="shared" si="6"/>
        <v>奈良県宇陀市</v>
      </c>
      <c r="O423" s="212">
        <v>10.210000000000001</v>
      </c>
      <c r="P423" s="214">
        <v>10.17</v>
      </c>
      <c r="Q423" s="250">
        <v>10.14</v>
      </c>
      <c r="T423" s="1"/>
      <c r="U423" s="1"/>
      <c r="V423" s="1"/>
      <c r="W423" s="1"/>
      <c r="X423" s="1"/>
    </row>
    <row r="424" spans="5:24">
      <c r="E424" s="2"/>
      <c r="G424" s="7" t="s">
        <v>252</v>
      </c>
      <c r="H424" s="7" t="s">
        <v>1192</v>
      </c>
      <c r="J424" s="11" t="s">
        <v>919</v>
      </c>
      <c r="K424" s="16">
        <v>0.03</v>
      </c>
      <c r="L424" s="223" t="s">
        <v>359</v>
      </c>
      <c r="M424" s="214" t="s">
        <v>1193</v>
      </c>
      <c r="N424" s="230" t="str">
        <f t="shared" si="6"/>
        <v>奈良県山添村</v>
      </c>
      <c r="O424" s="212">
        <v>10.210000000000001</v>
      </c>
      <c r="P424" s="214">
        <v>10.17</v>
      </c>
      <c r="Q424" s="250">
        <v>10.14</v>
      </c>
      <c r="T424" s="1"/>
      <c r="U424" s="1"/>
      <c r="V424" s="1"/>
      <c r="W424" s="1"/>
      <c r="X424" s="1"/>
    </row>
    <row r="425" spans="5:24">
      <c r="E425" s="2"/>
      <c r="G425" s="7" t="s">
        <v>252</v>
      </c>
      <c r="H425" s="7" t="s">
        <v>1194</v>
      </c>
      <c r="J425" s="11" t="s">
        <v>919</v>
      </c>
      <c r="K425" s="16">
        <v>0.03</v>
      </c>
      <c r="L425" s="223" t="s">
        <v>359</v>
      </c>
      <c r="M425" s="214" t="s">
        <v>1195</v>
      </c>
      <c r="N425" s="230" t="str">
        <f t="shared" si="6"/>
        <v>奈良県平群町</v>
      </c>
      <c r="O425" s="212">
        <v>10.210000000000001</v>
      </c>
      <c r="P425" s="214">
        <v>10.17</v>
      </c>
      <c r="Q425" s="250">
        <v>10.14</v>
      </c>
      <c r="T425" s="1"/>
      <c r="U425" s="1"/>
      <c r="V425" s="1"/>
      <c r="W425" s="1"/>
      <c r="X425" s="1"/>
    </row>
    <row r="426" spans="5:24">
      <c r="E426" s="2"/>
      <c r="G426" s="7" t="s">
        <v>252</v>
      </c>
      <c r="H426" s="7" t="s">
        <v>1196</v>
      </c>
      <c r="J426" s="11" t="s">
        <v>919</v>
      </c>
      <c r="K426" s="16">
        <v>0.03</v>
      </c>
      <c r="L426" s="223" t="s">
        <v>359</v>
      </c>
      <c r="M426" s="214" t="s">
        <v>1197</v>
      </c>
      <c r="N426" s="230" t="str">
        <f t="shared" si="6"/>
        <v>奈良県三郷町</v>
      </c>
      <c r="O426" s="212">
        <v>10.210000000000001</v>
      </c>
      <c r="P426" s="214">
        <v>10.17</v>
      </c>
      <c r="Q426" s="250">
        <v>10.14</v>
      </c>
      <c r="T426" s="1"/>
      <c r="U426" s="1"/>
      <c r="V426" s="1"/>
      <c r="W426" s="1"/>
      <c r="X426" s="1"/>
    </row>
    <row r="427" spans="5:24">
      <c r="E427" s="2"/>
      <c r="G427" s="7" t="s">
        <v>252</v>
      </c>
      <c r="H427" s="7" t="s">
        <v>927</v>
      </c>
      <c r="J427" s="11" t="s">
        <v>919</v>
      </c>
      <c r="K427" s="16">
        <v>0.03</v>
      </c>
      <c r="L427" s="223" t="s">
        <v>359</v>
      </c>
      <c r="M427" s="214" t="s">
        <v>1198</v>
      </c>
      <c r="N427" s="230" t="str">
        <f t="shared" si="6"/>
        <v>奈良県斑鳩町</v>
      </c>
      <c r="O427" s="212">
        <v>10.210000000000001</v>
      </c>
      <c r="P427" s="214">
        <v>10.17</v>
      </c>
      <c r="Q427" s="250">
        <v>10.14</v>
      </c>
      <c r="T427" s="1"/>
      <c r="U427" s="1"/>
      <c r="V427" s="1"/>
      <c r="W427" s="1"/>
      <c r="X427" s="1"/>
    </row>
    <row r="428" spans="5:24">
      <c r="E428" s="2"/>
      <c r="G428" s="7" t="s">
        <v>252</v>
      </c>
      <c r="H428" s="7" t="s">
        <v>531</v>
      </c>
      <c r="J428" s="11" t="s">
        <v>919</v>
      </c>
      <c r="K428" s="16">
        <v>0.03</v>
      </c>
      <c r="L428" s="223" t="s">
        <v>359</v>
      </c>
      <c r="M428" s="214" t="s">
        <v>1199</v>
      </c>
      <c r="N428" s="230" t="str">
        <f t="shared" si="6"/>
        <v>奈良県安堵町</v>
      </c>
      <c r="O428" s="212">
        <v>10.210000000000001</v>
      </c>
      <c r="P428" s="214">
        <v>10.17</v>
      </c>
      <c r="Q428" s="250">
        <v>10.14</v>
      </c>
      <c r="T428" s="1"/>
      <c r="U428" s="1"/>
      <c r="V428" s="1"/>
      <c r="W428" s="1"/>
      <c r="X428" s="1"/>
    </row>
    <row r="429" spans="5:24">
      <c r="E429" s="2"/>
      <c r="G429" s="7" t="s">
        <v>252</v>
      </c>
      <c r="H429" s="7" t="s">
        <v>476</v>
      </c>
      <c r="J429" s="11" t="s">
        <v>919</v>
      </c>
      <c r="K429" s="16">
        <v>0.03</v>
      </c>
      <c r="L429" s="223" t="s">
        <v>359</v>
      </c>
      <c r="M429" s="214" t="s">
        <v>1200</v>
      </c>
      <c r="N429" s="230" t="str">
        <f t="shared" si="6"/>
        <v>奈良県川西町</v>
      </c>
      <c r="O429" s="212">
        <v>10.210000000000001</v>
      </c>
      <c r="P429" s="214">
        <v>10.17</v>
      </c>
      <c r="Q429" s="250">
        <v>10.14</v>
      </c>
      <c r="T429" s="1"/>
      <c r="U429" s="1"/>
      <c r="V429" s="1"/>
      <c r="W429" s="1"/>
      <c r="X429" s="1"/>
    </row>
    <row r="430" spans="5:24">
      <c r="E430" s="2"/>
      <c r="G430" s="7" t="s">
        <v>252</v>
      </c>
      <c r="H430" s="7" t="s">
        <v>533</v>
      </c>
      <c r="J430" s="11" t="s">
        <v>919</v>
      </c>
      <c r="K430" s="16">
        <v>0.03</v>
      </c>
      <c r="L430" s="223" t="s">
        <v>359</v>
      </c>
      <c r="M430" s="214" t="s">
        <v>1201</v>
      </c>
      <c r="N430" s="230" t="str">
        <f t="shared" si="6"/>
        <v>奈良県三宅町</v>
      </c>
      <c r="O430" s="212">
        <v>10.210000000000001</v>
      </c>
      <c r="P430" s="214">
        <v>10.17</v>
      </c>
      <c r="Q430" s="250">
        <v>10.14</v>
      </c>
      <c r="T430" s="1"/>
      <c r="U430" s="1"/>
      <c r="V430" s="1"/>
      <c r="W430" s="1"/>
      <c r="X430" s="1"/>
    </row>
    <row r="431" spans="5:24">
      <c r="E431" s="2"/>
      <c r="G431" s="7" t="s">
        <v>252</v>
      </c>
      <c r="H431" s="7" t="s">
        <v>929</v>
      </c>
      <c r="J431" s="11" t="s">
        <v>919</v>
      </c>
      <c r="K431" s="16">
        <v>0.03</v>
      </c>
      <c r="L431" s="223" t="s">
        <v>359</v>
      </c>
      <c r="M431" s="214" t="s">
        <v>1202</v>
      </c>
      <c r="N431" s="230" t="str">
        <f t="shared" si="6"/>
        <v>奈良県田原本町</v>
      </c>
      <c r="O431" s="212">
        <v>10.210000000000001</v>
      </c>
      <c r="P431" s="214">
        <v>10.17</v>
      </c>
      <c r="Q431" s="250">
        <v>10.14</v>
      </c>
      <c r="T431" s="1"/>
      <c r="U431" s="1"/>
      <c r="V431" s="1"/>
      <c r="W431" s="1"/>
      <c r="X431" s="1"/>
    </row>
    <row r="432" spans="5:24">
      <c r="E432" s="2"/>
      <c r="G432" s="7" t="s">
        <v>252</v>
      </c>
      <c r="H432" s="7" t="s">
        <v>1203</v>
      </c>
      <c r="J432" s="11" t="s">
        <v>919</v>
      </c>
      <c r="K432" s="16">
        <v>0.03</v>
      </c>
      <c r="L432" s="223" t="s">
        <v>359</v>
      </c>
      <c r="M432" s="214" t="s">
        <v>1204</v>
      </c>
      <c r="N432" s="230" t="str">
        <f t="shared" si="6"/>
        <v>奈良県曽爾村</v>
      </c>
      <c r="O432" s="212">
        <v>10.210000000000001</v>
      </c>
      <c r="P432" s="214">
        <v>10.17</v>
      </c>
      <c r="Q432" s="250">
        <v>10.14</v>
      </c>
      <c r="T432" s="1"/>
      <c r="U432" s="1"/>
      <c r="V432" s="1"/>
      <c r="W432" s="1"/>
      <c r="X432" s="1"/>
    </row>
    <row r="433" spans="5:24">
      <c r="E433" s="2"/>
      <c r="G433" s="7" t="s">
        <v>252</v>
      </c>
      <c r="H433" s="7" t="s">
        <v>1205</v>
      </c>
      <c r="J433" s="11" t="s">
        <v>919</v>
      </c>
      <c r="K433" s="16">
        <v>0.03</v>
      </c>
      <c r="L433" s="223" t="s">
        <v>359</v>
      </c>
      <c r="M433" s="214" t="s">
        <v>1206</v>
      </c>
      <c r="N433" s="230" t="str">
        <f t="shared" si="6"/>
        <v>奈良県明日香村</v>
      </c>
      <c r="O433" s="212">
        <v>10.210000000000001</v>
      </c>
      <c r="P433" s="214">
        <v>10.17</v>
      </c>
      <c r="Q433" s="250">
        <v>10.14</v>
      </c>
      <c r="T433" s="1"/>
      <c r="U433" s="1"/>
      <c r="V433" s="1"/>
      <c r="W433" s="1"/>
      <c r="X433" s="1"/>
    </row>
    <row r="434" spans="5:24">
      <c r="E434" s="2"/>
      <c r="G434" s="7" t="s">
        <v>252</v>
      </c>
      <c r="H434" s="7" t="s">
        <v>535</v>
      </c>
      <c r="J434" s="11" t="s">
        <v>919</v>
      </c>
      <c r="K434" s="16">
        <v>0.03</v>
      </c>
      <c r="L434" s="223" t="s">
        <v>359</v>
      </c>
      <c r="M434" s="214" t="s">
        <v>1207</v>
      </c>
      <c r="N434" s="230" t="str">
        <f t="shared" si="6"/>
        <v>奈良県上牧町</v>
      </c>
      <c r="O434" s="212">
        <v>10.210000000000001</v>
      </c>
      <c r="P434" s="214">
        <v>10.17</v>
      </c>
      <c r="Q434" s="250">
        <v>10.14</v>
      </c>
      <c r="T434" s="1"/>
      <c r="U434" s="1"/>
      <c r="V434" s="1"/>
      <c r="W434" s="1"/>
      <c r="X434" s="1"/>
    </row>
    <row r="435" spans="5:24">
      <c r="E435" s="2"/>
      <c r="G435" s="7" t="s">
        <v>252</v>
      </c>
      <c r="H435" s="7" t="s">
        <v>1208</v>
      </c>
      <c r="J435" s="11" t="s">
        <v>919</v>
      </c>
      <c r="K435" s="16">
        <v>0.03</v>
      </c>
      <c r="L435" s="223" t="s">
        <v>359</v>
      </c>
      <c r="M435" s="214" t="s">
        <v>1209</v>
      </c>
      <c r="N435" s="230" t="str">
        <f t="shared" si="6"/>
        <v>奈良県王寺町</v>
      </c>
      <c r="O435" s="212">
        <v>10.210000000000001</v>
      </c>
      <c r="P435" s="214">
        <v>10.17</v>
      </c>
      <c r="Q435" s="250">
        <v>10.14</v>
      </c>
      <c r="T435" s="1"/>
      <c r="U435" s="1"/>
      <c r="V435" s="1"/>
      <c r="W435" s="1"/>
      <c r="X435" s="1"/>
    </row>
    <row r="436" spans="5:24">
      <c r="E436" s="2"/>
      <c r="G436" s="7" t="s">
        <v>252</v>
      </c>
      <c r="H436" s="7" t="s">
        <v>931</v>
      </c>
      <c r="J436" s="11" t="s">
        <v>919</v>
      </c>
      <c r="K436" s="16">
        <v>0.03</v>
      </c>
      <c r="L436" s="223" t="s">
        <v>359</v>
      </c>
      <c r="M436" s="214" t="s">
        <v>1210</v>
      </c>
      <c r="N436" s="230" t="str">
        <f t="shared" si="6"/>
        <v>奈良県広陵町</v>
      </c>
      <c r="O436" s="212">
        <v>10.210000000000001</v>
      </c>
      <c r="P436" s="214">
        <v>10.17</v>
      </c>
      <c r="Q436" s="250">
        <v>10.14</v>
      </c>
      <c r="T436" s="1"/>
      <c r="U436" s="1"/>
      <c r="V436" s="1"/>
      <c r="W436" s="1"/>
      <c r="X436" s="1"/>
    </row>
    <row r="437" spans="5:24">
      <c r="E437" s="2"/>
      <c r="G437" s="7" t="s">
        <v>252</v>
      </c>
      <c r="H437" s="7" t="s">
        <v>933</v>
      </c>
      <c r="J437" s="11" t="s">
        <v>919</v>
      </c>
      <c r="K437" s="16">
        <v>0.03</v>
      </c>
      <c r="L437" s="223" t="s">
        <v>359</v>
      </c>
      <c r="M437" s="214" t="s">
        <v>1211</v>
      </c>
      <c r="N437" s="230" t="str">
        <f t="shared" si="6"/>
        <v>奈良県河合町</v>
      </c>
      <c r="O437" s="212">
        <v>10.210000000000001</v>
      </c>
      <c r="P437" s="214">
        <v>10.17</v>
      </c>
      <c r="Q437" s="250">
        <v>10.14</v>
      </c>
      <c r="T437" s="1"/>
      <c r="U437" s="1"/>
      <c r="V437" s="1"/>
      <c r="W437" s="1"/>
      <c r="X437" s="1"/>
    </row>
    <row r="438" spans="5:24">
      <c r="E438" s="2"/>
      <c r="G438" s="7" t="s">
        <v>252</v>
      </c>
      <c r="H438" s="7" t="s">
        <v>935</v>
      </c>
      <c r="J438" s="11" t="s">
        <v>919</v>
      </c>
      <c r="K438" s="16">
        <v>0.03</v>
      </c>
      <c r="L438" s="223" t="s">
        <v>384</v>
      </c>
      <c r="M438" s="214" t="s">
        <v>1212</v>
      </c>
      <c r="N438" s="230" t="str">
        <f t="shared" si="6"/>
        <v>岡山県岡山市</v>
      </c>
      <c r="O438" s="212">
        <v>10.210000000000001</v>
      </c>
      <c r="P438" s="214">
        <v>10.17</v>
      </c>
      <c r="Q438" s="250">
        <v>10.14</v>
      </c>
      <c r="T438" s="1"/>
      <c r="U438" s="1"/>
      <c r="V438" s="1"/>
      <c r="W438" s="1"/>
      <c r="X438" s="1"/>
    </row>
    <row r="439" spans="5:24">
      <c r="E439" s="2"/>
      <c r="G439" s="7" t="s">
        <v>252</v>
      </c>
      <c r="H439" s="7" t="s">
        <v>937</v>
      </c>
      <c r="J439" s="11" t="s">
        <v>919</v>
      </c>
      <c r="K439" s="16">
        <v>0.03</v>
      </c>
      <c r="L439" s="223" t="s">
        <v>388</v>
      </c>
      <c r="M439" s="214" t="s">
        <v>1213</v>
      </c>
      <c r="N439" s="230" t="str">
        <f t="shared" si="6"/>
        <v>広島県東広島市</v>
      </c>
      <c r="O439" s="212">
        <v>10.210000000000001</v>
      </c>
      <c r="P439" s="214">
        <v>10.17</v>
      </c>
      <c r="Q439" s="250">
        <v>10.14</v>
      </c>
      <c r="T439" s="1"/>
      <c r="U439" s="1"/>
      <c r="V439" s="1"/>
      <c r="W439" s="1"/>
      <c r="X439" s="1"/>
    </row>
    <row r="440" spans="5:24">
      <c r="E440" s="2"/>
      <c r="G440" s="7" t="s">
        <v>252</v>
      </c>
      <c r="H440" s="7" t="s">
        <v>1214</v>
      </c>
      <c r="J440" s="11" t="s">
        <v>919</v>
      </c>
      <c r="K440" s="16">
        <v>0.03</v>
      </c>
      <c r="L440" s="223" t="s">
        <v>388</v>
      </c>
      <c r="M440" s="214" t="s">
        <v>1215</v>
      </c>
      <c r="N440" s="230" t="str">
        <f t="shared" si="6"/>
        <v>広島県廿日市市</v>
      </c>
      <c r="O440" s="212">
        <v>10.210000000000001</v>
      </c>
      <c r="P440" s="214">
        <v>10.17</v>
      </c>
      <c r="Q440" s="250">
        <v>10.14</v>
      </c>
      <c r="T440" s="1"/>
      <c r="U440" s="1"/>
      <c r="V440" s="1"/>
      <c r="W440" s="1"/>
      <c r="X440" s="1"/>
    </row>
    <row r="441" spans="5:24">
      <c r="E441" s="2"/>
      <c r="G441" s="7" t="s">
        <v>252</v>
      </c>
      <c r="H441" s="7" t="s">
        <v>1216</v>
      </c>
      <c r="J441" s="11" t="s">
        <v>919</v>
      </c>
      <c r="K441" s="16">
        <v>0.03</v>
      </c>
      <c r="L441" s="223" t="s">
        <v>388</v>
      </c>
      <c r="M441" s="214" t="s">
        <v>1217</v>
      </c>
      <c r="N441" s="230" t="str">
        <f t="shared" si="6"/>
        <v>広島県海田町</v>
      </c>
      <c r="O441" s="212">
        <v>10.210000000000001</v>
      </c>
      <c r="P441" s="214">
        <v>10.17</v>
      </c>
      <c r="Q441" s="250">
        <v>10.14</v>
      </c>
      <c r="T441" s="1"/>
      <c r="U441" s="1"/>
      <c r="V441" s="1"/>
      <c r="W441" s="1"/>
      <c r="X441" s="1"/>
    </row>
    <row r="442" spans="5:24">
      <c r="E442" s="2"/>
      <c r="G442" s="7" t="s">
        <v>252</v>
      </c>
      <c r="H442" s="7" t="s">
        <v>1218</v>
      </c>
      <c r="J442" s="11" t="s">
        <v>919</v>
      </c>
      <c r="K442" s="16">
        <v>0.03</v>
      </c>
      <c r="L442" s="223" t="s">
        <v>388</v>
      </c>
      <c r="M442" s="214" t="s">
        <v>1219</v>
      </c>
      <c r="N442" s="230" t="str">
        <f t="shared" si="6"/>
        <v>広島県熊野町</v>
      </c>
      <c r="O442" s="212">
        <v>10.210000000000001</v>
      </c>
      <c r="P442" s="214">
        <v>10.17</v>
      </c>
      <c r="Q442" s="250">
        <v>10.14</v>
      </c>
      <c r="T442" s="1"/>
      <c r="U442" s="1"/>
      <c r="V442" s="1"/>
      <c r="W442" s="1"/>
      <c r="X442" s="1"/>
    </row>
    <row r="443" spans="5:24">
      <c r="E443" s="2"/>
      <c r="G443" s="7" t="s">
        <v>252</v>
      </c>
      <c r="H443" s="7" t="s">
        <v>1220</v>
      </c>
      <c r="J443" s="11" t="s">
        <v>919</v>
      </c>
      <c r="K443" s="16">
        <v>0.03</v>
      </c>
      <c r="L443" s="223" t="s">
        <v>388</v>
      </c>
      <c r="M443" s="214" t="s">
        <v>1221</v>
      </c>
      <c r="N443" s="230" t="str">
        <f t="shared" si="6"/>
        <v>広島県坂町</v>
      </c>
      <c r="O443" s="212">
        <v>10.210000000000001</v>
      </c>
      <c r="P443" s="214">
        <v>10.17</v>
      </c>
      <c r="Q443" s="250">
        <v>10.14</v>
      </c>
      <c r="T443" s="1"/>
      <c r="U443" s="1"/>
      <c r="V443" s="1"/>
      <c r="W443" s="1"/>
      <c r="X443" s="1"/>
    </row>
    <row r="444" spans="5:24">
      <c r="E444" s="2"/>
      <c r="G444" s="7" t="s">
        <v>252</v>
      </c>
      <c r="H444" s="7" t="s">
        <v>1222</v>
      </c>
      <c r="J444" s="11" t="s">
        <v>919</v>
      </c>
      <c r="K444" s="16">
        <v>0.03</v>
      </c>
      <c r="L444" s="223" t="s">
        <v>393</v>
      </c>
      <c r="M444" s="214" t="s">
        <v>1223</v>
      </c>
      <c r="N444" s="230" t="str">
        <f t="shared" si="6"/>
        <v>山口県周南市</v>
      </c>
      <c r="O444" s="212">
        <v>10.210000000000001</v>
      </c>
      <c r="P444" s="214">
        <v>10.17</v>
      </c>
      <c r="Q444" s="250">
        <v>10.14</v>
      </c>
      <c r="T444" s="1"/>
      <c r="U444" s="1"/>
      <c r="V444" s="1"/>
      <c r="W444" s="1"/>
      <c r="X444" s="1"/>
    </row>
    <row r="445" spans="5:24">
      <c r="E445" s="2"/>
      <c r="G445" s="7" t="s">
        <v>252</v>
      </c>
      <c r="H445" s="7" t="s">
        <v>939</v>
      </c>
      <c r="J445" s="11" t="s">
        <v>919</v>
      </c>
      <c r="K445" s="16">
        <v>0.03</v>
      </c>
      <c r="L445" s="223" t="s">
        <v>399</v>
      </c>
      <c r="M445" s="214" t="s">
        <v>1224</v>
      </c>
      <c r="N445" s="230" t="str">
        <f t="shared" si="6"/>
        <v>徳島県徳島市</v>
      </c>
      <c r="O445" s="212">
        <v>10.210000000000001</v>
      </c>
      <c r="P445" s="214">
        <v>10.17</v>
      </c>
      <c r="Q445" s="250">
        <v>10.14</v>
      </c>
      <c r="T445" s="1"/>
      <c r="U445" s="1"/>
      <c r="V445" s="1"/>
      <c r="W445" s="1"/>
      <c r="X445" s="1"/>
    </row>
    <row r="446" spans="5:24">
      <c r="E446" s="2"/>
      <c r="G446" s="7" t="s">
        <v>252</v>
      </c>
      <c r="H446" s="7" t="s">
        <v>1225</v>
      </c>
      <c r="J446" s="11" t="s">
        <v>919</v>
      </c>
      <c r="K446" s="16">
        <v>0.03</v>
      </c>
      <c r="L446" s="223" t="s">
        <v>404</v>
      </c>
      <c r="M446" s="214" t="s">
        <v>1226</v>
      </c>
      <c r="N446" s="230" t="str">
        <f t="shared" si="6"/>
        <v>香川県高松市</v>
      </c>
      <c r="O446" s="212">
        <v>10.210000000000001</v>
      </c>
      <c r="P446" s="214">
        <v>10.17</v>
      </c>
      <c r="Q446" s="250">
        <v>10.14</v>
      </c>
      <c r="T446" s="1"/>
      <c r="U446" s="1"/>
      <c r="V446" s="1"/>
      <c r="W446" s="1"/>
      <c r="X446" s="1"/>
    </row>
    <row r="447" spans="5:24">
      <c r="E447" s="2"/>
      <c r="G447" s="7" t="s">
        <v>252</v>
      </c>
      <c r="H447" s="7" t="s">
        <v>1227</v>
      </c>
      <c r="J447" s="11" t="s">
        <v>919</v>
      </c>
      <c r="K447" s="16">
        <v>0.03</v>
      </c>
      <c r="L447" s="223" t="s">
        <v>419</v>
      </c>
      <c r="M447" s="214" t="s">
        <v>1228</v>
      </c>
      <c r="N447" s="230" t="str">
        <f t="shared" si="6"/>
        <v>福岡県北九州市</v>
      </c>
      <c r="O447" s="212">
        <v>10.210000000000001</v>
      </c>
      <c r="P447" s="214">
        <v>10.17</v>
      </c>
      <c r="Q447" s="250">
        <v>10.14</v>
      </c>
      <c r="T447" s="1"/>
      <c r="U447" s="1"/>
      <c r="V447" s="1"/>
      <c r="W447" s="1"/>
      <c r="X447" s="1"/>
    </row>
    <row r="448" spans="5:24">
      <c r="E448" s="2"/>
      <c r="G448" s="7" t="s">
        <v>252</v>
      </c>
      <c r="H448" s="7" t="s">
        <v>941</v>
      </c>
      <c r="J448" s="11" t="s">
        <v>919</v>
      </c>
      <c r="K448" s="16">
        <v>0.03</v>
      </c>
      <c r="L448" s="223" t="s">
        <v>419</v>
      </c>
      <c r="M448" s="214" t="s">
        <v>1229</v>
      </c>
      <c r="N448" s="230" t="str">
        <f t="shared" si="6"/>
        <v>福岡県飯塚市</v>
      </c>
      <c r="O448" s="212">
        <v>10.210000000000001</v>
      </c>
      <c r="P448" s="214">
        <v>10.17</v>
      </c>
      <c r="Q448" s="250">
        <v>10.14</v>
      </c>
      <c r="T448" s="1"/>
      <c r="U448" s="1"/>
      <c r="V448" s="1"/>
      <c r="W448" s="1"/>
      <c r="X448" s="1"/>
    </row>
    <row r="449" spans="5:24">
      <c r="E449" s="2"/>
      <c r="G449" s="7" t="s">
        <v>252</v>
      </c>
      <c r="H449" s="7" t="s">
        <v>1230</v>
      </c>
      <c r="J449" s="11" t="s">
        <v>919</v>
      </c>
      <c r="K449" s="16">
        <v>0.03</v>
      </c>
      <c r="L449" s="223" t="s">
        <v>419</v>
      </c>
      <c r="M449" s="214" t="s">
        <v>1231</v>
      </c>
      <c r="N449" s="230" t="str">
        <f t="shared" si="6"/>
        <v>福岡県筑紫野市</v>
      </c>
      <c r="O449" s="212">
        <v>10.210000000000001</v>
      </c>
      <c r="P449" s="214">
        <v>10.17</v>
      </c>
      <c r="Q449" s="250">
        <v>10.14</v>
      </c>
      <c r="T449" s="1"/>
      <c r="U449" s="1"/>
      <c r="V449" s="1"/>
      <c r="W449" s="1"/>
      <c r="X449" s="1"/>
    </row>
    <row r="450" spans="5:24">
      <c r="E450" s="2"/>
      <c r="G450" s="7" t="s">
        <v>252</v>
      </c>
      <c r="H450" s="7" t="s">
        <v>1232</v>
      </c>
      <c r="J450" s="11" t="s">
        <v>919</v>
      </c>
      <c r="K450" s="16">
        <v>0.03</v>
      </c>
      <c r="L450" s="223" t="s">
        <v>419</v>
      </c>
      <c r="M450" s="214" t="s">
        <v>1233</v>
      </c>
      <c r="N450" s="230" t="str">
        <f t="shared" si="6"/>
        <v>福岡県古賀市</v>
      </c>
      <c r="O450" s="212">
        <v>10.210000000000001</v>
      </c>
      <c r="P450" s="214">
        <v>10.17</v>
      </c>
      <c r="Q450" s="250">
        <v>10.14</v>
      </c>
      <c r="T450" s="1"/>
      <c r="U450" s="1"/>
      <c r="V450" s="1"/>
      <c r="W450" s="1"/>
      <c r="X450" s="1"/>
    </row>
    <row r="451" spans="5:24" ht="13.8" thickBot="1">
      <c r="E451" s="2"/>
      <c r="G451" s="7" t="s">
        <v>252</v>
      </c>
      <c r="H451" s="7" t="s">
        <v>1234</v>
      </c>
      <c r="J451" s="12" t="s">
        <v>919</v>
      </c>
      <c r="K451" s="220">
        <v>0.03</v>
      </c>
      <c r="L451" s="260" t="s">
        <v>428</v>
      </c>
      <c r="M451" s="217" t="s">
        <v>1235</v>
      </c>
      <c r="N451" s="255" t="str">
        <f t="shared" si="6"/>
        <v>長崎県長崎市</v>
      </c>
      <c r="O451" s="216">
        <v>10.210000000000001</v>
      </c>
      <c r="P451" s="217">
        <v>10.17</v>
      </c>
      <c r="Q451" s="265">
        <v>10.14</v>
      </c>
      <c r="T451" s="1"/>
      <c r="U451" s="1"/>
      <c r="V451" s="1"/>
      <c r="W451" s="1"/>
      <c r="X451" s="1"/>
    </row>
    <row r="452" spans="5:24" ht="13.8" thickBot="1">
      <c r="E452" s="2"/>
      <c r="G452" s="7" t="s">
        <v>252</v>
      </c>
      <c r="H452" s="7" t="s">
        <v>1236</v>
      </c>
      <c r="J452" s="14" t="s">
        <v>1237</v>
      </c>
      <c r="K452" s="240">
        <v>0</v>
      </c>
      <c r="L452" s="221"/>
      <c r="M452" s="15"/>
      <c r="N452" s="229" t="str">
        <f t="shared" ref="N452" si="7">L452&amp;M452</f>
        <v/>
      </c>
      <c r="O452" s="14" t="str">
        <f t="shared" ref="O452" si="8">L452&amp;M452</f>
        <v/>
      </c>
      <c r="P452" s="19"/>
      <c r="Q452" s="20"/>
      <c r="T452" s="1"/>
      <c r="U452" s="1"/>
      <c r="V452" s="1"/>
      <c r="W452" s="1"/>
      <c r="X452" s="1"/>
    </row>
    <row r="453" spans="5:24">
      <c r="E453" s="2"/>
      <c r="G453" s="7" t="s">
        <v>252</v>
      </c>
      <c r="H453" s="7" t="s">
        <v>943</v>
      </c>
      <c r="J453" s="10"/>
      <c r="K453" s="10"/>
      <c r="T453" s="1"/>
      <c r="U453" s="1"/>
      <c r="V453" s="1"/>
      <c r="W453" s="1"/>
      <c r="X453" s="1"/>
    </row>
    <row r="454" spans="5:24">
      <c r="E454" s="2"/>
      <c r="G454" s="7" t="s">
        <v>252</v>
      </c>
      <c r="H454" s="7" t="s">
        <v>945</v>
      </c>
      <c r="J454" s="10"/>
      <c r="K454" s="10"/>
      <c r="T454" s="1"/>
      <c r="U454" s="1"/>
      <c r="V454" s="1"/>
      <c r="W454" s="1"/>
      <c r="X454" s="1"/>
    </row>
    <row r="455" spans="5:24">
      <c r="E455" s="2"/>
      <c r="G455" s="7" t="s">
        <v>252</v>
      </c>
      <c r="H455" s="7" t="s">
        <v>947</v>
      </c>
      <c r="J455" s="10"/>
      <c r="K455" s="10"/>
      <c r="T455" s="1"/>
      <c r="U455" s="1"/>
      <c r="V455" s="1"/>
      <c r="W455" s="1"/>
      <c r="X455" s="1"/>
    </row>
    <row r="456" spans="5:24">
      <c r="E456" s="2"/>
      <c r="G456" s="7" t="s">
        <v>252</v>
      </c>
      <c r="H456" s="7" t="s">
        <v>949</v>
      </c>
      <c r="J456" s="10"/>
      <c r="K456" s="10"/>
      <c r="T456" s="1"/>
      <c r="U456" s="1"/>
      <c r="V456" s="1"/>
      <c r="W456" s="1"/>
      <c r="X456" s="1"/>
    </row>
    <row r="457" spans="5:24">
      <c r="E457" s="2"/>
      <c r="G457" s="7" t="s">
        <v>252</v>
      </c>
      <c r="H457" s="7" t="s">
        <v>951</v>
      </c>
      <c r="J457" s="10"/>
      <c r="K457" s="10"/>
      <c r="T457" s="1"/>
      <c r="U457" s="1"/>
      <c r="V457" s="1"/>
      <c r="W457" s="1"/>
      <c r="X457" s="1"/>
    </row>
    <row r="458" spans="5:24">
      <c r="E458" s="2"/>
      <c r="G458" s="7" t="s">
        <v>252</v>
      </c>
      <c r="H458" s="7" t="s">
        <v>654</v>
      </c>
      <c r="J458" s="10"/>
      <c r="K458" s="10"/>
      <c r="T458" s="1"/>
      <c r="U458" s="1"/>
      <c r="V458" s="1"/>
      <c r="W458" s="1"/>
      <c r="X458" s="1"/>
    </row>
    <row r="459" spans="5:24">
      <c r="E459" s="2"/>
      <c r="G459" s="7" t="s">
        <v>257</v>
      </c>
      <c r="H459" s="7" t="s">
        <v>656</v>
      </c>
      <c r="J459" s="10"/>
      <c r="K459" s="10"/>
      <c r="T459" s="1"/>
      <c r="U459" s="1"/>
      <c r="V459" s="1"/>
      <c r="W459" s="1"/>
      <c r="X459" s="1"/>
    </row>
    <row r="460" spans="5:24">
      <c r="E460" s="2"/>
      <c r="G460" s="7" t="s">
        <v>257</v>
      </c>
      <c r="H460" s="7" t="s">
        <v>1238</v>
      </c>
      <c r="J460" s="10"/>
      <c r="K460" s="10"/>
      <c r="T460" s="1"/>
      <c r="U460" s="1"/>
      <c r="V460" s="1"/>
      <c r="W460" s="1"/>
      <c r="X460" s="1"/>
    </row>
    <row r="461" spans="5:24">
      <c r="E461" s="2"/>
      <c r="G461" s="7" t="s">
        <v>257</v>
      </c>
      <c r="H461" s="7" t="s">
        <v>953</v>
      </c>
      <c r="J461" s="10"/>
      <c r="K461" s="10"/>
      <c r="T461" s="1"/>
      <c r="U461" s="1"/>
      <c r="V461" s="1"/>
      <c r="W461" s="1"/>
      <c r="X461" s="1"/>
    </row>
    <row r="462" spans="5:24">
      <c r="E462" s="2"/>
      <c r="G462" s="7" t="s">
        <v>257</v>
      </c>
      <c r="H462" s="7" t="s">
        <v>1239</v>
      </c>
      <c r="J462" s="10"/>
      <c r="K462" s="10"/>
      <c r="T462" s="1"/>
      <c r="U462" s="1"/>
      <c r="V462" s="1"/>
      <c r="W462" s="1"/>
      <c r="X462" s="1"/>
    </row>
    <row r="463" spans="5:24">
      <c r="E463" s="2"/>
      <c r="G463" s="7" t="s">
        <v>257</v>
      </c>
      <c r="H463" s="7" t="s">
        <v>955</v>
      </c>
      <c r="J463" s="10"/>
      <c r="K463" s="10"/>
      <c r="T463" s="1"/>
      <c r="U463" s="1"/>
      <c r="V463" s="1"/>
      <c r="W463" s="1"/>
      <c r="X463" s="1"/>
    </row>
    <row r="464" spans="5:24">
      <c r="E464" s="2"/>
      <c r="G464" s="7" t="s">
        <v>257</v>
      </c>
      <c r="H464" s="7" t="s">
        <v>957</v>
      </c>
      <c r="J464" s="10"/>
      <c r="K464" s="10"/>
      <c r="T464" s="1"/>
      <c r="U464" s="1"/>
      <c r="V464" s="1"/>
      <c r="W464" s="1"/>
      <c r="X464" s="1"/>
    </row>
    <row r="465" spans="5:24">
      <c r="E465" s="2"/>
      <c r="G465" s="7" t="s">
        <v>257</v>
      </c>
      <c r="H465" s="7" t="s">
        <v>959</v>
      </c>
      <c r="J465" s="10"/>
      <c r="K465" s="10"/>
      <c r="T465" s="1"/>
      <c r="U465" s="1"/>
      <c r="V465" s="1"/>
      <c r="W465" s="1"/>
      <c r="X465" s="1"/>
    </row>
    <row r="466" spans="5:24">
      <c r="E466" s="2"/>
      <c r="G466" s="7" t="s">
        <v>257</v>
      </c>
      <c r="H466" s="7" t="s">
        <v>961</v>
      </c>
      <c r="J466" s="10"/>
      <c r="K466" s="10"/>
      <c r="T466" s="1"/>
      <c r="U466" s="1"/>
      <c r="V466" s="1"/>
      <c r="W466" s="1"/>
      <c r="X466" s="1"/>
    </row>
    <row r="467" spans="5:24">
      <c r="E467" s="2"/>
      <c r="G467" s="7" t="s">
        <v>257</v>
      </c>
      <c r="H467" s="7" t="s">
        <v>963</v>
      </c>
      <c r="J467" s="10"/>
      <c r="K467" s="10"/>
      <c r="T467" s="1"/>
      <c r="U467" s="1"/>
      <c r="V467" s="1"/>
      <c r="W467" s="1"/>
      <c r="X467" s="1"/>
    </row>
    <row r="468" spans="5:24">
      <c r="E468" s="2"/>
      <c r="G468" s="7" t="s">
        <v>257</v>
      </c>
      <c r="H468" s="7" t="s">
        <v>1240</v>
      </c>
      <c r="J468" s="10"/>
      <c r="K468" s="10"/>
      <c r="T468" s="1"/>
      <c r="U468" s="1"/>
      <c r="V468" s="1"/>
      <c r="W468" s="1"/>
      <c r="X468" s="1"/>
    </row>
    <row r="469" spans="5:24">
      <c r="E469" s="2"/>
      <c r="G469" s="7" t="s">
        <v>257</v>
      </c>
      <c r="H469" s="7" t="s">
        <v>1241</v>
      </c>
      <c r="J469" s="10"/>
      <c r="K469" s="10"/>
      <c r="T469" s="1"/>
      <c r="U469" s="1"/>
      <c r="V469" s="1"/>
      <c r="W469" s="1"/>
      <c r="X469" s="1"/>
    </row>
    <row r="470" spans="5:24">
      <c r="E470" s="2"/>
      <c r="G470" s="7" t="s">
        <v>257</v>
      </c>
      <c r="H470" s="7" t="s">
        <v>965</v>
      </c>
      <c r="J470" s="10"/>
      <c r="K470" s="10"/>
      <c r="T470" s="1"/>
      <c r="U470" s="1"/>
      <c r="V470" s="1"/>
      <c r="W470" s="1"/>
      <c r="X470" s="1"/>
    </row>
    <row r="471" spans="5:24">
      <c r="E471" s="2"/>
      <c r="G471" s="7" t="s">
        <v>257</v>
      </c>
      <c r="H471" s="7" t="s">
        <v>1242</v>
      </c>
      <c r="J471" s="10"/>
      <c r="K471" s="10"/>
      <c r="T471" s="1"/>
      <c r="U471" s="1"/>
      <c r="V471" s="1"/>
      <c r="W471" s="1"/>
      <c r="X471" s="1"/>
    </row>
    <row r="472" spans="5:24">
      <c r="E472" s="2"/>
      <c r="G472" s="7" t="s">
        <v>257</v>
      </c>
      <c r="H472" s="7" t="s">
        <v>967</v>
      </c>
      <c r="J472" s="10"/>
      <c r="K472" s="10"/>
      <c r="T472" s="1"/>
      <c r="U472" s="1"/>
      <c r="V472" s="1"/>
      <c r="W472" s="1"/>
      <c r="X472" s="1"/>
    </row>
    <row r="473" spans="5:24">
      <c r="E473" s="2"/>
      <c r="G473" s="7" t="s">
        <v>257</v>
      </c>
      <c r="H473" s="7" t="s">
        <v>1243</v>
      </c>
      <c r="J473" s="10"/>
      <c r="K473" s="10"/>
      <c r="T473" s="1"/>
      <c r="U473" s="1"/>
      <c r="V473" s="1"/>
      <c r="W473" s="1"/>
      <c r="X473" s="1"/>
    </row>
    <row r="474" spans="5:24">
      <c r="E474" s="2"/>
      <c r="G474" s="7" t="s">
        <v>257</v>
      </c>
      <c r="H474" s="7" t="s">
        <v>1244</v>
      </c>
      <c r="J474" s="10"/>
      <c r="K474" s="10"/>
      <c r="T474" s="1"/>
      <c r="U474" s="1"/>
      <c r="V474" s="1"/>
      <c r="W474" s="1"/>
      <c r="X474" s="1"/>
    </row>
    <row r="475" spans="5:24">
      <c r="E475" s="2"/>
      <c r="G475" s="7" t="s">
        <v>257</v>
      </c>
      <c r="H475" s="7" t="s">
        <v>1245</v>
      </c>
      <c r="J475" s="10"/>
      <c r="K475" s="10"/>
      <c r="T475" s="1"/>
      <c r="U475" s="1"/>
      <c r="V475" s="1"/>
      <c r="W475" s="1"/>
      <c r="X475" s="1"/>
    </row>
    <row r="476" spans="5:24">
      <c r="E476" s="2"/>
      <c r="G476" s="7" t="s">
        <v>257</v>
      </c>
      <c r="H476" s="7" t="s">
        <v>1246</v>
      </c>
      <c r="J476" s="10"/>
      <c r="K476" s="10"/>
      <c r="T476" s="1"/>
      <c r="U476" s="1"/>
      <c r="V476" s="1"/>
      <c r="W476" s="1"/>
      <c r="X476" s="1"/>
    </row>
    <row r="477" spans="5:24">
      <c r="E477" s="2"/>
      <c r="G477" s="7" t="s">
        <v>257</v>
      </c>
      <c r="H477" s="7" t="s">
        <v>1247</v>
      </c>
      <c r="J477" s="10"/>
      <c r="K477" s="10"/>
      <c r="T477" s="1"/>
      <c r="U477" s="1"/>
      <c r="V477" s="1"/>
      <c r="W477" s="1"/>
      <c r="X477" s="1"/>
    </row>
    <row r="478" spans="5:24">
      <c r="E478" s="2"/>
      <c r="G478" s="7" t="s">
        <v>257</v>
      </c>
      <c r="H478" s="7" t="s">
        <v>969</v>
      </c>
      <c r="J478" s="10"/>
      <c r="K478" s="10"/>
      <c r="T478" s="1"/>
      <c r="U478" s="1"/>
      <c r="V478" s="1"/>
      <c r="W478" s="1"/>
      <c r="X478" s="1"/>
    </row>
    <row r="479" spans="5:24">
      <c r="E479" s="2"/>
      <c r="G479" s="7" t="s">
        <v>257</v>
      </c>
      <c r="H479" s="7" t="s">
        <v>658</v>
      </c>
      <c r="J479" s="10"/>
      <c r="K479" s="10"/>
      <c r="T479" s="1"/>
      <c r="U479" s="1"/>
      <c r="V479" s="1"/>
      <c r="W479" s="1"/>
      <c r="X479" s="1"/>
    </row>
    <row r="480" spans="5:24">
      <c r="E480" s="2"/>
      <c r="G480" s="7" t="s">
        <v>257</v>
      </c>
      <c r="H480" s="7" t="s">
        <v>1248</v>
      </c>
      <c r="J480" s="10"/>
      <c r="K480" s="10"/>
      <c r="T480" s="1"/>
      <c r="U480" s="1"/>
      <c r="V480" s="1"/>
      <c r="W480" s="1"/>
      <c r="X480" s="1"/>
    </row>
    <row r="481" spans="5:24">
      <c r="E481" s="2"/>
      <c r="G481" s="7" t="s">
        <v>257</v>
      </c>
      <c r="H481" s="7" t="s">
        <v>1249</v>
      </c>
      <c r="J481" s="10"/>
      <c r="K481" s="10"/>
      <c r="T481" s="1"/>
      <c r="U481" s="1"/>
      <c r="V481" s="1"/>
      <c r="W481" s="1"/>
      <c r="X481" s="1"/>
    </row>
    <row r="482" spans="5:24">
      <c r="E482" s="2"/>
      <c r="G482" s="7" t="s">
        <v>257</v>
      </c>
      <c r="H482" s="7" t="s">
        <v>1250</v>
      </c>
      <c r="J482" s="10"/>
      <c r="K482" s="10"/>
      <c r="T482" s="1"/>
      <c r="U482" s="1"/>
      <c r="V482" s="1"/>
      <c r="W482" s="1"/>
      <c r="X482" s="1"/>
    </row>
    <row r="483" spans="5:24">
      <c r="E483" s="2"/>
      <c r="G483" s="7" t="s">
        <v>257</v>
      </c>
      <c r="H483" s="7" t="s">
        <v>1251</v>
      </c>
      <c r="J483" s="10"/>
      <c r="K483" s="10"/>
      <c r="T483" s="1"/>
      <c r="U483" s="1"/>
      <c r="V483" s="1"/>
      <c r="W483" s="1"/>
      <c r="X483" s="1"/>
    </row>
    <row r="484" spans="5:24">
      <c r="E484" s="2"/>
      <c r="G484" s="7" t="s">
        <v>262</v>
      </c>
      <c r="H484" s="7" t="s">
        <v>971</v>
      </c>
      <c r="J484" s="10"/>
      <c r="K484" s="10"/>
      <c r="T484" s="1"/>
      <c r="U484" s="1"/>
      <c r="V484" s="1"/>
      <c r="W484" s="1"/>
      <c r="X484" s="1"/>
    </row>
    <row r="485" spans="5:24">
      <c r="E485" s="2"/>
      <c r="G485" s="7" t="s">
        <v>262</v>
      </c>
      <c r="H485" s="7" t="s">
        <v>660</v>
      </c>
      <c r="J485" s="10"/>
      <c r="K485" s="10"/>
      <c r="T485" s="1"/>
      <c r="U485" s="1"/>
      <c r="V485" s="1"/>
      <c r="W485" s="1"/>
      <c r="X485" s="1"/>
    </row>
    <row r="486" spans="5:24">
      <c r="E486" s="2"/>
      <c r="G486" s="7" t="s">
        <v>262</v>
      </c>
      <c r="H486" s="7" t="s">
        <v>1252</v>
      </c>
      <c r="J486" s="10"/>
      <c r="K486" s="10"/>
      <c r="T486" s="1"/>
      <c r="U486" s="1"/>
      <c r="V486" s="1"/>
      <c r="W486" s="1"/>
      <c r="X486" s="1"/>
    </row>
    <row r="487" spans="5:24">
      <c r="E487" s="2"/>
      <c r="G487" s="7" t="s">
        <v>262</v>
      </c>
      <c r="H487" s="7" t="s">
        <v>973</v>
      </c>
      <c r="J487" s="10"/>
      <c r="K487" s="10"/>
      <c r="T487" s="1"/>
      <c r="U487" s="1"/>
      <c r="V487" s="1"/>
      <c r="W487" s="1"/>
      <c r="X487" s="1"/>
    </row>
    <row r="488" spans="5:24">
      <c r="E488" s="2"/>
      <c r="G488" s="7" t="s">
        <v>262</v>
      </c>
      <c r="H488" s="7" t="s">
        <v>975</v>
      </c>
      <c r="J488" s="10"/>
      <c r="K488" s="10"/>
      <c r="T488" s="1"/>
      <c r="U488" s="1"/>
      <c r="V488" s="1"/>
      <c r="W488" s="1"/>
      <c r="X488" s="1"/>
    </row>
    <row r="489" spans="5:24">
      <c r="E489" s="2"/>
      <c r="G489" s="7" t="s">
        <v>262</v>
      </c>
      <c r="H489" s="7" t="s">
        <v>1253</v>
      </c>
      <c r="J489" s="10"/>
      <c r="K489" s="10"/>
      <c r="T489" s="1"/>
      <c r="U489" s="1"/>
      <c r="V489" s="1"/>
      <c r="W489" s="1"/>
      <c r="X489" s="1"/>
    </row>
    <row r="490" spans="5:24">
      <c r="E490" s="2"/>
      <c r="G490" s="7" t="s">
        <v>262</v>
      </c>
      <c r="H490" s="7" t="s">
        <v>1254</v>
      </c>
      <c r="J490" s="10"/>
      <c r="K490" s="10"/>
      <c r="T490" s="1"/>
      <c r="U490" s="1"/>
      <c r="V490" s="1"/>
      <c r="W490" s="1"/>
      <c r="X490" s="1"/>
    </row>
    <row r="491" spans="5:24">
      <c r="E491" s="2"/>
      <c r="G491" s="7" t="s">
        <v>262</v>
      </c>
      <c r="H491" s="7" t="s">
        <v>977</v>
      </c>
      <c r="J491" s="10"/>
      <c r="K491" s="10"/>
      <c r="T491" s="1"/>
      <c r="U491" s="1"/>
      <c r="V491" s="1"/>
      <c r="W491" s="1"/>
      <c r="X491" s="1"/>
    </row>
    <row r="492" spans="5:24">
      <c r="E492" s="2"/>
      <c r="G492" s="7" t="s">
        <v>262</v>
      </c>
      <c r="H492" s="7" t="s">
        <v>1255</v>
      </c>
      <c r="J492" s="10"/>
      <c r="K492" s="10"/>
      <c r="T492" s="1"/>
      <c r="U492" s="1"/>
      <c r="V492" s="1"/>
      <c r="W492" s="1"/>
      <c r="X492" s="1"/>
    </row>
    <row r="493" spans="5:24">
      <c r="E493" s="2"/>
      <c r="G493" s="7" t="s">
        <v>262</v>
      </c>
      <c r="H493" s="7" t="s">
        <v>1256</v>
      </c>
      <c r="J493" s="10"/>
      <c r="K493" s="10"/>
      <c r="T493" s="1"/>
      <c r="U493" s="1"/>
      <c r="V493" s="1"/>
      <c r="W493" s="1"/>
      <c r="X493" s="1"/>
    </row>
    <row r="494" spans="5:24">
      <c r="E494" s="2"/>
      <c r="G494" s="7" t="s">
        <v>262</v>
      </c>
      <c r="H494" s="7" t="s">
        <v>1257</v>
      </c>
      <c r="J494" s="10"/>
      <c r="K494" s="10"/>
      <c r="T494" s="1"/>
      <c r="U494" s="1"/>
      <c r="V494" s="1"/>
      <c r="W494" s="1"/>
      <c r="X494" s="1"/>
    </row>
    <row r="495" spans="5:24">
      <c r="E495" s="2"/>
      <c r="G495" s="7" t="s">
        <v>262</v>
      </c>
      <c r="H495" s="7" t="s">
        <v>1258</v>
      </c>
      <c r="J495" s="10"/>
      <c r="K495" s="10"/>
      <c r="T495" s="1"/>
      <c r="U495" s="1"/>
      <c r="V495" s="1"/>
      <c r="W495" s="1"/>
      <c r="X495" s="1"/>
    </row>
    <row r="496" spans="5:24">
      <c r="E496" s="2"/>
      <c r="G496" s="7" t="s">
        <v>262</v>
      </c>
      <c r="H496" s="7" t="s">
        <v>1259</v>
      </c>
      <c r="J496" s="10"/>
      <c r="K496" s="10"/>
      <c r="T496" s="1"/>
      <c r="U496" s="1"/>
      <c r="V496" s="1"/>
      <c r="W496" s="1"/>
      <c r="X496" s="1"/>
    </row>
    <row r="497" spans="5:24">
      <c r="E497" s="2"/>
      <c r="G497" s="7" t="s">
        <v>262</v>
      </c>
      <c r="H497" s="7" t="s">
        <v>1260</v>
      </c>
      <c r="J497" s="10"/>
      <c r="K497" s="10"/>
      <c r="T497" s="1"/>
      <c r="U497" s="1"/>
      <c r="V497" s="1"/>
      <c r="W497" s="1"/>
      <c r="X497" s="1"/>
    </row>
    <row r="498" spans="5:24">
      <c r="E498" s="2"/>
      <c r="G498" s="7" t="s">
        <v>262</v>
      </c>
      <c r="H498" s="7" t="s">
        <v>1261</v>
      </c>
      <c r="J498" s="10"/>
      <c r="K498" s="10"/>
      <c r="T498" s="1"/>
      <c r="U498" s="1"/>
      <c r="V498" s="1"/>
      <c r="W498" s="1"/>
      <c r="X498" s="1"/>
    </row>
    <row r="499" spans="5:24">
      <c r="E499" s="2"/>
      <c r="G499" s="7" t="s">
        <v>262</v>
      </c>
      <c r="H499" s="7" t="s">
        <v>1262</v>
      </c>
      <c r="J499" s="10"/>
      <c r="K499" s="10"/>
      <c r="T499" s="1"/>
      <c r="U499" s="1"/>
      <c r="V499" s="1"/>
      <c r="W499" s="1"/>
      <c r="X499" s="1"/>
    </row>
    <row r="500" spans="5:24">
      <c r="E500" s="2"/>
      <c r="G500" s="7" t="s">
        <v>262</v>
      </c>
      <c r="H500" s="7" t="s">
        <v>1263</v>
      </c>
      <c r="J500" s="10"/>
      <c r="K500" s="10"/>
      <c r="T500" s="1"/>
      <c r="U500" s="1"/>
      <c r="V500" s="1"/>
      <c r="W500" s="1"/>
      <c r="X500" s="1"/>
    </row>
    <row r="501" spans="5:24">
      <c r="E501" s="2"/>
      <c r="G501" s="7" t="s">
        <v>262</v>
      </c>
      <c r="H501" s="7" t="s">
        <v>1264</v>
      </c>
      <c r="J501" s="10"/>
      <c r="K501" s="10"/>
      <c r="T501" s="1"/>
      <c r="U501" s="1"/>
      <c r="V501" s="1"/>
      <c r="W501" s="1"/>
      <c r="X501" s="1"/>
    </row>
    <row r="502" spans="5:24">
      <c r="E502" s="2"/>
      <c r="G502" s="7" t="s">
        <v>262</v>
      </c>
      <c r="H502" s="7" t="s">
        <v>1265</v>
      </c>
      <c r="J502" s="10"/>
      <c r="K502" s="10"/>
      <c r="T502" s="1"/>
      <c r="U502" s="1"/>
      <c r="V502" s="1"/>
      <c r="W502" s="1"/>
      <c r="X502" s="1"/>
    </row>
    <row r="503" spans="5:24">
      <c r="E503" s="2"/>
      <c r="G503" s="7" t="s">
        <v>262</v>
      </c>
      <c r="H503" s="7" t="s">
        <v>1266</v>
      </c>
      <c r="J503" s="10"/>
      <c r="K503" s="10"/>
      <c r="T503" s="1"/>
      <c r="U503" s="1"/>
      <c r="V503" s="1"/>
      <c r="W503" s="1"/>
      <c r="X503" s="1"/>
    </row>
    <row r="504" spans="5:24">
      <c r="E504" s="2"/>
      <c r="G504" s="7" t="s">
        <v>262</v>
      </c>
      <c r="H504" s="7" t="s">
        <v>1267</v>
      </c>
      <c r="J504" s="10"/>
      <c r="K504" s="10"/>
      <c r="T504" s="1"/>
      <c r="U504" s="1"/>
      <c r="V504" s="1"/>
      <c r="W504" s="1"/>
      <c r="X504" s="1"/>
    </row>
    <row r="505" spans="5:24">
      <c r="E505" s="2"/>
      <c r="G505" s="7" t="s">
        <v>262</v>
      </c>
      <c r="H505" s="7" t="s">
        <v>1268</v>
      </c>
      <c r="J505" s="10"/>
      <c r="K505" s="10"/>
      <c r="T505" s="1"/>
      <c r="U505" s="1"/>
      <c r="V505" s="1"/>
      <c r="W505" s="1"/>
      <c r="X505" s="1"/>
    </row>
    <row r="506" spans="5:24">
      <c r="E506" s="2"/>
      <c r="G506" s="7" t="s">
        <v>262</v>
      </c>
      <c r="H506" s="7" t="s">
        <v>1269</v>
      </c>
      <c r="J506" s="10"/>
      <c r="K506" s="10"/>
      <c r="T506" s="1"/>
      <c r="U506" s="1"/>
      <c r="V506" s="1"/>
      <c r="W506" s="1"/>
      <c r="X506" s="1"/>
    </row>
    <row r="507" spans="5:24">
      <c r="E507" s="2"/>
      <c r="G507" s="7" t="s">
        <v>262</v>
      </c>
      <c r="H507" s="7" t="s">
        <v>1270</v>
      </c>
      <c r="J507" s="10"/>
      <c r="K507" s="10"/>
      <c r="T507" s="1"/>
      <c r="U507" s="1"/>
      <c r="V507" s="1"/>
      <c r="W507" s="1"/>
      <c r="X507" s="1"/>
    </row>
    <row r="508" spans="5:24">
      <c r="E508" s="2"/>
      <c r="G508" s="7" t="s">
        <v>262</v>
      </c>
      <c r="H508" s="7" t="s">
        <v>1271</v>
      </c>
      <c r="J508" s="10"/>
      <c r="K508" s="10"/>
      <c r="T508" s="1"/>
      <c r="U508" s="1"/>
      <c r="V508" s="1"/>
      <c r="W508" s="1"/>
      <c r="X508" s="1"/>
    </row>
    <row r="509" spans="5:24">
      <c r="E509" s="2"/>
      <c r="G509" s="7" t="s">
        <v>262</v>
      </c>
      <c r="H509" s="7" t="s">
        <v>1272</v>
      </c>
      <c r="J509" s="10"/>
      <c r="K509" s="10"/>
      <c r="T509" s="1"/>
      <c r="U509" s="1"/>
      <c r="V509" s="1"/>
      <c r="W509" s="1"/>
      <c r="X509" s="1"/>
    </row>
    <row r="510" spans="5:24">
      <c r="E510" s="2"/>
      <c r="G510" s="7" t="s">
        <v>262</v>
      </c>
      <c r="H510" s="7" t="s">
        <v>1273</v>
      </c>
      <c r="J510" s="10"/>
      <c r="K510" s="10"/>
      <c r="T510" s="1"/>
      <c r="U510" s="1"/>
      <c r="V510" s="1"/>
      <c r="W510" s="1"/>
      <c r="X510" s="1"/>
    </row>
    <row r="511" spans="5:24">
      <c r="E511" s="2"/>
      <c r="G511" s="7" t="s">
        <v>262</v>
      </c>
      <c r="H511" s="7" t="s">
        <v>1128</v>
      </c>
      <c r="J511" s="10"/>
      <c r="K511" s="10"/>
      <c r="T511" s="1"/>
      <c r="U511" s="1"/>
      <c r="V511" s="1"/>
      <c r="W511" s="1"/>
      <c r="X511" s="1"/>
    </row>
    <row r="512" spans="5:24">
      <c r="E512" s="2"/>
      <c r="G512" s="7" t="s">
        <v>262</v>
      </c>
      <c r="H512" s="7" t="s">
        <v>1274</v>
      </c>
      <c r="J512" s="10"/>
      <c r="K512" s="10"/>
      <c r="T512" s="1"/>
      <c r="U512" s="1"/>
      <c r="V512" s="1"/>
      <c r="W512" s="1"/>
      <c r="X512" s="1"/>
    </row>
    <row r="513" spans="5:24">
      <c r="E513" s="2"/>
      <c r="G513" s="7" t="s">
        <v>262</v>
      </c>
      <c r="H513" s="7" t="s">
        <v>983</v>
      </c>
      <c r="J513" s="10"/>
      <c r="K513" s="10"/>
      <c r="T513" s="1"/>
      <c r="U513" s="1"/>
      <c r="V513" s="1"/>
      <c r="W513" s="1"/>
      <c r="X513" s="1"/>
    </row>
    <row r="514" spans="5:24">
      <c r="E514" s="2"/>
      <c r="G514" s="7" t="s">
        <v>262</v>
      </c>
      <c r="H514" s="7" t="s">
        <v>1275</v>
      </c>
      <c r="J514" s="10"/>
      <c r="K514" s="10"/>
      <c r="T514" s="1"/>
      <c r="U514" s="1"/>
      <c r="V514" s="1"/>
      <c r="W514" s="1"/>
      <c r="X514" s="1"/>
    </row>
    <row r="515" spans="5:24">
      <c r="E515" s="2"/>
      <c r="G515" s="7" t="s">
        <v>262</v>
      </c>
      <c r="H515" s="7" t="s">
        <v>1276</v>
      </c>
      <c r="J515" s="10"/>
      <c r="K515" s="10"/>
      <c r="T515" s="1"/>
      <c r="U515" s="1"/>
      <c r="V515" s="1"/>
      <c r="W515" s="1"/>
      <c r="X515" s="1"/>
    </row>
    <row r="516" spans="5:24">
      <c r="E516" s="2"/>
      <c r="G516" s="7" t="s">
        <v>262</v>
      </c>
      <c r="H516" s="7" t="s">
        <v>1277</v>
      </c>
      <c r="J516" s="10"/>
      <c r="K516" s="10"/>
      <c r="T516" s="1"/>
      <c r="U516" s="1"/>
      <c r="V516" s="1"/>
      <c r="W516" s="1"/>
      <c r="X516" s="1"/>
    </row>
    <row r="517" spans="5:24">
      <c r="E517" s="2"/>
      <c r="G517" s="7" t="s">
        <v>262</v>
      </c>
      <c r="H517" s="7" t="s">
        <v>1278</v>
      </c>
      <c r="J517" s="10"/>
      <c r="K517" s="10"/>
      <c r="T517" s="1"/>
      <c r="U517" s="1"/>
      <c r="V517" s="1"/>
      <c r="W517" s="1"/>
      <c r="X517" s="1"/>
    </row>
    <row r="518" spans="5:24">
      <c r="E518" s="2"/>
      <c r="G518" s="7" t="s">
        <v>262</v>
      </c>
      <c r="H518" s="7" t="s">
        <v>1279</v>
      </c>
      <c r="J518" s="10"/>
      <c r="K518" s="10"/>
      <c r="T518" s="1"/>
      <c r="U518" s="1"/>
      <c r="V518" s="1"/>
      <c r="W518" s="1"/>
      <c r="X518" s="1"/>
    </row>
    <row r="519" spans="5:24">
      <c r="E519" s="2"/>
      <c r="G519" s="7" t="s">
        <v>266</v>
      </c>
      <c r="H519" s="7" t="s">
        <v>375</v>
      </c>
      <c r="J519" s="10"/>
      <c r="K519" s="10"/>
      <c r="T519" s="1"/>
      <c r="U519" s="1"/>
      <c r="V519" s="1"/>
      <c r="W519" s="1"/>
      <c r="X519" s="1"/>
    </row>
    <row r="520" spans="5:24">
      <c r="E520" s="2"/>
      <c r="G520" s="7" t="s">
        <v>266</v>
      </c>
      <c r="H520" s="7" t="s">
        <v>662</v>
      </c>
      <c r="J520" s="10"/>
      <c r="K520" s="10"/>
      <c r="T520" s="1"/>
      <c r="U520" s="1"/>
      <c r="V520" s="1"/>
      <c r="W520" s="1"/>
      <c r="X520" s="1"/>
    </row>
    <row r="521" spans="5:24">
      <c r="E521" s="2"/>
      <c r="G521" s="7" t="s">
        <v>266</v>
      </c>
      <c r="H521" s="7" t="s">
        <v>985</v>
      </c>
      <c r="J521" s="10"/>
      <c r="K521" s="10"/>
      <c r="T521" s="1"/>
      <c r="U521" s="1"/>
      <c r="V521" s="1"/>
      <c r="W521" s="1"/>
      <c r="X521" s="1"/>
    </row>
    <row r="522" spans="5:24">
      <c r="E522" s="2"/>
      <c r="G522" s="7" t="s">
        <v>266</v>
      </c>
      <c r="H522" s="7" t="s">
        <v>537</v>
      </c>
      <c r="J522" s="10"/>
      <c r="K522" s="10"/>
      <c r="T522" s="1"/>
      <c r="U522" s="1"/>
      <c r="V522" s="1"/>
      <c r="W522" s="1"/>
      <c r="X522" s="1"/>
    </row>
    <row r="523" spans="5:24">
      <c r="E523" s="2"/>
      <c r="G523" s="7" t="s">
        <v>266</v>
      </c>
      <c r="H523" s="7" t="s">
        <v>664</v>
      </c>
      <c r="J523" s="10"/>
      <c r="K523" s="10"/>
      <c r="T523" s="1"/>
      <c r="U523" s="1"/>
      <c r="V523" s="1"/>
      <c r="W523" s="1"/>
      <c r="X523" s="1"/>
    </row>
    <row r="524" spans="5:24">
      <c r="E524" s="2"/>
      <c r="G524" s="7" t="s">
        <v>266</v>
      </c>
      <c r="H524" s="7" t="s">
        <v>1280</v>
      </c>
      <c r="J524" s="10"/>
      <c r="K524" s="10"/>
      <c r="T524" s="1"/>
      <c r="U524" s="1"/>
      <c r="V524" s="1"/>
      <c r="W524" s="1"/>
      <c r="X524" s="1"/>
    </row>
    <row r="525" spans="5:24">
      <c r="E525" s="2"/>
      <c r="G525" s="7" t="s">
        <v>266</v>
      </c>
      <c r="H525" s="7" t="s">
        <v>666</v>
      </c>
      <c r="J525" s="10"/>
      <c r="K525" s="10"/>
      <c r="T525" s="1"/>
      <c r="U525" s="1"/>
      <c r="V525" s="1"/>
      <c r="W525" s="1"/>
      <c r="X525" s="1"/>
    </row>
    <row r="526" spans="5:24">
      <c r="E526" s="2"/>
      <c r="G526" s="7" t="s">
        <v>266</v>
      </c>
      <c r="H526" s="7" t="s">
        <v>1281</v>
      </c>
      <c r="J526" s="10"/>
      <c r="K526" s="10"/>
      <c r="T526" s="1"/>
      <c r="U526" s="1"/>
      <c r="V526" s="1"/>
      <c r="W526" s="1"/>
      <c r="X526" s="1"/>
    </row>
    <row r="527" spans="5:24">
      <c r="E527" s="2"/>
      <c r="G527" s="7" t="s">
        <v>266</v>
      </c>
      <c r="H527" s="7" t="s">
        <v>670</v>
      </c>
      <c r="J527" s="10"/>
      <c r="K527" s="10"/>
      <c r="T527" s="1"/>
      <c r="U527" s="1"/>
      <c r="V527" s="1"/>
      <c r="W527" s="1"/>
      <c r="X527" s="1"/>
    </row>
    <row r="528" spans="5:24">
      <c r="E528" s="2"/>
      <c r="G528" s="7" t="s">
        <v>266</v>
      </c>
      <c r="H528" s="7" t="s">
        <v>1282</v>
      </c>
      <c r="J528" s="10"/>
      <c r="K528" s="10"/>
      <c r="T528" s="1"/>
      <c r="U528" s="1"/>
      <c r="V528" s="1"/>
      <c r="W528" s="1"/>
      <c r="X528" s="1"/>
    </row>
    <row r="529" spans="5:24">
      <c r="E529" s="2"/>
      <c r="G529" s="7" t="s">
        <v>266</v>
      </c>
      <c r="H529" s="7" t="s">
        <v>672</v>
      </c>
      <c r="J529" s="10"/>
      <c r="K529" s="10"/>
      <c r="T529" s="1"/>
      <c r="U529" s="1"/>
      <c r="V529" s="1"/>
      <c r="W529" s="1"/>
      <c r="X529" s="1"/>
    </row>
    <row r="530" spans="5:24">
      <c r="E530" s="2"/>
      <c r="G530" s="7" t="s">
        <v>266</v>
      </c>
      <c r="H530" s="7" t="s">
        <v>674</v>
      </c>
      <c r="J530" s="10"/>
      <c r="K530" s="10"/>
      <c r="T530" s="1"/>
      <c r="U530" s="1"/>
      <c r="V530" s="1"/>
      <c r="W530" s="1"/>
      <c r="X530" s="1"/>
    </row>
    <row r="531" spans="5:24">
      <c r="E531" s="2"/>
      <c r="G531" s="7" t="s">
        <v>266</v>
      </c>
      <c r="H531" s="7" t="s">
        <v>676</v>
      </c>
      <c r="J531" s="10"/>
      <c r="K531" s="10"/>
      <c r="T531" s="1"/>
      <c r="U531" s="1"/>
      <c r="V531" s="1"/>
      <c r="W531" s="1"/>
      <c r="X531" s="1"/>
    </row>
    <row r="532" spans="5:24">
      <c r="E532" s="2"/>
      <c r="G532" s="7" t="s">
        <v>266</v>
      </c>
      <c r="H532" s="7" t="s">
        <v>678</v>
      </c>
      <c r="J532" s="10"/>
      <c r="K532" s="10"/>
      <c r="T532" s="1"/>
      <c r="U532" s="1"/>
      <c r="V532" s="1"/>
      <c r="W532" s="1"/>
      <c r="X532" s="1"/>
    </row>
    <row r="533" spans="5:24">
      <c r="E533" s="2"/>
      <c r="G533" s="7" t="s">
        <v>266</v>
      </c>
      <c r="H533" s="7" t="s">
        <v>680</v>
      </c>
      <c r="J533" s="10"/>
      <c r="K533" s="10"/>
      <c r="T533" s="1"/>
      <c r="U533" s="1"/>
      <c r="V533" s="1"/>
      <c r="W533" s="1"/>
      <c r="X533" s="1"/>
    </row>
    <row r="534" spans="5:24">
      <c r="E534" s="2"/>
      <c r="G534" s="7" t="s">
        <v>266</v>
      </c>
      <c r="H534" s="7" t="s">
        <v>987</v>
      </c>
      <c r="J534" s="10"/>
      <c r="K534" s="10"/>
      <c r="T534" s="1"/>
      <c r="U534" s="1"/>
      <c r="V534" s="1"/>
      <c r="W534" s="1"/>
      <c r="X534" s="1"/>
    </row>
    <row r="535" spans="5:24">
      <c r="E535" s="2"/>
      <c r="G535" s="7" t="s">
        <v>266</v>
      </c>
      <c r="H535" s="7" t="s">
        <v>682</v>
      </c>
      <c r="J535" s="10"/>
      <c r="K535" s="10"/>
      <c r="T535" s="1"/>
      <c r="U535" s="1"/>
      <c r="V535" s="1"/>
      <c r="W535" s="1"/>
      <c r="X535" s="1"/>
    </row>
    <row r="536" spans="5:24">
      <c r="E536" s="2"/>
      <c r="G536" s="7" t="s">
        <v>266</v>
      </c>
      <c r="H536" s="7" t="s">
        <v>539</v>
      </c>
      <c r="J536" s="10"/>
      <c r="K536" s="10"/>
      <c r="T536" s="1"/>
      <c r="U536" s="1"/>
      <c r="V536" s="1"/>
      <c r="W536" s="1"/>
      <c r="X536" s="1"/>
    </row>
    <row r="537" spans="5:24">
      <c r="E537" s="2"/>
      <c r="G537" s="7" t="s">
        <v>266</v>
      </c>
      <c r="H537" s="7" t="s">
        <v>684</v>
      </c>
      <c r="J537" s="10"/>
      <c r="K537" s="10"/>
      <c r="T537" s="1"/>
      <c r="U537" s="1"/>
      <c r="V537" s="1"/>
      <c r="W537" s="1"/>
      <c r="X537" s="1"/>
    </row>
    <row r="538" spans="5:24">
      <c r="E538" s="2"/>
      <c r="G538" s="7" t="s">
        <v>266</v>
      </c>
      <c r="H538" s="7" t="s">
        <v>686</v>
      </c>
      <c r="J538" s="10"/>
      <c r="K538" s="10"/>
      <c r="T538" s="1"/>
      <c r="U538" s="1"/>
      <c r="V538" s="1"/>
      <c r="W538" s="1"/>
      <c r="X538" s="1"/>
    </row>
    <row r="539" spans="5:24">
      <c r="E539" s="2"/>
      <c r="G539" s="7" t="s">
        <v>266</v>
      </c>
      <c r="H539" s="7" t="s">
        <v>541</v>
      </c>
      <c r="J539" s="10"/>
      <c r="K539" s="10"/>
      <c r="T539" s="1"/>
      <c r="U539" s="1"/>
      <c r="V539" s="1"/>
      <c r="W539" s="1"/>
      <c r="X539" s="1"/>
    </row>
    <row r="540" spans="5:24">
      <c r="E540" s="2"/>
      <c r="G540" s="7" t="s">
        <v>266</v>
      </c>
      <c r="H540" s="7" t="s">
        <v>688</v>
      </c>
      <c r="J540" s="10"/>
      <c r="K540" s="10"/>
      <c r="T540" s="1"/>
      <c r="U540" s="1"/>
      <c r="V540" s="1"/>
      <c r="W540" s="1"/>
      <c r="X540" s="1"/>
    </row>
    <row r="541" spans="5:24">
      <c r="E541" s="2"/>
      <c r="G541" s="7" t="s">
        <v>266</v>
      </c>
      <c r="H541" s="7" t="s">
        <v>478</v>
      </c>
      <c r="J541" s="10"/>
      <c r="K541" s="10"/>
      <c r="T541" s="1"/>
      <c r="U541" s="1"/>
      <c r="V541" s="1"/>
      <c r="W541" s="1"/>
      <c r="X541" s="1"/>
    </row>
    <row r="542" spans="5:24">
      <c r="E542" s="2"/>
      <c r="G542" s="7" t="s">
        <v>266</v>
      </c>
      <c r="H542" s="7" t="s">
        <v>1283</v>
      </c>
      <c r="J542" s="10"/>
      <c r="K542" s="10"/>
      <c r="T542" s="1"/>
      <c r="U542" s="1"/>
      <c r="V542" s="1"/>
      <c r="W542" s="1"/>
      <c r="X542" s="1"/>
    </row>
    <row r="543" spans="5:24">
      <c r="E543" s="2"/>
      <c r="G543" s="7" t="s">
        <v>266</v>
      </c>
      <c r="H543" s="7" t="s">
        <v>1284</v>
      </c>
      <c r="J543" s="10"/>
      <c r="K543" s="10"/>
      <c r="T543" s="1"/>
      <c r="U543" s="1"/>
      <c r="V543" s="1"/>
      <c r="W543" s="1"/>
      <c r="X543" s="1"/>
    </row>
    <row r="544" spans="5:24">
      <c r="E544" s="2"/>
      <c r="G544" s="7" t="s">
        <v>266</v>
      </c>
      <c r="H544" s="7" t="s">
        <v>543</v>
      </c>
      <c r="J544" s="10"/>
      <c r="K544" s="10"/>
      <c r="T544" s="1"/>
      <c r="U544" s="1"/>
      <c r="V544" s="1"/>
      <c r="W544" s="1"/>
      <c r="X544" s="1"/>
    </row>
    <row r="545" spans="5:24">
      <c r="E545" s="2"/>
      <c r="G545" s="7" t="s">
        <v>266</v>
      </c>
      <c r="H545" s="7" t="s">
        <v>690</v>
      </c>
      <c r="J545" s="10"/>
      <c r="K545" s="10"/>
      <c r="T545" s="1"/>
      <c r="U545" s="1"/>
      <c r="V545" s="1"/>
      <c r="W545" s="1"/>
      <c r="X545" s="1"/>
    </row>
    <row r="546" spans="5:24">
      <c r="E546" s="2"/>
      <c r="G546" s="7" t="s">
        <v>266</v>
      </c>
      <c r="H546" s="7" t="s">
        <v>692</v>
      </c>
      <c r="J546" s="10"/>
      <c r="K546" s="10"/>
      <c r="T546" s="1"/>
      <c r="U546" s="1"/>
      <c r="V546" s="1"/>
      <c r="W546" s="1"/>
      <c r="X546" s="1"/>
    </row>
    <row r="547" spans="5:24">
      <c r="E547" s="2"/>
      <c r="G547" s="7" t="s">
        <v>266</v>
      </c>
      <c r="H547" s="7" t="s">
        <v>694</v>
      </c>
      <c r="J547" s="10"/>
      <c r="K547" s="10"/>
      <c r="T547" s="1"/>
      <c r="U547" s="1"/>
      <c r="V547" s="1"/>
      <c r="W547" s="1"/>
      <c r="X547" s="1"/>
    </row>
    <row r="548" spans="5:24">
      <c r="E548" s="2"/>
      <c r="G548" s="7" t="s">
        <v>266</v>
      </c>
      <c r="H548" s="7" t="s">
        <v>545</v>
      </c>
      <c r="J548" s="10"/>
      <c r="K548" s="10"/>
      <c r="T548" s="1"/>
      <c r="U548" s="1"/>
      <c r="V548" s="1"/>
      <c r="W548" s="1"/>
      <c r="X548" s="1"/>
    </row>
    <row r="549" spans="5:24">
      <c r="E549" s="2"/>
      <c r="G549" s="7" t="s">
        <v>266</v>
      </c>
      <c r="H549" s="7" t="s">
        <v>696</v>
      </c>
      <c r="J549" s="10"/>
      <c r="K549" s="10"/>
      <c r="T549" s="1"/>
      <c r="U549" s="1"/>
      <c r="V549" s="1"/>
      <c r="W549" s="1"/>
      <c r="X549" s="1"/>
    </row>
    <row r="550" spans="5:24">
      <c r="E550" s="2"/>
      <c r="G550" s="7" t="s">
        <v>266</v>
      </c>
      <c r="H550" s="7" t="s">
        <v>698</v>
      </c>
      <c r="J550" s="10"/>
      <c r="K550" s="10"/>
      <c r="T550" s="1"/>
      <c r="U550" s="1"/>
      <c r="V550" s="1"/>
      <c r="W550" s="1"/>
      <c r="X550" s="1"/>
    </row>
    <row r="551" spans="5:24">
      <c r="E551" s="2"/>
      <c r="G551" s="7" t="s">
        <v>266</v>
      </c>
      <c r="H551" s="7" t="s">
        <v>700</v>
      </c>
      <c r="J551" s="10"/>
      <c r="K551" s="10"/>
      <c r="T551" s="1"/>
      <c r="U551" s="1"/>
      <c r="V551" s="1"/>
      <c r="W551" s="1"/>
      <c r="X551" s="1"/>
    </row>
    <row r="552" spans="5:24">
      <c r="E552" s="2"/>
      <c r="G552" s="7" t="s">
        <v>266</v>
      </c>
      <c r="H552" s="7" t="s">
        <v>702</v>
      </c>
      <c r="J552" s="10"/>
      <c r="K552" s="10"/>
      <c r="T552" s="1"/>
      <c r="U552" s="1"/>
      <c r="V552" s="1"/>
      <c r="W552" s="1"/>
      <c r="X552" s="1"/>
    </row>
    <row r="553" spans="5:24">
      <c r="E553" s="2"/>
      <c r="G553" s="7" t="s">
        <v>266</v>
      </c>
      <c r="H553" s="7" t="s">
        <v>704</v>
      </c>
      <c r="J553" s="10"/>
      <c r="K553" s="10"/>
      <c r="T553" s="1"/>
      <c r="U553" s="1"/>
      <c r="V553" s="1"/>
      <c r="W553" s="1"/>
      <c r="X553" s="1"/>
    </row>
    <row r="554" spans="5:24">
      <c r="E554" s="2"/>
      <c r="G554" s="7" t="s">
        <v>266</v>
      </c>
      <c r="H554" s="7" t="s">
        <v>706</v>
      </c>
      <c r="J554" s="10"/>
      <c r="K554" s="10"/>
      <c r="T554" s="1"/>
      <c r="U554" s="1"/>
      <c r="V554" s="1"/>
      <c r="W554" s="1"/>
      <c r="X554" s="1"/>
    </row>
    <row r="555" spans="5:24">
      <c r="E555" s="2"/>
      <c r="G555" s="7" t="s">
        <v>266</v>
      </c>
      <c r="H555" s="7" t="s">
        <v>989</v>
      </c>
      <c r="J555" s="10"/>
      <c r="K555" s="10"/>
      <c r="T555" s="1"/>
      <c r="U555" s="1"/>
      <c r="V555" s="1"/>
      <c r="W555" s="1"/>
      <c r="X555" s="1"/>
    </row>
    <row r="556" spans="5:24">
      <c r="E556" s="2"/>
      <c r="G556" s="7" t="s">
        <v>266</v>
      </c>
      <c r="H556" s="7" t="s">
        <v>708</v>
      </c>
      <c r="J556" s="10"/>
      <c r="K556" s="10"/>
      <c r="T556" s="1"/>
      <c r="U556" s="1"/>
      <c r="V556" s="1"/>
      <c r="W556" s="1"/>
      <c r="X556" s="1"/>
    </row>
    <row r="557" spans="5:24">
      <c r="E557" s="2"/>
      <c r="G557" s="7" t="s">
        <v>266</v>
      </c>
      <c r="H557" s="7" t="s">
        <v>547</v>
      </c>
      <c r="J557" s="10"/>
      <c r="K557" s="10"/>
      <c r="T557" s="1"/>
      <c r="U557" s="1"/>
      <c r="V557" s="1"/>
      <c r="W557" s="1"/>
      <c r="X557" s="1"/>
    </row>
    <row r="558" spans="5:24">
      <c r="E558" s="2"/>
      <c r="G558" s="7" t="s">
        <v>266</v>
      </c>
      <c r="H558" s="7" t="s">
        <v>1285</v>
      </c>
      <c r="J558" s="10"/>
      <c r="K558" s="10"/>
      <c r="T558" s="1"/>
      <c r="U558" s="1"/>
      <c r="V558" s="1"/>
      <c r="W558" s="1"/>
      <c r="X558" s="1"/>
    </row>
    <row r="559" spans="5:24">
      <c r="E559" s="2"/>
      <c r="G559" s="7" t="s">
        <v>266</v>
      </c>
      <c r="H559" s="7" t="s">
        <v>712</v>
      </c>
      <c r="J559" s="10"/>
      <c r="K559" s="10"/>
      <c r="T559" s="1"/>
      <c r="U559" s="1"/>
      <c r="V559" s="1"/>
      <c r="W559" s="1"/>
      <c r="X559" s="1"/>
    </row>
    <row r="560" spans="5:24">
      <c r="E560" s="2"/>
      <c r="G560" s="7" t="s">
        <v>266</v>
      </c>
      <c r="H560" s="7" t="s">
        <v>714</v>
      </c>
      <c r="J560" s="10"/>
      <c r="K560" s="10"/>
      <c r="T560" s="1"/>
      <c r="U560" s="1"/>
      <c r="V560" s="1"/>
      <c r="W560" s="1"/>
      <c r="X560" s="1"/>
    </row>
    <row r="561" spans="5:24">
      <c r="E561" s="2"/>
      <c r="G561" s="7" t="s">
        <v>266</v>
      </c>
      <c r="H561" s="7" t="s">
        <v>991</v>
      </c>
      <c r="J561" s="10"/>
      <c r="K561" s="10"/>
      <c r="T561" s="1"/>
      <c r="U561" s="1"/>
      <c r="V561" s="1"/>
      <c r="W561" s="1"/>
      <c r="X561" s="1"/>
    </row>
    <row r="562" spans="5:24">
      <c r="E562" s="2"/>
      <c r="G562" s="7" t="s">
        <v>266</v>
      </c>
      <c r="H562" s="7" t="s">
        <v>993</v>
      </c>
      <c r="J562" s="10"/>
      <c r="K562" s="10"/>
      <c r="T562" s="1"/>
      <c r="U562" s="1"/>
      <c r="V562" s="1"/>
      <c r="W562" s="1"/>
      <c r="X562" s="1"/>
    </row>
    <row r="563" spans="5:24">
      <c r="E563" s="2"/>
      <c r="G563" s="7" t="s">
        <v>266</v>
      </c>
      <c r="H563" s="7" t="s">
        <v>995</v>
      </c>
      <c r="J563" s="10"/>
      <c r="K563" s="10"/>
      <c r="T563" s="1"/>
      <c r="U563" s="1"/>
      <c r="V563" s="1"/>
      <c r="W563" s="1"/>
      <c r="X563" s="1"/>
    </row>
    <row r="564" spans="5:24">
      <c r="E564" s="2"/>
      <c r="G564" s="7" t="s">
        <v>266</v>
      </c>
      <c r="H564" s="7" t="s">
        <v>1286</v>
      </c>
      <c r="J564" s="10"/>
      <c r="K564" s="10"/>
      <c r="T564" s="1"/>
      <c r="U564" s="1"/>
      <c r="V564" s="1"/>
      <c r="W564" s="1"/>
      <c r="X564" s="1"/>
    </row>
    <row r="565" spans="5:24">
      <c r="E565" s="2"/>
      <c r="G565" s="7" t="s">
        <v>266</v>
      </c>
      <c r="H565" s="7" t="s">
        <v>1287</v>
      </c>
      <c r="J565" s="10"/>
      <c r="K565" s="10"/>
      <c r="T565" s="1"/>
      <c r="U565" s="1"/>
      <c r="V565" s="1"/>
      <c r="W565" s="1"/>
      <c r="X565" s="1"/>
    </row>
    <row r="566" spans="5:24">
      <c r="E566" s="2"/>
      <c r="G566" s="7" t="s">
        <v>266</v>
      </c>
      <c r="H566" s="7" t="s">
        <v>997</v>
      </c>
      <c r="J566" s="10"/>
      <c r="K566" s="10"/>
      <c r="T566" s="1"/>
      <c r="U566" s="1"/>
      <c r="V566" s="1"/>
      <c r="W566" s="1"/>
      <c r="X566" s="1"/>
    </row>
    <row r="567" spans="5:24">
      <c r="E567" s="2"/>
      <c r="G567" s="7" t="s">
        <v>266</v>
      </c>
      <c r="H567" s="7" t="s">
        <v>999</v>
      </c>
      <c r="J567" s="10"/>
      <c r="K567" s="10"/>
      <c r="T567" s="1"/>
      <c r="U567" s="1"/>
      <c r="V567" s="1"/>
      <c r="W567" s="1"/>
      <c r="X567" s="1"/>
    </row>
    <row r="568" spans="5:24">
      <c r="E568" s="2"/>
      <c r="G568" s="7" t="s">
        <v>266</v>
      </c>
      <c r="H568" s="7" t="s">
        <v>1001</v>
      </c>
      <c r="J568" s="10"/>
      <c r="K568" s="10"/>
      <c r="T568" s="1"/>
      <c r="U568" s="1"/>
      <c r="V568" s="1"/>
      <c r="W568" s="1"/>
      <c r="X568" s="1"/>
    </row>
    <row r="569" spans="5:24">
      <c r="E569" s="2"/>
      <c r="G569" s="7" t="s">
        <v>266</v>
      </c>
      <c r="H569" s="7" t="s">
        <v>1288</v>
      </c>
      <c r="J569" s="10"/>
      <c r="K569" s="10"/>
      <c r="T569" s="1"/>
      <c r="U569" s="1"/>
      <c r="V569" s="1"/>
      <c r="W569" s="1"/>
      <c r="X569" s="1"/>
    </row>
    <row r="570" spans="5:24">
      <c r="E570" s="2"/>
      <c r="G570" s="7" t="s">
        <v>266</v>
      </c>
      <c r="H570" s="7" t="s">
        <v>1289</v>
      </c>
      <c r="J570" s="10"/>
      <c r="K570" s="10"/>
      <c r="T570" s="1"/>
      <c r="U570" s="1"/>
      <c r="V570" s="1"/>
      <c r="W570" s="1"/>
      <c r="X570" s="1"/>
    </row>
    <row r="571" spans="5:24">
      <c r="E571" s="2"/>
      <c r="G571" s="7" t="s">
        <v>266</v>
      </c>
      <c r="H571" s="7" t="s">
        <v>1290</v>
      </c>
      <c r="J571" s="10"/>
      <c r="K571" s="10"/>
      <c r="T571" s="1"/>
      <c r="U571" s="1"/>
      <c r="V571" s="1"/>
      <c r="W571" s="1"/>
      <c r="X571" s="1"/>
    </row>
    <row r="572" spans="5:24">
      <c r="E572" s="2"/>
      <c r="G572" s="7" t="s">
        <v>266</v>
      </c>
      <c r="H572" s="7" t="s">
        <v>1291</v>
      </c>
      <c r="J572" s="10"/>
      <c r="K572" s="10"/>
      <c r="T572" s="1"/>
      <c r="U572" s="1"/>
      <c r="V572" s="1"/>
      <c r="W572" s="1"/>
      <c r="X572" s="1"/>
    </row>
    <row r="573" spans="5:24">
      <c r="E573" s="2"/>
      <c r="G573" s="7" t="s">
        <v>266</v>
      </c>
      <c r="H573" s="7" t="s">
        <v>1292</v>
      </c>
      <c r="J573" s="10"/>
      <c r="K573" s="10"/>
      <c r="T573" s="1"/>
      <c r="U573" s="1"/>
      <c r="V573" s="1"/>
      <c r="W573" s="1"/>
      <c r="X573" s="1"/>
    </row>
    <row r="574" spans="5:24">
      <c r="E574" s="2"/>
      <c r="G574" s="7" t="s">
        <v>266</v>
      </c>
      <c r="H574" s="7" t="s">
        <v>1293</v>
      </c>
      <c r="J574" s="10"/>
      <c r="K574" s="10"/>
      <c r="T574" s="1"/>
      <c r="U574" s="1"/>
      <c r="V574" s="1"/>
      <c r="W574" s="1"/>
      <c r="X574" s="1"/>
    </row>
    <row r="575" spans="5:24">
      <c r="E575" s="2"/>
      <c r="G575" s="7" t="s">
        <v>266</v>
      </c>
      <c r="H575" s="7" t="s">
        <v>940</v>
      </c>
      <c r="J575" s="10"/>
      <c r="K575" s="10"/>
      <c r="T575" s="1"/>
      <c r="U575" s="1"/>
      <c r="V575" s="1"/>
      <c r="W575" s="1"/>
      <c r="X575" s="1"/>
    </row>
    <row r="576" spans="5:24">
      <c r="E576" s="2"/>
      <c r="G576" s="7" t="s">
        <v>266</v>
      </c>
      <c r="H576" s="7" t="s">
        <v>1294</v>
      </c>
      <c r="J576" s="10"/>
      <c r="K576" s="10"/>
      <c r="T576" s="1"/>
      <c r="U576" s="1"/>
      <c r="V576" s="1"/>
      <c r="W576" s="1"/>
      <c r="X576" s="1"/>
    </row>
    <row r="577" spans="5:24">
      <c r="E577" s="2"/>
      <c r="G577" s="7" t="s">
        <v>266</v>
      </c>
      <c r="H577" s="7" t="s">
        <v>1295</v>
      </c>
      <c r="J577" s="10"/>
      <c r="K577" s="10"/>
      <c r="T577" s="1"/>
      <c r="U577" s="1"/>
      <c r="V577" s="1"/>
      <c r="W577" s="1"/>
      <c r="X577" s="1"/>
    </row>
    <row r="578" spans="5:24">
      <c r="E578" s="2"/>
      <c r="G578" s="7" t="s">
        <v>266</v>
      </c>
      <c r="H578" s="7" t="s">
        <v>1003</v>
      </c>
      <c r="J578" s="10"/>
      <c r="K578" s="10"/>
      <c r="T578" s="1"/>
      <c r="U578" s="1"/>
      <c r="V578" s="1"/>
      <c r="W578" s="1"/>
      <c r="X578" s="1"/>
    </row>
    <row r="579" spans="5:24">
      <c r="E579" s="2"/>
      <c r="G579" s="7" t="s">
        <v>266</v>
      </c>
      <c r="H579" s="7" t="s">
        <v>716</v>
      </c>
      <c r="J579" s="10"/>
      <c r="K579" s="10"/>
      <c r="T579" s="1"/>
      <c r="U579" s="1"/>
      <c r="V579" s="1"/>
      <c r="W579" s="1"/>
      <c r="X579" s="1"/>
    </row>
    <row r="580" spans="5:24">
      <c r="E580" s="2"/>
      <c r="G580" s="7" t="s">
        <v>266</v>
      </c>
      <c r="H580" s="7" t="s">
        <v>718</v>
      </c>
      <c r="J580" s="10"/>
      <c r="K580" s="10"/>
      <c r="T580" s="1"/>
      <c r="U580" s="1"/>
      <c r="V580" s="1"/>
      <c r="W580" s="1"/>
      <c r="X580" s="1"/>
    </row>
    <row r="581" spans="5:24">
      <c r="E581" s="2"/>
      <c r="G581" s="7" t="s">
        <v>266</v>
      </c>
      <c r="H581" s="7" t="s">
        <v>720</v>
      </c>
      <c r="J581" s="10"/>
      <c r="K581" s="10"/>
      <c r="T581" s="1"/>
      <c r="U581" s="1"/>
      <c r="V581" s="1"/>
      <c r="W581" s="1"/>
      <c r="X581" s="1"/>
    </row>
    <row r="582" spans="5:24">
      <c r="E582" s="2"/>
      <c r="G582" s="7" t="s">
        <v>271</v>
      </c>
      <c r="H582" s="7" t="s">
        <v>381</v>
      </c>
      <c r="J582" s="10"/>
      <c r="K582" s="10"/>
      <c r="T582" s="1"/>
      <c r="U582" s="1"/>
      <c r="V582" s="1"/>
      <c r="W582" s="1"/>
      <c r="X582" s="1"/>
    </row>
    <row r="583" spans="5:24">
      <c r="E583" s="2"/>
      <c r="G583" s="7" t="s">
        <v>271</v>
      </c>
      <c r="H583" s="7" t="s">
        <v>1296</v>
      </c>
      <c r="J583" s="10"/>
      <c r="K583" s="10"/>
      <c r="T583" s="1"/>
      <c r="U583" s="1"/>
      <c r="V583" s="1"/>
      <c r="W583" s="1"/>
      <c r="X583" s="1"/>
    </row>
    <row r="584" spans="5:24">
      <c r="E584" s="2"/>
      <c r="G584" s="7" t="s">
        <v>271</v>
      </c>
      <c r="H584" s="7" t="s">
        <v>549</v>
      </c>
      <c r="J584" s="10"/>
      <c r="K584" s="10"/>
      <c r="T584" s="1"/>
      <c r="U584" s="1"/>
      <c r="V584" s="1"/>
      <c r="W584" s="1"/>
      <c r="X584" s="1"/>
    </row>
    <row r="585" spans="5:24">
      <c r="E585" s="2"/>
      <c r="G585" s="7" t="s">
        <v>271</v>
      </c>
      <c r="H585" s="7" t="s">
        <v>484</v>
      </c>
      <c r="J585" s="10"/>
      <c r="K585" s="10"/>
      <c r="T585" s="1"/>
      <c r="U585" s="1"/>
      <c r="V585" s="1"/>
      <c r="W585" s="1"/>
      <c r="X585" s="1"/>
    </row>
    <row r="586" spans="5:24">
      <c r="E586" s="2"/>
      <c r="G586" s="7" t="s">
        <v>271</v>
      </c>
      <c r="H586" s="7" t="s">
        <v>1297</v>
      </c>
      <c r="J586" s="10"/>
      <c r="K586" s="10"/>
      <c r="T586" s="1"/>
      <c r="U586" s="1"/>
      <c r="V586" s="1"/>
      <c r="W586" s="1"/>
      <c r="X586" s="1"/>
    </row>
    <row r="587" spans="5:24">
      <c r="E587" s="2"/>
      <c r="G587" s="7" t="s">
        <v>271</v>
      </c>
      <c r="H587" s="7" t="s">
        <v>722</v>
      </c>
      <c r="J587" s="10"/>
      <c r="K587" s="10"/>
      <c r="T587" s="1"/>
      <c r="U587" s="1"/>
      <c r="V587" s="1"/>
      <c r="W587" s="1"/>
      <c r="X587" s="1"/>
    </row>
    <row r="588" spans="5:24">
      <c r="E588" s="2"/>
      <c r="G588" s="7" t="s">
        <v>271</v>
      </c>
      <c r="H588" s="7" t="s">
        <v>551</v>
      </c>
      <c r="J588" s="10"/>
      <c r="K588" s="10"/>
      <c r="T588" s="1"/>
      <c r="U588" s="1"/>
      <c r="V588" s="1"/>
      <c r="W588" s="1"/>
      <c r="X588" s="1"/>
    </row>
    <row r="589" spans="5:24">
      <c r="E589" s="2"/>
      <c r="G589" s="7" t="s">
        <v>271</v>
      </c>
      <c r="H589" s="7" t="s">
        <v>724</v>
      </c>
      <c r="J589" s="10"/>
      <c r="K589" s="10"/>
      <c r="T589" s="1"/>
      <c r="U589" s="1"/>
      <c r="V589" s="1"/>
      <c r="W589" s="1"/>
      <c r="X589" s="1"/>
    </row>
    <row r="590" spans="5:24">
      <c r="E590" s="2"/>
      <c r="G590" s="7" t="s">
        <v>271</v>
      </c>
      <c r="H590" s="7" t="s">
        <v>726</v>
      </c>
      <c r="J590" s="10"/>
      <c r="K590" s="10"/>
      <c r="T590" s="1"/>
      <c r="U590" s="1"/>
      <c r="V590" s="1"/>
      <c r="W590" s="1"/>
      <c r="X590" s="1"/>
    </row>
    <row r="591" spans="5:24">
      <c r="E591" s="2"/>
      <c r="G591" s="7" t="s">
        <v>271</v>
      </c>
      <c r="H591" s="7" t="s">
        <v>486</v>
      </c>
      <c r="J591" s="10"/>
      <c r="K591" s="10"/>
      <c r="T591" s="1"/>
      <c r="U591" s="1"/>
      <c r="V591" s="1"/>
      <c r="W591" s="1"/>
      <c r="X591" s="1"/>
    </row>
    <row r="592" spans="5:24">
      <c r="E592" s="2"/>
      <c r="G592" s="7" t="s">
        <v>271</v>
      </c>
      <c r="H592" s="7" t="s">
        <v>553</v>
      </c>
      <c r="J592" s="10"/>
      <c r="K592" s="10"/>
      <c r="T592" s="1"/>
      <c r="U592" s="1"/>
      <c r="V592" s="1"/>
      <c r="W592" s="1"/>
      <c r="X592" s="1"/>
    </row>
    <row r="593" spans="5:24">
      <c r="E593" s="2"/>
      <c r="G593" s="7" t="s">
        <v>271</v>
      </c>
      <c r="H593" s="7" t="s">
        <v>1005</v>
      </c>
      <c r="J593" s="10"/>
      <c r="K593" s="10"/>
      <c r="T593" s="1"/>
      <c r="U593" s="1"/>
      <c r="V593" s="1"/>
      <c r="W593" s="1"/>
      <c r="X593" s="1"/>
    </row>
    <row r="594" spans="5:24">
      <c r="E594" s="2"/>
      <c r="G594" s="7" t="s">
        <v>271</v>
      </c>
      <c r="H594" s="7" t="s">
        <v>1298</v>
      </c>
      <c r="J594" s="10"/>
      <c r="K594" s="10"/>
      <c r="T594" s="1"/>
      <c r="U594" s="1"/>
      <c r="V594" s="1"/>
      <c r="W594" s="1"/>
      <c r="X594" s="1"/>
    </row>
    <row r="595" spans="5:24">
      <c r="E595" s="2"/>
      <c r="G595" s="7" t="s">
        <v>271</v>
      </c>
      <c r="H595" s="7" t="s">
        <v>488</v>
      </c>
      <c r="J595" s="10"/>
      <c r="K595" s="10"/>
      <c r="T595" s="1"/>
      <c r="U595" s="1"/>
      <c r="V595" s="1"/>
      <c r="W595" s="1"/>
      <c r="X595" s="1"/>
    </row>
    <row r="596" spans="5:24">
      <c r="E596" s="2"/>
      <c r="G596" s="7" t="s">
        <v>271</v>
      </c>
      <c r="H596" s="7" t="s">
        <v>728</v>
      </c>
      <c r="J596" s="10"/>
      <c r="K596" s="10"/>
      <c r="T596" s="1"/>
      <c r="U596" s="1"/>
      <c r="V596" s="1"/>
      <c r="W596" s="1"/>
      <c r="X596" s="1"/>
    </row>
    <row r="597" spans="5:24">
      <c r="E597" s="2"/>
      <c r="G597" s="7" t="s">
        <v>271</v>
      </c>
      <c r="H597" s="7" t="s">
        <v>1299</v>
      </c>
      <c r="J597" s="10"/>
      <c r="K597" s="10"/>
      <c r="T597" s="1"/>
      <c r="U597" s="1"/>
      <c r="V597" s="1"/>
      <c r="W597" s="1"/>
      <c r="X597" s="1"/>
    </row>
    <row r="598" spans="5:24">
      <c r="E598" s="2"/>
      <c r="G598" s="7" t="s">
        <v>271</v>
      </c>
      <c r="H598" s="7" t="s">
        <v>555</v>
      </c>
      <c r="J598" s="10"/>
      <c r="K598" s="10"/>
      <c r="T598" s="1"/>
      <c r="U598" s="1"/>
      <c r="V598" s="1"/>
      <c r="W598" s="1"/>
      <c r="X598" s="1"/>
    </row>
    <row r="599" spans="5:24">
      <c r="E599" s="2"/>
      <c r="G599" s="7" t="s">
        <v>271</v>
      </c>
      <c r="H599" s="7" t="s">
        <v>730</v>
      </c>
      <c r="J599" s="10"/>
      <c r="K599" s="10"/>
      <c r="T599" s="1"/>
      <c r="U599" s="1"/>
      <c r="V599" s="1"/>
      <c r="W599" s="1"/>
      <c r="X599" s="1"/>
    </row>
    <row r="600" spans="5:24">
      <c r="E600" s="2"/>
      <c r="G600" s="7" t="s">
        <v>271</v>
      </c>
      <c r="H600" s="7" t="s">
        <v>558</v>
      </c>
      <c r="J600" s="10"/>
      <c r="K600" s="10"/>
      <c r="T600" s="1"/>
      <c r="U600" s="1"/>
      <c r="V600" s="1"/>
      <c r="W600" s="1"/>
      <c r="X600" s="1"/>
    </row>
    <row r="601" spans="5:24">
      <c r="E601" s="2"/>
      <c r="G601" s="7" t="s">
        <v>271</v>
      </c>
      <c r="H601" s="7" t="s">
        <v>732</v>
      </c>
      <c r="J601" s="10"/>
      <c r="K601" s="10"/>
      <c r="T601" s="1"/>
      <c r="U601" s="1"/>
      <c r="V601" s="1"/>
      <c r="W601" s="1"/>
      <c r="X601" s="1"/>
    </row>
    <row r="602" spans="5:24">
      <c r="E602" s="2"/>
      <c r="G602" s="7" t="s">
        <v>271</v>
      </c>
      <c r="H602" s="7" t="s">
        <v>1300</v>
      </c>
      <c r="J602" s="10"/>
      <c r="K602" s="10"/>
      <c r="T602" s="1"/>
      <c r="U602" s="1"/>
      <c r="V602" s="1"/>
      <c r="W602" s="1"/>
      <c r="X602" s="1"/>
    </row>
    <row r="603" spans="5:24">
      <c r="E603" s="2"/>
      <c r="G603" s="7" t="s">
        <v>271</v>
      </c>
      <c r="H603" s="7" t="s">
        <v>734</v>
      </c>
      <c r="J603" s="10"/>
      <c r="K603" s="10"/>
      <c r="T603" s="1"/>
      <c r="U603" s="1"/>
      <c r="V603" s="1"/>
      <c r="W603" s="1"/>
      <c r="X603" s="1"/>
    </row>
    <row r="604" spans="5:24">
      <c r="E604" s="2"/>
      <c r="G604" s="7" t="s">
        <v>271</v>
      </c>
      <c r="H604" s="7" t="s">
        <v>1007</v>
      </c>
      <c r="J604" s="10"/>
      <c r="K604" s="10"/>
      <c r="T604" s="1"/>
      <c r="U604" s="1"/>
      <c r="V604" s="1"/>
      <c r="W604" s="1"/>
      <c r="X604" s="1"/>
    </row>
    <row r="605" spans="5:24">
      <c r="E605" s="2"/>
      <c r="G605" s="7" t="s">
        <v>271</v>
      </c>
      <c r="H605" s="7" t="s">
        <v>1009</v>
      </c>
      <c r="J605" s="10"/>
      <c r="K605" s="10"/>
      <c r="T605" s="1"/>
      <c r="U605" s="1"/>
      <c r="V605" s="1"/>
      <c r="W605" s="1"/>
      <c r="X605" s="1"/>
    </row>
    <row r="606" spans="5:24">
      <c r="E606" s="2"/>
      <c r="G606" s="7" t="s">
        <v>271</v>
      </c>
      <c r="H606" s="7" t="s">
        <v>386</v>
      </c>
      <c r="J606" s="10"/>
      <c r="K606" s="10"/>
      <c r="T606" s="1"/>
      <c r="U606" s="1"/>
      <c r="V606" s="1"/>
      <c r="W606" s="1"/>
      <c r="X606" s="1"/>
    </row>
    <row r="607" spans="5:24">
      <c r="E607" s="2"/>
      <c r="G607" s="7" t="s">
        <v>271</v>
      </c>
      <c r="H607" s="7" t="s">
        <v>560</v>
      </c>
      <c r="J607" s="10"/>
      <c r="K607" s="10"/>
      <c r="T607" s="1"/>
      <c r="U607" s="1"/>
      <c r="V607" s="1"/>
      <c r="W607" s="1"/>
      <c r="X607" s="1"/>
    </row>
    <row r="608" spans="5:24">
      <c r="E608" s="2"/>
      <c r="G608" s="7" t="s">
        <v>271</v>
      </c>
      <c r="H608" s="7" t="s">
        <v>562</v>
      </c>
      <c r="J608" s="10"/>
      <c r="K608" s="10"/>
      <c r="T608" s="1"/>
      <c r="U608" s="1"/>
      <c r="V608" s="1"/>
      <c r="W608" s="1"/>
      <c r="X608" s="1"/>
    </row>
    <row r="609" spans="5:24">
      <c r="E609" s="2"/>
      <c r="G609" s="7" t="s">
        <v>271</v>
      </c>
      <c r="H609" s="7" t="s">
        <v>1011</v>
      </c>
      <c r="J609" s="10"/>
      <c r="K609" s="10"/>
      <c r="T609" s="1"/>
      <c r="U609" s="1"/>
      <c r="V609" s="1"/>
      <c r="W609" s="1"/>
      <c r="X609" s="1"/>
    </row>
    <row r="610" spans="5:24">
      <c r="E610" s="2"/>
      <c r="G610" s="7" t="s">
        <v>271</v>
      </c>
      <c r="H610" s="7" t="s">
        <v>564</v>
      </c>
      <c r="J610" s="10"/>
      <c r="K610" s="10"/>
      <c r="T610" s="1"/>
      <c r="U610" s="1"/>
      <c r="V610" s="1"/>
      <c r="W610" s="1"/>
      <c r="X610" s="1"/>
    </row>
    <row r="611" spans="5:24">
      <c r="E611" s="2"/>
      <c r="G611" s="7" t="s">
        <v>271</v>
      </c>
      <c r="H611" s="7" t="s">
        <v>736</v>
      </c>
      <c r="J611" s="10"/>
      <c r="K611" s="10"/>
      <c r="T611" s="1"/>
      <c r="U611" s="1"/>
      <c r="V611" s="1"/>
      <c r="W611" s="1"/>
      <c r="X611" s="1"/>
    </row>
    <row r="612" spans="5:24">
      <c r="E612" s="2"/>
      <c r="G612" s="7" t="s">
        <v>271</v>
      </c>
      <c r="H612" s="7" t="s">
        <v>1301</v>
      </c>
      <c r="J612" s="10"/>
      <c r="K612" s="10"/>
      <c r="T612" s="1"/>
      <c r="U612" s="1"/>
      <c r="V612" s="1"/>
      <c r="W612" s="1"/>
      <c r="X612" s="1"/>
    </row>
    <row r="613" spans="5:24">
      <c r="E613" s="2"/>
      <c r="G613" s="7" t="s">
        <v>271</v>
      </c>
      <c r="H613" s="7" t="s">
        <v>1302</v>
      </c>
      <c r="J613" s="10"/>
      <c r="K613" s="10"/>
      <c r="T613" s="1"/>
      <c r="U613" s="1"/>
      <c r="V613" s="1"/>
      <c r="W613" s="1"/>
      <c r="X613" s="1"/>
    </row>
    <row r="614" spans="5:24">
      <c r="E614" s="2"/>
      <c r="G614" s="7" t="s">
        <v>271</v>
      </c>
      <c r="H614" s="7" t="s">
        <v>1303</v>
      </c>
      <c r="J614" s="10"/>
      <c r="K614" s="10"/>
      <c r="T614" s="1"/>
      <c r="U614" s="1"/>
      <c r="V614" s="1"/>
      <c r="W614" s="1"/>
      <c r="X614" s="1"/>
    </row>
    <row r="615" spans="5:24">
      <c r="E615" s="2"/>
      <c r="G615" s="7" t="s">
        <v>271</v>
      </c>
      <c r="H615" s="7" t="s">
        <v>1304</v>
      </c>
      <c r="J615" s="10"/>
      <c r="K615" s="10"/>
      <c r="T615" s="1"/>
      <c r="U615" s="1"/>
      <c r="V615" s="1"/>
      <c r="W615" s="1"/>
      <c r="X615" s="1"/>
    </row>
    <row r="616" spans="5:24">
      <c r="E616" s="2"/>
      <c r="G616" s="7" t="s">
        <v>271</v>
      </c>
      <c r="H616" s="7" t="s">
        <v>1015</v>
      </c>
      <c r="J616" s="10"/>
      <c r="K616" s="10"/>
      <c r="T616" s="1"/>
      <c r="U616" s="1"/>
      <c r="V616" s="1"/>
      <c r="W616" s="1"/>
      <c r="X616" s="1"/>
    </row>
    <row r="617" spans="5:24">
      <c r="E617" s="2"/>
      <c r="G617" s="7" t="s">
        <v>271</v>
      </c>
      <c r="H617" s="7" t="s">
        <v>1305</v>
      </c>
      <c r="J617" s="10"/>
      <c r="K617" s="10"/>
      <c r="T617" s="1"/>
      <c r="U617" s="1"/>
      <c r="V617" s="1"/>
      <c r="W617" s="1"/>
      <c r="X617" s="1"/>
    </row>
    <row r="618" spans="5:24">
      <c r="E618" s="2"/>
      <c r="G618" s="7" t="s">
        <v>271</v>
      </c>
      <c r="H618" s="7" t="s">
        <v>1306</v>
      </c>
      <c r="J618" s="10"/>
      <c r="K618" s="10"/>
      <c r="T618" s="1"/>
      <c r="U618" s="1"/>
      <c r="V618" s="1"/>
      <c r="W618" s="1"/>
      <c r="X618" s="1"/>
    </row>
    <row r="619" spans="5:24">
      <c r="E619" s="2"/>
      <c r="G619" s="7" t="s">
        <v>271</v>
      </c>
      <c r="H619" s="7" t="s">
        <v>738</v>
      </c>
      <c r="J619" s="10"/>
      <c r="K619" s="10"/>
      <c r="T619" s="1"/>
      <c r="U619" s="1"/>
      <c r="V619" s="1"/>
      <c r="W619" s="1"/>
      <c r="X619" s="1"/>
    </row>
    <row r="620" spans="5:24">
      <c r="E620" s="2"/>
      <c r="G620" s="7" t="s">
        <v>271</v>
      </c>
      <c r="H620" s="7" t="s">
        <v>566</v>
      </c>
      <c r="J620" s="10"/>
      <c r="K620" s="10"/>
      <c r="T620" s="1"/>
      <c r="U620" s="1"/>
      <c r="V620" s="1"/>
      <c r="W620" s="1"/>
      <c r="X620" s="1"/>
    </row>
    <row r="621" spans="5:24">
      <c r="E621" s="2"/>
      <c r="G621" s="7" t="s">
        <v>271</v>
      </c>
      <c r="H621" s="7" t="s">
        <v>1307</v>
      </c>
      <c r="J621" s="10"/>
      <c r="K621" s="10"/>
      <c r="T621" s="1"/>
      <c r="U621" s="1"/>
      <c r="V621" s="1"/>
      <c r="W621" s="1"/>
      <c r="X621" s="1"/>
    </row>
    <row r="622" spans="5:24">
      <c r="E622" s="2"/>
      <c r="G622" s="7" t="s">
        <v>271</v>
      </c>
      <c r="H622" s="7" t="s">
        <v>1308</v>
      </c>
      <c r="J622" s="10"/>
      <c r="K622" s="10"/>
      <c r="T622" s="1"/>
      <c r="U622" s="1"/>
      <c r="V622" s="1"/>
      <c r="W622" s="1"/>
      <c r="X622" s="1"/>
    </row>
    <row r="623" spans="5:24">
      <c r="E623" s="2"/>
      <c r="G623" s="7" t="s">
        <v>271</v>
      </c>
      <c r="H623" s="7" t="s">
        <v>1309</v>
      </c>
      <c r="J623" s="10"/>
      <c r="K623" s="10"/>
      <c r="T623" s="1"/>
      <c r="U623" s="1"/>
      <c r="V623" s="1"/>
      <c r="W623" s="1"/>
      <c r="X623" s="1"/>
    </row>
    <row r="624" spans="5:24">
      <c r="E624" s="2"/>
      <c r="G624" s="7" t="s">
        <v>271</v>
      </c>
      <c r="H624" s="7" t="s">
        <v>1310</v>
      </c>
      <c r="J624" s="10"/>
      <c r="K624" s="10"/>
      <c r="T624" s="1"/>
      <c r="U624" s="1"/>
      <c r="V624" s="1"/>
      <c r="W624" s="1"/>
      <c r="X624" s="1"/>
    </row>
    <row r="625" spans="5:24">
      <c r="E625" s="2"/>
      <c r="G625" s="7" t="s">
        <v>271</v>
      </c>
      <c r="H625" s="7" t="s">
        <v>1311</v>
      </c>
      <c r="J625" s="10"/>
      <c r="K625" s="10"/>
      <c r="T625" s="1"/>
      <c r="U625" s="1"/>
      <c r="V625" s="1"/>
      <c r="W625" s="1"/>
      <c r="X625" s="1"/>
    </row>
    <row r="626" spans="5:24">
      <c r="E626" s="2"/>
      <c r="G626" s="7" t="s">
        <v>271</v>
      </c>
      <c r="H626" s="7" t="s">
        <v>1312</v>
      </c>
      <c r="J626" s="10"/>
      <c r="K626" s="10"/>
      <c r="T626" s="1"/>
      <c r="U626" s="1"/>
      <c r="V626" s="1"/>
      <c r="W626" s="1"/>
      <c r="X626" s="1"/>
    </row>
    <row r="627" spans="5:24">
      <c r="E627" s="2"/>
      <c r="G627" s="7" t="s">
        <v>271</v>
      </c>
      <c r="H627" s="7" t="s">
        <v>1313</v>
      </c>
      <c r="J627" s="10"/>
      <c r="K627" s="10"/>
      <c r="T627" s="1"/>
      <c r="U627" s="1"/>
      <c r="V627" s="1"/>
      <c r="W627" s="1"/>
      <c r="X627" s="1"/>
    </row>
    <row r="628" spans="5:24">
      <c r="E628" s="2"/>
      <c r="G628" s="7" t="s">
        <v>271</v>
      </c>
      <c r="H628" s="7" t="s">
        <v>1314</v>
      </c>
      <c r="J628" s="10"/>
      <c r="K628" s="10"/>
      <c r="T628" s="1"/>
      <c r="U628" s="1"/>
      <c r="V628" s="1"/>
      <c r="W628" s="1"/>
      <c r="X628" s="1"/>
    </row>
    <row r="629" spans="5:24">
      <c r="E629" s="2"/>
      <c r="G629" s="7" t="s">
        <v>271</v>
      </c>
      <c r="H629" s="7" t="s">
        <v>1315</v>
      </c>
      <c r="J629" s="10"/>
      <c r="K629" s="10"/>
      <c r="T629" s="1"/>
      <c r="U629" s="1"/>
      <c r="V629" s="1"/>
      <c r="W629" s="1"/>
      <c r="X629" s="1"/>
    </row>
    <row r="630" spans="5:24">
      <c r="E630" s="2"/>
      <c r="G630" s="7" t="s">
        <v>271</v>
      </c>
      <c r="H630" s="7" t="s">
        <v>1316</v>
      </c>
      <c r="J630" s="10"/>
      <c r="K630" s="10"/>
      <c r="T630" s="1"/>
      <c r="U630" s="1"/>
      <c r="V630" s="1"/>
      <c r="W630" s="1"/>
      <c r="X630" s="1"/>
    </row>
    <row r="631" spans="5:24">
      <c r="E631" s="2"/>
      <c r="G631" s="7" t="s">
        <v>271</v>
      </c>
      <c r="H631" s="7" t="s">
        <v>1019</v>
      </c>
      <c r="J631" s="10"/>
      <c r="K631" s="10"/>
      <c r="T631" s="1"/>
      <c r="U631" s="1"/>
      <c r="V631" s="1"/>
      <c r="W631" s="1"/>
      <c r="X631" s="1"/>
    </row>
    <row r="632" spans="5:24">
      <c r="E632" s="2"/>
      <c r="G632" s="7" t="s">
        <v>271</v>
      </c>
      <c r="H632" s="7" t="s">
        <v>1021</v>
      </c>
      <c r="J632" s="10"/>
      <c r="K632" s="10"/>
      <c r="T632" s="1"/>
      <c r="U632" s="1"/>
      <c r="V632" s="1"/>
      <c r="W632" s="1"/>
      <c r="X632" s="1"/>
    </row>
    <row r="633" spans="5:24">
      <c r="E633" s="2"/>
      <c r="G633" s="7" t="s">
        <v>271</v>
      </c>
      <c r="H633" s="7" t="s">
        <v>1317</v>
      </c>
      <c r="J633" s="10"/>
      <c r="K633" s="10"/>
      <c r="T633" s="1"/>
      <c r="U633" s="1"/>
      <c r="V633" s="1"/>
      <c r="W633" s="1"/>
      <c r="X633" s="1"/>
    </row>
    <row r="634" spans="5:24">
      <c r="E634" s="2"/>
      <c r="G634" s="7" t="s">
        <v>271</v>
      </c>
      <c r="H634" s="7" t="s">
        <v>1318</v>
      </c>
      <c r="J634" s="10"/>
      <c r="K634" s="10"/>
      <c r="T634" s="1"/>
      <c r="U634" s="1"/>
      <c r="V634" s="1"/>
      <c r="W634" s="1"/>
      <c r="X634" s="1"/>
    </row>
    <row r="635" spans="5:24">
      <c r="E635" s="2"/>
      <c r="G635" s="7" t="s">
        <v>271</v>
      </c>
      <c r="H635" s="7" t="s">
        <v>1319</v>
      </c>
      <c r="J635" s="10"/>
      <c r="K635" s="10"/>
      <c r="T635" s="1"/>
      <c r="U635" s="1"/>
      <c r="V635" s="1"/>
      <c r="W635" s="1"/>
      <c r="X635" s="1"/>
    </row>
    <row r="636" spans="5:24">
      <c r="E636" s="2"/>
      <c r="G636" s="7" t="s">
        <v>276</v>
      </c>
      <c r="H636" s="7" t="s">
        <v>1320</v>
      </c>
      <c r="J636" s="10"/>
      <c r="K636" s="10"/>
      <c r="T636" s="1"/>
      <c r="U636" s="1"/>
      <c r="V636" s="1"/>
      <c r="W636" s="1"/>
      <c r="X636" s="1"/>
    </row>
    <row r="637" spans="5:24">
      <c r="E637" s="2"/>
      <c r="G637" s="7" t="s">
        <v>276</v>
      </c>
      <c r="H637" s="7" t="s">
        <v>1321</v>
      </c>
      <c r="J637" s="10"/>
      <c r="K637" s="10"/>
      <c r="T637" s="1"/>
      <c r="U637" s="1"/>
      <c r="V637" s="1"/>
      <c r="W637" s="1"/>
      <c r="X637" s="1"/>
    </row>
    <row r="638" spans="5:24">
      <c r="E638" s="2"/>
      <c r="G638" s="7" t="s">
        <v>276</v>
      </c>
      <c r="H638" s="7" t="s">
        <v>1322</v>
      </c>
      <c r="J638" s="10"/>
      <c r="K638" s="10"/>
      <c r="T638" s="1"/>
      <c r="U638" s="1"/>
      <c r="V638" s="1"/>
      <c r="W638" s="1"/>
      <c r="X638" s="1"/>
    </row>
    <row r="639" spans="5:24">
      <c r="E639" s="2"/>
      <c r="G639" s="7" t="s">
        <v>276</v>
      </c>
      <c r="H639" s="7" t="s">
        <v>1323</v>
      </c>
      <c r="J639" s="10"/>
      <c r="K639" s="10"/>
      <c r="T639" s="1"/>
      <c r="U639" s="1"/>
      <c r="V639" s="1"/>
      <c r="W639" s="1"/>
      <c r="X639" s="1"/>
    </row>
    <row r="640" spans="5:24">
      <c r="E640" s="2"/>
      <c r="G640" s="7" t="s">
        <v>276</v>
      </c>
      <c r="H640" s="7" t="s">
        <v>1324</v>
      </c>
      <c r="J640" s="10"/>
      <c r="K640" s="10"/>
      <c r="T640" s="1"/>
      <c r="U640" s="1"/>
      <c r="V640" s="1"/>
      <c r="W640" s="1"/>
      <c r="X640" s="1"/>
    </row>
    <row r="641" spans="5:24">
      <c r="E641" s="2"/>
      <c r="G641" s="7" t="s">
        <v>276</v>
      </c>
      <c r="H641" s="7" t="s">
        <v>1325</v>
      </c>
      <c r="J641" s="10"/>
      <c r="K641" s="10"/>
      <c r="T641" s="1"/>
      <c r="U641" s="1"/>
      <c r="V641" s="1"/>
      <c r="W641" s="1"/>
      <c r="X641" s="1"/>
    </row>
    <row r="642" spans="5:24">
      <c r="E642" s="2"/>
      <c r="G642" s="7" t="s">
        <v>276</v>
      </c>
      <c r="H642" s="7" t="s">
        <v>1326</v>
      </c>
      <c r="J642" s="10"/>
      <c r="K642" s="10"/>
      <c r="T642" s="1"/>
      <c r="U642" s="1"/>
      <c r="V642" s="1"/>
      <c r="W642" s="1"/>
      <c r="X642" s="1"/>
    </row>
    <row r="643" spans="5:24">
      <c r="E643" s="2"/>
      <c r="G643" s="7" t="s">
        <v>276</v>
      </c>
      <c r="H643" s="7" t="s">
        <v>1327</v>
      </c>
      <c r="J643" s="10"/>
      <c r="K643" s="10"/>
      <c r="T643" s="1"/>
      <c r="U643" s="1"/>
      <c r="V643" s="1"/>
      <c r="W643" s="1"/>
      <c r="X643" s="1"/>
    </row>
    <row r="644" spans="5:24">
      <c r="E644" s="2"/>
      <c r="G644" s="7" t="s">
        <v>276</v>
      </c>
      <c r="H644" s="7" t="s">
        <v>1328</v>
      </c>
      <c r="J644" s="10"/>
      <c r="K644" s="10"/>
      <c r="T644" s="1"/>
      <c r="U644" s="1"/>
      <c r="V644" s="1"/>
      <c r="W644" s="1"/>
      <c r="X644" s="1"/>
    </row>
    <row r="645" spans="5:24">
      <c r="E645" s="2"/>
      <c r="G645" s="7" t="s">
        <v>276</v>
      </c>
      <c r="H645" s="7" t="s">
        <v>1329</v>
      </c>
      <c r="J645" s="10"/>
      <c r="K645" s="10"/>
      <c r="T645" s="1"/>
      <c r="U645" s="1"/>
      <c r="V645" s="1"/>
      <c r="W645" s="1"/>
      <c r="X645" s="1"/>
    </row>
    <row r="646" spans="5:24">
      <c r="E646" s="2"/>
      <c r="G646" s="7" t="s">
        <v>276</v>
      </c>
      <c r="H646" s="7" t="s">
        <v>1330</v>
      </c>
      <c r="J646" s="10"/>
      <c r="K646" s="10"/>
      <c r="T646" s="1"/>
      <c r="U646" s="1"/>
      <c r="V646" s="1"/>
      <c r="W646" s="1"/>
      <c r="X646" s="1"/>
    </row>
    <row r="647" spans="5:24">
      <c r="E647" s="2"/>
      <c r="G647" s="7" t="s">
        <v>276</v>
      </c>
      <c r="H647" s="7" t="s">
        <v>1331</v>
      </c>
      <c r="J647" s="10"/>
      <c r="K647" s="10"/>
      <c r="T647" s="1"/>
      <c r="U647" s="1"/>
      <c r="V647" s="1"/>
      <c r="W647" s="1"/>
      <c r="X647" s="1"/>
    </row>
    <row r="648" spans="5:24">
      <c r="E648" s="2"/>
      <c r="G648" s="7" t="s">
        <v>276</v>
      </c>
      <c r="H648" s="7" t="s">
        <v>1332</v>
      </c>
      <c r="J648" s="10"/>
      <c r="K648" s="10"/>
      <c r="T648" s="1"/>
      <c r="U648" s="1"/>
      <c r="V648" s="1"/>
      <c r="W648" s="1"/>
      <c r="X648" s="1"/>
    </row>
    <row r="649" spans="5:24">
      <c r="E649" s="2"/>
      <c r="G649" s="7" t="s">
        <v>276</v>
      </c>
      <c r="H649" s="7" t="s">
        <v>1333</v>
      </c>
      <c r="J649" s="10"/>
      <c r="K649" s="10"/>
      <c r="T649" s="1"/>
      <c r="U649" s="1"/>
      <c r="V649" s="1"/>
      <c r="W649" s="1"/>
      <c r="X649" s="1"/>
    </row>
    <row r="650" spans="5:24">
      <c r="E650" s="2"/>
      <c r="G650" s="7" t="s">
        <v>276</v>
      </c>
      <c r="H650" s="7" t="s">
        <v>1334</v>
      </c>
      <c r="J650" s="10"/>
      <c r="K650" s="10"/>
      <c r="T650" s="1"/>
      <c r="U650" s="1"/>
      <c r="V650" s="1"/>
      <c r="W650" s="1"/>
      <c r="X650" s="1"/>
    </row>
    <row r="651" spans="5:24">
      <c r="E651" s="2"/>
      <c r="G651" s="7" t="s">
        <v>276</v>
      </c>
      <c r="H651" s="7" t="s">
        <v>1335</v>
      </c>
      <c r="J651" s="10"/>
      <c r="K651" s="10"/>
      <c r="T651" s="1"/>
      <c r="U651" s="1"/>
      <c r="V651" s="1"/>
      <c r="W651" s="1"/>
      <c r="X651" s="1"/>
    </row>
    <row r="652" spans="5:24">
      <c r="E652" s="2"/>
      <c r="G652" s="7" t="s">
        <v>276</v>
      </c>
      <c r="H652" s="7" t="s">
        <v>1336</v>
      </c>
      <c r="J652" s="10"/>
      <c r="K652" s="10"/>
      <c r="T652" s="1"/>
      <c r="U652" s="1"/>
      <c r="V652" s="1"/>
      <c r="W652" s="1"/>
      <c r="X652" s="1"/>
    </row>
    <row r="653" spans="5:24">
      <c r="E653" s="2"/>
      <c r="G653" s="7" t="s">
        <v>276</v>
      </c>
      <c r="H653" s="7" t="s">
        <v>1337</v>
      </c>
      <c r="J653" s="10"/>
      <c r="K653" s="10"/>
      <c r="T653" s="1"/>
      <c r="U653" s="1"/>
      <c r="V653" s="1"/>
      <c r="W653" s="1"/>
      <c r="X653" s="1"/>
    </row>
    <row r="654" spans="5:24">
      <c r="E654" s="2"/>
      <c r="G654" s="7" t="s">
        <v>276</v>
      </c>
      <c r="H654" s="7" t="s">
        <v>1338</v>
      </c>
      <c r="J654" s="10"/>
      <c r="K654" s="10"/>
      <c r="T654" s="1"/>
      <c r="U654" s="1"/>
      <c r="V654" s="1"/>
      <c r="W654" s="1"/>
      <c r="X654" s="1"/>
    </row>
    <row r="655" spans="5:24">
      <c r="E655" s="2"/>
      <c r="G655" s="7" t="s">
        <v>276</v>
      </c>
      <c r="H655" s="7" t="s">
        <v>1339</v>
      </c>
      <c r="J655" s="10"/>
      <c r="K655" s="10"/>
      <c r="T655" s="1"/>
      <c r="U655" s="1"/>
      <c r="V655" s="1"/>
      <c r="W655" s="1"/>
      <c r="X655" s="1"/>
    </row>
    <row r="656" spans="5:24">
      <c r="E656" s="2"/>
      <c r="G656" s="7" t="s">
        <v>276</v>
      </c>
      <c r="H656" s="7" t="s">
        <v>1340</v>
      </c>
      <c r="J656" s="10"/>
      <c r="K656" s="10"/>
      <c r="T656" s="1"/>
      <c r="U656" s="1"/>
      <c r="V656" s="1"/>
      <c r="W656" s="1"/>
      <c r="X656" s="1"/>
    </row>
    <row r="657" spans="5:24">
      <c r="E657" s="2"/>
      <c r="G657" s="7" t="s">
        <v>276</v>
      </c>
      <c r="H657" s="7" t="s">
        <v>1341</v>
      </c>
      <c r="J657" s="10"/>
      <c r="K657" s="10"/>
      <c r="T657" s="1"/>
      <c r="U657" s="1"/>
      <c r="V657" s="1"/>
      <c r="W657" s="1"/>
      <c r="X657" s="1"/>
    </row>
    <row r="658" spans="5:24">
      <c r="E658" s="2"/>
      <c r="G658" s="7" t="s">
        <v>276</v>
      </c>
      <c r="H658" s="7" t="s">
        <v>1342</v>
      </c>
      <c r="J658" s="10"/>
      <c r="K658" s="10"/>
      <c r="T658" s="1"/>
      <c r="U658" s="1"/>
      <c r="V658" s="1"/>
      <c r="W658" s="1"/>
      <c r="X658" s="1"/>
    </row>
    <row r="659" spans="5:24">
      <c r="E659" s="2"/>
      <c r="G659" s="7" t="s">
        <v>276</v>
      </c>
      <c r="H659" s="7" t="s">
        <v>390</v>
      </c>
      <c r="J659" s="10"/>
      <c r="K659" s="10"/>
      <c r="T659" s="1"/>
      <c r="U659" s="1"/>
      <c r="V659" s="1"/>
      <c r="W659" s="1"/>
      <c r="X659" s="1"/>
    </row>
    <row r="660" spans="5:24">
      <c r="E660" s="2"/>
      <c r="G660" s="7" t="s">
        <v>276</v>
      </c>
      <c r="H660" s="7" t="s">
        <v>490</v>
      </c>
      <c r="J660" s="10"/>
      <c r="K660" s="10"/>
      <c r="T660" s="1"/>
      <c r="U660" s="1"/>
      <c r="V660" s="1"/>
      <c r="W660" s="1"/>
      <c r="X660" s="1"/>
    </row>
    <row r="661" spans="5:24">
      <c r="E661" s="2"/>
      <c r="G661" s="7" t="s">
        <v>276</v>
      </c>
      <c r="H661" s="7" t="s">
        <v>395</v>
      </c>
      <c r="J661" s="10"/>
      <c r="K661" s="10"/>
      <c r="T661" s="1"/>
      <c r="U661" s="1"/>
      <c r="V661" s="1"/>
      <c r="W661" s="1"/>
      <c r="X661" s="1"/>
    </row>
    <row r="662" spans="5:24">
      <c r="E662" s="2"/>
      <c r="G662" s="7" t="s">
        <v>276</v>
      </c>
      <c r="H662" s="7" t="s">
        <v>401</v>
      </c>
      <c r="J662" s="10"/>
      <c r="K662" s="10"/>
      <c r="T662" s="1"/>
      <c r="U662" s="1"/>
      <c r="V662" s="1"/>
      <c r="W662" s="1"/>
      <c r="X662" s="1"/>
    </row>
    <row r="663" spans="5:24">
      <c r="E663" s="2"/>
      <c r="G663" s="7" t="s">
        <v>276</v>
      </c>
      <c r="H663" s="7" t="s">
        <v>406</v>
      </c>
      <c r="J663" s="10"/>
      <c r="K663" s="10"/>
      <c r="T663" s="1"/>
      <c r="U663" s="1"/>
      <c r="V663" s="1"/>
      <c r="W663" s="1"/>
      <c r="X663" s="1"/>
    </row>
    <row r="664" spans="5:24">
      <c r="E664" s="2"/>
      <c r="G664" s="7" t="s">
        <v>276</v>
      </c>
      <c r="H664" s="7" t="s">
        <v>1343</v>
      </c>
      <c r="J664" s="10"/>
      <c r="K664" s="10"/>
      <c r="T664" s="1"/>
      <c r="U664" s="1"/>
      <c r="V664" s="1"/>
      <c r="W664" s="1"/>
      <c r="X664" s="1"/>
    </row>
    <row r="665" spans="5:24">
      <c r="E665" s="2"/>
      <c r="G665" s="7" t="s">
        <v>276</v>
      </c>
      <c r="H665" s="7" t="s">
        <v>492</v>
      </c>
      <c r="J665" s="10"/>
      <c r="K665" s="10"/>
      <c r="T665" s="1"/>
      <c r="U665" s="1"/>
      <c r="V665" s="1"/>
      <c r="W665" s="1"/>
      <c r="X665" s="1"/>
    </row>
    <row r="666" spans="5:24">
      <c r="E666" s="2"/>
      <c r="G666" s="7" t="s">
        <v>276</v>
      </c>
      <c r="H666" s="7" t="s">
        <v>334</v>
      </c>
      <c r="J666" s="10"/>
      <c r="K666" s="10"/>
      <c r="T666" s="1"/>
      <c r="U666" s="1"/>
      <c r="V666" s="1"/>
      <c r="W666" s="1"/>
      <c r="X666" s="1"/>
    </row>
    <row r="667" spans="5:24">
      <c r="E667" s="2"/>
      <c r="G667" s="7" t="s">
        <v>276</v>
      </c>
      <c r="H667" s="7" t="s">
        <v>1344</v>
      </c>
      <c r="J667" s="10"/>
      <c r="K667" s="10"/>
      <c r="T667" s="1"/>
      <c r="U667" s="1"/>
      <c r="V667" s="1"/>
      <c r="W667" s="1"/>
      <c r="X667" s="1"/>
    </row>
    <row r="668" spans="5:24">
      <c r="E668" s="2"/>
      <c r="G668" s="7" t="s">
        <v>276</v>
      </c>
      <c r="H668" s="7" t="s">
        <v>417</v>
      </c>
      <c r="J668" s="10"/>
      <c r="K668" s="10"/>
      <c r="T668" s="1"/>
      <c r="U668" s="1"/>
      <c r="V668" s="1"/>
      <c r="W668" s="1"/>
      <c r="X668" s="1"/>
    </row>
    <row r="669" spans="5:24">
      <c r="E669" s="2"/>
      <c r="G669" s="7" t="s">
        <v>276</v>
      </c>
      <c r="H669" s="7" t="s">
        <v>421</v>
      </c>
      <c r="J669" s="10"/>
      <c r="K669" s="10"/>
      <c r="T669" s="1"/>
      <c r="U669" s="1"/>
      <c r="V669" s="1"/>
      <c r="W669" s="1"/>
      <c r="X669" s="1"/>
    </row>
    <row r="670" spans="5:24">
      <c r="E670" s="2"/>
      <c r="G670" s="7" t="s">
        <v>276</v>
      </c>
      <c r="H670" s="7" t="s">
        <v>425</v>
      </c>
      <c r="J670" s="10"/>
      <c r="K670" s="10"/>
      <c r="T670" s="1"/>
      <c r="U670" s="1"/>
      <c r="V670" s="1"/>
      <c r="W670" s="1"/>
      <c r="X670" s="1"/>
    </row>
    <row r="671" spans="5:24">
      <c r="E671" s="2"/>
      <c r="G671" s="7" t="s">
        <v>276</v>
      </c>
      <c r="H671" s="7" t="s">
        <v>1345</v>
      </c>
      <c r="J671" s="10"/>
      <c r="K671" s="10"/>
      <c r="T671" s="1"/>
      <c r="U671" s="1"/>
      <c r="V671" s="1"/>
      <c r="W671" s="1"/>
      <c r="X671" s="1"/>
    </row>
    <row r="672" spans="5:24">
      <c r="E672" s="2"/>
      <c r="G672" s="7" t="s">
        <v>276</v>
      </c>
      <c r="H672" s="7" t="s">
        <v>434</v>
      </c>
      <c r="J672" s="10"/>
      <c r="K672" s="10"/>
      <c r="T672" s="1"/>
      <c r="U672" s="1"/>
      <c r="V672" s="1"/>
      <c r="W672" s="1"/>
      <c r="X672" s="1"/>
    </row>
    <row r="673" spans="5:24">
      <c r="E673" s="2"/>
      <c r="G673" s="7" t="s">
        <v>276</v>
      </c>
      <c r="H673" s="7" t="s">
        <v>438</v>
      </c>
      <c r="J673" s="10"/>
      <c r="K673" s="10"/>
      <c r="T673" s="1"/>
      <c r="U673" s="1"/>
      <c r="V673" s="1"/>
      <c r="W673" s="1"/>
      <c r="X673" s="1"/>
    </row>
    <row r="674" spans="5:24">
      <c r="E674" s="2"/>
      <c r="G674" s="7" t="s">
        <v>276</v>
      </c>
      <c r="H674" s="7" t="s">
        <v>1346</v>
      </c>
      <c r="J674" s="10"/>
      <c r="K674" s="10"/>
      <c r="T674" s="1"/>
      <c r="U674" s="1"/>
      <c r="V674" s="1"/>
      <c r="W674" s="1"/>
      <c r="X674" s="1"/>
    </row>
    <row r="675" spans="5:24">
      <c r="E675" s="2"/>
      <c r="G675" s="7" t="s">
        <v>276</v>
      </c>
      <c r="H675" s="7" t="s">
        <v>1347</v>
      </c>
      <c r="J675" s="10"/>
      <c r="K675" s="10"/>
      <c r="T675" s="1"/>
      <c r="U675" s="1"/>
      <c r="V675" s="1"/>
      <c r="W675" s="1"/>
      <c r="X675" s="1"/>
    </row>
    <row r="676" spans="5:24">
      <c r="E676" s="2"/>
      <c r="G676" s="7" t="s">
        <v>276</v>
      </c>
      <c r="H676" s="7" t="s">
        <v>494</v>
      </c>
      <c r="J676" s="10"/>
      <c r="K676" s="10"/>
      <c r="T676" s="1"/>
      <c r="U676" s="1"/>
      <c r="V676" s="1"/>
      <c r="W676" s="1"/>
      <c r="X676" s="1"/>
    </row>
    <row r="677" spans="5:24">
      <c r="E677" s="2"/>
      <c r="G677" s="7" t="s">
        <v>276</v>
      </c>
      <c r="H677" s="7" t="s">
        <v>1348</v>
      </c>
      <c r="J677" s="10"/>
      <c r="K677" s="10"/>
      <c r="T677" s="1"/>
      <c r="U677" s="1"/>
      <c r="V677" s="1"/>
      <c r="W677" s="1"/>
      <c r="X677" s="1"/>
    </row>
    <row r="678" spans="5:24">
      <c r="E678" s="2"/>
      <c r="G678" s="7" t="s">
        <v>276</v>
      </c>
      <c r="H678" s="7" t="s">
        <v>444</v>
      </c>
      <c r="J678" s="10"/>
      <c r="K678" s="10"/>
      <c r="T678" s="1"/>
      <c r="U678" s="1"/>
      <c r="V678" s="1"/>
      <c r="W678" s="1"/>
      <c r="X678" s="1"/>
    </row>
    <row r="679" spans="5:24">
      <c r="E679" s="2"/>
      <c r="G679" s="7" t="s">
        <v>276</v>
      </c>
      <c r="H679" s="7" t="s">
        <v>740</v>
      </c>
      <c r="J679" s="10"/>
      <c r="K679" s="10"/>
      <c r="T679" s="1"/>
      <c r="U679" s="1"/>
      <c r="V679" s="1"/>
      <c r="W679" s="1"/>
      <c r="X679" s="1"/>
    </row>
    <row r="680" spans="5:24">
      <c r="E680" s="2"/>
      <c r="G680" s="7" t="s">
        <v>276</v>
      </c>
      <c r="H680" s="7" t="s">
        <v>1349</v>
      </c>
      <c r="J680" s="10"/>
      <c r="K680" s="10"/>
      <c r="T680" s="1"/>
      <c r="U680" s="1"/>
      <c r="V680" s="1"/>
      <c r="W680" s="1"/>
      <c r="X680" s="1"/>
    </row>
    <row r="681" spans="5:24">
      <c r="E681" s="2"/>
      <c r="G681" s="7" t="s">
        <v>276</v>
      </c>
      <c r="H681" s="7" t="s">
        <v>447</v>
      </c>
      <c r="J681" s="10"/>
      <c r="K681" s="10"/>
      <c r="T681" s="1"/>
      <c r="U681" s="1"/>
      <c r="V681" s="1"/>
      <c r="W681" s="1"/>
      <c r="X681" s="1"/>
    </row>
    <row r="682" spans="5:24">
      <c r="E682" s="2"/>
      <c r="G682" s="7" t="s">
        <v>276</v>
      </c>
      <c r="H682" s="7" t="s">
        <v>742</v>
      </c>
      <c r="J682" s="10"/>
      <c r="K682" s="10"/>
      <c r="T682" s="1"/>
      <c r="U682" s="1"/>
      <c r="V682" s="1"/>
      <c r="W682" s="1"/>
      <c r="X682" s="1"/>
    </row>
    <row r="683" spans="5:24">
      <c r="E683" s="2"/>
      <c r="G683" s="7" t="s">
        <v>276</v>
      </c>
      <c r="H683" s="7" t="s">
        <v>570</v>
      </c>
      <c r="J683" s="10"/>
      <c r="K683" s="10"/>
      <c r="T683" s="1"/>
      <c r="U683" s="1"/>
      <c r="V683" s="1"/>
      <c r="W683" s="1"/>
      <c r="X683" s="1"/>
    </row>
    <row r="684" spans="5:24">
      <c r="E684" s="2"/>
      <c r="G684" s="7" t="s">
        <v>276</v>
      </c>
      <c r="H684" s="7" t="s">
        <v>449</v>
      </c>
      <c r="J684" s="10"/>
      <c r="K684" s="10"/>
      <c r="T684" s="1"/>
      <c r="U684" s="1"/>
      <c r="V684" s="1"/>
      <c r="W684" s="1"/>
      <c r="X684" s="1"/>
    </row>
    <row r="685" spans="5:24">
      <c r="E685" s="2"/>
      <c r="G685" s="7" t="s">
        <v>276</v>
      </c>
      <c r="H685" s="7" t="s">
        <v>1350</v>
      </c>
      <c r="J685" s="10"/>
      <c r="K685" s="10"/>
      <c r="T685" s="1"/>
      <c r="U685" s="1"/>
      <c r="V685" s="1"/>
      <c r="W685" s="1"/>
      <c r="X685" s="1"/>
    </row>
    <row r="686" spans="5:24">
      <c r="E686" s="2"/>
      <c r="G686" s="7" t="s">
        <v>276</v>
      </c>
      <c r="H686" s="7" t="s">
        <v>572</v>
      </c>
      <c r="J686" s="10"/>
      <c r="K686" s="10"/>
      <c r="T686" s="1"/>
      <c r="U686" s="1"/>
      <c r="V686" s="1"/>
      <c r="W686" s="1"/>
      <c r="X686" s="1"/>
    </row>
    <row r="687" spans="5:24">
      <c r="E687" s="2"/>
      <c r="G687" s="7" t="s">
        <v>276</v>
      </c>
      <c r="H687" s="7" t="s">
        <v>748</v>
      </c>
      <c r="J687" s="10"/>
      <c r="K687" s="10"/>
      <c r="T687" s="1"/>
      <c r="U687" s="1"/>
      <c r="V687" s="1"/>
      <c r="W687" s="1"/>
      <c r="X687" s="1"/>
    </row>
    <row r="688" spans="5:24">
      <c r="E688" s="2"/>
      <c r="G688" s="7" t="s">
        <v>276</v>
      </c>
      <c r="H688" s="7" t="s">
        <v>746</v>
      </c>
      <c r="J688" s="10"/>
      <c r="K688" s="10"/>
      <c r="T688" s="1"/>
      <c r="U688" s="1"/>
      <c r="V688" s="1"/>
      <c r="W688" s="1"/>
      <c r="X688" s="1"/>
    </row>
    <row r="689" spans="5:24">
      <c r="E689" s="2"/>
      <c r="G689" s="7" t="s">
        <v>276</v>
      </c>
      <c r="H689" s="7" t="s">
        <v>1351</v>
      </c>
      <c r="J689" s="10"/>
      <c r="K689" s="10"/>
      <c r="T689" s="1"/>
      <c r="U689" s="1"/>
      <c r="V689" s="1"/>
      <c r="W689" s="1"/>
      <c r="X689" s="1"/>
    </row>
    <row r="690" spans="5:24">
      <c r="E690" s="2"/>
      <c r="G690" s="7" t="s">
        <v>276</v>
      </c>
      <c r="H690" s="7" t="s">
        <v>1352</v>
      </c>
      <c r="J690" s="10"/>
      <c r="K690" s="10"/>
      <c r="T690" s="1"/>
      <c r="U690" s="1"/>
      <c r="V690" s="1"/>
      <c r="W690" s="1"/>
      <c r="X690" s="1"/>
    </row>
    <row r="691" spans="5:24">
      <c r="E691" s="2"/>
      <c r="G691" s="7" t="s">
        <v>276</v>
      </c>
      <c r="H691" s="7" t="s">
        <v>1353</v>
      </c>
      <c r="J691" s="10"/>
      <c r="K691" s="10"/>
      <c r="T691" s="1"/>
      <c r="U691" s="1"/>
      <c r="V691" s="1"/>
      <c r="W691" s="1"/>
      <c r="X691" s="1"/>
    </row>
    <row r="692" spans="5:24">
      <c r="E692" s="2"/>
      <c r="G692" s="7" t="s">
        <v>276</v>
      </c>
      <c r="H692" s="7" t="s">
        <v>1354</v>
      </c>
      <c r="J692" s="10"/>
      <c r="K692" s="10"/>
      <c r="T692" s="1"/>
      <c r="U692" s="1"/>
      <c r="V692" s="1"/>
      <c r="W692" s="1"/>
      <c r="X692" s="1"/>
    </row>
    <row r="693" spans="5:24">
      <c r="E693" s="2"/>
      <c r="G693" s="7" t="s">
        <v>276</v>
      </c>
      <c r="H693" s="7" t="s">
        <v>1355</v>
      </c>
      <c r="J693" s="10"/>
      <c r="K693" s="10"/>
      <c r="T693" s="1"/>
      <c r="U693" s="1"/>
      <c r="V693" s="1"/>
      <c r="W693" s="1"/>
      <c r="X693" s="1"/>
    </row>
    <row r="694" spans="5:24">
      <c r="E694" s="2"/>
      <c r="G694" s="7" t="s">
        <v>276</v>
      </c>
      <c r="H694" s="7" t="s">
        <v>1356</v>
      </c>
      <c r="J694" s="10"/>
      <c r="K694" s="10"/>
      <c r="T694" s="1"/>
      <c r="U694" s="1"/>
      <c r="V694" s="1"/>
      <c r="W694" s="1"/>
      <c r="X694" s="1"/>
    </row>
    <row r="695" spans="5:24">
      <c r="E695" s="2"/>
      <c r="G695" s="7" t="s">
        <v>276</v>
      </c>
      <c r="H695" s="7" t="s">
        <v>1357</v>
      </c>
      <c r="J695" s="10"/>
      <c r="K695" s="10"/>
      <c r="T695" s="1"/>
      <c r="U695" s="1"/>
      <c r="V695" s="1"/>
      <c r="W695" s="1"/>
      <c r="X695" s="1"/>
    </row>
    <row r="696" spans="5:24">
      <c r="E696" s="2"/>
      <c r="G696" s="7" t="s">
        <v>276</v>
      </c>
      <c r="H696" s="7" t="s">
        <v>1358</v>
      </c>
      <c r="J696" s="10"/>
      <c r="K696" s="10"/>
      <c r="T696" s="1"/>
      <c r="U696" s="1"/>
      <c r="V696" s="1"/>
      <c r="W696" s="1"/>
      <c r="X696" s="1"/>
    </row>
    <row r="697" spans="5:24">
      <c r="E697" s="2"/>
      <c r="G697" s="7" t="s">
        <v>276</v>
      </c>
      <c r="H697" s="7" t="s">
        <v>1359</v>
      </c>
      <c r="J697" s="10"/>
      <c r="K697" s="10"/>
      <c r="T697" s="1"/>
      <c r="U697" s="1"/>
      <c r="V697" s="1"/>
      <c r="W697" s="1"/>
      <c r="X697" s="1"/>
    </row>
    <row r="698" spans="5:24">
      <c r="E698" s="2"/>
      <c r="G698" s="7" t="s">
        <v>281</v>
      </c>
      <c r="H698" s="7" t="s">
        <v>1360</v>
      </c>
      <c r="J698" s="10"/>
      <c r="K698" s="10"/>
      <c r="T698" s="1"/>
      <c r="U698" s="1"/>
      <c r="V698" s="1"/>
      <c r="W698" s="1"/>
      <c r="X698" s="1"/>
    </row>
    <row r="699" spans="5:24">
      <c r="E699" s="2"/>
      <c r="G699" s="7" t="s">
        <v>281</v>
      </c>
      <c r="H699" s="7" t="s">
        <v>1361</v>
      </c>
      <c r="J699" s="10"/>
      <c r="K699" s="10"/>
      <c r="T699" s="1"/>
      <c r="U699" s="1"/>
      <c r="V699" s="1"/>
      <c r="W699" s="1"/>
      <c r="X699" s="1"/>
    </row>
    <row r="700" spans="5:24">
      <c r="E700" s="2"/>
      <c r="G700" s="7" t="s">
        <v>281</v>
      </c>
      <c r="H700" s="7" t="s">
        <v>496</v>
      </c>
      <c r="J700" s="10"/>
      <c r="K700" s="10"/>
      <c r="T700" s="1"/>
      <c r="U700" s="1"/>
      <c r="V700" s="1"/>
      <c r="W700" s="1"/>
      <c r="X700" s="1"/>
    </row>
    <row r="701" spans="5:24">
      <c r="E701" s="2"/>
      <c r="G701" s="7" t="s">
        <v>281</v>
      </c>
      <c r="H701" s="7" t="s">
        <v>498</v>
      </c>
      <c r="J701" s="10"/>
      <c r="K701" s="10"/>
      <c r="T701" s="1"/>
      <c r="U701" s="1"/>
      <c r="V701" s="1"/>
      <c r="W701" s="1"/>
      <c r="X701" s="1"/>
    </row>
    <row r="702" spans="5:24">
      <c r="E702" s="2"/>
      <c r="G702" s="7" t="s">
        <v>281</v>
      </c>
      <c r="H702" s="7" t="s">
        <v>574</v>
      </c>
      <c r="J702" s="10"/>
      <c r="K702" s="10"/>
      <c r="T702" s="1"/>
      <c r="U702" s="1"/>
      <c r="V702" s="1"/>
      <c r="W702" s="1"/>
      <c r="X702" s="1"/>
    </row>
    <row r="703" spans="5:24">
      <c r="E703" s="2"/>
      <c r="G703" s="7" t="s">
        <v>281</v>
      </c>
      <c r="H703" s="7" t="s">
        <v>451</v>
      </c>
      <c r="J703" s="10"/>
      <c r="K703" s="10"/>
      <c r="T703" s="1"/>
      <c r="U703" s="1"/>
      <c r="V703" s="1"/>
      <c r="W703" s="1"/>
      <c r="X703" s="1"/>
    </row>
    <row r="704" spans="5:24">
      <c r="E704" s="2"/>
      <c r="G704" s="7" t="s">
        <v>281</v>
      </c>
      <c r="H704" s="7" t="s">
        <v>500</v>
      </c>
      <c r="J704" s="10"/>
      <c r="K704" s="10"/>
      <c r="T704" s="1"/>
      <c r="U704" s="1"/>
      <c r="V704" s="1"/>
      <c r="W704" s="1"/>
      <c r="X704" s="1"/>
    </row>
    <row r="705" spans="5:24">
      <c r="E705" s="2"/>
      <c r="G705" s="7" t="s">
        <v>281</v>
      </c>
      <c r="H705" s="7" t="s">
        <v>576</v>
      </c>
      <c r="J705" s="10"/>
      <c r="K705" s="10"/>
      <c r="T705" s="1"/>
      <c r="U705" s="1"/>
      <c r="V705" s="1"/>
      <c r="W705" s="1"/>
      <c r="X705" s="1"/>
    </row>
    <row r="706" spans="5:24">
      <c r="E706" s="2"/>
      <c r="G706" s="7" t="s">
        <v>281</v>
      </c>
      <c r="H706" s="7" t="s">
        <v>578</v>
      </c>
      <c r="J706" s="10"/>
      <c r="K706" s="10"/>
      <c r="T706" s="1"/>
      <c r="U706" s="1"/>
      <c r="V706" s="1"/>
      <c r="W706" s="1"/>
      <c r="X706" s="1"/>
    </row>
    <row r="707" spans="5:24">
      <c r="E707" s="2"/>
      <c r="G707" s="7" t="s">
        <v>281</v>
      </c>
      <c r="H707" s="7" t="s">
        <v>502</v>
      </c>
      <c r="J707" s="10"/>
      <c r="K707" s="10"/>
      <c r="T707" s="1"/>
      <c r="U707" s="1"/>
      <c r="V707" s="1"/>
      <c r="W707" s="1"/>
      <c r="X707" s="1"/>
    </row>
    <row r="708" spans="5:24">
      <c r="E708" s="2"/>
      <c r="G708" s="7" t="s">
        <v>281</v>
      </c>
      <c r="H708" s="7" t="s">
        <v>504</v>
      </c>
      <c r="J708" s="10"/>
      <c r="K708" s="10"/>
      <c r="T708" s="1"/>
      <c r="U708" s="1"/>
      <c r="V708" s="1"/>
      <c r="W708" s="1"/>
      <c r="X708" s="1"/>
    </row>
    <row r="709" spans="5:24">
      <c r="E709" s="2"/>
      <c r="G709" s="7" t="s">
        <v>281</v>
      </c>
      <c r="H709" s="7" t="s">
        <v>750</v>
      </c>
      <c r="J709" s="10"/>
      <c r="K709" s="10"/>
      <c r="T709" s="1"/>
      <c r="U709" s="1"/>
      <c r="V709" s="1"/>
      <c r="W709" s="1"/>
      <c r="X709" s="1"/>
    </row>
    <row r="710" spans="5:24">
      <c r="E710" s="2"/>
      <c r="G710" s="7" t="s">
        <v>281</v>
      </c>
      <c r="H710" s="7" t="s">
        <v>453</v>
      </c>
      <c r="J710" s="10"/>
      <c r="K710" s="10"/>
      <c r="T710" s="1"/>
      <c r="U710" s="1"/>
      <c r="V710" s="1"/>
      <c r="W710" s="1"/>
      <c r="X710" s="1"/>
    </row>
    <row r="711" spans="5:24">
      <c r="E711" s="2"/>
      <c r="G711" s="7" t="s">
        <v>281</v>
      </c>
      <c r="H711" s="7" t="s">
        <v>580</v>
      </c>
      <c r="J711" s="10"/>
      <c r="K711" s="10"/>
      <c r="T711" s="1"/>
      <c r="U711" s="1"/>
      <c r="V711" s="1"/>
      <c r="W711" s="1"/>
      <c r="X711" s="1"/>
    </row>
    <row r="712" spans="5:24">
      <c r="E712" s="2"/>
      <c r="G712" s="7" t="s">
        <v>281</v>
      </c>
      <c r="H712" s="7" t="s">
        <v>582</v>
      </c>
      <c r="J712" s="10"/>
      <c r="K712" s="10"/>
      <c r="T712" s="1"/>
      <c r="U712" s="1"/>
      <c r="V712" s="1"/>
      <c r="W712" s="1"/>
      <c r="X712" s="1"/>
    </row>
    <row r="713" spans="5:24">
      <c r="E713" s="2"/>
      <c r="G713" s="7" t="s">
        <v>281</v>
      </c>
      <c r="H713" s="7" t="s">
        <v>1362</v>
      </c>
      <c r="J713" s="10"/>
      <c r="K713" s="10"/>
      <c r="T713" s="1"/>
      <c r="U713" s="1"/>
      <c r="V713" s="1"/>
      <c r="W713" s="1"/>
      <c r="X713" s="1"/>
    </row>
    <row r="714" spans="5:24">
      <c r="E714" s="2"/>
      <c r="G714" s="7" t="s">
        <v>281</v>
      </c>
      <c r="H714" s="7" t="s">
        <v>584</v>
      </c>
      <c r="J714" s="10"/>
      <c r="K714" s="10"/>
      <c r="T714" s="1"/>
      <c r="U714" s="1"/>
      <c r="V714" s="1"/>
      <c r="W714" s="1"/>
      <c r="X714" s="1"/>
    </row>
    <row r="715" spans="5:24">
      <c r="E715" s="2"/>
      <c r="G715" s="7" t="s">
        <v>281</v>
      </c>
      <c r="H715" s="7" t="s">
        <v>1363</v>
      </c>
      <c r="J715" s="10"/>
      <c r="K715" s="10"/>
      <c r="T715" s="1"/>
      <c r="U715" s="1"/>
      <c r="V715" s="1"/>
      <c r="W715" s="1"/>
      <c r="X715" s="1"/>
    </row>
    <row r="716" spans="5:24">
      <c r="E716" s="2"/>
      <c r="G716" s="7" t="s">
        <v>281</v>
      </c>
      <c r="H716" s="7" t="s">
        <v>586</v>
      </c>
      <c r="J716" s="10"/>
      <c r="K716" s="10"/>
      <c r="T716" s="1"/>
      <c r="U716" s="1"/>
      <c r="V716" s="1"/>
      <c r="W716" s="1"/>
      <c r="X716" s="1"/>
    </row>
    <row r="717" spans="5:24">
      <c r="E717" s="2"/>
      <c r="G717" s="7" t="s">
        <v>281</v>
      </c>
      <c r="H717" s="7" t="s">
        <v>588</v>
      </c>
      <c r="J717" s="10"/>
      <c r="K717" s="10"/>
      <c r="T717" s="1"/>
      <c r="U717" s="1"/>
      <c r="V717" s="1"/>
      <c r="W717" s="1"/>
      <c r="X717" s="1"/>
    </row>
    <row r="718" spans="5:24">
      <c r="E718" s="2"/>
      <c r="G718" s="7" t="s">
        <v>281</v>
      </c>
      <c r="H718" s="7" t="s">
        <v>590</v>
      </c>
      <c r="J718" s="10"/>
      <c r="K718" s="10"/>
      <c r="T718" s="1"/>
      <c r="U718" s="1"/>
      <c r="V718" s="1"/>
      <c r="W718" s="1"/>
      <c r="X718" s="1"/>
    </row>
    <row r="719" spans="5:24">
      <c r="E719" s="2"/>
      <c r="G719" s="7" t="s">
        <v>281</v>
      </c>
      <c r="H719" s="7" t="s">
        <v>752</v>
      </c>
      <c r="J719" s="10"/>
      <c r="K719" s="10"/>
      <c r="T719" s="1"/>
      <c r="U719" s="1"/>
      <c r="V719" s="1"/>
      <c r="W719" s="1"/>
      <c r="X719" s="1"/>
    </row>
    <row r="720" spans="5:24">
      <c r="E720" s="2"/>
      <c r="G720" s="7" t="s">
        <v>281</v>
      </c>
      <c r="H720" s="7" t="s">
        <v>754</v>
      </c>
      <c r="J720" s="10"/>
      <c r="K720" s="10"/>
      <c r="T720" s="1"/>
      <c r="U720" s="1"/>
      <c r="V720" s="1"/>
      <c r="W720" s="1"/>
      <c r="X720" s="1"/>
    </row>
    <row r="721" spans="5:24">
      <c r="E721" s="2"/>
      <c r="G721" s="7" t="s">
        <v>281</v>
      </c>
      <c r="H721" s="7" t="s">
        <v>1364</v>
      </c>
      <c r="J721" s="10"/>
      <c r="K721" s="10"/>
      <c r="T721" s="1"/>
      <c r="U721" s="1"/>
      <c r="V721" s="1"/>
      <c r="W721" s="1"/>
      <c r="X721" s="1"/>
    </row>
    <row r="722" spans="5:24">
      <c r="E722" s="2"/>
      <c r="G722" s="7" t="s">
        <v>281</v>
      </c>
      <c r="H722" s="7" t="s">
        <v>1365</v>
      </c>
      <c r="J722" s="10"/>
      <c r="K722" s="10"/>
      <c r="T722" s="1"/>
      <c r="U722" s="1"/>
      <c r="V722" s="1"/>
      <c r="W722" s="1"/>
      <c r="X722" s="1"/>
    </row>
    <row r="723" spans="5:24">
      <c r="E723" s="2"/>
      <c r="G723" s="7" t="s">
        <v>281</v>
      </c>
      <c r="H723" s="7" t="s">
        <v>1366</v>
      </c>
      <c r="J723" s="10"/>
      <c r="K723" s="10"/>
      <c r="T723" s="1"/>
      <c r="U723" s="1"/>
      <c r="V723" s="1"/>
      <c r="W723" s="1"/>
      <c r="X723" s="1"/>
    </row>
    <row r="724" spans="5:24">
      <c r="E724" s="2"/>
      <c r="G724" s="7" t="s">
        <v>281</v>
      </c>
      <c r="H724" s="7" t="s">
        <v>1367</v>
      </c>
      <c r="J724" s="10"/>
      <c r="K724" s="10"/>
      <c r="T724" s="1"/>
      <c r="U724" s="1"/>
      <c r="V724" s="1"/>
      <c r="W724" s="1"/>
      <c r="X724" s="1"/>
    </row>
    <row r="725" spans="5:24">
      <c r="E725" s="2"/>
      <c r="G725" s="7" t="s">
        <v>281</v>
      </c>
      <c r="H725" s="7" t="s">
        <v>1368</v>
      </c>
      <c r="J725" s="10"/>
      <c r="K725" s="10"/>
      <c r="T725" s="1"/>
      <c r="U725" s="1"/>
      <c r="V725" s="1"/>
      <c r="W725" s="1"/>
      <c r="X725" s="1"/>
    </row>
    <row r="726" spans="5:24">
      <c r="E726" s="2"/>
      <c r="G726" s="7" t="s">
        <v>281</v>
      </c>
      <c r="H726" s="7" t="s">
        <v>1027</v>
      </c>
      <c r="J726" s="10"/>
      <c r="K726" s="10"/>
      <c r="T726" s="1"/>
      <c r="U726" s="1"/>
      <c r="V726" s="1"/>
      <c r="W726" s="1"/>
      <c r="X726" s="1"/>
    </row>
    <row r="727" spans="5:24">
      <c r="E727" s="2"/>
      <c r="G727" s="7" t="s">
        <v>281</v>
      </c>
      <c r="H727" s="7" t="s">
        <v>1369</v>
      </c>
      <c r="J727" s="10"/>
      <c r="K727" s="10"/>
      <c r="T727" s="1"/>
      <c r="U727" s="1"/>
      <c r="V727" s="1"/>
      <c r="W727" s="1"/>
      <c r="X727" s="1"/>
    </row>
    <row r="728" spans="5:24">
      <c r="E728" s="2"/>
      <c r="G728" s="7" t="s">
        <v>281</v>
      </c>
      <c r="H728" s="7" t="s">
        <v>1370</v>
      </c>
      <c r="J728" s="10"/>
      <c r="K728" s="10"/>
      <c r="T728" s="1"/>
      <c r="U728" s="1"/>
      <c r="V728" s="1"/>
      <c r="W728" s="1"/>
      <c r="X728" s="1"/>
    </row>
    <row r="729" spans="5:24">
      <c r="E729" s="2"/>
      <c r="G729" s="7" t="s">
        <v>281</v>
      </c>
      <c r="H729" s="7" t="s">
        <v>592</v>
      </c>
      <c r="J729" s="10"/>
      <c r="K729" s="10"/>
      <c r="T729" s="1"/>
      <c r="U729" s="1"/>
      <c r="V729" s="1"/>
      <c r="W729" s="1"/>
      <c r="X729" s="1"/>
    </row>
    <row r="730" spans="5:24">
      <c r="E730" s="2"/>
      <c r="G730" s="7" t="s">
        <v>281</v>
      </c>
      <c r="H730" s="7" t="s">
        <v>758</v>
      </c>
      <c r="J730" s="10"/>
      <c r="K730" s="10"/>
      <c r="T730" s="1"/>
      <c r="U730" s="1"/>
      <c r="V730" s="1"/>
      <c r="W730" s="1"/>
      <c r="X730" s="1"/>
    </row>
    <row r="731" spans="5:24">
      <c r="E731" s="2"/>
      <c r="G731" s="7" t="s">
        <v>286</v>
      </c>
      <c r="H731" s="7" t="s">
        <v>1029</v>
      </c>
      <c r="J731" s="10"/>
      <c r="K731" s="10"/>
      <c r="T731" s="1"/>
      <c r="U731" s="1"/>
      <c r="V731" s="1"/>
      <c r="W731" s="1"/>
      <c r="X731" s="1"/>
    </row>
    <row r="732" spans="5:24">
      <c r="E732" s="2"/>
      <c r="G732" s="7" t="s">
        <v>286</v>
      </c>
      <c r="H732" s="7" t="s">
        <v>1371</v>
      </c>
      <c r="J732" s="10"/>
      <c r="K732" s="10"/>
      <c r="T732" s="1"/>
      <c r="U732" s="1"/>
      <c r="V732" s="1"/>
      <c r="W732" s="1"/>
      <c r="X732" s="1"/>
    </row>
    <row r="733" spans="5:24">
      <c r="E733" s="2"/>
      <c r="G733" s="7" t="s">
        <v>286</v>
      </c>
      <c r="H733" s="7" t="s">
        <v>1372</v>
      </c>
      <c r="J733" s="10"/>
      <c r="K733" s="10"/>
      <c r="T733" s="1"/>
      <c r="U733" s="1"/>
      <c r="V733" s="1"/>
      <c r="W733" s="1"/>
      <c r="X733" s="1"/>
    </row>
    <row r="734" spans="5:24">
      <c r="E734" s="2"/>
      <c r="G734" s="7" t="s">
        <v>286</v>
      </c>
      <c r="H734" s="7" t="s">
        <v>1373</v>
      </c>
      <c r="J734" s="10"/>
      <c r="K734" s="10"/>
      <c r="T734" s="1"/>
      <c r="U734" s="1"/>
      <c r="V734" s="1"/>
      <c r="W734" s="1"/>
      <c r="X734" s="1"/>
    </row>
    <row r="735" spans="5:24">
      <c r="E735" s="2"/>
      <c r="G735" s="7" t="s">
        <v>286</v>
      </c>
      <c r="H735" s="7" t="s">
        <v>1374</v>
      </c>
      <c r="J735" s="10"/>
      <c r="K735" s="10"/>
      <c r="T735" s="1"/>
      <c r="U735" s="1"/>
      <c r="V735" s="1"/>
      <c r="W735" s="1"/>
      <c r="X735" s="1"/>
    </row>
    <row r="736" spans="5:24">
      <c r="E736" s="2"/>
      <c r="G736" s="7" t="s">
        <v>286</v>
      </c>
      <c r="H736" s="7" t="s">
        <v>1375</v>
      </c>
      <c r="J736" s="10"/>
      <c r="K736" s="10"/>
      <c r="T736" s="1"/>
      <c r="U736" s="1"/>
      <c r="V736" s="1"/>
      <c r="W736" s="1"/>
      <c r="X736" s="1"/>
    </row>
    <row r="737" spans="5:24">
      <c r="E737" s="2"/>
      <c r="G737" s="7" t="s">
        <v>286</v>
      </c>
      <c r="H737" s="7" t="s">
        <v>1376</v>
      </c>
      <c r="J737" s="10"/>
      <c r="K737" s="10"/>
      <c r="T737" s="1"/>
      <c r="U737" s="1"/>
      <c r="V737" s="1"/>
      <c r="W737" s="1"/>
      <c r="X737" s="1"/>
    </row>
    <row r="738" spans="5:24">
      <c r="E738" s="2"/>
      <c r="G738" s="7" t="s">
        <v>286</v>
      </c>
      <c r="H738" s="7" t="s">
        <v>1377</v>
      </c>
      <c r="J738" s="10"/>
      <c r="K738" s="10"/>
      <c r="T738" s="1"/>
      <c r="U738" s="1"/>
      <c r="V738" s="1"/>
      <c r="W738" s="1"/>
      <c r="X738" s="1"/>
    </row>
    <row r="739" spans="5:24">
      <c r="E739" s="2"/>
      <c r="G739" s="7" t="s">
        <v>286</v>
      </c>
      <c r="H739" s="7" t="s">
        <v>1378</v>
      </c>
      <c r="J739" s="10"/>
      <c r="K739" s="10"/>
      <c r="T739" s="1"/>
      <c r="U739" s="1"/>
      <c r="V739" s="1"/>
      <c r="W739" s="1"/>
      <c r="X739" s="1"/>
    </row>
    <row r="740" spans="5:24">
      <c r="E740" s="2"/>
      <c r="G740" s="7" t="s">
        <v>286</v>
      </c>
      <c r="H740" s="7" t="s">
        <v>1379</v>
      </c>
      <c r="J740" s="10"/>
      <c r="K740" s="10"/>
      <c r="T740" s="1"/>
      <c r="U740" s="1"/>
      <c r="V740" s="1"/>
      <c r="W740" s="1"/>
      <c r="X740" s="1"/>
    </row>
    <row r="741" spans="5:24">
      <c r="E741" s="2"/>
      <c r="G741" s="7" t="s">
        <v>286</v>
      </c>
      <c r="H741" s="7" t="s">
        <v>1380</v>
      </c>
      <c r="J741" s="10"/>
      <c r="K741" s="10"/>
      <c r="T741" s="1"/>
      <c r="U741" s="1"/>
      <c r="V741" s="1"/>
      <c r="W741" s="1"/>
      <c r="X741" s="1"/>
    </row>
    <row r="742" spans="5:24">
      <c r="E742" s="2"/>
      <c r="G742" s="7" t="s">
        <v>286</v>
      </c>
      <c r="H742" s="7" t="s">
        <v>1381</v>
      </c>
      <c r="J742" s="10"/>
      <c r="K742" s="10"/>
      <c r="T742" s="1"/>
      <c r="U742" s="1"/>
      <c r="V742" s="1"/>
      <c r="W742" s="1"/>
      <c r="X742" s="1"/>
    </row>
    <row r="743" spans="5:24">
      <c r="E743" s="2"/>
      <c r="G743" s="7" t="s">
        <v>286</v>
      </c>
      <c r="H743" s="7" t="s">
        <v>1382</v>
      </c>
      <c r="J743" s="10"/>
      <c r="K743" s="10"/>
      <c r="T743" s="1"/>
      <c r="U743" s="1"/>
      <c r="V743" s="1"/>
      <c r="W743" s="1"/>
      <c r="X743" s="1"/>
    </row>
    <row r="744" spans="5:24">
      <c r="E744" s="2"/>
      <c r="G744" s="7" t="s">
        <v>286</v>
      </c>
      <c r="H744" s="7" t="s">
        <v>1383</v>
      </c>
      <c r="J744" s="10"/>
      <c r="K744" s="10"/>
      <c r="T744" s="1"/>
      <c r="U744" s="1"/>
      <c r="V744" s="1"/>
      <c r="W744" s="1"/>
      <c r="X744" s="1"/>
    </row>
    <row r="745" spans="5:24">
      <c r="E745" s="2"/>
      <c r="G745" s="7" t="s">
        <v>286</v>
      </c>
      <c r="H745" s="7" t="s">
        <v>1384</v>
      </c>
      <c r="J745" s="10"/>
      <c r="K745" s="10"/>
      <c r="T745" s="1"/>
      <c r="U745" s="1"/>
      <c r="V745" s="1"/>
      <c r="W745" s="1"/>
      <c r="X745" s="1"/>
    </row>
    <row r="746" spans="5:24">
      <c r="E746" s="2"/>
      <c r="G746" s="7" t="s">
        <v>286</v>
      </c>
      <c r="H746" s="7" t="s">
        <v>1385</v>
      </c>
      <c r="J746" s="10"/>
      <c r="K746" s="10"/>
      <c r="T746" s="1"/>
      <c r="U746" s="1"/>
      <c r="V746" s="1"/>
      <c r="W746" s="1"/>
      <c r="X746" s="1"/>
    </row>
    <row r="747" spans="5:24">
      <c r="E747" s="2"/>
      <c r="G747" s="7" t="s">
        <v>286</v>
      </c>
      <c r="H747" s="7" t="s">
        <v>1386</v>
      </c>
      <c r="J747" s="10"/>
      <c r="K747" s="10"/>
      <c r="T747" s="1"/>
      <c r="U747" s="1"/>
      <c r="V747" s="1"/>
      <c r="W747" s="1"/>
      <c r="X747" s="1"/>
    </row>
    <row r="748" spans="5:24">
      <c r="E748" s="2"/>
      <c r="G748" s="7" t="s">
        <v>286</v>
      </c>
      <c r="H748" s="7" t="s">
        <v>1387</v>
      </c>
      <c r="J748" s="10"/>
      <c r="K748" s="10"/>
      <c r="T748" s="1"/>
      <c r="U748" s="1"/>
      <c r="V748" s="1"/>
      <c r="W748" s="1"/>
      <c r="X748" s="1"/>
    </row>
    <row r="749" spans="5:24">
      <c r="E749" s="2"/>
      <c r="G749" s="7" t="s">
        <v>286</v>
      </c>
      <c r="H749" s="7" t="s">
        <v>1388</v>
      </c>
      <c r="J749" s="10"/>
      <c r="K749" s="10"/>
      <c r="T749" s="1"/>
      <c r="U749" s="1"/>
      <c r="V749" s="1"/>
      <c r="W749" s="1"/>
      <c r="X749" s="1"/>
    </row>
    <row r="750" spans="5:24">
      <c r="E750" s="2"/>
      <c r="G750" s="7" t="s">
        <v>286</v>
      </c>
      <c r="H750" s="7" t="s">
        <v>1389</v>
      </c>
      <c r="J750" s="10"/>
      <c r="K750" s="10"/>
      <c r="T750" s="1"/>
      <c r="U750" s="1"/>
      <c r="V750" s="1"/>
      <c r="W750" s="1"/>
      <c r="X750" s="1"/>
    </row>
    <row r="751" spans="5:24">
      <c r="E751" s="2"/>
      <c r="G751" s="7" t="s">
        <v>286</v>
      </c>
      <c r="H751" s="7" t="s">
        <v>1390</v>
      </c>
      <c r="J751" s="10"/>
      <c r="K751" s="10"/>
      <c r="T751" s="1"/>
      <c r="U751" s="1"/>
      <c r="V751" s="1"/>
      <c r="W751" s="1"/>
      <c r="X751" s="1"/>
    </row>
    <row r="752" spans="5:24">
      <c r="E752" s="2"/>
      <c r="G752" s="7" t="s">
        <v>286</v>
      </c>
      <c r="H752" s="7" t="s">
        <v>1391</v>
      </c>
      <c r="J752" s="10"/>
      <c r="K752" s="10"/>
      <c r="T752" s="1"/>
      <c r="U752" s="1"/>
      <c r="V752" s="1"/>
      <c r="W752" s="1"/>
      <c r="X752" s="1"/>
    </row>
    <row r="753" spans="5:24">
      <c r="E753" s="2"/>
      <c r="G753" s="7" t="s">
        <v>286</v>
      </c>
      <c r="H753" s="7" t="s">
        <v>1392</v>
      </c>
      <c r="J753" s="10"/>
      <c r="K753" s="10"/>
      <c r="T753" s="1"/>
      <c r="U753" s="1"/>
      <c r="V753" s="1"/>
      <c r="W753" s="1"/>
      <c r="X753" s="1"/>
    </row>
    <row r="754" spans="5:24">
      <c r="E754" s="2"/>
      <c r="G754" s="7" t="s">
        <v>286</v>
      </c>
      <c r="H754" s="7" t="s">
        <v>1393</v>
      </c>
      <c r="J754" s="10"/>
      <c r="K754" s="10"/>
      <c r="T754" s="1"/>
      <c r="U754" s="1"/>
      <c r="V754" s="1"/>
      <c r="W754" s="1"/>
      <c r="X754" s="1"/>
    </row>
    <row r="755" spans="5:24">
      <c r="E755" s="2"/>
      <c r="G755" s="7" t="s">
        <v>286</v>
      </c>
      <c r="H755" s="7" t="s">
        <v>1394</v>
      </c>
      <c r="J755" s="10"/>
      <c r="K755" s="10"/>
      <c r="T755" s="1"/>
      <c r="U755" s="1"/>
      <c r="V755" s="1"/>
      <c r="W755" s="1"/>
      <c r="X755" s="1"/>
    </row>
    <row r="756" spans="5:24">
      <c r="E756" s="2"/>
      <c r="G756" s="7" t="s">
        <v>286</v>
      </c>
      <c r="H756" s="7" t="s">
        <v>1395</v>
      </c>
      <c r="J756" s="10"/>
      <c r="K756" s="10"/>
      <c r="T756" s="1"/>
      <c r="U756" s="1"/>
      <c r="V756" s="1"/>
      <c r="W756" s="1"/>
      <c r="X756" s="1"/>
    </row>
    <row r="757" spans="5:24">
      <c r="E757" s="2"/>
      <c r="G757" s="7" t="s">
        <v>286</v>
      </c>
      <c r="H757" s="7" t="s">
        <v>1396</v>
      </c>
      <c r="J757" s="10"/>
      <c r="K757" s="10"/>
      <c r="T757" s="1"/>
      <c r="U757" s="1"/>
      <c r="V757" s="1"/>
      <c r="W757" s="1"/>
      <c r="X757" s="1"/>
    </row>
    <row r="758" spans="5:24">
      <c r="E758" s="2"/>
      <c r="G758" s="7" t="s">
        <v>286</v>
      </c>
      <c r="H758" s="7" t="s">
        <v>1397</v>
      </c>
      <c r="J758" s="10"/>
      <c r="K758" s="10"/>
      <c r="T758" s="1"/>
      <c r="U758" s="1"/>
      <c r="V758" s="1"/>
      <c r="W758" s="1"/>
      <c r="X758" s="1"/>
    </row>
    <row r="759" spans="5:24">
      <c r="E759" s="2"/>
      <c r="G759" s="7" t="s">
        <v>286</v>
      </c>
      <c r="H759" s="7" t="s">
        <v>1398</v>
      </c>
      <c r="J759" s="10"/>
      <c r="K759" s="10"/>
      <c r="T759" s="1"/>
      <c r="U759" s="1"/>
      <c r="V759" s="1"/>
      <c r="W759" s="1"/>
      <c r="X759" s="1"/>
    </row>
    <row r="760" spans="5:24">
      <c r="E760" s="2"/>
      <c r="G760" s="7" t="s">
        <v>286</v>
      </c>
      <c r="H760" s="7" t="s">
        <v>1399</v>
      </c>
      <c r="J760" s="10"/>
      <c r="K760" s="10"/>
      <c r="T760" s="1"/>
      <c r="U760" s="1"/>
      <c r="V760" s="1"/>
      <c r="W760" s="1"/>
      <c r="X760" s="1"/>
    </row>
    <row r="761" spans="5:24">
      <c r="E761" s="2"/>
      <c r="G761" s="7" t="s">
        <v>291</v>
      </c>
      <c r="H761" s="7" t="s">
        <v>1031</v>
      </c>
      <c r="J761" s="10"/>
      <c r="K761" s="10"/>
      <c r="T761" s="1"/>
      <c r="U761" s="1"/>
      <c r="V761" s="1"/>
      <c r="W761" s="1"/>
      <c r="X761" s="1"/>
    </row>
    <row r="762" spans="5:24">
      <c r="E762" s="2"/>
      <c r="G762" s="7" t="s">
        <v>291</v>
      </c>
      <c r="H762" s="7" t="s">
        <v>1400</v>
      </c>
      <c r="J762" s="10"/>
      <c r="K762" s="10"/>
      <c r="T762" s="1"/>
      <c r="U762" s="1"/>
      <c r="V762" s="1"/>
      <c r="W762" s="1"/>
      <c r="X762" s="1"/>
    </row>
    <row r="763" spans="5:24">
      <c r="E763" s="2"/>
      <c r="G763" s="7" t="s">
        <v>291</v>
      </c>
      <c r="H763" s="7" t="s">
        <v>1401</v>
      </c>
      <c r="J763" s="10"/>
      <c r="K763" s="10"/>
      <c r="T763" s="1"/>
      <c r="U763" s="1"/>
      <c r="V763" s="1"/>
      <c r="W763" s="1"/>
      <c r="X763" s="1"/>
    </row>
    <row r="764" spans="5:24">
      <c r="E764" s="2"/>
      <c r="G764" s="7" t="s">
        <v>291</v>
      </c>
      <c r="H764" s="7" t="s">
        <v>1402</v>
      </c>
      <c r="J764" s="10"/>
      <c r="K764" s="10"/>
      <c r="T764" s="1"/>
      <c r="U764" s="1"/>
      <c r="V764" s="1"/>
      <c r="W764" s="1"/>
      <c r="X764" s="1"/>
    </row>
    <row r="765" spans="5:24">
      <c r="E765" s="2"/>
      <c r="G765" s="7" t="s">
        <v>291</v>
      </c>
      <c r="H765" s="7" t="s">
        <v>1403</v>
      </c>
      <c r="J765" s="10"/>
      <c r="K765" s="10"/>
      <c r="T765" s="1"/>
      <c r="U765" s="1"/>
      <c r="V765" s="1"/>
      <c r="W765" s="1"/>
      <c r="X765" s="1"/>
    </row>
    <row r="766" spans="5:24">
      <c r="E766" s="2"/>
      <c r="G766" s="7" t="s">
        <v>291</v>
      </c>
      <c r="H766" s="7" t="s">
        <v>1404</v>
      </c>
      <c r="J766" s="10"/>
      <c r="K766" s="10"/>
      <c r="T766" s="1"/>
      <c r="U766" s="1"/>
      <c r="V766" s="1"/>
      <c r="W766" s="1"/>
      <c r="X766" s="1"/>
    </row>
    <row r="767" spans="5:24">
      <c r="E767" s="2"/>
      <c r="G767" s="7" t="s">
        <v>291</v>
      </c>
      <c r="H767" s="7" t="s">
        <v>1405</v>
      </c>
      <c r="J767" s="10"/>
      <c r="K767" s="10"/>
      <c r="T767" s="1"/>
      <c r="U767" s="1"/>
      <c r="V767" s="1"/>
      <c r="W767" s="1"/>
      <c r="X767" s="1"/>
    </row>
    <row r="768" spans="5:24">
      <c r="E768" s="2"/>
      <c r="G768" s="7" t="s">
        <v>291</v>
      </c>
      <c r="H768" s="7" t="s">
        <v>1406</v>
      </c>
      <c r="J768" s="10"/>
      <c r="K768" s="10"/>
      <c r="T768" s="1"/>
      <c r="U768" s="1"/>
      <c r="V768" s="1"/>
      <c r="W768" s="1"/>
      <c r="X768" s="1"/>
    </row>
    <row r="769" spans="5:24">
      <c r="E769" s="2"/>
      <c r="G769" s="7" t="s">
        <v>291</v>
      </c>
      <c r="H769" s="7" t="s">
        <v>1407</v>
      </c>
      <c r="J769" s="10"/>
      <c r="K769" s="10"/>
      <c r="T769" s="1"/>
      <c r="U769" s="1"/>
      <c r="V769" s="1"/>
      <c r="W769" s="1"/>
      <c r="X769" s="1"/>
    </row>
    <row r="770" spans="5:24">
      <c r="E770" s="2"/>
      <c r="G770" s="7" t="s">
        <v>291</v>
      </c>
      <c r="H770" s="7" t="s">
        <v>1408</v>
      </c>
      <c r="J770" s="10"/>
      <c r="K770" s="10"/>
      <c r="T770" s="1"/>
      <c r="U770" s="1"/>
      <c r="V770" s="1"/>
      <c r="W770" s="1"/>
      <c r="X770" s="1"/>
    </row>
    <row r="771" spans="5:24">
      <c r="E771" s="2"/>
      <c r="G771" s="7" t="s">
        <v>291</v>
      </c>
      <c r="H771" s="7" t="s">
        <v>1409</v>
      </c>
      <c r="J771" s="10"/>
      <c r="K771" s="10"/>
      <c r="T771" s="1"/>
      <c r="U771" s="1"/>
      <c r="V771" s="1"/>
      <c r="W771" s="1"/>
      <c r="X771" s="1"/>
    </row>
    <row r="772" spans="5:24">
      <c r="E772" s="2"/>
      <c r="G772" s="7" t="s">
        <v>291</v>
      </c>
      <c r="H772" s="7" t="s">
        <v>1410</v>
      </c>
      <c r="J772" s="10"/>
      <c r="K772" s="10"/>
      <c r="T772" s="1"/>
      <c r="U772" s="1"/>
      <c r="V772" s="1"/>
      <c r="W772" s="1"/>
      <c r="X772" s="1"/>
    </row>
    <row r="773" spans="5:24">
      <c r="E773" s="2"/>
      <c r="G773" s="7" t="s">
        <v>291</v>
      </c>
      <c r="H773" s="7" t="s">
        <v>1411</v>
      </c>
      <c r="J773" s="10"/>
      <c r="K773" s="10"/>
      <c r="T773" s="1"/>
      <c r="U773" s="1"/>
      <c r="V773" s="1"/>
      <c r="W773" s="1"/>
      <c r="X773" s="1"/>
    </row>
    <row r="774" spans="5:24">
      <c r="E774" s="2"/>
      <c r="G774" s="7" t="s">
        <v>291</v>
      </c>
      <c r="H774" s="7" t="s">
        <v>1412</v>
      </c>
      <c r="J774" s="10"/>
      <c r="K774" s="10"/>
      <c r="T774" s="1"/>
      <c r="U774" s="1"/>
      <c r="V774" s="1"/>
      <c r="W774" s="1"/>
      <c r="X774" s="1"/>
    </row>
    <row r="775" spans="5:24">
      <c r="E775" s="2"/>
      <c r="G775" s="7" t="s">
        <v>291</v>
      </c>
      <c r="H775" s="7" t="s">
        <v>1030</v>
      </c>
      <c r="J775" s="10"/>
      <c r="K775" s="10"/>
      <c r="T775" s="1"/>
      <c r="U775" s="1"/>
      <c r="V775" s="1"/>
      <c r="W775" s="1"/>
      <c r="X775" s="1"/>
    </row>
    <row r="776" spans="5:24">
      <c r="E776" s="2"/>
      <c r="G776" s="7" t="s">
        <v>296</v>
      </c>
      <c r="H776" s="7" t="s">
        <v>1033</v>
      </c>
      <c r="J776" s="10"/>
      <c r="K776" s="10"/>
      <c r="T776" s="1"/>
      <c r="U776" s="1"/>
      <c r="V776" s="1"/>
      <c r="W776" s="1"/>
      <c r="X776" s="1"/>
    </row>
    <row r="777" spans="5:24">
      <c r="E777" s="2"/>
      <c r="G777" s="7" t="s">
        <v>296</v>
      </c>
      <c r="H777" s="7" t="s">
        <v>1413</v>
      </c>
      <c r="J777" s="10"/>
      <c r="K777" s="10"/>
      <c r="T777" s="1"/>
      <c r="U777" s="1"/>
      <c r="V777" s="1"/>
      <c r="W777" s="1"/>
      <c r="X777" s="1"/>
    </row>
    <row r="778" spans="5:24">
      <c r="E778" s="2"/>
      <c r="G778" s="7" t="s">
        <v>296</v>
      </c>
      <c r="H778" s="7" t="s">
        <v>1414</v>
      </c>
      <c r="J778" s="10"/>
      <c r="K778" s="10"/>
      <c r="T778" s="1"/>
      <c r="U778" s="1"/>
      <c r="V778" s="1"/>
      <c r="W778" s="1"/>
      <c r="X778" s="1"/>
    </row>
    <row r="779" spans="5:24">
      <c r="E779" s="2"/>
      <c r="G779" s="7" t="s">
        <v>296</v>
      </c>
      <c r="H779" s="7" t="s">
        <v>1415</v>
      </c>
      <c r="J779" s="10"/>
      <c r="K779" s="10"/>
      <c r="T779" s="1"/>
      <c r="U779" s="1"/>
      <c r="V779" s="1"/>
      <c r="W779" s="1"/>
      <c r="X779" s="1"/>
    </row>
    <row r="780" spans="5:24">
      <c r="E780" s="2"/>
      <c r="G780" s="7" t="s">
        <v>296</v>
      </c>
      <c r="H780" s="7" t="s">
        <v>1416</v>
      </c>
      <c r="J780" s="10"/>
      <c r="K780" s="10"/>
      <c r="T780" s="1"/>
      <c r="U780" s="1"/>
      <c r="V780" s="1"/>
      <c r="W780" s="1"/>
      <c r="X780" s="1"/>
    </row>
    <row r="781" spans="5:24">
      <c r="E781" s="2"/>
      <c r="G781" s="7" t="s">
        <v>296</v>
      </c>
      <c r="H781" s="7" t="s">
        <v>1417</v>
      </c>
      <c r="J781" s="10"/>
      <c r="K781" s="10"/>
      <c r="T781" s="1"/>
      <c r="U781" s="1"/>
      <c r="V781" s="1"/>
      <c r="W781" s="1"/>
      <c r="X781" s="1"/>
    </row>
    <row r="782" spans="5:24">
      <c r="E782" s="2"/>
      <c r="G782" s="7" t="s">
        <v>296</v>
      </c>
      <c r="H782" s="7" t="s">
        <v>1418</v>
      </c>
      <c r="J782" s="10"/>
      <c r="K782" s="10"/>
      <c r="T782" s="1"/>
      <c r="U782" s="1"/>
      <c r="V782" s="1"/>
      <c r="W782" s="1"/>
      <c r="X782" s="1"/>
    </row>
    <row r="783" spans="5:24">
      <c r="E783" s="2"/>
      <c r="G783" s="7" t="s">
        <v>296</v>
      </c>
      <c r="H783" s="7" t="s">
        <v>1419</v>
      </c>
      <c r="J783" s="10"/>
      <c r="K783" s="10"/>
      <c r="T783" s="1"/>
      <c r="U783" s="1"/>
      <c r="V783" s="1"/>
      <c r="W783" s="1"/>
      <c r="X783" s="1"/>
    </row>
    <row r="784" spans="5:24">
      <c r="E784" s="2"/>
      <c r="G784" s="7" t="s">
        <v>296</v>
      </c>
      <c r="H784" s="7" t="s">
        <v>1420</v>
      </c>
      <c r="J784" s="10"/>
      <c r="K784" s="10"/>
      <c r="T784" s="1"/>
      <c r="U784" s="1"/>
      <c r="V784" s="1"/>
      <c r="W784" s="1"/>
      <c r="X784" s="1"/>
    </row>
    <row r="785" spans="5:24">
      <c r="E785" s="2"/>
      <c r="G785" s="7" t="s">
        <v>296</v>
      </c>
      <c r="H785" s="7" t="s">
        <v>1421</v>
      </c>
      <c r="J785" s="10"/>
      <c r="K785" s="10"/>
      <c r="T785" s="1"/>
      <c r="U785" s="1"/>
      <c r="V785" s="1"/>
      <c r="W785" s="1"/>
      <c r="X785" s="1"/>
    </row>
    <row r="786" spans="5:24">
      <c r="E786" s="2"/>
      <c r="G786" s="7" t="s">
        <v>296</v>
      </c>
      <c r="H786" s="7" t="s">
        <v>1422</v>
      </c>
      <c r="J786" s="10"/>
      <c r="K786" s="10"/>
      <c r="T786" s="1"/>
      <c r="U786" s="1"/>
      <c r="V786" s="1"/>
      <c r="W786" s="1"/>
      <c r="X786" s="1"/>
    </row>
    <row r="787" spans="5:24">
      <c r="E787" s="2"/>
      <c r="G787" s="7" t="s">
        <v>296</v>
      </c>
      <c r="H787" s="7" t="s">
        <v>1423</v>
      </c>
      <c r="J787" s="10"/>
      <c r="K787" s="10"/>
      <c r="T787" s="1"/>
      <c r="U787" s="1"/>
      <c r="V787" s="1"/>
      <c r="W787" s="1"/>
      <c r="X787" s="1"/>
    </row>
    <row r="788" spans="5:24">
      <c r="E788" s="2"/>
      <c r="G788" s="7" t="s">
        <v>296</v>
      </c>
      <c r="H788" s="7" t="s">
        <v>1424</v>
      </c>
      <c r="J788" s="10"/>
      <c r="K788" s="10"/>
      <c r="T788" s="1"/>
      <c r="U788" s="1"/>
      <c r="V788" s="1"/>
      <c r="W788" s="1"/>
      <c r="X788" s="1"/>
    </row>
    <row r="789" spans="5:24">
      <c r="E789" s="2"/>
      <c r="G789" s="7" t="s">
        <v>296</v>
      </c>
      <c r="H789" s="7" t="s">
        <v>1035</v>
      </c>
      <c r="J789" s="10"/>
      <c r="K789" s="10"/>
      <c r="T789" s="1"/>
      <c r="U789" s="1"/>
      <c r="V789" s="1"/>
      <c r="W789" s="1"/>
      <c r="X789" s="1"/>
    </row>
    <row r="790" spans="5:24">
      <c r="E790" s="2"/>
      <c r="G790" s="7" t="s">
        <v>296</v>
      </c>
      <c r="H790" s="7" t="s">
        <v>1425</v>
      </c>
      <c r="J790" s="10"/>
      <c r="K790" s="10"/>
      <c r="T790" s="1"/>
      <c r="U790" s="1"/>
      <c r="V790" s="1"/>
      <c r="W790" s="1"/>
      <c r="X790" s="1"/>
    </row>
    <row r="791" spans="5:24">
      <c r="E791" s="2"/>
      <c r="G791" s="7" t="s">
        <v>296</v>
      </c>
      <c r="H791" s="7" t="s">
        <v>1426</v>
      </c>
      <c r="J791" s="10"/>
      <c r="K791" s="10"/>
      <c r="T791" s="1"/>
      <c r="U791" s="1"/>
      <c r="V791" s="1"/>
      <c r="W791" s="1"/>
      <c r="X791" s="1"/>
    </row>
    <row r="792" spans="5:24">
      <c r="E792" s="2"/>
      <c r="G792" s="7" t="s">
        <v>296</v>
      </c>
      <c r="H792" s="7" t="s">
        <v>1427</v>
      </c>
      <c r="J792" s="10"/>
      <c r="K792" s="10"/>
      <c r="T792" s="1"/>
      <c r="U792" s="1"/>
      <c r="V792" s="1"/>
      <c r="W792" s="1"/>
      <c r="X792" s="1"/>
    </row>
    <row r="793" spans="5:24">
      <c r="E793" s="2"/>
      <c r="G793" s="7" t="s">
        <v>296</v>
      </c>
      <c r="H793" s="7" t="s">
        <v>1428</v>
      </c>
      <c r="J793" s="10"/>
      <c r="K793" s="10"/>
      <c r="T793" s="1"/>
      <c r="U793" s="1"/>
      <c r="V793" s="1"/>
      <c r="W793" s="1"/>
      <c r="X793" s="1"/>
    </row>
    <row r="794" spans="5:24">
      <c r="E794" s="2"/>
      <c r="G794" s="7" t="s">
        <v>296</v>
      </c>
      <c r="H794" s="7" t="s">
        <v>1429</v>
      </c>
      <c r="J794" s="10"/>
      <c r="K794" s="10"/>
      <c r="T794" s="1"/>
      <c r="U794" s="1"/>
      <c r="V794" s="1"/>
      <c r="W794" s="1"/>
      <c r="X794" s="1"/>
    </row>
    <row r="795" spans="5:24">
      <c r="E795" s="2"/>
      <c r="G795" s="7" t="s">
        <v>301</v>
      </c>
      <c r="H795" s="7" t="s">
        <v>1037</v>
      </c>
      <c r="J795" s="10"/>
      <c r="K795" s="10"/>
      <c r="T795" s="1"/>
      <c r="U795" s="1"/>
      <c r="V795" s="1"/>
      <c r="W795" s="1"/>
      <c r="X795" s="1"/>
    </row>
    <row r="796" spans="5:24">
      <c r="E796" s="2"/>
      <c r="G796" s="7" t="s">
        <v>301</v>
      </c>
      <c r="H796" s="7" t="s">
        <v>1430</v>
      </c>
      <c r="J796" s="10"/>
      <c r="K796" s="10"/>
      <c r="T796" s="1"/>
      <c r="U796" s="1"/>
      <c r="V796" s="1"/>
      <c r="W796" s="1"/>
      <c r="X796" s="1"/>
    </row>
    <row r="797" spans="5:24">
      <c r="E797" s="2"/>
      <c r="G797" s="7" t="s">
        <v>301</v>
      </c>
      <c r="H797" s="7" t="s">
        <v>1431</v>
      </c>
      <c r="J797" s="10"/>
      <c r="K797" s="10"/>
      <c r="T797" s="1"/>
      <c r="U797" s="1"/>
      <c r="V797" s="1"/>
      <c r="W797" s="1"/>
      <c r="X797" s="1"/>
    </row>
    <row r="798" spans="5:24">
      <c r="E798" s="2"/>
      <c r="G798" s="7" t="s">
        <v>301</v>
      </c>
      <c r="H798" s="7" t="s">
        <v>1432</v>
      </c>
      <c r="J798" s="10"/>
      <c r="K798" s="10"/>
      <c r="T798" s="1"/>
      <c r="U798" s="1"/>
      <c r="V798" s="1"/>
      <c r="W798" s="1"/>
      <c r="X798" s="1"/>
    </row>
    <row r="799" spans="5:24">
      <c r="E799" s="2"/>
      <c r="G799" s="7" t="s">
        <v>301</v>
      </c>
      <c r="H799" s="7" t="s">
        <v>1433</v>
      </c>
      <c r="J799" s="10"/>
      <c r="K799" s="10"/>
      <c r="T799" s="1"/>
      <c r="U799" s="1"/>
      <c r="V799" s="1"/>
      <c r="W799" s="1"/>
      <c r="X799" s="1"/>
    </row>
    <row r="800" spans="5:24">
      <c r="E800" s="2"/>
      <c r="G800" s="7" t="s">
        <v>301</v>
      </c>
      <c r="H800" s="7" t="s">
        <v>1434</v>
      </c>
      <c r="J800" s="10"/>
      <c r="K800" s="10"/>
      <c r="T800" s="1"/>
      <c r="U800" s="1"/>
      <c r="V800" s="1"/>
      <c r="W800" s="1"/>
      <c r="X800" s="1"/>
    </row>
    <row r="801" spans="5:24">
      <c r="E801" s="2"/>
      <c r="G801" s="7" t="s">
        <v>301</v>
      </c>
      <c r="H801" s="7" t="s">
        <v>1435</v>
      </c>
      <c r="J801" s="10"/>
      <c r="K801" s="10"/>
      <c r="T801" s="1"/>
      <c r="U801" s="1"/>
      <c r="V801" s="1"/>
      <c r="W801" s="1"/>
      <c r="X801" s="1"/>
    </row>
    <row r="802" spans="5:24">
      <c r="E802" s="2"/>
      <c r="G802" s="7" t="s">
        <v>301</v>
      </c>
      <c r="H802" s="7" t="s">
        <v>1436</v>
      </c>
      <c r="J802" s="10"/>
      <c r="K802" s="10"/>
      <c r="T802" s="1"/>
      <c r="U802" s="1"/>
      <c r="V802" s="1"/>
      <c r="W802" s="1"/>
      <c r="X802" s="1"/>
    </row>
    <row r="803" spans="5:24">
      <c r="E803" s="2"/>
      <c r="G803" s="7" t="s">
        <v>301</v>
      </c>
      <c r="H803" s="7" t="s">
        <v>1437</v>
      </c>
      <c r="J803" s="10"/>
      <c r="K803" s="10"/>
      <c r="T803" s="1"/>
      <c r="U803" s="1"/>
      <c r="V803" s="1"/>
      <c r="W803" s="1"/>
      <c r="X803" s="1"/>
    </row>
    <row r="804" spans="5:24">
      <c r="E804" s="2"/>
      <c r="G804" s="7" t="s">
        <v>301</v>
      </c>
      <c r="H804" s="7" t="s">
        <v>1438</v>
      </c>
      <c r="J804" s="10"/>
      <c r="K804" s="10"/>
      <c r="T804" s="1"/>
      <c r="U804" s="1"/>
      <c r="V804" s="1"/>
      <c r="W804" s="1"/>
      <c r="X804" s="1"/>
    </row>
    <row r="805" spans="5:24">
      <c r="E805" s="2"/>
      <c r="G805" s="7" t="s">
        <v>301</v>
      </c>
      <c r="H805" s="7" t="s">
        <v>685</v>
      </c>
      <c r="J805" s="10"/>
      <c r="K805" s="10"/>
      <c r="T805" s="1"/>
      <c r="U805" s="1"/>
      <c r="V805" s="1"/>
      <c r="W805" s="1"/>
      <c r="X805" s="1"/>
    </row>
    <row r="806" spans="5:24">
      <c r="E806" s="2"/>
      <c r="G806" s="7" t="s">
        <v>301</v>
      </c>
      <c r="H806" s="7" t="s">
        <v>1439</v>
      </c>
      <c r="J806" s="10"/>
      <c r="K806" s="10"/>
      <c r="T806" s="1"/>
      <c r="U806" s="1"/>
      <c r="V806" s="1"/>
      <c r="W806" s="1"/>
      <c r="X806" s="1"/>
    </row>
    <row r="807" spans="5:24">
      <c r="E807" s="2"/>
      <c r="G807" s="7" t="s">
        <v>301</v>
      </c>
      <c r="H807" s="7" t="s">
        <v>1440</v>
      </c>
      <c r="J807" s="10"/>
      <c r="K807" s="10"/>
      <c r="T807" s="1"/>
      <c r="U807" s="1"/>
      <c r="V807" s="1"/>
      <c r="W807" s="1"/>
      <c r="X807" s="1"/>
    </row>
    <row r="808" spans="5:24">
      <c r="E808" s="2"/>
      <c r="G808" s="7" t="s">
        <v>301</v>
      </c>
      <c r="H808" s="7" t="s">
        <v>1441</v>
      </c>
      <c r="J808" s="10"/>
      <c r="K808" s="10"/>
      <c r="T808" s="1"/>
      <c r="U808" s="1"/>
      <c r="V808" s="1"/>
      <c r="W808" s="1"/>
      <c r="X808" s="1"/>
    </row>
    <row r="809" spans="5:24">
      <c r="E809" s="2"/>
      <c r="G809" s="7" t="s">
        <v>301</v>
      </c>
      <c r="H809" s="7" t="s">
        <v>1442</v>
      </c>
      <c r="J809" s="10"/>
      <c r="K809" s="10"/>
      <c r="T809" s="1"/>
      <c r="U809" s="1"/>
      <c r="V809" s="1"/>
      <c r="W809" s="1"/>
      <c r="X809" s="1"/>
    </row>
    <row r="810" spans="5:24">
      <c r="E810" s="2"/>
      <c r="G810" s="7" t="s">
        <v>301</v>
      </c>
      <c r="H810" s="7" t="s">
        <v>1443</v>
      </c>
      <c r="J810" s="10"/>
      <c r="K810" s="10"/>
      <c r="T810" s="1"/>
      <c r="U810" s="1"/>
      <c r="V810" s="1"/>
      <c r="W810" s="1"/>
      <c r="X810" s="1"/>
    </row>
    <row r="811" spans="5:24">
      <c r="E811" s="2"/>
      <c r="G811" s="7" t="s">
        <v>301</v>
      </c>
      <c r="H811" s="7" t="s">
        <v>1444</v>
      </c>
      <c r="J811" s="10"/>
      <c r="K811" s="10"/>
      <c r="T811" s="1"/>
      <c r="U811" s="1"/>
      <c r="V811" s="1"/>
      <c r="W811" s="1"/>
      <c r="X811" s="1"/>
    </row>
    <row r="812" spans="5:24">
      <c r="E812" s="2"/>
      <c r="G812" s="7" t="s">
        <v>306</v>
      </c>
      <c r="H812" s="7" t="s">
        <v>1039</v>
      </c>
      <c r="J812" s="10"/>
      <c r="K812" s="10"/>
      <c r="T812" s="1"/>
      <c r="U812" s="1"/>
      <c r="V812" s="1"/>
      <c r="W812" s="1"/>
      <c r="X812" s="1"/>
    </row>
    <row r="813" spans="5:24">
      <c r="E813" s="2"/>
      <c r="G813" s="7" t="s">
        <v>306</v>
      </c>
      <c r="H813" s="7" t="s">
        <v>1445</v>
      </c>
      <c r="J813" s="10"/>
      <c r="K813" s="10"/>
      <c r="T813" s="1"/>
      <c r="U813" s="1"/>
      <c r="V813" s="1"/>
      <c r="W813" s="1"/>
      <c r="X813" s="1"/>
    </row>
    <row r="814" spans="5:24">
      <c r="E814" s="2"/>
      <c r="G814" s="7" t="s">
        <v>306</v>
      </c>
      <c r="H814" s="7" t="s">
        <v>1446</v>
      </c>
      <c r="J814" s="10"/>
      <c r="K814" s="10"/>
      <c r="T814" s="1"/>
      <c r="U814" s="1"/>
      <c r="V814" s="1"/>
      <c r="W814" s="1"/>
      <c r="X814" s="1"/>
    </row>
    <row r="815" spans="5:24">
      <c r="E815" s="2"/>
      <c r="G815" s="7" t="s">
        <v>306</v>
      </c>
      <c r="H815" s="7" t="s">
        <v>1447</v>
      </c>
      <c r="J815" s="10"/>
      <c r="K815" s="10"/>
      <c r="T815" s="1"/>
      <c r="U815" s="1"/>
      <c r="V815" s="1"/>
      <c r="W815" s="1"/>
      <c r="X815" s="1"/>
    </row>
    <row r="816" spans="5:24">
      <c r="E816" s="2"/>
      <c r="G816" s="7" t="s">
        <v>306</v>
      </c>
      <c r="H816" s="7" t="s">
        <v>1448</v>
      </c>
      <c r="J816" s="10"/>
      <c r="K816" s="10"/>
      <c r="T816" s="1"/>
      <c r="U816" s="1"/>
      <c r="V816" s="1"/>
      <c r="W816" s="1"/>
      <c r="X816" s="1"/>
    </row>
    <row r="817" spans="5:24">
      <c r="E817" s="2"/>
      <c r="G817" s="7" t="s">
        <v>306</v>
      </c>
      <c r="H817" s="7" t="s">
        <v>1449</v>
      </c>
      <c r="J817" s="10"/>
      <c r="K817" s="10"/>
      <c r="T817" s="1"/>
      <c r="U817" s="1"/>
      <c r="V817" s="1"/>
      <c r="W817" s="1"/>
      <c r="X817" s="1"/>
    </row>
    <row r="818" spans="5:24">
      <c r="E818" s="2"/>
      <c r="G818" s="7" t="s">
        <v>306</v>
      </c>
      <c r="H818" s="7" t="s">
        <v>1450</v>
      </c>
      <c r="J818" s="10"/>
      <c r="K818" s="10"/>
      <c r="T818" s="1"/>
      <c r="U818" s="1"/>
      <c r="V818" s="1"/>
      <c r="W818" s="1"/>
      <c r="X818" s="1"/>
    </row>
    <row r="819" spans="5:24">
      <c r="E819" s="2"/>
      <c r="G819" s="7" t="s">
        <v>306</v>
      </c>
      <c r="H819" s="7" t="s">
        <v>1451</v>
      </c>
      <c r="J819" s="10"/>
      <c r="K819" s="10"/>
      <c r="T819" s="1"/>
      <c r="U819" s="1"/>
      <c r="V819" s="1"/>
      <c r="W819" s="1"/>
      <c r="X819" s="1"/>
    </row>
    <row r="820" spans="5:24">
      <c r="E820" s="2"/>
      <c r="G820" s="7" t="s">
        <v>306</v>
      </c>
      <c r="H820" s="7" t="s">
        <v>1452</v>
      </c>
      <c r="J820" s="10"/>
      <c r="K820" s="10"/>
      <c r="T820" s="1"/>
      <c r="U820" s="1"/>
      <c r="V820" s="1"/>
      <c r="W820" s="1"/>
      <c r="X820" s="1"/>
    </row>
    <row r="821" spans="5:24">
      <c r="E821" s="2"/>
      <c r="G821" s="7" t="s">
        <v>306</v>
      </c>
      <c r="H821" s="7" t="s">
        <v>1453</v>
      </c>
      <c r="J821" s="10"/>
      <c r="K821" s="10"/>
      <c r="T821" s="1"/>
      <c r="U821" s="1"/>
      <c r="V821" s="1"/>
      <c r="W821" s="1"/>
      <c r="X821" s="1"/>
    </row>
    <row r="822" spans="5:24">
      <c r="E822" s="2"/>
      <c r="G822" s="7" t="s">
        <v>306</v>
      </c>
      <c r="H822" s="7" t="s">
        <v>1454</v>
      </c>
      <c r="J822" s="10"/>
      <c r="K822" s="10"/>
      <c r="T822" s="1"/>
      <c r="U822" s="1"/>
      <c r="V822" s="1"/>
      <c r="W822" s="1"/>
      <c r="X822" s="1"/>
    </row>
    <row r="823" spans="5:24">
      <c r="E823" s="2"/>
      <c r="G823" s="7" t="s">
        <v>306</v>
      </c>
      <c r="H823" s="7" t="s">
        <v>1455</v>
      </c>
      <c r="J823" s="10"/>
      <c r="K823" s="10"/>
      <c r="T823" s="1"/>
      <c r="U823" s="1"/>
      <c r="V823" s="1"/>
      <c r="W823" s="1"/>
      <c r="X823" s="1"/>
    </row>
    <row r="824" spans="5:24">
      <c r="E824" s="2"/>
      <c r="G824" s="7" t="s">
        <v>306</v>
      </c>
      <c r="H824" s="7" t="s">
        <v>1456</v>
      </c>
      <c r="J824" s="10"/>
      <c r="K824" s="10"/>
      <c r="T824" s="1"/>
      <c r="U824" s="1"/>
      <c r="V824" s="1"/>
      <c r="W824" s="1"/>
      <c r="X824" s="1"/>
    </row>
    <row r="825" spans="5:24">
      <c r="E825" s="2"/>
      <c r="G825" s="7" t="s">
        <v>306</v>
      </c>
      <c r="H825" s="7" t="s">
        <v>1457</v>
      </c>
      <c r="J825" s="10"/>
      <c r="K825" s="10"/>
      <c r="T825" s="1"/>
      <c r="U825" s="1"/>
      <c r="V825" s="1"/>
      <c r="W825" s="1"/>
      <c r="X825" s="1"/>
    </row>
    <row r="826" spans="5:24">
      <c r="E826" s="2"/>
      <c r="G826" s="7" t="s">
        <v>306</v>
      </c>
      <c r="H826" s="7" t="s">
        <v>1458</v>
      </c>
      <c r="J826" s="10"/>
      <c r="K826" s="10"/>
      <c r="T826" s="1"/>
      <c r="U826" s="1"/>
      <c r="V826" s="1"/>
      <c r="W826" s="1"/>
      <c r="X826" s="1"/>
    </row>
    <row r="827" spans="5:24">
      <c r="E827" s="2"/>
      <c r="G827" s="7" t="s">
        <v>306</v>
      </c>
      <c r="H827" s="7" t="s">
        <v>1459</v>
      </c>
      <c r="J827" s="10"/>
      <c r="K827" s="10"/>
      <c r="T827" s="1"/>
      <c r="U827" s="1"/>
      <c r="V827" s="1"/>
      <c r="W827" s="1"/>
      <c r="X827" s="1"/>
    </row>
    <row r="828" spans="5:24">
      <c r="E828" s="2"/>
      <c r="G828" s="7" t="s">
        <v>306</v>
      </c>
      <c r="H828" s="7" t="s">
        <v>805</v>
      </c>
      <c r="J828" s="10"/>
      <c r="K828" s="10"/>
      <c r="T828" s="1"/>
      <c r="U828" s="1"/>
      <c r="V828" s="1"/>
      <c r="W828" s="1"/>
      <c r="X828" s="1"/>
    </row>
    <row r="829" spans="5:24">
      <c r="E829" s="2"/>
      <c r="G829" s="7" t="s">
        <v>306</v>
      </c>
      <c r="H829" s="7" t="s">
        <v>1460</v>
      </c>
      <c r="J829" s="10"/>
      <c r="K829" s="10"/>
      <c r="T829" s="1"/>
      <c r="U829" s="1"/>
      <c r="V829" s="1"/>
      <c r="W829" s="1"/>
      <c r="X829" s="1"/>
    </row>
    <row r="830" spans="5:24">
      <c r="E830" s="2"/>
      <c r="G830" s="7" t="s">
        <v>306</v>
      </c>
      <c r="H830" s="7" t="s">
        <v>1461</v>
      </c>
      <c r="J830" s="10"/>
      <c r="K830" s="10"/>
      <c r="T830" s="1"/>
      <c r="U830" s="1"/>
      <c r="V830" s="1"/>
      <c r="W830" s="1"/>
      <c r="X830" s="1"/>
    </row>
    <row r="831" spans="5:24">
      <c r="E831" s="2"/>
      <c r="G831" s="7" t="s">
        <v>306</v>
      </c>
      <c r="H831" s="7" t="s">
        <v>1462</v>
      </c>
      <c r="J831" s="10"/>
      <c r="K831" s="10"/>
      <c r="T831" s="1"/>
      <c r="U831" s="1"/>
      <c r="V831" s="1"/>
      <c r="W831" s="1"/>
      <c r="X831" s="1"/>
    </row>
    <row r="832" spans="5:24">
      <c r="E832" s="2"/>
      <c r="G832" s="7" t="s">
        <v>306</v>
      </c>
      <c r="H832" s="7" t="s">
        <v>1463</v>
      </c>
      <c r="J832" s="10"/>
      <c r="K832" s="10"/>
      <c r="T832" s="1"/>
      <c r="U832" s="1"/>
      <c r="V832" s="1"/>
      <c r="W832" s="1"/>
      <c r="X832" s="1"/>
    </row>
    <row r="833" spans="5:24">
      <c r="E833" s="2"/>
      <c r="G833" s="7" t="s">
        <v>306</v>
      </c>
      <c r="H833" s="7" t="s">
        <v>1464</v>
      </c>
      <c r="J833" s="10"/>
      <c r="K833" s="10"/>
      <c r="T833" s="1"/>
      <c r="U833" s="1"/>
      <c r="V833" s="1"/>
      <c r="W833" s="1"/>
      <c r="X833" s="1"/>
    </row>
    <row r="834" spans="5:24">
      <c r="E834" s="2"/>
      <c r="G834" s="7" t="s">
        <v>306</v>
      </c>
      <c r="H834" s="7" t="s">
        <v>1465</v>
      </c>
      <c r="J834" s="10"/>
      <c r="K834" s="10"/>
      <c r="T834" s="1"/>
      <c r="U834" s="1"/>
      <c r="V834" s="1"/>
      <c r="W834" s="1"/>
      <c r="X834" s="1"/>
    </row>
    <row r="835" spans="5:24">
      <c r="E835" s="2"/>
      <c r="G835" s="7" t="s">
        <v>306</v>
      </c>
      <c r="H835" s="7" t="s">
        <v>1466</v>
      </c>
      <c r="J835" s="10"/>
      <c r="K835" s="10"/>
      <c r="T835" s="1"/>
      <c r="U835" s="1"/>
      <c r="V835" s="1"/>
      <c r="W835" s="1"/>
      <c r="X835" s="1"/>
    </row>
    <row r="836" spans="5:24">
      <c r="E836" s="2"/>
      <c r="G836" s="7" t="s">
        <v>306</v>
      </c>
      <c r="H836" s="7" t="s">
        <v>1467</v>
      </c>
      <c r="J836" s="10"/>
      <c r="K836" s="10"/>
      <c r="T836" s="1"/>
      <c r="U836" s="1"/>
      <c r="V836" s="1"/>
      <c r="W836" s="1"/>
      <c r="X836" s="1"/>
    </row>
    <row r="837" spans="5:24">
      <c r="E837" s="2"/>
      <c r="G837" s="7" t="s">
        <v>306</v>
      </c>
      <c r="H837" s="7" t="s">
        <v>1468</v>
      </c>
      <c r="J837" s="10"/>
      <c r="K837" s="10"/>
      <c r="T837" s="1"/>
      <c r="U837" s="1"/>
      <c r="V837" s="1"/>
      <c r="W837" s="1"/>
      <c r="X837" s="1"/>
    </row>
    <row r="838" spans="5:24">
      <c r="E838" s="2"/>
      <c r="G838" s="7" t="s">
        <v>306</v>
      </c>
      <c r="H838" s="7" t="s">
        <v>1469</v>
      </c>
      <c r="J838" s="10"/>
      <c r="K838" s="10"/>
      <c r="T838" s="1"/>
      <c r="U838" s="1"/>
      <c r="V838" s="1"/>
      <c r="W838" s="1"/>
      <c r="X838" s="1"/>
    </row>
    <row r="839" spans="5:24">
      <c r="E839" s="2"/>
      <c r="G839" s="7" t="s">
        <v>311</v>
      </c>
      <c r="H839" s="7" t="s">
        <v>1045</v>
      </c>
      <c r="J839" s="10"/>
      <c r="K839" s="10"/>
      <c r="T839" s="1"/>
      <c r="U839" s="1"/>
      <c r="V839" s="1"/>
      <c r="W839" s="1"/>
      <c r="X839" s="1"/>
    </row>
    <row r="840" spans="5:24">
      <c r="E840" s="2"/>
      <c r="G840" s="7" t="s">
        <v>311</v>
      </c>
      <c r="H840" s="7" t="s">
        <v>1047</v>
      </c>
      <c r="J840" s="10"/>
      <c r="K840" s="10"/>
      <c r="T840" s="1"/>
      <c r="U840" s="1"/>
      <c r="V840" s="1"/>
      <c r="W840" s="1"/>
      <c r="X840" s="1"/>
    </row>
    <row r="841" spans="5:24">
      <c r="E841" s="2"/>
      <c r="G841" s="7" t="s">
        <v>311</v>
      </c>
      <c r="H841" s="7" t="s">
        <v>1470</v>
      </c>
      <c r="J841" s="10"/>
      <c r="K841" s="10"/>
      <c r="T841" s="1"/>
      <c r="U841" s="1"/>
      <c r="V841" s="1"/>
      <c r="W841" s="1"/>
      <c r="X841" s="1"/>
    </row>
    <row r="842" spans="5:24">
      <c r="E842" s="2"/>
      <c r="G842" s="7" t="s">
        <v>311</v>
      </c>
      <c r="H842" s="7" t="s">
        <v>1471</v>
      </c>
      <c r="J842" s="10"/>
      <c r="K842" s="10"/>
      <c r="T842" s="1"/>
      <c r="U842" s="1"/>
      <c r="V842" s="1"/>
      <c r="W842" s="1"/>
      <c r="X842" s="1"/>
    </row>
    <row r="843" spans="5:24">
      <c r="E843" s="2"/>
      <c r="G843" s="7" t="s">
        <v>311</v>
      </c>
      <c r="H843" s="7" t="s">
        <v>1472</v>
      </c>
      <c r="J843" s="10"/>
      <c r="K843" s="10"/>
      <c r="T843" s="1"/>
      <c r="U843" s="1"/>
      <c r="V843" s="1"/>
      <c r="W843" s="1"/>
      <c r="X843" s="1"/>
    </row>
    <row r="844" spans="5:24">
      <c r="E844" s="2"/>
      <c r="G844" s="7" t="s">
        <v>311</v>
      </c>
      <c r="H844" s="7" t="s">
        <v>1473</v>
      </c>
      <c r="J844" s="10"/>
      <c r="K844" s="10"/>
      <c r="T844" s="1"/>
      <c r="U844" s="1"/>
      <c r="V844" s="1"/>
      <c r="W844" s="1"/>
      <c r="X844" s="1"/>
    </row>
    <row r="845" spans="5:24">
      <c r="E845" s="2"/>
      <c r="G845" s="7" t="s">
        <v>311</v>
      </c>
      <c r="H845" s="7" t="s">
        <v>1474</v>
      </c>
      <c r="J845" s="10"/>
      <c r="K845" s="10"/>
      <c r="T845" s="1"/>
      <c r="U845" s="1"/>
      <c r="V845" s="1"/>
      <c r="W845" s="1"/>
      <c r="X845" s="1"/>
    </row>
    <row r="846" spans="5:24">
      <c r="E846" s="2"/>
      <c r="G846" s="7" t="s">
        <v>311</v>
      </c>
      <c r="H846" s="7" t="s">
        <v>1475</v>
      </c>
      <c r="J846" s="10"/>
      <c r="K846" s="10"/>
      <c r="T846" s="1"/>
      <c r="U846" s="1"/>
      <c r="V846" s="1"/>
      <c r="W846" s="1"/>
      <c r="X846" s="1"/>
    </row>
    <row r="847" spans="5:24">
      <c r="E847" s="2"/>
      <c r="G847" s="7" t="s">
        <v>311</v>
      </c>
      <c r="H847" s="7" t="s">
        <v>1476</v>
      </c>
      <c r="J847" s="10"/>
      <c r="K847" s="10"/>
      <c r="T847" s="1"/>
      <c r="U847" s="1"/>
      <c r="V847" s="1"/>
      <c r="W847" s="1"/>
      <c r="X847" s="1"/>
    </row>
    <row r="848" spans="5:24">
      <c r="E848" s="2"/>
      <c r="G848" s="7" t="s">
        <v>311</v>
      </c>
      <c r="H848" s="7" t="s">
        <v>1477</v>
      </c>
      <c r="J848" s="10"/>
      <c r="K848" s="10"/>
      <c r="T848" s="1"/>
      <c r="U848" s="1"/>
      <c r="V848" s="1"/>
      <c r="W848" s="1"/>
      <c r="X848" s="1"/>
    </row>
    <row r="849" spans="5:24">
      <c r="E849" s="2"/>
      <c r="G849" s="7" t="s">
        <v>311</v>
      </c>
      <c r="H849" s="7" t="s">
        <v>1478</v>
      </c>
      <c r="J849" s="10"/>
      <c r="K849" s="10"/>
      <c r="T849" s="1"/>
      <c r="U849" s="1"/>
      <c r="V849" s="1"/>
      <c r="W849" s="1"/>
      <c r="X849" s="1"/>
    </row>
    <row r="850" spans="5:24">
      <c r="E850" s="2"/>
      <c r="G850" s="7" t="s">
        <v>311</v>
      </c>
      <c r="H850" s="7" t="s">
        <v>1479</v>
      </c>
      <c r="J850" s="10"/>
      <c r="K850" s="10"/>
      <c r="T850" s="1"/>
      <c r="U850" s="1"/>
      <c r="V850" s="1"/>
      <c r="W850" s="1"/>
      <c r="X850" s="1"/>
    </row>
    <row r="851" spans="5:24">
      <c r="E851" s="2"/>
      <c r="G851" s="7" t="s">
        <v>311</v>
      </c>
      <c r="H851" s="7" t="s">
        <v>1480</v>
      </c>
      <c r="J851" s="10"/>
      <c r="K851" s="10"/>
      <c r="T851" s="1"/>
      <c r="U851" s="1"/>
      <c r="V851" s="1"/>
      <c r="W851" s="1"/>
      <c r="X851" s="1"/>
    </row>
    <row r="852" spans="5:24">
      <c r="E852" s="2"/>
      <c r="G852" s="7" t="s">
        <v>311</v>
      </c>
      <c r="H852" s="7" t="s">
        <v>1481</v>
      </c>
      <c r="J852" s="10"/>
      <c r="K852" s="10"/>
      <c r="T852" s="1"/>
      <c r="U852" s="1"/>
      <c r="V852" s="1"/>
      <c r="W852" s="1"/>
      <c r="X852" s="1"/>
    </row>
    <row r="853" spans="5:24">
      <c r="E853" s="2"/>
      <c r="G853" s="7" t="s">
        <v>311</v>
      </c>
      <c r="H853" s="7" t="s">
        <v>1049</v>
      </c>
      <c r="J853" s="10"/>
      <c r="K853" s="10"/>
      <c r="T853" s="1"/>
      <c r="U853" s="1"/>
      <c r="V853" s="1"/>
      <c r="W853" s="1"/>
      <c r="X853" s="1"/>
    </row>
    <row r="854" spans="5:24">
      <c r="E854" s="2"/>
      <c r="G854" s="7" t="s">
        <v>311</v>
      </c>
      <c r="H854" s="7" t="s">
        <v>1482</v>
      </c>
      <c r="J854" s="10"/>
      <c r="K854" s="10"/>
      <c r="T854" s="1"/>
      <c r="U854" s="1"/>
      <c r="V854" s="1"/>
      <c r="W854" s="1"/>
      <c r="X854" s="1"/>
    </row>
    <row r="855" spans="5:24">
      <c r="E855" s="2"/>
      <c r="G855" s="7" t="s">
        <v>311</v>
      </c>
      <c r="H855" s="7" t="s">
        <v>1483</v>
      </c>
      <c r="J855" s="10"/>
      <c r="K855" s="10"/>
      <c r="T855" s="1"/>
      <c r="U855" s="1"/>
      <c r="V855" s="1"/>
      <c r="W855" s="1"/>
      <c r="X855" s="1"/>
    </row>
    <row r="856" spans="5:24">
      <c r="E856" s="2"/>
      <c r="G856" s="7" t="s">
        <v>311</v>
      </c>
      <c r="H856" s="7" t="s">
        <v>1484</v>
      </c>
      <c r="J856" s="10"/>
      <c r="K856" s="10"/>
      <c r="T856" s="1"/>
      <c r="U856" s="1"/>
      <c r="V856" s="1"/>
      <c r="W856" s="1"/>
      <c r="X856" s="1"/>
    </row>
    <row r="857" spans="5:24">
      <c r="E857" s="2"/>
      <c r="G857" s="7" t="s">
        <v>311</v>
      </c>
      <c r="H857" s="7" t="s">
        <v>1485</v>
      </c>
      <c r="J857" s="10"/>
      <c r="K857" s="10"/>
      <c r="T857" s="1"/>
      <c r="U857" s="1"/>
      <c r="V857" s="1"/>
      <c r="W857" s="1"/>
      <c r="X857" s="1"/>
    </row>
    <row r="858" spans="5:24">
      <c r="E858" s="2"/>
      <c r="G858" s="7" t="s">
        <v>311</v>
      </c>
      <c r="H858" s="7" t="s">
        <v>1486</v>
      </c>
      <c r="J858" s="10"/>
      <c r="K858" s="10"/>
      <c r="T858" s="1"/>
      <c r="U858" s="1"/>
      <c r="V858" s="1"/>
      <c r="W858" s="1"/>
      <c r="X858" s="1"/>
    </row>
    <row r="859" spans="5:24">
      <c r="E859" s="2"/>
      <c r="G859" s="7" t="s">
        <v>311</v>
      </c>
      <c r="H859" s="7" t="s">
        <v>1487</v>
      </c>
      <c r="J859" s="10"/>
      <c r="K859" s="10"/>
      <c r="T859" s="1"/>
      <c r="U859" s="1"/>
      <c r="V859" s="1"/>
      <c r="W859" s="1"/>
      <c r="X859" s="1"/>
    </row>
    <row r="860" spans="5:24">
      <c r="E860" s="2"/>
      <c r="G860" s="7" t="s">
        <v>311</v>
      </c>
      <c r="H860" s="7" t="s">
        <v>1264</v>
      </c>
      <c r="J860" s="10"/>
      <c r="K860" s="10"/>
      <c r="T860" s="1"/>
      <c r="U860" s="1"/>
      <c r="V860" s="1"/>
      <c r="W860" s="1"/>
      <c r="X860" s="1"/>
    </row>
    <row r="861" spans="5:24">
      <c r="E861" s="2"/>
      <c r="G861" s="7" t="s">
        <v>311</v>
      </c>
      <c r="H861" s="7" t="s">
        <v>1488</v>
      </c>
      <c r="J861" s="10"/>
      <c r="K861" s="10"/>
      <c r="T861" s="1"/>
      <c r="U861" s="1"/>
      <c r="V861" s="1"/>
      <c r="W861" s="1"/>
      <c r="X861" s="1"/>
    </row>
    <row r="862" spans="5:24">
      <c r="E862" s="2"/>
      <c r="G862" s="7" t="s">
        <v>311</v>
      </c>
      <c r="H862" s="7" t="s">
        <v>1489</v>
      </c>
      <c r="J862" s="10"/>
      <c r="K862" s="10"/>
      <c r="T862" s="1"/>
      <c r="U862" s="1"/>
      <c r="V862" s="1"/>
      <c r="W862" s="1"/>
      <c r="X862" s="1"/>
    </row>
    <row r="863" spans="5:24">
      <c r="E863" s="2"/>
      <c r="G863" s="7" t="s">
        <v>311</v>
      </c>
      <c r="H863" s="7" t="s">
        <v>1490</v>
      </c>
      <c r="J863" s="10"/>
      <c r="K863" s="10"/>
      <c r="T863" s="1"/>
      <c r="U863" s="1"/>
      <c r="V863" s="1"/>
      <c r="W863" s="1"/>
      <c r="X863" s="1"/>
    </row>
    <row r="864" spans="5:24">
      <c r="E864" s="2"/>
      <c r="G864" s="7" t="s">
        <v>311</v>
      </c>
      <c r="H864" s="7" t="s">
        <v>1491</v>
      </c>
      <c r="J864" s="10"/>
      <c r="K864" s="10"/>
      <c r="T864" s="1"/>
      <c r="U864" s="1"/>
      <c r="V864" s="1"/>
      <c r="W864" s="1"/>
      <c r="X864" s="1"/>
    </row>
    <row r="865" spans="5:24">
      <c r="E865" s="2"/>
      <c r="G865" s="7" t="s">
        <v>311</v>
      </c>
      <c r="H865" s="7" t="s">
        <v>1492</v>
      </c>
      <c r="J865" s="10"/>
      <c r="K865" s="10"/>
      <c r="T865" s="1"/>
      <c r="U865" s="1"/>
      <c r="V865" s="1"/>
      <c r="W865" s="1"/>
      <c r="X865" s="1"/>
    </row>
    <row r="866" spans="5:24">
      <c r="E866" s="2"/>
      <c r="G866" s="7" t="s">
        <v>311</v>
      </c>
      <c r="H866" s="7" t="s">
        <v>1493</v>
      </c>
      <c r="J866" s="10"/>
      <c r="K866" s="10"/>
      <c r="T866" s="1"/>
      <c r="U866" s="1"/>
      <c r="V866" s="1"/>
      <c r="W866" s="1"/>
      <c r="X866" s="1"/>
    </row>
    <row r="867" spans="5:24">
      <c r="E867" s="2"/>
      <c r="G867" s="7" t="s">
        <v>311</v>
      </c>
      <c r="H867" s="7" t="s">
        <v>1494</v>
      </c>
      <c r="J867" s="10"/>
      <c r="K867" s="10"/>
      <c r="T867" s="1"/>
      <c r="U867" s="1"/>
      <c r="V867" s="1"/>
      <c r="W867" s="1"/>
      <c r="X867" s="1"/>
    </row>
    <row r="868" spans="5:24">
      <c r="E868" s="2"/>
      <c r="G868" s="7" t="s">
        <v>311</v>
      </c>
      <c r="H868" s="7" t="s">
        <v>1495</v>
      </c>
      <c r="J868" s="10"/>
      <c r="K868" s="10"/>
      <c r="T868" s="1"/>
      <c r="U868" s="1"/>
      <c r="V868" s="1"/>
      <c r="W868" s="1"/>
      <c r="X868" s="1"/>
    </row>
    <row r="869" spans="5:24">
      <c r="E869" s="2"/>
      <c r="G869" s="7" t="s">
        <v>311</v>
      </c>
      <c r="H869" s="7" t="s">
        <v>1496</v>
      </c>
      <c r="J869" s="10"/>
      <c r="K869" s="10"/>
      <c r="T869" s="1"/>
      <c r="U869" s="1"/>
      <c r="V869" s="1"/>
      <c r="W869" s="1"/>
      <c r="X869" s="1"/>
    </row>
    <row r="870" spans="5:24">
      <c r="E870" s="2"/>
      <c r="G870" s="7" t="s">
        <v>311</v>
      </c>
      <c r="H870" s="7" t="s">
        <v>1497</v>
      </c>
      <c r="J870" s="10"/>
      <c r="K870" s="10"/>
      <c r="T870" s="1"/>
      <c r="U870" s="1"/>
      <c r="V870" s="1"/>
      <c r="W870" s="1"/>
      <c r="X870" s="1"/>
    </row>
    <row r="871" spans="5:24">
      <c r="E871" s="2"/>
      <c r="G871" s="7" t="s">
        <v>311</v>
      </c>
      <c r="H871" s="7" t="s">
        <v>1498</v>
      </c>
      <c r="J871" s="10"/>
      <c r="K871" s="10"/>
      <c r="T871" s="1"/>
      <c r="U871" s="1"/>
      <c r="V871" s="1"/>
      <c r="W871" s="1"/>
      <c r="X871" s="1"/>
    </row>
    <row r="872" spans="5:24">
      <c r="E872" s="2"/>
      <c r="G872" s="7" t="s">
        <v>311</v>
      </c>
      <c r="H872" s="7" t="s">
        <v>1499</v>
      </c>
      <c r="J872" s="10"/>
      <c r="K872" s="10"/>
      <c r="T872" s="1"/>
      <c r="U872" s="1"/>
      <c r="V872" s="1"/>
      <c r="W872" s="1"/>
      <c r="X872" s="1"/>
    </row>
    <row r="873" spans="5:24">
      <c r="E873" s="2"/>
      <c r="G873" s="7" t="s">
        <v>311</v>
      </c>
      <c r="H873" s="7" t="s">
        <v>1500</v>
      </c>
      <c r="J873" s="10"/>
      <c r="K873" s="10"/>
      <c r="T873" s="1"/>
      <c r="U873" s="1"/>
      <c r="V873" s="1"/>
      <c r="W873" s="1"/>
      <c r="X873" s="1"/>
    </row>
    <row r="874" spans="5:24">
      <c r="E874" s="2"/>
      <c r="G874" s="7" t="s">
        <v>311</v>
      </c>
      <c r="H874" s="7" t="s">
        <v>1501</v>
      </c>
      <c r="J874" s="10"/>
      <c r="K874" s="10"/>
      <c r="T874" s="1"/>
      <c r="U874" s="1"/>
      <c r="V874" s="1"/>
      <c r="W874" s="1"/>
      <c r="X874" s="1"/>
    </row>
    <row r="875" spans="5:24">
      <c r="E875" s="2"/>
      <c r="G875" s="7" t="s">
        <v>311</v>
      </c>
      <c r="H875" s="7" t="s">
        <v>1502</v>
      </c>
      <c r="J875" s="10"/>
      <c r="K875" s="10"/>
      <c r="T875" s="1"/>
      <c r="U875" s="1"/>
      <c r="V875" s="1"/>
      <c r="W875" s="1"/>
      <c r="X875" s="1"/>
    </row>
    <row r="876" spans="5:24">
      <c r="E876" s="2"/>
      <c r="G876" s="7" t="s">
        <v>311</v>
      </c>
      <c r="H876" s="7" t="s">
        <v>1503</v>
      </c>
      <c r="J876" s="10"/>
      <c r="K876" s="10"/>
      <c r="T876" s="1"/>
      <c r="U876" s="1"/>
      <c r="V876" s="1"/>
      <c r="W876" s="1"/>
      <c r="X876" s="1"/>
    </row>
    <row r="877" spans="5:24">
      <c r="E877" s="2"/>
      <c r="G877" s="7" t="s">
        <v>311</v>
      </c>
      <c r="H877" s="7" t="s">
        <v>1504</v>
      </c>
      <c r="J877" s="10"/>
      <c r="K877" s="10"/>
      <c r="T877" s="1"/>
      <c r="U877" s="1"/>
      <c r="V877" s="1"/>
      <c r="W877" s="1"/>
      <c r="X877" s="1"/>
    </row>
    <row r="878" spans="5:24">
      <c r="E878" s="2"/>
      <c r="G878" s="7" t="s">
        <v>311</v>
      </c>
      <c r="H878" s="7" t="s">
        <v>1505</v>
      </c>
      <c r="J878" s="10"/>
      <c r="K878" s="10"/>
      <c r="T878" s="1"/>
      <c r="U878" s="1"/>
      <c r="V878" s="1"/>
      <c r="W878" s="1"/>
      <c r="X878" s="1"/>
    </row>
    <row r="879" spans="5:24">
      <c r="E879" s="2"/>
      <c r="G879" s="7" t="s">
        <v>311</v>
      </c>
      <c r="H879" s="7" t="s">
        <v>1506</v>
      </c>
      <c r="J879" s="10"/>
      <c r="K879" s="10"/>
      <c r="T879" s="1"/>
      <c r="U879" s="1"/>
      <c r="V879" s="1"/>
      <c r="W879" s="1"/>
      <c r="X879" s="1"/>
    </row>
    <row r="880" spans="5:24">
      <c r="E880" s="2"/>
      <c r="G880" s="7" t="s">
        <v>311</v>
      </c>
      <c r="H880" s="7" t="s">
        <v>1507</v>
      </c>
      <c r="J880" s="10"/>
      <c r="K880" s="10"/>
      <c r="T880" s="1"/>
      <c r="U880" s="1"/>
      <c r="V880" s="1"/>
      <c r="W880" s="1"/>
      <c r="X880" s="1"/>
    </row>
    <row r="881" spans="5:24">
      <c r="E881" s="2"/>
      <c r="G881" s="7" t="s">
        <v>311</v>
      </c>
      <c r="H881" s="7" t="s">
        <v>1508</v>
      </c>
      <c r="J881" s="10"/>
      <c r="K881" s="10"/>
      <c r="T881" s="1"/>
      <c r="U881" s="1"/>
      <c r="V881" s="1"/>
      <c r="W881" s="1"/>
      <c r="X881" s="1"/>
    </row>
    <row r="882" spans="5:24">
      <c r="E882" s="2"/>
      <c r="G882" s="7" t="s">
        <v>311</v>
      </c>
      <c r="H882" s="7" t="s">
        <v>1509</v>
      </c>
      <c r="J882" s="10"/>
      <c r="K882" s="10"/>
      <c r="T882" s="1"/>
      <c r="U882" s="1"/>
      <c r="V882" s="1"/>
      <c r="W882" s="1"/>
      <c r="X882" s="1"/>
    </row>
    <row r="883" spans="5:24">
      <c r="E883" s="2"/>
      <c r="G883" s="7" t="s">
        <v>311</v>
      </c>
      <c r="H883" s="7" t="s">
        <v>1510</v>
      </c>
      <c r="J883" s="10"/>
      <c r="K883" s="10"/>
      <c r="T883" s="1"/>
      <c r="U883" s="1"/>
      <c r="V883" s="1"/>
      <c r="W883" s="1"/>
      <c r="X883" s="1"/>
    </row>
    <row r="884" spans="5:24">
      <c r="E884" s="2"/>
      <c r="G884" s="7" t="s">
        <v>311</v>
      </c>
      <c r="H884" s="7" t="s">
        <v>1511</v>
      </c>
      <c r="J884" s="10"/>
      <c r="K884" s="10"/>
      <c r="T884" s="1"/>
      <c r="U884" s="1"/>
      <c r="V884" s="1"/>
      <c r="W884" s="1"/>
      <c r="X884" s="1"/>
    </row>
    <row r="885" spans="5:24">
      <c r="E885" s="2"/>
      <c r="G885" s="7" t="s">
        <v>311</v>
      </c>
      <c r="H885" s="7" t="s">
        <v>1512</v>
      </c>
      <c r="J885" s="10"/>
      <c r="K885" s="10"/>
      <c r="T885" s="1"/>
      <c r="U885" s="1"/>
      <c r="V885" s="1"/>
      <c r="W885" s="1"/>
      <c r="X885" s="1"/>
    </row>
    <row r="886" spans="5:24">
      <c r="E886" s="2"/>
      <c r="G886" s="7" t="s">
        <v>311</v>
      </c>
      <c r="H886" s="7" t="s">
        <v>1513</v>
      </c>
      <c r="J886" s="10"/>
      <c r="K886" s="10"/>
      <c r="T886" s="1"/>
      <c r="U886" s="1"/>
      <c r="V886" s="1"/>
      <c r="W886" s="1"/>
      <c r="X886" s="1"/>
    </row>
    <row r="887" spans="5:24">
      <c r="E887" s="2"/>
      <c r="G887" s="7" t="s">
        <v>311</v>
      </c>
      <c r="H887" s="7" t="s">
        <v>1514</v>
      </c>
      <c r="J887" s="10"/>
      <c r="K887" s="10"/>
      <c r="T887" s="1"/>
      <c r="U887" s="1"/>
      <c r="V887" s="1"/>
      <c r="W887" s="1"/>
      <c r="X887" s="1"/>
    </row>
    <row r="888" spans="5:24">
      <c r="E888" s="2"/>
      <c r="G888" s="7" t="s">
        <v>311</v>
      </c>
      <c r="H888" s="7" t="s">
        <v>1515</v>
      </c>
      <c r="J888" s="10"/>
      <c r="K888" s="10"/>
      <c r="T888" s="1"/>
      <c r="U888" s="1"/>
      <c r="V888" s="1"/>
      <c r="W888" s="1"/>
      <c r="X888" s="1"/>
    </row>
    <row r="889" spans="5:24">
      <c r="E889" s="2"/>
      <c r="G889" s="7" t="s">
        <v>311</v>
      </c>
      <c r="H889" s="7" t="s">
        <v>1516</v>
      </c>
      <c r="J889" s="10"/>
      <c r="K889" s="10"/>
      <c r="T889" s="1"/>
      <c r="U889" s="1"/>
      <c r="V889" s="1"/>
      <c r="W889" s="1"/>
      <c r="X889" s="1"/>
    </row>
    <row r="890" spans="5:24">
      <c r="E890" s="2"/>
      <c r="G890" s="7" t="s">
        <v>311</v>
      </c>
      <c r="H890" s="7" t="s">
        <v>1517</v>
      </c>
      <c r="J890" s="10"/>
      <c r="K890" s="10"/>
      <c r="T890" s="1"/>
      <c r="U890" s="1"/>
      <c r="V890" s="1"/>
      <c r="W890" s="1"/>
      <c r="X890" s="1"/>
    </row>
    <row r="891" spans="5:24">
      <c r="E891" s="2"/>
      <c r="G891" s="7" t="s">
        <v>311</v>
      </c>
      <c r="H891" s="7" t="s">
        <v>1518</v>
      </c>
      <c r="J891" s="10"/>
      <c r="K891" s="10"/>
      <c r="T891" s="1"/>
      <c r="U891" s="1"/>
      <c r="V891" s="1"/>
      <c r="W891" s="1"/>
      <c r="X891" s="1"/>
    </row>
    <row r="892" spans="5:24">
      <c r="E892" s="2"/>
      <c r="G892" s="7" t="s">
        <v>311</v>
      </c>
      <c r="H892" s="7" t="s">
        <v>1519</v>
      </c>
      <c r="J892" s="10"/>
      <c r="K892" s="10"/>
      <c r="T892" s="1"/>
      <c r="U892" s="1"/>
      <c r="V892" s="1"/>
      <c r="W892" s="1"/>
      <c r="X892" s="1"/>
    </row>
    <row r="893" spans="5:24">
      <c r="E893" s="2"/>
      <c r="G893" s="7" t="s">
        <v>311</v>
      </c>
      <c r="H893" s="7" t="s">
        <v>1520</v>
      </c>
      <c r="J893" s="10"/>
      <c r="K893" s="10"/>
      <c r="T893" s="1"/>
      <c r="U893" s="1"/>
      <c r="V893" s="1"/>
      <c r="W893" s="1"/>
      <c r="X893" s="1"/>
    </row>
    <row r="894" spans="5:24">
      <c r="E894" s="2"/>
      <c r="G894" s="7" t="s">
        <v>311</v>
      </c>
      <c r="H894" s="7" t="s">
        <v>1521</v>
      </c>
      <c r="J894" s="10"/>
      <c r="K894" s="10"/>
      <c r="T894" s="1"/>
      <c r="U894" s="1"/>
      <c r="V894" s="1"/>
      <c r="W894" s="1"/>
      <c r="X894" s="1"/>
    </row>
    <row r="895" spans="5:24">
      <c r="E895" s="2"/>
      <c r="G895" s="7" t="s">
        <v>311</v>
      </c>
      <c r="H895" s="7" t="s">
        <v>1522</v>
      </c>
      <c r="J895" s="10"/>
      <c r="K895" s="10"/>
      <c r="T895" s="1"/>
      <c r="U895" s="1"/>
      <c r="V895" s="1"/>
      <c r="W895" s="1"/>
      <c r="X895" s="1"/>
    </row>
    <row r="896" spans="5:24">
      <c r="E896" s="2"/>
      <c r="G896" s="7" t="s">
        <v>311</v>
      </c>
      <c r="H896" s="7" t="s">
        <v>1523</v>
      </c>
      <c r="J896" s="10"/>
      <c r="K896" s="10"/>
      <c r="T896" s="1"/>
      <c r="U896" s="1"/>
      <c r="V896" s="1"/>
      <c r="W896" s="1"/>
      <c r="X896" s="1"/>
    </row>
    <row r="897" spans="5:24">
      <c r="E897" s="2"/>
      <c r="G897" s="7" t="s">
        <v>311</v>
      </c>
      <c r="H897" s="7" t="s">
        <v>1524</v>
      </c>
      <c r="J897" s="10"/>
      <c r="K897" s="10"/>
      <c r="T897" s="1"/>
      <c r="U897" s="1"/>
      <c r="V897" s="1"/>
      <c r="W897" s="1"/>
      <c r="X897" s="1"/>
    </row>
    <row r="898" spans="5:24">
      <c r="E898" s="2"/>
      <c r="G898" s="7" t="s">
        <v>311</v>
      </c>
      <c r="H898" s="7" t="s">
        <v>1525</v>
      </c>
      <c r="J898" s="10"/>
      <c r="K898" s="10"/>
      <c r="T898" s="1"/>
      <c r="U898" s="1"/>
      <c r="V898" s="1"/>
      <c r="W898" s="1"/>
      <c r="X898" s="1"/>
    </row>
    <row r="899" spans="5:24">
      <c r="E899" s="2"/>
      <c r="G899" s="7" t="s">
        <v>311</v>
      </c>
      <c r="H899" s="7" t="s">
        <v>1526</v>
      </c>
      <c r="J899" s="10"/>
      <c r="K899" s="10"/>
      <c r="T899" s="1"/>
      <c r="U899" s="1"/>
      <c r="V899" s="1"/>
      <c r="W899" s="1"/>
      <c r="X899" s="1"/>
    </row>
    <row r="900" spans="5:24">
      <c r="E900" s="2"/>
      <c r="G900" s="7" t="s">
        <v>311</v>
      </c>
      <c r="H900" s="7" t="s">
        <v>1527</v>
      </c>
      <c r="J900" s="10"/>
      <c r="K900" s="10"/>
      <c r="T900" s="1"/>
      <c r="U900" s="1"/>
      <c r="V900" s="1"/>
      <c r="W900" s="1"/>
      <c r="X900" s="1"/>
    </row>
    <row r="901" spans="5:24">
      <c r="E901" s="2"/>
      <c r="G901" s="7" t="s">
        <v>311</v>
      </c>
      <c r="H901" s="7" t="s">
        <v>1528</v>
      </c>
      <c r="J901" s="10"/>
      <c r="K901" s="10"/>
      <c r="T901" s="1"/>
      <c r="U901" s="1"/>
      <c r="V901" s="1"/>
      <c r="W901" s="1"/>
      <c r="X901" s="1"/>
    </row>
    <row r="902" spans="5:24">
      <c r="E902" s="2"/>
      <c r="G902" s="7" t="s">
        <v>311</v>
      </c>
      <c r="H902" s="7" t="s">
        <v>685</v>
      </c>
      <c r="J902" s="10"/>
      <c r="K902" s="10"/>
      <c r="T902" s="1"/>
      <c r="U902" s="1"/>
      <c r="V902" s="1"/>
      <c r="W902" s="1"/>
      <c r="X902" s="1"/>
    </row>
    <row r="903" spans="5:24">
      <c r="E903" s="2"/>
      <c r="G903" s="7" t="s">
        <v>311</v>
      </c>
      <c r="H903" s="7" t="s">
        <v>1529</v>
      </c>
      <c r="J903" s="10"/>
      <c r="K903" s="10"/>
      <c r="T903" s="1"/>
      <c r="U903" s="1"/>
      <c r="V903" s="1"/>
      <c r="W903" s="1"/>
      <c r="X903" s="1"/>
    </row>
    <row r="904" spans="5:24">
      <c r="E904" s="2"/>
      <c r="G904" s="7" t="s">
        <v>311</v>
      </c>
      <c r="H904" s="7" t="s">
        <v>1530</v>
      </c>
      <c r="J904" s="10"/>
      <c r="K904" s="10"/>
      <c r="T904" s="1"/>
      <c r="U904" s="1"/>
      <c r="V904" s="1"/>
      <c r="W904" s="1"/>
      <c r="X904" s="1"/>
    </row>
    <row r="905" spans="5:24">
      <c r="E905" s="2"/>
      <c r="G905" s="7" t="s">
        <v>311</v>
      </c>
      <c r="H905" s="7" t="s">
        <v>1531</v>
      </c>
      <c r="J905" s="10"/>
      <c r="K905" s="10"/>
      <c r="T905" s="1"/>
      <c r="U905" s="1"/>
      <c r="V905" s="1"/>
      <c r="W905" s="1"/>
      <c r="X905" s="1"/>
    </row>
    <row r="906" spans="5:24">
      <c r="E906" s="2"/>
      <c r="G906" s="7" t="s">
        <v>311</v>
      </c>
      <c r="H906" s="7" t="s">
        <v>1532</v>
      </c>
      <c r="J906" s="10"/>
      <c r="K906" s="10"/>
      <c r="T906" s="1"/>
      <c r="U906" s="1"/>
      <c r="V906" s="1"/>
      <c r="W906" s="1"/>
      <c r="X906" s="1"/>
    </row>
    <row r="907" spans="5:24">
      <c r="E907" s="2"/>
      <c r="G907" s="7" t="s">
        <v>311</v>
      </c>
      <c r="H907" s="7" t="s">
        <v>1533</v>
      </c>
      <c r="J907" s="10"/>
      <c r="K907" s="10"/>
      <c r="T907" s="1"/>
      <c r="U907" s="1"/>
      <c r="V907" s="1"/>
      <c r="W907" s="1"/>
      <c r="X907" s="1"/>
    </row>
    <row r="908" spans="5:24">
      <c r="E908" s="2"/>
      <c r="G908" s="7" t="s">
        <v>311</v>
      </c>
      <c r="H908" s="7" t="s">
        <v>1270</v>
      </c>
      <c r="J908" s="10"/>
      <c r="K908" s="10"/>
      <c r="T908" s="1"/>
      <c r="U908" s="1"/>
      <c r="V908" s="1"/>
      <c r="W908" s="1"/>
      <c r="X908" s="1"/>
    </row>
    <row r="909" spans="5:24">
      <c r="E909" s="2"/>
      <c r="G909" s="7" t="s">
        <v>311</v>
      </c>
      <c r="H909" s="7" t="s">
        <v>1534</v>
      </c>
      <c r="J909" s="10"/>
      <c r="K909" s="10"/>
      <c r="T909" s="1"/>
      <c r="U909" s="1"/>
      <c r="V909" s="1"/>
      <c r="W909" s="1"/>
      <c r="X909" s="1"/>
    </row>
    <row r="910" spans="5:24">
      <c r="E910" s="2"/>
      <c r="G910" s="7" t="s">
        <v>311</v>
      </c>
      <c r="H910" s="7" t="s">
        <v>1535</v>
      </c>
      <c r="J910" s="10"/>
      <c r="K910" s="10"/>
      <c r="T910" s="1"/>
      <c r="U910" s="1"/>
      <c r="V910" s="1"/>
      <c r="W910" s="1"/>
      <c r="X910" s="1"/>
    </row>
    <row r="911" spans="5:24">
      <c r="E911" s="2"/>
      <c r="G911" s="7" t="s">
        <v>311</v>
      </c>
      <c r="H911" s="7" t="s">
        <v>1536</v>
      </c>
      <c r="J911" s="10"/>
      <c r="K911" s="10"/>
      <c r="T911" s="1"/>
      <c r="U911" s="1"/>
      <c r="V911" s="1"/>
      <c r="W911" s="1"/>
      <c r="X911" s="1"/>
    </row>
    <row r="912" spans="5:24">
      <c r="E912" s="2"/>
      <c r="G912" s="7" t="s">
        <v>311</v>
      </c>
      <c r="H912" s="7" t="s">
        <v>1537</v>
      </c>
      <c r="J912" s="10"/>
      <c r="K912" s="10"/>
      <c r="T912" s="1"/>
      <c r="U912" s="1"/>
      <c r="V912" s="1"/>
      <c r="W912" s="1"/>
      <c r="X912" s="1"/>
    </row>
    <row r="913" spans="5:24">
      <c r="E913" s="2"/>
      <c r="G913" s="7" t="s">
        <v>311</v>
      </c>
      <c r="H913" s="7" t="s">
        <v>1538</v>
      </c>
      <c r="J913" s="10"/>
      <c r="K913" s="10"/>
      <c r="T913" s="1"/>
      <c r="U913" s="1"/>
      <c r="V913" s="1"/>
      <c r="W913" s="1"/>
      <c r="X913" s="1"/>
    </row>
    <row r="914" spans="5:24">
      <c r="E914" s="2"/>
      <c r="G914" s="7" t="s">
        <v>311</v>
      </c>
      <c r="H914" s="7" t="s">
        <v>1539</v>
      </c>
      <c r="J914" s="10"/>
      <c r="K914" s="10"/>
      <c r="T914" s="1"/>
      <c r="U914" s="1"/>
      <c r="V914" s="1"/>
      <c r="W914" s="1"/>
      <c r="X914" s="1"/>
    </row>
    <row r="915" spans="5:24">
      <c r="E915" s="2"/>
      <c r="G915" s="7" t="s">
        <v>311</v>
      </c>
      <c r="H915" s="7" t="s">
        <v>1540</v>
      </c>
      <c r="J915" s="10"/>
      <c r="K915" s="10"/>
      <c r="T915" s="1"/>
      <c r="U915" s="1"/>
      <c r="V915" s="1"/>
      <c r="W915" s="1"/>
      <c r="X915" s="1"/>
    </row>
    <row r="916" spans="5:24">
      <c r="E916" s="2"/>
      <c r="G916" s="7" t="s">
        <v>316</v>
      </c>
      <c r="H916" s="7" t="s">
        <v>760</v>
      </c>
      <c r="J916" s="10"/>
      <c r="K916" s="10"/>
      <c r="T916" s="1"/>
      <c r="U916" s="1"/>
      <c r="V916" s="1"/>
      <c r="W916" s="1"/>
      <c r="X916" s="1"/>
    </row>
    <row r="917" spans="5:24">
      <c r="E917" s="2"/>
      <c r="G917" s="7" t="s">
        <v>316</v>
      </c>
      <c r="H917" s="7" t="s">
        <v>1051</v>
      </c>
      <c r="J917" s="10"/>
      <c r="K917" s="10"/>
      <c r="T917" s="1"/>
      <c r="U917" s="1"/>
      <c r="V917" s="1"/>
      <c r="W917" s="1"/>
      <c r="X917" s="1"/>
    </row>
    <row r="918" spans="5:24">
      <c r="E918" s="2"/>
      <c r="G918" s="7" t="s">
        <v>316</v>
      </c>
      <c r="H918" s="7" t="s">
        <v>1541</v>
      </c>
      <c r="J918" s="10"/>
      <c r="K918" s="10"/>
      <c r="T918" s="1"/>
      <c r="U918" s="1"/>
      <c r="V918" s="1"/>
      <c r="W918" s="1"/>
      <c r="X918" s="1"/>
    </row>
    <row r="919" spans="5:24">
      <c r="E919" s="2"/>
      <c r="G919" s="7" t="s">
        <v>316</v>
      </c>
      <c r="H919" s="7" t="s">
        <v>1053</v>
      </c>
      <c r="J919" s="10"/>
      <c r="K919" s="10"/>
      <c r="T919" s="1"/>
      <c r="U919" s="1"/>
      <c r="V919" s="1"/>
      <c r="W919" s="1"/>
      <c r="X919" s="1"/>
    </row>
    <row r="920" spans="5:24">
      <c r="E920" s="2"/>
      <c r="G920" s="7" t="s">
        <v>316</v>
      </c>
      <c r="H920" s="7" t="s">
        <v>1542</v>
      </c>
      <c r="J920" s="10"/>
      <c r="K920" s="10"/>
      <c r="T920" s="1"/>
      <c r="U920" s="1"/>
      <c r="V920" s="1"/>
      <c r="W920" s="1"/>
      <c r="X920" s="1"/>
    </row>
    <row r="921" spans="5:24">
      <c r="E921" s="2"/>
      <c r="G921" s="7" t="s">
        <v>316</v>
      </c>
      <c r="H921" s="7" t="s">
        <v>1543</v>
      </c>
      <c r="J921" s="10"/>
      <c r="K921" s="10"/>
      <c r="T921" s="1"/>
      <c r="U921" s="1"/>
      <c r="V921" s="1"/>
      <c r="W921" s="1"/>
      <c r="X921" s="1"/>
    </row>
    <row r="922" spans="5:24">
      <c r="E922" s="2"/>
      <c r="G922" s="7" t="s">
        <v>316</v>
      </c>
      <c r="H922" s="7" t="s">
        <v>1544</v>
      </c>
      <c r="J922" s="10"/>
      <c r="K922" s="10"/>
      <c r="T922" s="1"/>
      <c r="U922" s="1"/>
      <c r="V922" s="1"/>
      <c r="W922" s="1"/>
      <c r="X922" s="1"/>
    </row>
    <row r="923" spans="5:24">
      <c r="E923" s="2"/>
      <c r="G923" s="7" t="s">
        <v>316</v>
      </c>
      <c r="H923" s="7" t="s">
        <v>1545</v>
      </c>
      <c r="J923" s="10"/>
      <c r="K923" s="10"/>
      <c r="T923" s="1"/>
      <c r="U923" s="1"/>
      <c r="V923" s="1"/>
      <c r="W923" s="1"/>
      <c r="X923" s="1"/>
    </row>
    <row r="924" spans="5:24">
      <c r="E924" s="2"/>
      <c r="G924" s="7" t="s">
        <v>316</v>
      </c>
      <c r="H924" s="7" t="s">
        <v>1546</v>
      </c>
      <c r="J924" s="10"/>
      <c r="K924" s="10"/>
      <c r="T924" s="1"/>
      <c r="U924" s="1"/>
      <c r="V924" s="1"/>
      <c r="W924" s="1"/>
      <c r="X924" s="1"/>
    </row>
    <row r="925" spans="5:24">
      <c r="E925" s="2"/>
      <c r="G925" s="7" t="s">
        <v>316</v>
      </c>
      <c r="H925" s="7" t="s">
        <v>1547</v>
      </c>
      <c r="J925" s="10"/>
      <c r="K925" s="10"/>
      <c r="T925" s="1"/>
      <c r="U925" s="1"/>
      <c r="V925" s="1"/>
      <c r="W925" s="1"/>
      <c r="X925" s="1"/>
    </row>
    <row r="926" spans="5:24">
      <c r="E926" s="2"/>
      <c r="G926" s="7" t="s">
        <v>316</v>
      </c>
      <c r="H926" s="7" t="s">
        <v>1548</v>
      </c>
      <c r="J926" s="10"/>
      <c r="K926" s="10"/>
      <c r="T926" s="1"/>
      <c r="U926" s="1"/>
      <c r="V926" s="1"/>
      <c r="W926" s="1"/>
      <c r="X926" s="1"/>
    </row>
    <row r="927" spans="5:24">
      <c r="E927" s="2"/>
      <c r="G927" s="7" t="s">
        <v>316</v>
      </c>
      <c r="H927" s="7" t="s">
        <v>1549</v>
      </c>
      <c r="J927" s="10"/>
      <c r="K927" s="10"/>
      <c r="T927" s="1"/>
      <c r="U927" s="1"/>
      <c r="V927" s="1"/>
      <c r="W927" s="1"/>
      <c r="X927" s="1"/>
    </row>
    <row r="928" spans="5:24">
      <c r="E928" s="2"/>
      <c r="G928" s="7" t="s">
        <v>316</v>
      </c>
      <c r="H928" s="7" t="s">
        <v>1057</v>
      </c>
      <c r="J928" s="10"/>
      <c r="K928" s="10"/>
      <c r="T928" s="1"/>
      <c r="U928" s="1"/>
      <c r="V928" s="1"/>
      <c r="W928" s="1"/>
      <c r="X928" s="1"/>
    </row>
    <row r="929" spans="5:24">
      <c r="E929" s="2"/>
      <c r="G929" s="7" t="s">
        <v>316</v>
      </c>
      <c r="H929" s="7" t="s">
        <v>1059</v>
      </c>
      <c r="J929" s="10"/>
      <c r="K929" s="10"/>
      <c r="T929" s="1"/>
      <c r="U929" s="1"/>
      <c r="V929" s="1"/>
      <c r="W929" s="1"/>
      <c r="X929" s="1"/>
    </row>
    <row r="930" spans="5:24">
      <c r="E930" s="2"/>
      <c r="G930" s="7" t="s">
        <v>316</v>
      </c>
      <c r="H930" s="7" t="s">
        <v>1550</v>
      </c>
      <c r="J930" s="10"/>
      <c r="K930" s="10"/>
      <c r="T930" s="1"/>
      <c r="U930" s="1"/>
      <c r="V930" s="1"/>
      <c r="W930" s="1"/>
      <c r="X930" s="1"/>
    </row>
    <row r="931" spans="5:24">
      <c r="E931" s="2"/>
      <c r="G931" s="7" t="s">
        <v>316</v>
      </c>
      <c r="H931" s="7" t="s">
        <v>1551</v>
      </c>
      <c r="J931" s="10"/>
      <c r="K931" s="10"/>
      <c r="T931" s="1"/>
      <c r="U931" s="1"/>
      <c r="V931" s="1"/>
      <c r="W931" s="1"/>
      <c r="X931" s="1"/>
    </row>
    <row r="932" spans="5:24">
      <c r="E932" s="2"/>
      <c r="G932" s="7" t="s">
        <v>316</v>
      </c>
      <c r="H932" s="7" t="s">
        <v>1552</v>
      </c>
      <c r="J932" s="10"/>
      <c r="K932" s="10"/>
      <c r="T932" s="1"/>
      <c r="U932" s="1"/>
      <c r="V932" s="1"/>
      <c r="W932" s="1"/>
      <c r="X932" s="1"/>
    </row>
    <row r="933" spans="5:24">
      <c r="E933" s="2"/>
      <c r="G933" s="7" t="s">
        <v>316</v>
      </c>
      <c r="H933" s="7" t="s">
        <v>1553</v>
      </c>
      <c r="J933" s="10"/>
      <c r="K933" s="10"/>
      <c r="T933" s="1"/>
      <c r="U933" s="1"/>
      <c r="V933" s="1"/>
      <c r="W933" s="1"/>
      <c r="X933" s="1"/>
    </row>
    <row r="934" spans="5:24">
      <c r="E934" s="2"/>
      <c r="G934" s="7" t="s">
        <v>316</v>
      </c>
      <c r="H934" s="7" t="s">
        <v>1554</v>
      </c>
      <c r="J934" s="10"/>
      <c r="K934" s="10"/>
      <c r="T934" s="1"/>
      <c r="U934" s="1"/>
      <c r="V934" s="1"/>
      <c r="W934" s="1"/>
      <c r="X934" s="1"/>
    </row>
    <row r="935" spans="5:24">
      <c r="E935" s="2"/>
      <c r="G935" s="7" t="s">
        <v>316</v>
      </c>
      <c r="H935" s="7" t="s">
        <v>1555</v>
      </c>
      <c r="J935" s="10"/>
      <c r="K935" s="10"/>
      <c r="T935" s="1"/>
      <c r="U935" s="1"/>
      <c r="V935" s="1"/>
      <c r="W935" s="1"/>
      <c r="X935" s="1"/>
    </row>
    <row r="936" spans="5:24">
      <c r="E936" s="2"/>
      <c r="G936" s="7" t="s">
        <v>316</v>
      </c>
      <c r="H936" s="7" t="s">
        <v>1556</v>
      </c>
      <c r="J936" s="10"/>
      <c r="K936" s="10"/>
      <c r="T936" s="1"/>
      <c r="U936" s="1"/>
      <c r="V936" s="1"/>
      <c r="W936" s="1"/>
      <c r="X936" s="1"/>
    </row>
    <row r="937" spans="5:24">
      <c r="E937" s="2"/>
      <c r="G937" s="7" t="s">
        <v>316</v>
      </c>
      <c r="H937" s="7" t="s">
        <v>1557</v>
      </c>
      <c r="J937" s="10"/>
      <c r="K937" s="10"/>
      <c r="T937" s="1"/>
      <c r="U937" s="1"/>
      <c r="V937" s="1"/>
      <c r="W937" s="1"/>
      <c r="X937" s="1"/>
    </row>
    <row r="938" spans="5:24">
      <c r="E938" s="2"/>
      <c r="G938" s="7" t="s">
        <v>316</v>
      </c>
      <c r="H938" s="7" t="s">
        <v>1558</v>
      </c>
      <c r="J938" s="10"/>
      <c r="K938" s="10"/>
      <c r="T938" s="1"/>
      <c r="U938" s="1"/>
      <c r="V938" s="1"/>
      <c r="W938" s="1"/>
      <c r="X938" s="1"/>
    </row>
    <row r="939" spans="5:24">
      <c r="E939" s="2"/>
      <c r="G939" s="7" t="s">
        <v>316</v>
      </c>
      <c r="H939" s="7" t="s">
        <v>1559</v>
      </c>
      <c r="J939" s="10"/>
      <c r="K939" s="10"/>
      <c r="T939" s="1"/>
      <c r="U939" s="1"/>
      <c r="V939" s="1"/>
      <c r="W939" s="1"/>
      <c r="X939" s="1"/>
    </row>
    <row r="940" spans="5:24">
      <c r="E940" s="2"/>
      <c r="G940" s="7" t="s">
        <v>316</v>
      </c>
      <c r="H940" s="7" t="s">
        <v>1560</v>
      </c>
      <c r="J940" s="10"/>
      <c r="K940" s="10"/>
      <c r="T940" s="1"/>
      <c r="U940" s="1"/>
      <c r="V940" s="1"/>
      <c r="W940" s="1"/>
      <c r="X940" s="1"/>
    </row>
    <row r="941" spans="5:24">
      <c r="E941" s="2"/>
      <c r="G941" s="7" t="s">
        <v>316</v>
      </c>
      <c r="H941" s="7" t="s">
        <v>1561</v>
      </c>
      <c r="J941" s="10"/>
      <c r="K941" s="10"/>
      <c r="T941" s="1"/>
      <c r="U941" s="1"/>
      <c r="V941" s="1"/>
      <c r="W941" s="1"/>
      <c r="X941" s="1"/>
    </row>
    <row r="942" spans="5:24">
      <c r="E942" s="2"/>
      <c r="G942" s="7" t="s">
        <v>316</v>
      </c>
      <c r="H942" s="7" t="s">
        <v>1562</v>
      </c>
      <c r="J942" s="10"/>
      <c r="K942" s="10"/>
      <c r="T942" s="1"/>
      <c r="U942" s="1"/>
      <c r="V942" s="1"/>
      <c r="W942" s="1"/>
      <c r="X942" s="1"/>
    </row>
    <row r="943" spans="5:24">
      <c r="E943" s="2"/>
      <c r="G943" s="7" t="s">
        <v>316</v>
      </c>
      <c r="H943" s="7" t="s">
        <v>1563</v>
      </c>
      <c r="J943" s="10"/>
      <c r="K943" s="10"/>
      <c r="T943" s="1"/>
      <c r="U943" s="1"/>
      <c r="V943" s="1"/>
      <c r="W943" s="1"/>
      <c r="X943" s="1"/>
    </row>
    <row r="944" spans="5:24">
      <c r="E944" s="2"/>
      <c r="G944" s="7" t="s">
        <v>316</v>
      </c>
      <c r="H944" s="7" t="s">
        <v>1564</v>
      </c>
      <c r="J944" s="10"/>
      <c r="K944" s="10"/>
      <c r="T944" s="1"/>
      <c r="U944" s="1"/>
      <c r="V944" s="1"/>
      <c r="W944" s="1"/>
      <c r="X944" s="1"/>
    </row>
    <row r="945" spans="5:24">
      <c r="E945" s="2"/>
      <c r="G945" s="7" t="s">
        <v>316</v>
      </c>
      <c r="H945" s="7" t="s">
        <v>1565</v>
      </c>
      <c r="J945" s="10"/>
      <c r="K945" s="10"/>
      <c r="T945" s="1"/>
      <c r="U945" s="1"/>
      <c r="V945" s="1"/>
      <c r="W945" s="1"/>
      <c r="X945" s="1"/>
    </row>
    <row r="946" spans="5:24">
      <c r="E946" s="2"/>
      <c r="G946" s="7" t="s">
        <v>316</v>
      </c>
      <c r="H946" s="7" t="s">
        <v>1566</v>
      </c>
      <c r="J946" s="10"/>
      <c r="K946" s="10"/>
      <c r="T946" s="1"/>
      <c r="U946" s="1"/>
      <c r="V946" s="1"/>
      <c r="W946" s="1"/>
      <c r="X946" s="1"/>
    </row>
    <row r="947" spans="5:24">
      <c r="E947" s="2"/>
      <c r="G947" s="7" t="s">
        <v>316</v>
      </c>
      <c r="H947" s="7" t="s">
        <v>685</v>
      </c>
      <c r="J947" s="10"/>
      <c r="K947" s="10"/>
      <c r="T947" s="1"/>
      <c r="U947" s="1"/>
      <c r="V947" s="1"/>
      <c r="W947" s="1"/>
      <c r="X947" s="1"/>
    </row>
    <row r="948" spans="5:24">
      <c r="E948" s="2"/>
      <c r="G948" s="7" t="s">
        <v>316</v>
      </c>
      <c r="H948" s="7" t="s">
        <v>1567</v>
      </c>
      <c r="J948" s="10"/>
      <c r="K948" s="10"/>
      <c r="T948" s="1"/>
      <c r="U948" s="1"/>
      <c r="V948" s="1"/>
      <c r="W948" s="1"/>
      <c r="X948" s="1"/>
    </row>
    <row r="949" spans="5:24">
      <c r="E949" s="2"/>
      <c r="G949" s="7" t="s">
        <v>316</v>
      </c>
      <c r="H949" s="7" t="s">
        <v>1568</v>
      </c>
      <c r="J949" s="10"/>
      <c r="K949" s="10"/>
      <c r="T949" s="1"/>
      <c r="U949" s="1"/>
      <c r="V949" s="1"/>
      <c r="W949" s="1"/>
      <c r="X949" s="1"/>
    </row>
    <row r="950" spans="5:24">
      <c r="E950" s="2"/>
      <c r="G950" s="7" t="s">
        <v>316</v>
      </c>
      <c r="H950" s="7" t="s">
        <v>1569</v>
      </c>
      <c r="J950" s="10"/>
      <c r="K950" s="10"/>
      <c r="T950" s="1"/>
      <c r="U950" s="1"/>
      <c r="V950" s="1"/>
      <c r="W950" s="1"/>
      <c r="X950" s="1"/>
    </row>
    <row r="951" spans="5:24">
      <c r="E951" s="2"/>
      <c r="G951" s="7" t="s">
        <v>316</v>
      </c>
      <c r="H951" s="7" t="s">
        <v>1570</v>
      </c>
      <c r="J951" s="10"/>
      <c r="K951" s="10"/>
      <c r="T951" s="1"/>
      <c r="U951" s="1"/>
      <c r="V951" s="1"/>
      <c r="W951" s="1"/>
      <c r="X951" s="1"/>
    </row>
    <row r="952" spans="5:24">
      <c r="E952" s="2"/>
      <c r="G952" s="7" t="s">
        <v>316</v>
      </c>
      <c r="H952" s="7" t="s">
        <v>1571</v>
      </c>
      <c r="J952" s="10"/>
      <c r="K952" s="10"/>
      <c r="T952" s="1"/>
      <c r="U952" s="1"/>
      <c r="V952" s="1"/>
      <c r="W952" s="1"/>
      <c r="X952" s="1"/>
    </row>
    <row r="953" spans="5:24">
      <c r="E953" s="2"/>
      <c r="G953" s="7" t="s">
        <v>316</v>
      </c>
      <c r="H953" s="7" t="s">
        <v>1572</v>
      </c>
      <c r="J953" s="10"/>
      <c r="K953" s="10"/>
      <c r="T953" s="1"/>
      <c r="U953" s="1"/>
      <c r="V953" s="1"/>
      <c r="W953" s="1"/>
      <c r="X953" s="1"/>
    </row>
    <row r="954" spans="5:24">
      <c r="E954" s="2"/>
      <c r="G954" s="7" t="s">
        <v>316</v>
      </c>
      <c r="H954" s="7" t="s">
        <v>1573</v>
      </c>
      <c r="J954" s="10"/>
      <c r="K954" s="10"/>
      <c r="T954" s="1"/>
      <c r="U954" s="1"/>
      <c r="V954" s="1"/>
      <c r="W954" s="1"/>
      <c r="X954" s="1"/>
    </row>
    <row r="955" spans="5:24">
      <c r="E955" s="2"/>
      <c r="G955" s="7" t="s">
        <v>316</v>
      </c>
      <c r="H955" s="7" t="s">
        <v>1574</v>
      </c>
      <c r="J955" s="10"/>
      <c r="K955" s="10"/>
      <c r="T955" s="1"/>
      <c r="U955" s="1"/>
      <c r="V955" s="1"/>
      <c r="W955" s="1"/>
      <c r="X955" s="1"/>
    </row>
    <row r="956" spans="5:24">
      <c r="E956" s="2"/>
      <c r="G956" s="7" t="s">
        <v>316</v>
      </c>
      <c r="H956" s="7" t="s">
        <v>1575</v>
      </c>
      <c r="J956" s="10"/>
      <c r="K956" s="10"/>
      <c r="T956" s="1"/>
      <c r="U956" s="1"/>
      <c r="V956" s="1"/>
      <c r="W956" s="1"/>
      <c r="X956" s="1"/>
    </row>
    <row r="957" spans="5:24">
      <c r="E957" s="2"/>
      <c r="G957" s="7" t="s">
        <v>316</v>
      </c>
      <c r="H957" s="7" t="s">
        <v>1576</v>
      </c>
      <c r="J957" s="10"/>
      <c r="K957" s="10"/>
      <c r="T957" s="1"/>
      <c r="U957" s="1"/>
      <c r="V957" s="1"/>
      <c r="W957" s="1"/>
      <c r="X957" s="1"/>
    </row>
    <row r="958" spans="5:24">
      <c r="E958" s="2"/>
      <c r="G958" s="7" t="s">
        <v>321</v>
      </c>
      <c r="H958" s="7" t="s">
        <v>762</v>
      </c>
      <c r="J958" s="10"/>
      <c r="K958" s="10"/>
      <c r="T958" s="1"/>
      <c r="U958" s="1"/>
      <c r="V958" s="1"/>
      <c r="W958" s="1"/>
      <c r="X958" s="1"/>
    </row>
    <row r="959" spans="5:24">
      <c r="E959" s="2"/>
      <c r="G959" s="7" t="s">
        <v>321</v>
      </c>
      <c r="H959" s="7" t="s">
        <v>1061</v>
      </c>
      <c r="J959" s="10"/>
      <c r="K959" s="10"/>
      <c r="T959" s="1"/>
      <c r="U959" s="1"/>
      <c r="V959" s="1"/>
      <c r="W959" s="1"/>
      <c r="X959" s="1"/>
    </row>
    <row r="960" spans="5:24">
      <c r="E960" s="2"/>
      <c r="G960" s="7" t="s">
        <v>321</v>
      </c>
      <c r="H960" s="7" t="s">
        <v>1063</v>
      </c>
      <c r="J960" s="10"/>
      <c r="K960" s="10"/>
      <c r="T960" s="1"/>
      <c r="U960" s="1"/>
      <c r="V960" s="1"/>
      <c r="W960" s="1"/>
      <c r="X960" s="1"/>
    </row>
    <row r="961" spans="5:24">
      <c r="E961" s="2"/>
      <c r="G961" s="7" t="s">
        <v>321</v>
      </c>
      <c r="H961" s="7" t="s">
        <v>1577</v>
      </c>
      <c r="J961" s="10"/>
      <c r="K961" s="10"/>
      <c r="T961" s="1"/>
      <c r="U961" s="1"/>
      <c r="V961" s="1"/>
      <c r="W961" s="1"/>
      <c r="X961" s="1"/>
    </row>
    <row r="962" spans="5:24">
      <c r="E962" s="2"/>
      <c r="G962" s="7" t="s">
        <v>321</v>
      </c>
      <c r="H962" s="7" t="s">
        <v>1065</v>
      </c>
      <c r="J962" s="10"/>
      <c r="K962" s="10"/>
      <c r="T962" s="1"/>
      <c r="U962" s="1"/>
      <c r="V962" s="1"/>
      <c r="W962" s="1"/>
      <c r="X962" s="1"/>
    </row>
    <row r="963" spans="5:24">
      <c r="E963" s="2"/>
      <c r="G963" s="7" t="s">
        <v>321</v>
      </c>
      <c r="H963" s="7" t="s">
        <v>1067</v>
      </c>
      <c r="J963" s="10"/>
      <c r="K963" s="10"/>
      <c r="T963" s="1"/>
      <c r="U963" s="1"/>
      <c r="V963" s="1"/>
      <c r="W963" s="1"/>
      <c r="X963" s="1"/>
    </row>
    <row r="964" spans="5:24">
      <c r="E964" s="2"/>
      <c r="G964" s="7" t="s">
        <v>321</v>
      </c>
      <c r="H964" s="7" t="s">
        <v>1578</v>
      </c>
      <c r="J964" s="10"/>
      <c r="K964" s="10"/>
      <c r="T964" s="1"/>
      <c r="U964" s="1"/>
      <c r="V964" s="1"/>
      <c r="W964" s="1"/>
      <c r="X964" s="1"/>
    </row>
    <row r="965" spans="5:24">
      <c r="E965" s="2"/>
      <c r="G965" s="7" t="s">
        <v>321</v>
      </c>
      <c r="H965" s="7" t="s">
        <v>1069</v>
      </c>
      <c r="J965" s="10"/>
      <c r="K965" s="10"/>
      <c r="T965" s="1"/>
      <c r="U965" s="1"/>
      <c r="V965" s="1"/>
      <c r="W965" s="1"/>
      <c r="X965" s="1"/>
    </row>
    <row r="966" spans="5:24">
      <c r="E966" s="2"/>
      <c r="G966" s="7" t="s">
        <v>321</v>
      </c>
      <c r="H966" s="7" t="s">
        <v>1071</v>
      </c>
      <c r="J966" s="10"/>
      <c r="K966" s="10"/>
      <c r="T966" s="1"/>
      <c r="U966" s="1"/>
      <c r="V966" s="1"/>
      <c r="W966" s="1"/>
      <c r="X966" s="1"/>
    </row>
    <row r="967" spans="5:24">
      <c r="E967" s="2"/>
      <c r="G967" s="7" t="s">
        <v>321</v>
      </c>
      <c r="H967" s="7" t="s">
        <v>1073</v>
      </c>
      <c r="J967" s="10"/>
      <c r="K967" s="10"/>
      <c r="T967" s="1"/>
      <c r="U967" s="1"/>
      <c r="V967" s="1"/>
      <c r="W967" s="1"/>
      <c r="X967" s="1"/>
    </row>
    <row r="968" spans="5:24">
      <c r="E968" s="2"/>
      <c r="G968" s="7" t="s">
        <v>321</v>
      </c>
      <c r="H968" s="7" t="s">
        <v>1075</v>
      </c>
      <c r="J968" s="10"/>
      <c r="K968" s="10"/>
      <c r="T968" s="1"/>
      <c r="U968" s="1"/>
      <c r="V968" s="1"/>
      <c r="W968" s="1"/>
      <c r="X968" s="1"/>
    </row>
    <row r="969" spans="5:24">
      <c r="E969" s="2"/>
      <c r="G969" s="7" t="s">
        <v>321</v>
      </c>
      <c r="H969" s="7" t="s">
        <v>1077</v>
      </c>
      <c r="J969" s="10"/>
      <c r="K969" s="10"/>
      <c r="T969" s="1"/>
      <c r="U969" s="1"/>
      <c r="V969" s="1"/>
      <c r="W969" s="1"/>
      <c r="X969" s="1"/>
    </row>
    <row r="970" spans="5:24">
      <c r="E970" s="2"/>
      <c r="G970" s="7" t="s">
        <v>321</v>
      </c>
      <c r="H970" s="7" t="s">
        <v>1079</v>
      </c>
      <c r="J970" s="10"/>
      <c r="K970" s="10"/>
      <c r="T970" s="1"/>
      <c r="U970" s="1"/>
      <c r="V970" s="1"/>
      <c r="W970" s="1"/>
      <c r="X970" s="1"/>
    </row>
    <row r="971" spans="5:24">
      <c r="E971" s="2"/>
      <c r="G971" s="7" t="s">
        <v>321</v>
      </c>
      <c r="H971" s="7" t="s">
        <v>1081</v>
      </c>
      <c r="J971" s="10"/>
      <c r="K971" s="10"/>
      <c r="T971" s="1"/>
      <c r="U971" s="1"/>
      <c r="V971" s="1"/>
      <c r="W971" s="1"/>
      <c r="X971" s="1"/>
    </row>
    <row r="972" spans="5:24">
      <c r="E972" s="2"/>
      <c r="G972" s="7" t="s">
        <v>321</v>
      </c>
      <c r="H972" s="7" t="s">
        <v>1083</v>
      </c>
      <c r="J972" s="10"/>
      <c r="K972" s="10"/>
      <c r="T972" s="1"/>
      <c r="U972" s="1"/>
      <c r="V972" s="1"/>
      <c r="W972" s="1"/>
      <c r="X972" s="1"/>
    </row>
    <row r="973" spans="5:24">
      <c r="E973" s="2"/>
      <c r="G973" s="7" t="s">
        <v>321</v>
      </c>
      <c r="H973" s="7" t="s">
        <v>1579</v>
      </c>
      <c r="J973" s="10"/>
      <c r="K973" s="10"/>
      <c r="T973" s="1"/>
      <c r="U973" s="1"/>
      <c r="V973" s="1"/>
      <c r="W973" s="1"/>
      <c r="X973" s="1"/>
    </row>
    <row r="974" spans="5:24">
      <c r="E974" s="2"/>
      <c r="G974" s="7" t="s">
        <v>321</v>
      </c>
      <c r="H974" s="7" t="s">
        <v>1085</v>
      </c>
      <c r="J974" s="10"/>
      <c r="K974" s="10"/>
      <c r="T974" s="1"/>
      <c r="U974" s="1"/>
      <c r="V974" s="1"/>
      <c r="W974" s="1"/>
      <c r="X974" s="1"/>
    </row>
    <row r="975" spans="5:24">
      <c r="E975" s="2"/>
      <c r="G975" s="7" t="s">
        <v>321</v>
      </c>
      <c r="H975" s="7" t="s">
        <v>1580</v>
      </c>
      <c r="J975" s="10"/>
      <c r="K975" s="10"/>
      <c r="T975" s="1"/>
      <c r="U975" s="1"/>
      <c r="V975" s="1"/>
      <c r="W975" s="1"/>
      <c r="X975" s="1"/>
    </row>
    <row r="976" spans="5:24">
      <c r="E976" s="2"/>
      <c r="G976" s="7" t="s">
        <v>321</v>
      </c>
      <c r="H976" s="7" t="s">
        <v>1581</v>
      </c>
      <c r="J976" s="10"/>
      <c r="K976" s="10"/>
      <c r="T976" s="1"/>
      <c r="U976" s="1"/>
      <c r="V976" s="1"/>
      <c r="W976" s="1"/>
      <c r="X976" s="1"/>
    </row>
    <row r="977" spans="5:24">
      <c r="E977" s="2"/>
      <c r="G977" s="7" t="s">
        <v>321</v>
      </c>
      <c r="H977" s="7" t="s">
        <v>1582</v>
      </c>
      <c r="J977" s="10"/>
      <c r="K977" s="10"/>
      <c r="T977" s="1"/>
      <c r="U977" s="1"/>
      <c r="V977" s="1"/>
      <c r="W977" s="1"/>
      <c r="X977" s="1"/>
    </row>
    <row r="978" spans="5:24">
      <c r="E978" s="2"/>
      <c r="G978" s="7" t="s">
        <v>321</v>
      </c>
      <c r="H978" s="7" t="s">
        <v>1583</v>
      </c>
      <c r="J978" s="10"/>
      <c r="K978" s="10"/>
      <c r="T978" s="1"/>
      <c r="U978" s="1"/>
      <c r="V978" s="1"/>
      <c r="W978" s="1"/>
      <c r="X978" s="1"/>
    </row>
    <row r="979" spans="5:24">
      <c r="E979" s="2"/>
      <c r="G979" s="7" t="s">
        <v>321</v>
      </c>
      <c r="H979" s="7" t="s">
        <v>1584</v>
      </c>
      <c r="J979" s="10"/>
      <c r="K979" s="10"/>
      <c r="T979" s="1"/>
      <c r="U979" s="1"/>
      <c r="V979" s="1"/>
      <c r="W979" s="1"/>
      <c r="X979" s="1"/>
    </row>
    <row r="980" spans="5:24">
      <c r="E980" s="2"/>
      <c r="G980" s="7" t="s">
        <v>321</v>
      </c>
      <c r="H980" s="7" t="s">
        <v>1585</v>
      </c>
      <c r="J980" s="10"/>
      <c r="K980" s="10"/>
      <c r="T980" s="1"/>
      <c r="U980" s="1"/>
      <c r="V980" s="1"/>
      <c r="W980" s="1"/>
      <c r="X980" s="1"/>
    </row>
    <row r="981" spans="5:24">
      <c r="E981" s="2"/>
      <c r="G981" s="7" t="s">
        <v>321</v>
      </c>
      <c r="H981" s="7" t="s">
        <v>1586</v>
      </c>
      <c r="J981" s="10"/>
      <c r="K981" s="10"/>
      <c r="T981" s="1"/>
      <c r="U981" s="1"/>
      <c r="V981" s="1"/>
      <c r="W981" s="1"/>
      <c r="X981" s="1"/>
    </row>
    <row r="982" spans="5:24">
      <c r="E982" s="2"/>
      <c r="G982" s="7" t="s">
        <v>321</v>
      </c>
      <c r="H982" s="7" t="s">
        <v>1587</v>
      </c>
      <c r="J982" s="10"/>
      <c r="K982" s="10"/>
      <c r="T982" s="1"/>
      <c r="U982" s="1"/>
      <c r="V982" s="1"/>
      <c r="W982" s="1"/>
      <c r="X982" s="1"/>
    </row>
    <row r="983" spans="5:24">
      <c r="E983" s="2"/>
      <c r="G983" s="7" t="s">
        <v>321</v>
      </c>
      <c r="H983" s="7" t="s">
        <v>1588</v>
      </c>
      <c r="J983" s="10"/>
      <c r="K983" s="10"/>
      <c r="T983" s="1"/>
      <c r="U983" s="1"/>
      <c r="V983" s="1"/>
      <c r="W983" s="1"/>
      <c r="X983" s="1"/>
    </row>
    <row r="984" spans="5:24">
      <c r="E984" s="2"/>
      <c r="G984" s="7" t="s">
        <v>321</v>
      </c>
      <c r="H984" s="7" t="s">
        <v>1589</v>
      </c>
      <c r="J984" s="10"/>
      <c r="K984" s="10"/>
      <c r="T984" s="1"/>
      <c r="U984" s="1"/>
      <c r="V984" s="1"/>
      <c r="W984" s="1"/>
      <c r="X984" s="1"/>
    </row>
    <row r="985" spans="5:24">
      <c r="E985" s="2"/>
      <c r="G985" s="7" t="s">
        <v>321</v>
      </c>
      <c r="H985" s="7" t="s">
        <v>1590</v>
      </c>
      <c r="J985" s="10"/>
      <c r="K985" s="10"/>
      <c r="T985" s="1"/>
      <c r="U985" s="1"/>
      <c r="V985" s="1"/>
      <c r="W985" s="1"/>
      <c r="X985" s="1"/>
    </row>
    <row r="986" spans="5:24">
      <c r="E986" s="2"/>
      <c r="G986" s="7" t="s">
        <v>321</v>
      </c>
      <c r="H986" s="7" t="s">
        <v>1087</v>
      </c>
      <c r="J986" s="10"/>
      <c r="K986" s="10"/>
      <c r="T986" s="1"/>
      <c r="U986" s="1"/>
      <c r="V986" s="1"/>
      <c r="W986" s="1"/>
      <c r="X986" s="1"/>
    </row>
    <row r="987" spans="5:24">
      <c r="E987" s="2"/>
      <c r="G987" s="7" t="s">
        <v>321</v>
      </c>
      <c r="H987" s="7" t="s">
        <v>671</v>
      </c>
      <c r="J987" s="10"/>
      <c r="K987" s="10"/>
      <c r="T987" s="1"/>
      <c r="U987" s="1"/>
      <c r="V987" s="1"/>
      <c r="W987" s="1"/>
      <c r="X987" s="1"/>
    </row>
    <row r="988" spans="5:24">
      <c r="E988" s="2"/>
      <c r="G988" s="7" t="s">
        <v>321</v>
      </c>
      <c r="H988" s="7" t="s">
        <v>1090</v>
      </c>
      <c r="J988" s="10"/>
      <c r="K988" s="10"/>
      <c r="T988" s="1"/>
      <c r="U988" s="1"/>
      <c r="V988" s="1"/>
      <c r="W988" s="1"/>
      <c r="X988" s="1"/>
    </row>
    <row r="989" spans="5:24">
      <c r="E989" s="2"/>
      <c r="G989" s="7" t="s">
        <v>321</v>
      </c>
      <c r="H989" s="7" t="s">
        <v>1092</v>
      </c>
      <c r="J989" s="10"/>
      <c r="K989" s="10"/>
      <c r="T989" s="1"/>
      <c r="U989" s="1"/>
      <c r="V989" s="1"/>
      <c r="W989" s="1"/>
      <c r="X989" s="1"/>
    </row>
    <row r="990" spans="5:24">
      <c r="E990" s="2"/>
      <c r="G990" s="7" t="s">
        <v>321</v>
      </c>
      <c r="H990" s="7" t="s">
        <v>1591</v>
      </c>
      <c r="J990" s="10"/>
      <c r="K990" s="10"/>
      <c r="T990" s="1"/>
      <c r="U990" s="1"/>
      <c r="V990" s="1"/>
      <c r="W990" s="1"/>
      <c r="X990" s="1"/>
    </row>
    <row r="991" spans="5:24">
      <c r="E991" s="2"/>
      <c r="G991" s="7" t="s">
        <v>321</v>
      </c>
      <c r="H991" s="7" t="s">
        <v>1094</v>
      </c>
      <c r="J991" s="10"/>
      <c r="K991" s="10"/>
      <c r="T991" s="1"/>
      <c r="U991" s="1"/>
      <c r="V991" s="1"/>
      <c r="W991" s="1"/>
      <c r="X991" s="1"/>
    </row>
    <row r="992" spans="5:24">
      <c r="E992" s="2"/>
      <c r="G992" s="7" t="s">
        <v>321</v>
      </c>
      <c r="H992" s="7" t="s">
        <v>437</v>
      </c>
      <c r="J992" s="10"/>
      <c r="K992" s="10"/>
      <c r="T992" s="1"/>
      <c r="U992" s="1"/>
      <c r="V992" s="1"/>
      <c r="W992" s="1"/>
      <c r="X992" s="1"/>
    </row>
    <row r="993" spans="5:24">
      <c r="E993" s="2"/>
      <c r="G993" s="7" t="s">
        <v>326</v>
      </c>
      <c r="H993" s="7" t="s">
        <v>456</v>
      </c>
      <c r="J993" s="10"/>
      <c r="K993" s="10"/>
      <c r="T993" s="1"/>
      <c r="U993" s="1"/>
      <c r="V993" s="1"/>
      <c r="W993" s="1"/>
      <c r="X993" s="1"/>
    </row>
    <row r="994" spans="5:24">
      <c r="E994" s="2"/>
      <c r="G994" s="7" t="s">
        <v>326</v>
      </c>
      <c r="H994" s="7" t="s">
        <v>1098</v>
      </c>
      <c r="J994" s="10"/>
      <c r="K994" s="10"/>
      <c r="T994" s="1"/>
      <c r="U994" s="1"/>
      <c r="V994" s="1"/>
      <c r="W994" s="1"/>
      <c r="X994" s="1"/>
    </row>
    <row r="995" spans="5:24">
      <c r="E995" s="2"/>
      <c r="G995" s="7" t="s">
        <v>326</v>
      </c>
      <c r="H995" s="7" t="s">
        <v>764</v>
      </c>
      <c r="J995" s="10"/>
      <c r="K995" s="10"/>
      <c r="T995" s="1"/>
      <c r="U995" s="1"/>
      <c r="V995" s="1"/>
      <c r="W995" s="1"/>
      <c r="X995" s="1"/>
    </row>
    <row r="996" spans="5:24">
      <c r="E996" s="2"/>
      <c r="G996" s="7" t="s">
        <v>326</v>
      </c>
      <c r="H996" s="7" t="s">
        <v>766</v>
      </c>
      <c r="J996" s="10"/>
      <c r="K996" s="10"/>
      <c r="T996" s="1"/>
      <c r="U996" s="1"/>
      <c r="V996" s="1"/>
      <c r="W996" s="1"/>
      <c r="X996" s="1"/>
    </row>
    <row r="997" spans="5:24">
      <c r="E997" s="2"/>
      <c r="G997" s="7" t="s">
        <v>326</v>
      </c>
      <c r="H997" s="7" t="s">
        <v>1592</v>
      </c>
      <c r="J997" s="10"/>
      <c r="K997" s="10"/>
      <c r="T997" s="1"/>
      <c r="U997" s="1"/>
      <c r="V997" s="1"/>
      <c r="W997" s="1"/>
      <c r="X997" s="1"/>
    </row>
    <row r="998" spans="5:24">
      <c r="E998" s="2"/>
      <c r="G998" s="7" t="s">
        <v>326</v>
      </c>
      <c r="H998" s="7" t="s">
        <v>1100</v>
      </c>
      <c r="J998" s="10"/>
      <c r="K998" s="10"/>
      <c r="T998" s="1"/>
      <c r="U998" s="1"/>
      <c r="V998" s="1"/>
      <c r="W998" s="1"/>
      <c r="X998" s="1"/>
    </row>
    <row r="999" spans="5:24">
      <c r="E999" s="2"/>
      <c r="G999" s="7" t="s">
        <v>326</v>
      </c>
      <c r="H999" s="7" t="s">
        <v>770</v>
      </c>
      <c r="J999" s="10"/>
      <c r="K999" s="10"/>
      <c r="T999" s="1"/>
      <c r="U999" s="1"/>
      <c r="V999" s="1"/>
      <c r="W999" s="1"/>
      <c r="X999" s="1"/>
    </row>
    <row r="1000" spans="5:24">
      <c r="E1000" s="2"/>
      <c r="G1000" s="7" t="s">
        <v>326</v>
      </c>
      <c r="H1000" s="7" t="s">
        <v>1102</v>
      </c>
      <c r="J1000" s="10"/>
      <c r="K1000" s="10"/>
      <c r="T1000" s="1"/>
      <c r="U1000" s="1"/>
      <c r="V1000" s="1"/>
      <c r="W1000" s="1"/>
      <c r="X1000" s="1"/>
    </row>
    <row r="1001" spans="5:24">
      <c r="E1001" s="2"/>
      <c r="G1001" s="7" t="s">
        <v>326</v>
      </c>
      <c r="H1001" s="7" t="s">
        <v>772</v>
      </c>
      <c r="J1001" s="10"/>
      <c r="K1001" s="10"/>
      <c r="T1001" s="1"/>
      <c r="U1001" s="1"/>
      <c r="V1001" s="1"/>
      <c r="W1001" s="1"/>
      <c r="X1001" s="1"/>
    </row>
    <row r="1002" spans="5:24">
      <c r="E1002" s="2"/>
      <c r="G1002" s="7" t="s">
        <v>326</v>
      </c>
      <c r="H1002" s="7" t="s">
        <v>774</v>
      </c>
      <c r="J1002" s="10"/>
      <c r="K1002" s="10"/>
      <c r="T1002" s="1"/>
      <c r="U1002" s="1"/>
      <c r="V1002" s="1"/>
      <c r="W1002" s="1"/>
      <c r="X1002" s="1"/>
    </row>
    <row r="1003" spans="5:24">
      <c r="E1003" s="2"/>
      <c r="G1003" s="7" t="s">
        <v>326</v>
      </c>
      <c r="H1003" s="7" t="s">
        <v>458</v>
      </c>
      <c r="J1003" s="10"/>
      <c r="K1003" s="10"/>
      <c r="T1003" s="1"/>
      <c r="U1003" s="1"/>
      <c r="V1003" s="1"/>
      <c r="W1003" s="1"/>
      <c r="X1003" s="1"/>
    </row>
    <row r="1004" spans="5:24">
      <c r="E1004" s="2"/>
      <c r="G1004" s="7" t="s">
        <v>326</v>
      </c>
      <c r="H1004" s="7" t="s">
        <v>460</v>
      </c>
      <c r="J1004" s="10"/>
      <c r="K1004" s="10"/>
      <c r="T1004" s="1"/>
      <c r="U1004" s="1"/>
      <c r="V1004" s="1"/>
      <c r="W1004" s="1"/>
      <c r="X1004" s="1"/>
    </row>
    <row r="1005" spans="5:24">
      <c r="E1005" s="2"/>
      <c r="G1005" s="7" t="s">
        <v>326</v>
      </c>
      <c r="H1005" s="7" t="s">
        <v>776</v>
      </c>
      <c r="J1005" s="10"/>
      <c r="K1005" s="10"/>
      <c r="T1005" s="1"/>
      <c r="U1005" s="1"/>
      <c r="V1005" s="1"/>
      <c r="W1005" s="1"/>
      <c r="X1005" s="1"/>
    </row>
    <row r="1006" spans="5:24">
      <c r="E1006" s="2"/>
      <c r="G1006" s="7" t="s">
        <v>326</v>
      </c>
      <c r="H1006" s="7" t="s">
        <v>778</v>
      </c>
      <c r="J1006" s="10"/>
      <c r="K1006" s="10"/>
      <c r="T1006" s="1"/>
      <c r="U1006" s="1"/>
      <c r="V1006" s="1"/>
      <c r="W1006" s="1"/>
      <c r="X1006" s="1"/>
    </row>
    <row r="1007" spans="5:24">
      <c r="E1007" s="2"/>
      <c r="G1007" s="7" t="s">
        <v>326</v>
      </c>
      <c r="H1007" s="7" t="s">
        <v>1104</v>
      </c>
      <c r="J1007" s="10"/>
      <c r="K1007" s="10"/>
      <c r="T1007" s="1"/>
      <c r="U1007" s="1"/>
      <c r="V1007" s="1"/>
      <c r="W1007" s="1"/>
      <c r="X1007" s="1"/>
    </row>
    <row r="1008" spans="5:24">
      <c r="E1008" s="2"/>
      <c r="G1008" s="7" t="s">
        <v>326</v>
      </c>
      <c r="H1008" s="7" t="s">
        <v>780</v>
      </c>
      <c r="J1008" s="10"/>
      <c r="K1008" s="10"/>
      <c r="T1008" s="1"/>
      <c r="U1008" s="1"/>
      <c r="V1008" s="1"/>
      <c r="W1008" s="1"/>
      <c r="X1008" s="1"/>
    </row>
    <row r="1009" spans="5:24">
      <c r="E1009" s="2"/>
      <c r="G1009" s="7" t="s">
        <v>326</v>
      </c>
      <c r="H1009" s="7" t="s">
        <v>1106</v>
      </c>
      <c r="J1009" s="10"/>
      <c r="K1009" s="10"/>
      <c r="T1009" s="1"/>
      <c r="U1009" s="1"/>
      <c r="V1009" s="1"/>
      <c r="W1009" s="1"/>
      <c r="X1009" s="1"/>
    </row>
    <row r="1010" spans="5:24">
      <c r="E1010" s="2"/>
      <c r="G1010" s="7" t="s">
        <v>326</v>
      </c>
      <c r="H1010" s="7" t="s">
        <v>782</v>
      </c>
      <c r="J1010" s="10"/>
      <c r="K1010" s="10"/>
      <c r="T1010" s="1"/>
      <c r="U1010" s="1"/>
      <c r="V1010" s="1"/>
      <c r="W1010" s="1"/>
      <c r="X1010" s="1"/>
    </row>
    <row r="1011" spans="5:24">
      <c r="E1011" s="2"/>
      <c r="G1011" s="7" t="s">
        <v>326</v>
      </c>
      <c r="H1011" s="7" t="s">
        <v>1108</v>
      </c>
      <c r="J1011" s="10"/>
      <c r="K1011" s="10"/>
      <c r="T1011" s="1"/>
      <c r="U1011" s="1"/>
      <c r="V1011" s="1"/>
      <c r="W1011" s="1"/>
      <c r="X1011" s="1"/>
    </row>
    <row r="1012" spans="5:24">
      <c r="E1012" s="2"/>
      <c r="G1012" s="7" t="s">
        <v>326</v>
      </c>
      <c r="H1012" s="7" t="s">
        <v>784</v>
      </c>
      <c r="J1012" s="10"/>
      <c r="K1012" s="10"/>
      <c r="T1012" s="1"/>
      <c r="U1012" s="1"/>
      <c r="V1012" s="1"/>
      <c r="W1012" s="1"/>
      <c r="X1012" s="1"/>
    </row>
    <row r="1013" spans="5:24">
      <c r="E1013" s="2"/>
      <c r="G1013" s="7" t="s">
        <v>326</v>
      </c>
      <c r="H1013" s="7" t="s">
        <v>1110</v>
      </c>
      <c r="J1013" s="10"/>
      <c r="K1013" s="10"/>
      <c r="T1013" s="1"/>
      <c r="U1013" s="1"/>
      <c r="V1013" s="1"/>
      <c r="W1013" s="1"/>
      <c r="X1013" s="1"/>
    </row>
    <row r="1014" spans="5:24">
      <c r="E1014" s="2"/>
      <c r="G1014" s="7" t="s">
        <v>326</v>
      </c>
      <c r="H1014" s="7" t="s">
        <v>1112</v>
      </c>
      <c r="J1014" s="10"/>
      <c r="K1014" s="10"/>
      <c r="T1014" s="1"/>
      <c r="U1014" s="1"/>
      <c r="V1014" s="1"/>
      <c r="W1014" s="1"/>
      <c r="X1014" s="1"/>
    </row>
    <row r="1015" spans="5:24">
      <c r="E1015" s="2"/>
      <c r="G1015" s="7" t="s">
        <v>326</v>
      </c>
      <c r="H1015" s="7" t="s">
        <v>1114</v>
      </c>
      <c r="J1015" s="10"/>
      <c r="K1015" s="10"/>
      <c r="T1015" s="1"/>
      <c r="U1015" s="1"/>
      <c r="V1015" s="1"/>
      <c r="W1015" s="1"/>
      <c r="X1015" s="1"/>
    </row>
    <row r="1016" spans="5:24">
      <c r="E1016" s="2"/>
      <c r="G1016" s="7" t="s">
        <v>326</v>
      </c>
      <c r="H1016" s="7" t="s">
        <v>1116</v>
      </c>
      <c r="J1016" s="10"/>
      <c r="K1016" s="10"/>
      <c r="T1016" s="1"/>
      <c r="U1016" s="1"/>
      <c r="V1016" s="1"/>
      <c r="W1016" s="1"/>
      <c r="X1016" s="1"/>
    </row>
    <row r="1017" spans="5:24">
      <c r="E1017" s="2"/>
      <c r="G1017" s="7" t="s">
        <v>326</v>
      </c>
      <c r="H1017" s="7" t="s">
        <v>595</v>
      </c>
      <c r="J1017" s="10"/>
      <c r="K1017" s="10"/>
      <c r="T1017" s="1"/>
      <c r="U1017" s="1"/>
      <c r="V1017" s="1"/>
      <c r="W1017" s="1"/>
      <c r="X1017" s="1"/>
    </row>
    <row r="1018" spans="5:24">
      <c r="E1018" s="2"/>
      <c r="G1018" s="7" t="s">
        <v>326</v>
      </c>
      <c r="H1018" s="7" t="s">
        <v>786</v>
      </c>
      <c r="J1018" s="10"/>
      <c r="K1018" s="10"/>
      <c r="T1018" s="1"/>
      <c r="U1018" s="1"/>
      <c r="V1018" s="1"/>
      <c r="W1018" s="1"/>
      <c r="X1018" s="1"/>
    </row>
    <row r="1019" spans="5:24">
      <c r="E1019" s="2"/>
      <c r="G1019" s="7" t="s">
        <v>326</v>
      </c>
      <c r="H1019" s="7" t="s">
        <v>1118</v>
      </c>
      <c r="J1019" s="10"/>
      <c r="K1019" s="10"/>
      <c r="T1019" s="1"/>
      <c r="U1019" s="1"/>
      <c r="V1019" s="1"/>
      <c r="W1019" s="1"/>
      <c r="X1019" s="1"/>
    </row>
    <row r="1020" spans="5:24">
      <c r="E1020" s="2"/>
      <c r="G1020" s="7" t="s">
        <v>326</v>
      </c>
      <c r="H1020" s="7" t="s">
        <v>788</v>
      </c>
      <c r="J1020" s="10"/>
      <c r="K1020" s="10"/>
      <c r="T1020" s="1"/>
      <c r="U1020" s="1"/>
      <c r="V1020" s="1"/>
      <c r="W1020" s="1"/>
      <c r="X1020" s="1"/>
    </row>
    <row r="1021" spans="5:24">
      <c r="E1021" s="2"/>
      <c r="G1021" s="7" t="s">
        <v>326</v>
      </c>
      <c r="H1021" s="7" t="s">
        <v>597</v>
      </c>
      <c r="J1021" s="10"/>
      <c r="K1021" s="10"/>
      <c r="T1021" s="1"/>
      <c r="U1021" s="1"/>
      <c r="V1021" s="1"/>
      <c r="W1021" s="1"/>
      <c r="X1021" s="1"/>
    </row>
    <row r="1022" spans="5:24">
      <c r="E1022" s="2"/>
      <c r="G1022" s="7" t="s">
        <v>326</v>
      </c>
      <c r="H1022" s="7" t="s">
        <v>790</v>
      </c>
      <c r="J1022" s="10"/>
      <c r="K1022" s="10"/>
      <c r="T1022" s="1"/>
      <c r="U1022" s="1"/>
      <c r="V1022" s="1"/>
      <c r="W1022" s="1"/>
      <c r="X1022" s="1"/>
    </row>
    <row r="1023" spans="5:24">
      <c r="E1023" s="2"/>
      <c r="G1023" s="7" t="s">
        <v>326</v>
      </c>
      <c r="H1023" s="7" t="s">
        <v>1120</v>
      </c>
      <c r="J1023" s="10"/>
      <c r="K1023" s="10"/>
      <c r="T1023" s="1"/>
      <c r="U1023" s="1"/>
      <c r="V1023" s="1"/>
      <c r="W1023" s="1"/>
      <c r="X1023" s="1"/>
    </row>
    <row r="1024" spans="5:24">
      <c r="E1024" s="2"/>
      <c r="G1024" s="7" t="s">
        <v>326</v>
      </c>
      <c r="H1024" s="7" t="s">
        <v>792</v>
      </c>
      <c r="J1024" s="10"/>
      <c r="K1024" s="10"/>
      <c r="T1024" s="1"/>
      <c r="U1024" s="1"/>
      <c r="V1024" s="1"/>
      <c r="W1024" s="1"/>
      <c r="X1024" s="1"/>
    </row>
    <row r="1025" spans="5:24">
      <c r="E1025" s="2"/>
      <c r="G1025" s="7" t="s">
        <v>326</v>
      </c>
      <c r="H1025" s="7" t="s">
        <v>1593</v>
      </c>
      <c r="J1025" s="10"/>
      <c r="K1025" s="10"/>
      <c r="T1025" s="1"/>
      <c r="U1025" s="1"/>
      <c r="V1025" s="1"/>
      <c r="W1025" s="1"/>
      <c r="X1025" s="1"/>
    </row>
    <row r="1026" spans="5:24">
      <c r="E1026" s="2"/>
      <c r="G1026" s="7" t="s">
        <v>326</v>
      </c>
      <c r="H1026" s="7" t="s">
        <v>796</v>
      </c>
      <c r="J1026" s="10"/>
      <c r="K1026" s="10"/>
      <c r="T1026" s="1"/>
      <c r="U1026" s="1"/>
      <c r="V1026" s="1"/>
      <c r="W1026" s="1"/>
      <c r="X1026" s="1"/>
    </row>
    <row r="1027" spans="5:24">
      <c r="E1027" s="2"/>
      <c r="G1027" s="7" t="s">
        <v>326</v>
      </c>
      <c r="H1027" s="7" t="s">
        <v>798</v>
      </c>
      <c r="J1027" s="10"/>
      <c r="K1027" s="10"/>
      <c r="T1027" s="1"/>
      <c r="U1027" s="1"/>
      <c r="V1027" s="1"/>
      <c r="W1027" s="1"/>
      <c r="X1027" s="1"/>
    </row>
    <row r="1028" spans="5:24">
      <c r="E1028" s="2"/>
      <c r="G1028" s="7" t="s">
        <v>326</v>
      </c>
      <c r="H1028" s="7" t="s">
        <v>1594</v>
      </c>
      <c r="J1028" s="10"/>
      <c r="K1028" s="10"/>
      <c r="T1028" s="1"/>
      <c r="U1028" s="1"/>
      <c r="V1028" s="1"/>
      <c r="W1028" s="1"/>
      <c r="X1028" s="1"/>
    </row>
    <row r="1029" spans="5:24">
      <c r="E1029" s="2"/>
      <c r="G1029" s="7" t="s">
        <v>326</v>
      </c>
      <c r="H1029" s="7" t="s">
        <v>800</v>
      </c>
      <c r="J1029" s="10"/>
      <c r="K1029" s="10"/>
      <c r="T1029" s="1"/>
      <c r="U1029" s="1"/>
      <c r="V1029" s="1"/>
      <c r="W1029" s="1"/>
      <c r="X1029" s="1"/>
    </row>
    <row r="1030" spans="5:24">
      <c r="E1030" s="2"/>
      <c r="G1030" s="7" t="s">
        <v>326</v>
      </c>
      <c r="H1030" s="7" t="s">
        <v>802</v>
      </c>
      <c r="J1030" s="10"/>
      <c r="K1030" s="10"/>
      <c r="T1030" s="1"/>
      <c r="U1030" s="1"/>
      <c r="V1030" s="1"/>
      <c r="W1030" s="1"/>
      <c r="X1030" s="1"/>
    </row>
    <row r="1031" spans="5:24">
      <c r="E1031" s="2"/>
      <c r="G1031" s="7" t="s">
        <v>326</v>
      </c>
      <c r="H1031" s="7" t="s">
        <v>804</v>
      </c>
      <c r="J1031" s="10"/>
      <c r="K1031" s="10"/>
      <c r="T1031" s="1"/>
      <c r="U1031" s="1"/>
      <c r="V1031" s="1"/>
      <c r="W1031" s="1"/>
      <c r="X1031" s="1"/>
    </row>
    <row r="1032" spans="5:24">
      <c r="E1032" s="2"/>
      <c r="G1032" s="7" t="s">
        <v>326</v>
      </c>
      <c r="H1032" s="7" t="s">
        <v>1595</v>
      </c>
      <c r="J1032" s="10"/>
      <c r="K1032" s="10"/>
      <c r="T1032" s="1"/>
      <c r="U1032" s="1"/>
      <c r="V1032" s="1"/>
      <c r="W1032" s="1"/>
      <c r="X1032" s="1"/>
    </row>
    <row r="1033" spans="5:24">
      <c r="E1033" s="2"/>
      <c r="G1033" s="7" t="s">
        <v>326</v>
      </c>
      <c r="H1033" s="7" t="s">
        <v>1122</v>
      </c>
      <c r="J1033" s="10"/>
      <c r="K1033" s="10"/>
      <c r="T1033" s="1"/>
      <c r="U1033" s="1"/>
      <c r="V1033" s="1"/>
      <c r="W1033" s="1"/>
      <c r="X1033" s="1"/>
    </row>
    <row r="1034" spans="5:24">
      <c r="E1034" s="2"/>
      <c r="G1034" s="7" t="s">
        <v>326</v>
      </c>
      <c r="H1034" s="7" t="s">
        <v>1124</v>
      </c>
      <c r="J1034" s="10"/>
      <c r="K1034" s="10"/>
      <c r="T1034" s="1"/>
      <c r="U1034" s="1"/>
      <c r="V1034" s="1"/>
      <c r="W1034" s="1"/>
      <c r="X1034" s="1"/>
    </row>
    <row r="1035" spans="5:24">
      <c r="E1035" s="2"/>
      <c r="G1035" s="7" t="s">
        <v>326</v>
      </c>
      <c r="H1035" s="7" t="s">
        <v>806</v>
      </c>
      <c r="J1035" s="10"/>
      <c r="K1035" s="10"/>
      <c r="T1035" s="1"/>
      <c r="U1035" s="1"/>
      <c r="V1035" s="1"/>
      <c r="W1035" s="1"/>
      <c r="X1035" s="1"/>
    </row>
    <row r="1036" spans="5:24">
      <c r="E1036" s="2"/>
      <c r="G1036" s="7" t="s">
        <v>326</v>
      </c>
      <c r="H1036" s="7" t="s">
        <v>808</v>
      </c>
      <c r="J1036" s="10"/>
      <c r="K1036" s="10"/>
      <c r="T1036" s="1"/>
      <c r="U1036" s="1"/>
      <c r="V1036" s="1"/>
      <c r="W1036" s="1"/>
      <c r="X1036" s="1"/>
    </row>
    <row r="1037" spans="5:24">
      <c r="E1037" s="2"/>
      <c r="G1037" s="7" t="s">
        <v>326</v>
      </c>
      <c r="H1037" s="7" t="s">
        <v>1596</v>
      </c>
      <c r="J1037" s="10"/>
      <c r="K1037" s="10"/>
      <c r="T1037" s="1"/>
      <c r="U1037" s="1"/>
      <c r="V1037" s="1"/>
      <c r="W1037" s="1"/>
      <c r="X1037" s="1"/>
    </row>
    <row r="1038" spans="5:24">
      <c r="E1038" s="2"/>
      <c r="G1038" s="7" t="s">
        <v>326</v>
      </c>
      <c r="H1038" s="7" t="s">
        <v>1126</v>
      </c>
      <c r="J1038" s="10"/>
      <c r="K1038" s="10"/>
      <c r="T1038" s="1"/>
      <c r="U1038" s="1"/>
      <c r="V1038" s="1"/>
      <c r="W1038" s="1"/>
      <c r="X1038" s="1"/>
    </row>
    <row r="1039" spans="5:24">
      <c r="E1039" s="2"/>
      <c r="G1039" s="7" t="s">
        <v>326</v>
      </c>
      <c r="H1039" s="7" t="s">
        <v>1127</v>
      </c>
      <c r="J1039" s="10"/>
      <c r="K1039" s="10"/>
      <c r="T1039" s="1"/>
      <c r="U1039" s="1"/>
      <c r="V1039" s="1"/>
      <c r="W1039" s="1"/>
      <c r="X1039" s="1"/>
    </row>
    <row r="1040" spans="5:24">
      <c r="E1040" s="2"/>
      <c r="G1040" s="7" t="s">
        <v>326</v>
      </c>
      <c r="H1040" s="7" t="s">
        <v>1597</v>
      </c>
      <c r="J1040" s="10"/>
      <c r="K1040" s="10"/>
      <c r="T1040" s="1"/>
      <c r="U1040" s="1"/>
      <c r="V1040" s="1"/>
      <c r="W1040" s="1"/>
      <c r="X1040" s="1"/>
    </row>
    <row r="1041" spans="5:24">
      <c r="E1041" s="2"/>
      <c r="G1041" s="7" t="s">
        <v>326</v>
      </c>
      <c r="H1041" s="7" t="s">
        <v>1441</v>
      </c>
      <c r="J1041" s="10"/>
      <c r="K1041" s="10"/>
      <c r="T1041" s="1"/>
      <c r="U1041" s="1"/>
      <c r="V1041" s="1"/>
      <c r="W1041" s="1"/>
      <c r="X1041" s="1"/>
    </row>
    <row r="1042" spans="5:24">
      <c r="E1042" s="2"/>
      <c r="G1042" s="7" t="s">
        <v>326</v>
      </c>
      <c r="H1042" s="7" t="s">
        <v>1598</v>
      </c>
      <c r="J1042" s="10"/>
      <c r="K1042" s="10"/>
      <c r="T1042" s="1"/>
      <c r="U1042" s="1"/>
      <c r="V1042" s="1"/>
      <c r="W1042" s="1"/>
      <c r="X1042" s="1"/>
    </row>
    <row r="1043" spans="5:24">
      <c r="E1043" s="2"/>
      <c r="G1043" s="7" t="s">
        <v>326</v>
      </c>
      <c r="H1043" s="7" t="s">
        <v>1131</v>
      </c>
      <c r="J1043" s="10"/>
      <c r="K1043" s="10"/>
      <c r="T1043" s="1"/>
      <c r="U1043" s="1"/>
      <c r="V1043" s="1"/>
      <c r="W1043" s="1"/>
      <c r="X1043" s="1"/>
    </row>
    <row r="1044" spans="5:24">
      <c r="E1044" s="2"/>
      <c r="G1044" s="7" t="s">
        <v>326</v>
      </c>
      <c r="H1044" s="7" t="s">
        <v>1133</v>
      </c>
      <c r="J1044" s="10"/>
      <c r="K1044" s="10"/>
      <c r="T1044" s="1"/>
      <c r="U1044" s="1"/>
      <c r="V1044" s="1"/>
      <c r="W1044" s="1"/>
      <c r="X1044" s="1"/>
    </row>
    <row r="1045" spans="5:24">
      <c r="E1045" s="2"/>
      <c r="G1045" s="7" t="s">
        <v>326</v>
      </c>
      <c r="H1045" s="7" t="s">
        <v>1135</v>
      </c>
      <c r="J1045" s="10"/>
      <c r="K1045" s="10"/>
      <c r="T1045" s="1"/>
      <c r="U1045" s="1"/>
      <c r="V1045" s="1"/>
      <c r="W1045" s="1"/>
      <c r="X1045" s="1"/>
    </row>
    <row r="1046" spans="5:24">
      <c r="E1046" s="2"/>
      <c r="G1046" s="7" t="s">
        <v>326</v>
      </c>
      <c r="H1046" s="7" t="s">
        <v>1137</v>
      </c>
      <c r="J1046" s="10"/>
      <c r="K1046" s="10"/>
      <c r="T1046" s="1"/>
      <c r="U1046" s="1"/>
      <c r="V1046" s="1"/>
      <c r="W1046" s="1"/>
      <c r="X1046" s="1"/>
    </row>
    <row r="1047" spans="5:24">
      <c r="E1047" s="2"/>
      <c r="G1047" s="7" t="s">
        <v>331</v>
      </c>
      <c r="H1047" s="7" t="s">
        <v>814</v>
      </c>
      <c r="J1047" s="10"/>
      <c r="K1047" s="10"/>
      <c r="T1047" s="1"/>
      <c r="U1047" s="1"/>
      <c r="V1047" s="1"/>
      <c r="W1047" s="1"/>
      <c r="X1047" s="1"/>
    </row>
    <row r="1048" spans="5:24">
      <c r="E1048" s="2"/>
      <c r="G1048" s="7" t="s">
        <v>331</v>
      </c>
      <c r="H1048" s="7" t="s">
        <v>816</v>
      </c>
      <c r="J1048" s="10"/>
      <c r="K1048" s="10"/>
      <c r="T1048" s="1"/>
      <c r="U1048" s="1"/>
      <c r="V1048" s="1"/>
      <c r="W1048" s="1"/>
      <c r="X1048" s="1"/>
    </row>
    <row r="1049" spans="5:24">
      <c r="E1049" s="2"/>
      <c r="G1049" s="7" t="s">
        <v>331</v>
      </c>
      <c r="H1049" s="7" t="s">
        <v>1599</v>
      </c>
      <c r="J1049" s="10"/>
      <c r="K1049" s="10"/>
      <c r="T1049" s="1"/>
      <c r="U1049" s="1"/>
      <c r="V1049" s="1"/>
      <c r="W1049" s="1"/>
      <c r="X1049" s="1"/>
    </row>
    <row r="1050" spans="5:24">
      <c r="E1050" s="2"/>
      <c r="G1050" s="7" t="s">
        <v>331</v>
      </c>
      <c r="H1050" s="7" t="s">
        <v>1600</v>
      </c>
      <c r="J1050" s="10"/>
      <c r="K1050" s="10"/>
      <c r="T1050" s="1"/>
      <c r="U1050" s="1"/>
      <c r="V1050" s="1"/>
      <c r="W1050" s="1"/>
      <c r="X1050" s="1"/>
    </row>
    <row r="1051" spans="5:24">
      <c r="E1051" s="2"/>
      <c r="G1051" s="7" t="s">
        <v>331</v>
      </c>
      <c r="H1051" s="7" t="s">
        <v>818</v>
      </c>
      <c r="J1051" s="10"/>
      <c r="K1051" s="10"/>
      <c r="T1051" s="1"/>
      <c r="U1051" s="1"/>
      <c r="V1051" s="1"/>
      <c r="W1051" s="1"/>
      <c r="X1051" s="1"/>
    </row>
    <row r="1052" spans="5:24">
      <c r="E1052" s="2"/>
      <c r="G1052" s="7" t="s">
        <v>331</v>
      </c>
      <c r="H1052" s="7" t="s">
        <v>820</v>
      </c>
      <c r="J1052" s="10"/>
      <c r="K1052" s="10"/>
      <c r="T1052" s="1"/>
      <c r="U1052" s="1"/>
      <c r="V1052" s="1"/>
      <c r="W1052" s="1"/>
      <c r="X1052" s="1"/>
    </row>
    <row r="1053" spans="5:24">
      <c r="E1053" s="2"/>
      <c r="G1053" s="7" t="s">
        <v>331</v>
      </c>
      <c r="H1053" s="7" t="s">
        <v>1139</v>
      </c>
      <c r="J1053" s="10"/>
      <c r="K1053" s="10"/>
      <c r="T1053" s="1"/>
      <c r="U1053" s="1"/>
      <c r="V1053" s="1"/>
      <c r="W1053" s="1"/>
      <c r="X1053" s="1"/>
    </row>
    <row r="1054" spans="5:24">
      <c r="E1054" s="2"/>
      <c r="G1054" s="7" t="s">
        <v>331</v>
      </c>
      <c r="H1054" s="7" t="s">
        <v>1601</v>
      </c>
      <c r="J1054" s="10"/>
      <c r="K1054" s="10"/>
      <c r="T1054" s="1"/>
      <c r="U1054" s="1"/>
      <c r="V1054" s="1"/>
      <c r="W1054" s="1"/>
      <c r="X1054" s="1"/>
    </row>
    <row r="1055" spans="5:24">
      <c r="E1055" s="2"/>
      <c r="G1055" s="7" t="s">
        <v>331</v>
      </c>
      <c r="H1055" s="7" t="s">
        <v>822</v>
      </c>
      <c r="J1055" s="10"/>
      <c r="K1055" s="10"/>
      <c r="T1055" s="1"/>
      <c r="U1055" s="1"/>
      <c r="V1055" s="1"/>
      <c r="W1055" s="1"/>
      <c r="X1055" s="1"/>
    </row>
    <row r="1056" spans="5:24">
      <c r="E1056" s="2"/>
      <c r="G1056" s="7" t="s">
        <v>331</v>
      </c>
      <c r="H1056" s="7" t="s">
        <v>1602</v>
      </c>
      <c r="J1056" s="10"/>
      <c r="K1056" s="10"/>
      <c r="T1056" s="1"/>
      <c r="U1056" s="1"/>
      <c r="V1056" s="1"/>
      <c r="W1056" s="1"/>
      <c r="X1056" s="1"/>
    </row>
    <row r="1057" spans="5:24">
      <c r="E1057" s="2"/>
      <c r="G1057" s="7" t="s">
        <v>331</v>
      </c>
      <c r="H1057" s="7" t="s">
        <v>1603</v>
      </c>
      <c r="J1057" s="10"/>
      <c r="K1057" s="10"/>
      <c r="T1057" s="1"/>
      <c r="U1057" s="1"/>
      <c r="V1057" s="1"/>
      <c r="W1057" s="1"/>
      <c r="X1057" s="1"/>
    </row>
    <row r="1058" spans="5:24">
      <c r="E1058" s="2"/>
      <c r="G1058" s="7" t="s">
        <v>331</v>
      </c>
      <c r="H1058" s="7" t="s">
        <v>1141</v>
      </c>
      <c r="J1058" s="10"/>
      <c r="K1058" s="10"/>
      <c r="T1058" s="1"/>
      <c r="U1058" s="1"/>
      <c r="V1058" s="1"/>
      <c r="W1058" s="1"/>
      <c r="X1058" s="1"/>
    </row>
    <row r="1059" spans="5:24">
      <c r="E1059" s="2"/>
      <c r="G1059" s="7" t="s">
        <v>331</v>
      </c>
      <c r="H1059" s="7" t="s">
        <v>1604</v>
      </c>
      <c r="J1059" s="10"/>
      <c r="K1059" s="10"/>
      <c r="T1059" s="1"/>
      <c r="U1059" s="1"/>
      <c r="V1059" s="1"/>
      <c r="W1059" s="1"/>
      <c r="X1059" s="1"/>
    </row>
    <row r="1060" spans="5:24">
      <c r="E1060" s="2"/>
      <c r="G1060" s="7" t="s">
        <v>331</v>
      </c>
      <c r="H1060" s="7" t="s">
        <v>1143</v>
      </c>
      <c r="J1060" s="10"/>
      <c r="K1060" s="10"/>
      <c r="T1060" s="1"/>
      <c r="U1060" s="1"/>
      <c r="V1060" s="1"/>
      <c r="W1060" s="1"/>
      <c r="X1060" s="1"/>
    </row>
    <row r="1061" spans="5:24">
      <c r="E1061" s="2"/>
      <c r="G1061" s="7" t="s">
        <v>331</v>
      </c>
      <c r="H1061" s="7" t="s">
        <v>1145</v>
      </c>
      <c r="J1061" s="10"/>
      <c r="K1061" s="10"/>
      <c r="T1061" s="1"/>
      <c r="U1061" s="1"/>
      <c r="V1061" s="1"/>
      <c r="W1061" s="1"/>
      <c r="X1061" s="1"/>
    </row>
    <row r="1062" spans="5:24">
      <c r="E1062" s="2"/>
      <c r="G1062" s="7" t="s">
        <v>331</v>
      </c>
      <c r="H1062" s="7" t="s">
        <v>1147</v>
      </c>
      <c r="J1062" s="10"/>
      <c r="K1062" s="10"/>
      <c r="T1062" s="1"/>
      <c r="U1062" s="1"/>
      <c r="V1062" s="1"/>
      <c r="W1062" s="1"/>
      <c r="X1062" s="1"/>
    </row>
    <row r="1063" spans="5:24">
      <c r="E1063" s="2"/>
      <c r="G1063" s="7" t="s">
        <v>331</v>
      </c>
      <c r="H1063" s="7" t="s">
        <v>1149</v>
      </c>
      <c r="J1063" s="10"/>
      <c r="K1063" s="10"/>
      <c r="T1063" s="1"/>
      <c r="U1063" s="1"/>
      <c r="V1063" s="1"/>
      <c r="W1063" s="1"/>
      <c r="X1063" s="1"/>
    </row>
    <row r="1064" spans="5:24">
      <c r="E1064" s="2"/>
      <c r="G1064" s="7" t="s">
        <v>331</v>
      </c>
      <c r="H1064" s="7" t="s">
        <v>1030</v>
      </c>
      <c r="J1064" s="10"/>
      <c r="K1064" s="10"/>
      <c r="T1064" s="1"/>
      <c r="U1064" s="1"/>
      <c r="V1064" s="1"/>
      <c r="W1064" s="1"/>
      <c r="X1064" s="1"/>
    </row>
    <row r="1065" spans="5:24">
      <c r="E1065" s="2"/>
      <c r="G1065" s="7" t="s">
        <v>331</v>
      </c>
      <c r="H1065" s="7" t="s">
        <v>1153</v>
      </c>
      <c r="J1065" s="10"/>
      <c r="K1065" s="10"/>
      <c r="T1065" s="1"/>
      <c r="U1065" s="1"/>
      <c r="V1065" s="1"/>
      <c r="W1065" s="1"/>
      <c r="X1065" s="1"/>
    </row>
    <row r="1066" spans="5:24">
      <c r="E1066" s="2"/>
      <c r="G1066" s="7" t="s">
        <v>331</v>
      </c>
      <c r="H1066" s="7" t="s">
        <v>1605</v>
      </c>
      <c r="J1066" s="10"/>
      <c r="K1066" s="10"/>
      <c r="T1066" s="1"/>
      <c r="U1066" s="1"/>
      <c r="V1066" s="1"/>
      <c r="W1066" s="1"/>
      <c r="X1066" s="1"/>
    </row>
    <row r="1067" spans="5:24">
      <c r="E1067" s="2"/>
      <c r="G1067" s="7" t="s">
        <v>331</v>
      </c>
      <c r="H1067" s="7" t="s">
        <v>1276</v>
      </c>
      <c r="J1067" s="10"/>
      <c r="K1067" s="10"/>
      <c r="T1067" s="1"/>
      <c r="U1067" s="1"/>
      <c r="V1067" s="1"/>
      <c r="W1067" s="1"/>
      <c r="X1067" s="1"/>
    </row>
    <row r="1068" spans="5:24">
      <c r="E1068" s="2"/>
      <c r="G1068" s="7" t="s">
        <v>331</v>
      </c>
      <c r="H1068" s="7" t="s">
        <v>1606</v>
      </c>
      <c r="J1068" s="10"/>
      <c r="K1068" s="10"/>
      <c r="T1068" s="1"/>
      <c r="U1068" s="1"/>
      <c r="V1068" s="1"/>
      <c r="W1068" s="1"/>
      <c r="X1068" s="1"/>
    </row>
    <row r="1069" spans="5:24">
      <c r="E1069" s="2"/>
      <c r="G1069" s="7" t="s">
        <v>331</v>
      </c>
      <c r="H1069" s="7" t="s">
        <v>1607</v>
      </c>
      <c r="J1069" s="10"/>
      <c r="K1069" s="10"/>
      <c r="T1069" s="1"/>
      <c r="U1069" s="1"/>
      <c r="V1069" s="1"/>
      <c r="W1069" s="1"/>
      <c r="X1069" s="1"/>
    </row>
    <row r="1070" spans="5:24">
      <c r="E1070" s="2"/>
      <c r="G1070" s="7" t="s">
        <v>331</v>
      </c>
      <c r="H1070" s="7" t="s">
        <v>1608</v>
      </c>
      <c r="J1070" s="10"/>
      <c r="K1070" s="10"/>
      <c r="T1070" s="1"/>
      <c r="U1070" s="1"/>
      <c r="V1070" s="1"/>
      <c r="W1070" s="1"/>
      <c r="X1070" s="1"/>
    </row>
    <row r="1071" spans="5:24">
      <c r="E1071" s="2"/>
      <c r="G1071" s="7" t="s">
        <v>331</v>
      </c>
      <c r="H1071" s="7" t="s">
        <v>1609</v>
      </c>
      <c r="J1071" s="10"/>
      <c r="K1071" s="10"/>
      <c r="T1071" s="1"/>
      <c r="U1071" s="1"/>
      <c r="V1071" s="1"/>
      <c r="W1071" s="1"/>
      <c r="X1071" s="1"/>
    </row>
    <row r="1072" spans="5:24">
      <c r="E1072" s="2"/>
      <c r="G1072" s="7" t="s">
        <v>331</v>
      </c>
      <c r="H1072" s="7" t="s">
        <v>1610</v>
      </c>
      <c r="J1072" s="10"/>
      <c r="K1072" s="10"/>
      <c r="T1072" s="1"/>
      <c r="U1072" s="1"/>
      <c r="V1072" s="1"/>
      <c r="W1072" s="1"/>
      <c r="X1072" s="1"/>
    </row>
    <row r="1073" spans="5:24">
      <c r="E1073" s="2"/>
      <c r="G1073" s="7" t="s">
        <v>331</v>
      </c>
      <c r="H1073" s="7" t="s">
        <v>1611</v>
      </c>
      <c r="J1073" s="10"/>
      <c r="K1073" s="10"/>
      <c r="T1073" s="1"/>
      <c r="U1073" s="1"/>
      <c r="V1073" s="1"/>
      <c r="W1073" s="1"/>
      <c r="X1073" s="1"/>
    </row>
    <row r="1074" spans="5:24">
      <c r="E1074" s="2"/>
      <c r="G1074" s="7" t="s">
        <v>331</v>
      </c>
      <c r="H1074" s="7" t="s">
        <v>1612</v>
      </c>
      <c r="J1074" s="10"/>
      <c r="K1074" s="10"/>
      <c r="T1074" s="1"/>
      <c r="U1074" s="1"/>
      <c r="V1074" s="1"/>
      <c r="W1074" s="1"/>
      <c r="X1074" s="1"/>
    </row>
    <row r="1075" spans="5:24">
      <c r="E1075" s="2"/>
      <c r="G1075" s="7" t="s">
        <v>331</v>
      </c>
      <c r="H1075" s="7" t="s">
        <v>1613</v>
      </c>
      <c r="J1075" s="10"/>
      <c r="K1075" s="10"/>
      <c r="T1075" s="1"/>
      <c r="U1075" s="1"/>
      <c r="V1075" s="1"/>
      <c r="W1075" s="1"/>
      <c r="X1075" s="1"/>
    </row>
    <row r="1076" spans="5:24">
      <c r="E1076" s="2"/>
      <c r="G1076" s="7" t="s">
        <v>337</v>
      </c>
      <c r="H1076" s="7" t="s">
        <v>601</v>
      </c>
      <c r="J1076" s="10"/>
      <c r="K1076" s="10"/>
      <c r="T1076" s="1"/>
      <c r="U1076" s="1"/>
      <c r="V1076" s="1"/>
      <c r="W1076" s="1"/>
      <c r="X1076" s="1"/>
    </row>
    <row r="1077" spans="5:24">
      <c r="E1077" s="2"/>
      <c r="G1077" s="7" t="s">
        <v>337</v>
      </c>
      <c r="H1077" s="7" t="s">
        <v>824</v>
      </c>
      <c r="J1077" s="10"/>
      <c r="K1077" s="10"/>
      <c r="T1077" s="1"/>
      <c r="U1077" s="1"/>
      <c r="V1077" s="1"/>
      <c r="W1077" s="1"/>
      <c r="X1077" s="1"/>
    </row>
    <row r="1078" spans="5:24">
      <c r="E1078" s="2"/>
      <c r="G1078" s="7" t="s">
        <v>337</v>
      </c>
      <c r="H1078" s="7" t="s">
        <v>1155</v>
      </c>
      <c r="J1078" s="10"/>
      <c r="K1078" s="10"/>
      <c r="T1078" s="1"/>
      <c r="U1078" s="1"/>
      <c r="V1078" s="1"/>
      <c r="W1078" s="1"/>
      <c r="X1078" s="1"/>
    </row>
    <row r="1079" spans="5:24">
      <c r="E1079" s="2"/>
      <c r="G1079" s="7" t="s">
        <v>337</v>
      </c>
      <c r="H1079" s="7" t="s">
        <v>1614</v>
      </c>
      <c r="J1079" s="10"/>
      <c r="K1079" s="10"/>
      <c r="T1079" s="1"/>
      <c r="U1079" s="1"/>
      <c r="V1079" s="1"/>
      <c r="W1079" s="1"/>
      <c r="X1079" s="1"/>
    </row>
    <row r="1080" spans="5:24">
      <c r="E1080" s="2"/>
      <c r="G1080" s="7" t="s">
        <v>337</v>
      </c>
      <c r="H1080" s="7" t="s">
        <v>603</v>
      </c>
      <c r="J1080" s="10"/>
      <c r="K1080" s="10"/>
      <c r="T1080" s="1"/>
      <c r="U1080" s="1"/>
      <c r="V1080" s="1"/>
      <c r="W1080" s="1"/>
      <c r="X1080" s="1"/>
    </row>
    <row r="1081" spans="5:24">
      <c r="E1081" s="2"/>
      <c r="G1081" s="7" t="s">
        <v>337</v>
      </c>
      <c r="H1081" s="7" t="s">
        <v>826</v>
      </c>
      <c r="J1081" s="10"/>
      <c r="K1081" s="10"/>
      <c r="T1081" s="1"/>
      <c r="U1081" s="1"/>
      <c r="V1081" s="1"/>
      <c r="W1081" s="1"/>
      <c r="X1081" s="1"/>
    </row>
    <row r="1082" spans="5:24">
      <c r="E1082" s="2"/>
      <c r="G1082" s="7" t="s">
        <v>337</v>
      </c>
      <c r="H1082" s="7" t="s">
        <v>1615</v>
      </c>
      <c r="J1082" s="10"/>
      <c r="K1082" s="10"/>
      <c r="T1082" s="1"/>
      <c r="U1082" s="1"/>
      <c r="V1082" s="1"/>
      <c r="W1082" s="1"/>
      <c r="X1082" s="1"/>
    </row>
    <row r="1083" spans="5:24">
      <c r="E1083" s="2"/>
      <c r="G1083" s="7" t="s">
        <v>337</v>
      </c>
      <c r="H1083" s="7" t="s">
        <v>828</v>
      </c>
      <c r="J1083" s="10"/>
      <c r="K1083" s="10"/>
      <c r="T1083" s="1"/>
      <c r="U1083" s="1"/>
      <c r="V1083" s="1"/>
      <c r="W1083" s="1"/>
      <c r="X1083" s="1"/>
    </row>
    <row r="1084" spans="5:24">
      <c r="E1084" s="2"/>
      <c r="G1084" s="7" t="s">
        <v>337</v>
      </c>
      <c r="H1084" s="7" t="s">
        <v>1159</v>
      </c>
      <c r="J1084" s="10"/>
      <c r="K1084" s="10"/>
      <c r="T1084" s="1"/>
      <c r="U1084" s="1"/>
      <c r="V1084" s="1"/>
      <c r="W1084" s="1"/>
      <c r="X1084" s="1"/>
    </row>
    <row r="1085" spans="5:24">
      <c r="E1085" s="2"/>
      <c r="G1085" s="7" t="s">
        <v>337</v>
      </c>
      <c r="H1085" s="7" t="s">
        <v>1161</v>
      </c>
      <c r="J1085" s="10"/>
      <c r="K1085" s="10"/>
      <c r="T1085" s="1"/>
      <c r="U1085" s="1"/>
      <c r="V1085" s="1"/>
      <c r="W1085" s="1"/>
      <c r="X1085" s="1"/>
    </row>
    <row r="1086" spans="5:24">
      <c r="E1086" s="2"/>
      <c r="G1086" s="7" t="s">
        <v>337</v>
      </c>
      <c r="H1086" s="7" t="s">
        <v>1616</v>
      </c>
      <c r="J1086" s="10"/>
      <c r="K1086" s="10"/>
      <c r="T1086" s="1"/>
      <c r="U1086" s="1"/>
      <c r="V1086" s="1"/>
      <c r="W1086" s="1"/>
      <c r="X1086" s="1"/>
    </row>
    <row r="1087" spans="5:24">
      <c r="E1087" s="2"/>
      <c r="G1087" s="7" t="s">
        <v>337</v>
      </c>
      <c r="H1087" s="7" t="s">
        <v>1165</v>
      </c>
      <c r="J1087" s="10"/>
      <c r="K1087" s="10"/>
      <c r="T1087" s="1"/>
      <c r="U1087" s="1"/>
      <c r="V1087" s="1"/>
      <c r="W1087" s="1"/>
      <c r="X1087" s="1"/>
    </row>
    <row r="1088" spans="5:24">
      <c r="E1088" s="2"/>
      <c r="G1088" s="7" t="s">
        <v>337</v>
      </c>
      <c r="H1088" s="7" t="s">
        <v>1617</v>
      </c>
      <c r="J1088" s="10"/>
      <c r="K1088" s="10"/>
      <c r="T1088" s="1"/>
      <c r="U1088" s="1"/>
      <c r="V1088" s="1"/>
      <c r="W1088" s="1"/>
      <c r="X1088" s="1"/>
    </row>
    <row r="1089" spans="5:24">
      <c r="E1089" s="2"/>
      <c r="G1089" s="7" t="s">
        <v>337</v>
      </c>
      <c r="H1089" s="7" t="s">
        <v>1618</v>
      </c>
      <c r="J1089" s="10"/>
      <c r="K1089" s="10"/>
      <c r="T1089" s="1"/>
      <c r="U1089" s="1"/>
      <c r="V1089" s="1"/>
      <c r="W1089" s="1"/>
      <c r="X1089" s="1"/>
    </row>
    <row r="1090" spans="5:24">
      <c r="E1090" s="2"/>
      <c r="G1090" s="7" t="s">
        <v>337</v>
      </c>
      <c r="H1090" s="7" t="s">
        <v>1619</v>
      </c>
      <c r="J1090" s="10"/>
      <c r="K1090" s="10"/>
      <c r="T1090" s="1"/>
      <c r="U1090" s="1"/>
      <c r="V1090" s="1"/>
      <c r="W1090" s="1"/>
      <c r="X1090" s="1"/>
    </row>
    <row r="1091" spans="5:24">
      <c r="E1091" s="2"/>
      <c r="G1091" s="7" t="s">
        <v>337</v>
      </c>
      <c r="H1091" s="7" t="s">
        <v>1620</v>
      </c>
      <c r="J1091" s="10"/>
      <c r="K1091" s="10"/>
      <c r="T1091" s="1"/>
      <c r="U1091" s="1"/>
      <c r="V1091" s="1"/>
      <c r="W1091" s="1"/>
      <c r="X1091" s="1"/>
    </row>
    <row r="1092" spans="5:24">
      <c r="E1092" s="2"/>
      <c r="G1092" s="7" t="s">
        <v>337</v>
      </c>
      <c r="H1092" s="7" t="s">
        <v>1621</v>
      </c>
      <c r="J1092" s="10"/>
      <c r="K1092" s="10"/>
      <c r="T1092" s="1"/>
      <c r="U1092" s="1"/>
      <c r="V1092" s="1"/>
      <c r="W1092" s="1"/>
      <c r="X1092" s="1"/>
    </row>
    <row r="1093" spans="5:24">
      <c r="E1093" s="2"/>
      <c r="G1093" s="7" t="s">
        <v>337</v>
      </c>
      <c r="H1093" s="7" t="s">
        <v>1622</v>
      </c>
      <c r="J1093" s="10"/>
      <c r="K1093" s="10"/>
      <c r="T1093" s="1"/>
      <c r="U1093" s="1"/>
      <c r="V1093" s="1"/>
      <c r="W1093" s="1"/>
      <c r="X1093" s="1"/>
    </row>
    <row r="1094" spans="5:24">
      <c r="E1094" s="2"/>
      <c r="G1094" s="7" t="s">
        <v>337</v>
      </c>
      <c r="H1094" s="7" t="s">
        <v>1623</v>
      </c>
      <c r="J1094" s="10"/>
      <c r="K1094" s="10"/>
      <c r="T1094" s="1"/>
      <c r="U1094" s="1"/>
      <c r="V1094" s="1"/>
      <c r="W1094" s="1"/>
      <c r="X1094" s="1"/>
    </row>
    <row r="1095" spans="5:24">
      <c r="E1095" s="2"/>
      <c r="G1095" s="7" t="s">
        <v>342</v>
      </c>
      <c r="H1095" s="7" t="s">
        <v>607</v>
      </c>
      <c r="J1095" s="10"/>
      <c r="K1095" s="10"/>
      <c r="T1095" s="1"/>
      <c r="U1095" s="1"/>
      <c r="V1095" s="1"/>
      <c r="W1095" s="1"/>
      <c r="X1095" s="1"/>
    </row>
    <row r="1096" spans="5:24">
      <c r="E1096" s="2"/>
      <c r="G1096" s="7" t="s">
        <v>342</v>
      </c>
      <c r="H1096" s="7" t="s">
        <v>1624</v>
      </c>
      <c r="J1096" s="10"/>
      <c r="K1096" s="10"/>
      <c r="T1096" s="1"/>
      <c r="U1096" s="1"/>
      <c r="V1096" s="1"/>
      <c r="W1096" s="1"/>
      <c r="X1096" s="1"/>
    </row>
    <row r="1097" spans="5:24">
      <c r="E1097" s="2"/>
      <c r="G1097" s="7" t="s">
        <v>342</v>
      </c>
      <c r="H1097" s="7" t="s">
        <v>1625</v>
      </c>
      <c r="J1097" s="10"/>
      <c r="K1097" s="10"/>
      <c r="T1097" s="1"/>
      <c r="U1097" s="1"/>
      <c r="V1097" s="1"/>
      <c r="W1097" s="1"/>
      <c r="X1097" s="1"/>
    </row>
    <row r="1098" spans="5:24">
      <c r="E1098" s="2"/>
      <c r="G1098" s="7" t="s">
        <v>342</v>
      </c>
      <c r="H1098" s="7" t="s">
        <v>1626</v>
      </c>
      <c r="J1098" s="10"/>
      <c r="K1098" s="10"/>
      <c r="T1098" s="1"/>
      <c r="U1098" s="1"/>
      <c r="V1098" s="1"/>
      <c r="W1098" s="1"/>
      <c r="X1098" s="1"/>
    </row>
    <row r="1099" spans="5:24">
      <c r="E1099" s="2"/>
      <c r="G1099" s="7" t="s">
        <v>342</v>
      </c>
      <c r="H1099" s="7" t="s">
        <v>830</v>
      </c>
      <c r="J1099" s="10"/>
      <c r="K1099" s="10"/>
      <c r="T1099" s="1"/>
      <c r="U1099" s="1"/>
      <c r="V1099" s="1"/>
      <c r="W1099" s="1"/>
      <c r="X1099" s="1"/>
    </row>
    <row r="1100" spans="5:24">
      <c r="E1100" s="2"/>
      <c r="G1100" s="7" t="s">
        <v>342</v>
      </c>
      <c r="H1100" s="7" t="s">
        <v>1627</v>
      </c>
      <c r="J1100" s="10"/>
      <c r="K1100" s="10"/>
      <c r="T1100" s="1"/>
      <c r="U1100" s="1"/>
      <c r="V1100" s="1"/>
      <c r="W1100" s="1"/>
      <c r="X1100" s="1"/>
    </row>
    <row r="1101" spans="5:24">
      <c r="E1101" s="2"/>
      <c r="G1101" s="7" t="s">
        <v>342</v>
      </c>
      <c r="H1101" s="7" t="s">
        <v>832</v>
      </c>
      <c r="J1101" s="10"/>
      <c r="K1101" s="10"/>
      <c r="T1101" s="1"/>
      <c r="U1101" s="1"/>
      <c r="V1101" s="1"/>
      <c r="W1101" s="1"/>
      <c r="X1101" s="1"/>
    </row>
    <row r="1102" spans="5:24">
      <c r="E1102" s="2"/>
      <c r="G1102" s="7" t="s">
        <v>342</v>
      </c>
      <c r="H1102" s="7" t="s">
        <v>834</v>
      </c>
      <c r="J1102" s="10"/>
      <c r="K1102" s="10"/>
      <c r="T1102" s="1"/>
      <c r="U1102" s="1"/>
      <c r="V1102" s="1"/>
      <c r="W1102" s="1"/>
      <c r="X1102" s="1"/>
    </row>
    <row r="1103" spans="5:24">
      <c r="E1103" s="2"/>
      <c r="G1103" s="7" t="s">
        <v>342</v>
      </c>
      <c r="H1103" s="7" t="s">
        <v>836</v>
      </c>
      <c r="J1103" s="10"/>
      <c r="K1103" s="10"/>
      <c r="T1103" s="1"/>
      <c r="U1103" s="1"/>
      <c r="V1103" s="1"/>
      <c r="W1103" s="1"/>
      <c r="X1103" s="1"/>
    </row>
    <row r="1104" spans="5:24">
      <c r="E1104" s="2"/>
      <c r="G1104" s="7" t="s">
        <v>342</v>
      </c>
      <c r="H1104" s="7" t="s">
        <v>609</v>
      </c>
      <c r="J1104" s="10"/>
      <c r="K1104" s="10"/>
      <c r="T1104" s="1"/>
      <c r="U1104" s="1"/>
      <c r="V1104" s="1"/>
      <c r="W1104" s="1"/>
      <c r="X1104" s="1"/>
    </row>
    <row r="1105" spans="5:24">
      <c r="E1105" s="2"/>
      <c r="G1105" s="7" t="s">
        <v>342</v>
      </c>
      <c r="H1105" s="7" t="s">
        <v>838</v>
      </c>
      <c r="J1105" s="10"/>
      <c r="K1105" s="10"/>
      <c r="T1105" s="1"/>
      <c r="U1105" s="1"/>
      <c r="V1105" s="1"/>
      <c r="W1105" s="1"/>
      <c r="X1105" s="1"/>
    </row>
    <row r="1106" spans="5:24">
      <c r="E1106" s="2"/>
      <c r="G1106" s="7" t="s">
        <v>342</v>
      </c>
      <c r="H1106" s="7" t="s">
        <v>840</v>
      </c>
      <c r="J1106" s="10"/>
      <c r="K1106" s="10"/>
      <c r="T1106" s="1"/>
      <c r="U1106" s="1"/>
      <c r="V1106" s="1"/>
      <c r="W1106" s="1"/>
      <c r="X1106" s="1"/>
    </row>
    <row r="1107" spans="5:24">
      <c r="E1107" s="2"/>
      <c r="G1107" s="7" t="s">
        <v>342</v>
      </c>
      <c r="H1107" s="7" t="s">
        <v>1628</v>
      </c>
      <c r="J1107" s="10"/>
      <c r="K1107" s="10"/>
      <c r="T1107" s="1"/>
      <c r="U1107" s="1"/>
      <c r="V1107" s="1"/>
      <c r="W1107" s="1"/>
      <c r="X1107" s="1"/>
    </row>
    <row r="1108" spans="5:24">
      <c r="E1108" s="2"/>
      <c r="G1108" s="7" t="s">
        <v>342</v>
      </c>
      <c r="H1108" s="7" t="s">
        <v>1629</v>
      </c>
      <c r="J1108" s="10"/>
      <c r="K1108" s="10"/>
      <c r="T1108" s="1"/>
      <c r="U1108" s="1"/>
      <c r="V1108" s="1"/>
      <c r="W1108" s="1"/>
      <c r="X1108" s="1"/>
    </row>
    <row r="1109" spans="5:24">
      <c r="E1109" s="2"/>
      <c r="G1109" s="7" t="s">
        <v>342</v>
      </c>
      <c r="H1109" s="7" t="s">
        <v>842</v>
      </c>
      <c r="J1109" s="10"/>
      <c r="K1109" s="10"/>
      <c r="T1109" s="1"/>
      <c r="U1109" s="1"/>
      <c r="V1109" s="1"/>
      <c r="W1109" s="1"/>
      <c r="X1109" s="1"/>
    </row>
    <row r="1110" spans="5:24">
      <c r="E1110" s="2"/>
      <c r="G1110" s="7" t="s">
        <v>342</v>
      </c>
      <c r="H1110" s="7" t="s">
        <v>844</v>
      </c>
      <c r="J1110" s="10"/>
      <c r="K1110" s="10"/>
      <c r="T1110" s="1"/>
      <c r="U1110" s="1"/>
      <c r="V1110" s="1"/>
      <c r="W1110" s="1"/>
      <c r="X1110" s="1"/>
    </row>
    <row r="1111" spans="5:24">
      <c r="E1111" s="2"/>
      <c r="G1111" s="7" t="s">
        <v>342</v>
      </c>
      <c r="H1111" s="7" t="s">
        <v>1171</v>
      </c>
      <c r="J1111" s="10"/>
      <c r="K1111" s="10"/>
      <c r="T1111" s="1"/>
      <c r="U1111" s="1"/>
      <c r="V1111" s="1"/>
      <c r="W1111" s="1"/>
      <c r="X1111" s="1"/>
    </row>
    <row r="1112" spans="5:24">
      <c r="E1112" s="2"/>
      <c r="G1112" s="7" t="s">
        <v>342</v>
      </c>
      <c r="H1112" s="7" t="s">
        <v>1630</v>
      </c>
      <c r="J1112" s="10"/>
      <c r="K1112" s="10"/>
      <c r="T1112" s="1"/>
      <c r="U1112" s="1"/>
      <c r="V1112" s="1"/>
      <c r="W1112" s="1"/>
      <c r="X1112" s="1"/>
    </row>
    <row r="1113" spans="5:24">
      <c r="E1113" s="2"/>
      <c r="G1113" s="7" t="s">
        <v>342</v>
      </c>
      <c r="H1113" s="7" t="s">
        <v>1631</v>
      </c>
      <c r="J1113" s="10"/>
      <c r="K1113" s="10"/>
      <c r="T1113" s="1"/>
      <c r="U1113" s="1"/>
      <c r="V1113" s="1"/>
      <c r="W1113" s="1"/>
      <c r="X1113" s="1"/>
    </row>
    <row r="1114" spans="5:24">
      <c r="E1114" s="2"/>
      <c r="G1114" s="7" t="s">
        <v>342</v>
      </c>
      <c r="H1114" s="7" t="s">
        <v>1632</v>
      </c>
      <c r="J1114" s="10"/>
      <c r="K1114" s="10"/>
      <c r="T1114" s="1"/>
      <c r="U1114" s="1"/>
      <c r="V1114" s="1"/>
      <c r="W1114" s="1"/>
      <c r="X1114" s="1"/>
    </row>
    <row r="1115" spans="5:24">
      <c r="E1115" s="2"/>
      <c r="G1115" s="7" t="s">
        <v>342</v>
      </c>
      <c r="H1115" s="7" t="s">
        <v>1633</v>
      </c>
      <c r="J1115" s="10"/>
      <c r="K1115" s="10"/>
      <c r="T1115" s="1"/>
      <c r="U1115" s="1"/>
      <c r="V1115" s="1"/>
      <c r="W1115" s="1"/>
      <c r="X1115" s="1"/>
    </row>
    <row r="1116" spans="5:24">
      <c r="E1116" s="2"/>
      <c r="G1116" s="7" t="s">
        <v>342</v>
      </c>
      <c r="H1116" s="7" t="s">
        <v>846</v>
      </c>
      <c r="J1116" s="10"/>
      <c r="K1116" s="10"/>
      <c r="T1116" s="1"/>
      <c r="U1116" s="1"/>
      <c r="V1116" s="1"/>
      <c r="W1116" s="1"/>
      <c r="X1116" s="1"/>
    </row>
    <row r="1117" spans="5:24">
      <c r="E1117" s="2"/>
      <c r="G1117" s="7" t="s">
        <v>342</v>
      </c>
      <c r="H1117" s="7" t="s">
        <v>1634</v>
      </c>
      <c r="J1117" s="10"/>
      <c r="K1117" s="10"/>
      <c r="T1117" s="1"/>
      <c r="U1117" s="1"/>
      <c r="V1117" s="1"/>
      <c r="W1117" s="1"/>
      <c r="X1117" s="1"/>
    </row>
    <row r="1118" spans="5:24">
      <c r="E1118" s="2"/>
      <c r="G1118" s="7" t="s">
        <v>342</v>
      </c>
      <c r="H1118" s="7" t="s">
        <v>1635</v>
      </c>
      <c r="J1118" s="10"/>
      <c r="K1118" s="10"/>
      <c r="T1118" s="1"/>
      <c r="U1118" s="1"/>
      <c r="V1118" s="1"/>
      <c r="W1118" s="1"/>
      <c r="X1118" s="1"/>
    </row>
    <row r="1119" spans="5:24">
      <c r="E1119" s="2"/>
      <c r="G1119" s="7" t="s">
        <v>342</v>
      </c>
      <c r="H1119" s="7" t="s">
        <v>1636</v>
      </c>
      <c r="J1119" s="10"/>
      <c r="K1119" s="10"/>
      <c r="T1119" s="1"/>
      <c r="U1119" s="1"/>
      <c r="V1119" s="1"/>
      <c r="W1119" s="1"/>
      <c r="X1119" s="1"/>
    </row>
    <row r="1120" spans="5:24">
      <c r="E1120" s="2"/>
      <c r="G1120" s="7" t="s">
        <v>342</v>
      </c>
      <c r="H1120" s="7" t="s">
        <v>1637</v>
      </c>
      <c r="J1120" s="10"/>
      <c r="K1120" s="10"/>
      <c r="T1120" s="1"/>
      <c r="U1120" s="1"/>
      <c r="V1120" s="1"/>
      <c r="W1120" s="1"/>
      <c r="X1120" s="1"/>
    </row>
    <row r="1121" spans="5:24">
      <c r="E1121" s="2"/>
      <c r="G1121" s="7" t="s">
        <v>348</v>
      </c>
      <c r="H1121" s="7" t="s">
        <v>1638</v>
      </c>
      <c r="J1121" s="10"/>
      <c r="K1121" s="10"/>
      <c r="T1121" s="1"/>
      <c r="U1121" s="1"/>
      <c r="V1121" s="1"/>
      <c r="W1121" s="1"/>
      <c r="X1121" s="1"/>
    </row>
    <row r="1122" spans="5:24">
      <c r="E1122" s="2"/>
      <c r="G1122" s="7" t="s">
        <v>348</v>
      </c>
      <c r="H1122" s="7" t="s">
        <v>611</v>
      </c>
      <c r="J1122" s="10"/>
      <c r="K1122" s="10"/>
      <c r="T1122" s="1"/>
      <c r="U1122" s="1"/>
      <c r="V1122" s="1"/>
      <c r="W1122" s="1"/>
      <c r="X1122" s="1"/>
    </row>
    <row r="1123" spans="5:24">
      <c r="E1123" s="2"/>
      <c r="G1123" s="7" t="s">
        <v>348</v>
      </c>
      <c r="H1123" s="7" t="s">
        <v>848</v>
      </c>
      <c r="J1123" s="10"/>
      <c r="K1123" s="10"/>
      <c r="T1123" s="1"/>
      <c r="U1123" s="1"/>
      <c r="V1123" s="1"/>
      <c r="W1123" s="1"/>
      <c r="X1123" s="1"/>
    </row>
    <row r="1124" spans="5:24">
      <c r="E1124" s="2"/>
      <c r="G1124" s="7" t="s">
        <v>348</v>
      </c>
      <c r="H1124" s="7" t="s">
        <v>508</v>
      </c>
      <c r="J1124" s="10"/>
      <c r="K1124" s="10"/>
      <c r="T1124" s="1"/>
      <c r="U1124" s="1"/>
      <c r="V1124" s="1"/>
      <c r="W1124" s="1"/>
      <c r="X1124" s="1"/>
    </row>
    <row r="1125" spans="5:24">
      <c r="E1125" s="2"/>
      <c r="G1125" s="7" t="s">
        <v>348</v>
      </c>
      <c r="H1125" s="7" t="s">
        <v>510</v>
      </c>
      <c r="J1125" s="10"/>
      <c r="K1125" s="10"/>
      <c r="T1125" s="1"/>
      <c r="U1125" s="1"/>
      <c r="V1125" s="1"/>
      <c r="W1125" s="1"/>
      <c r="X1125" s="1"/>
    </row>
    <row r="1126" spans="5:24">
      <c r="E1126" s="2"/>
      <c r="G1126" s="7" t="s">
        <v>348</v>
      </c>
      <c r="H1126" s="7" t="s">
        <v>512</v>
      </c>
      <c r="J1126" s="10"/>
      <c r="K1126" s="10"/>
      <c r="T1126" s="1"/>
      <c r="U1126" s="1"/>
      <c r="V1126" s="1"/>
      <c r="W1126" s="1"/>
      <c r="X1126" s="1"/>
    </row>
    <row r="1127" spans="5:24">
      <c r="E1127" s="2"/>
      <c r="G1127" s="7" t="s">
        <v>348</v>
      </c>
      <c r="H1127" s="7" t="s">
        <v>850</v>
      </c>
      <c r="J1127" s="10"/>
      <c r="K1127" s="10"/>
      <c r="T1127" s="1"/>
      <c r="U1127" s="1"/>
      <c r="V1127" s="1"/>
      <c r="W1127" s="1"/>
      <c r="X1127" s="1"/>
    </row>
    <row r="1128" spans="5:24">
      <c r="E1128" s="2"/>
      <c r="G1128" s="7" t="s">
        <v>348</v>
      </c>
      <c r="H1128" s="7" t="s">
        <v>514</v>
      </c>
      <c r="J1128" s="10"/>
      <c r="K1128" s="10"/>
      <c r="T1128" s="1"/>
      <c r="U1128" s="1"/>
      <c r="V1128" s="1"/>
      <c r="W1128" s="1"/>
      <c r="X1128" s="1"/>
    </row>
    <row r="1129" spans="5:24">
      <c r="E1129" s="2"/>
      <c r="G1129" s="7" t="s">
        <v>348</v>
      </c>
      <c r="H1129" s="7" t="s">
        <v>852</v>
      </c>
      <c r="J1129" s="10"/>
      <c r="K1129" s="10"/>
      <c r="T1129" s="1"/>
      <c r="U1129" s="1"/>
      <c r="V1129" s="1"/>
      <c r="W1129" s="1"/>
      <c r="X1129" s="1"/>
    </row>
    <row r="1130" spans="5:24">
      <c r="E1130" s="2"/>
      <c r="G1130" s="7" t="s">
        <v>348</v>
      </c>
      <c r="H1130" s="7" t="s">
        <v>462</v>
      </c>
      <c r="J1130" s="10"/>
      <c r="K1130" s="10"/>
      <c r="T1130" s="1"/>
      <c r="U1130" s="1"/>
      <c r="V1130" s="1"/>
      <c r="W1130" s="1"/>
      <c r="X1130" s="1"/>
    </row>
    <row r="1131" spans="5:24">
      <c r="E1131" s="2"/>
      <c r="G1131" s="7" t="s">
        <v>348</v>
      </c>
      <c r="H1131" s="7" t="s">
        <v>613</v>
      </c>
      <c r="J1131" s="10"/>
      <c r="K1131" s="10"/>
      <c r="T1131" s="1"/>
      <c r="U1131" s="1"/>
      <c r="V1131" s="1"/>
      <c r="W1131" s="1"/>
      <c r="X1131" s="1"/>
    </row>
    <row r="1132" spans="5:24">
      <c r="E1132" s="2"/>
      <c r="G1132" s="7" t="s">
        <v>348</v>
      </c>
      <c r="H1132" s="7" t="s">
        <v>615</v>
      </c>
      <c r="J1132" s="10"/>
      <c r="K1132" s="10"/>
      <c r="T1132" s="1"/>
      <c r="U1132" s="1"/>
      <c r="V1132" s="1"/>
      <c r="W1132" s="1"/>
      <c r="X1132" s="1"/>
    </row>
    <row r="1133" spans="5:24">
      <c r="E1133" s="2"/>
      <c r="G1133" s="7" t="s">
        <v>348</v>
      </c>
      <c r="H1133" s="7" t="s">
        <v>617</v>
      </c>
      <c r="J1133" s="10"/>
      <c r="K1133" s="10"/>
      <c r="T1133" s="1"/>
      <c r="U1133" s="1"/>
      <c r="V1133" s="1"/>
      <c r="W1133" s="1"/>
      <c r="X1133" s="1"/>
    </row>
    <row r="1134" spans="5:24">
      <c r="E1134" s="2"/>
      <c r="G1134" s="7" t="s">
        <v>348</v>
      </c>
      <c r="H1134" s="7" t="s">
        <v>854</v>
      </c>
      <c r="J1134" s="10"/>
      <c r="K1134" s="10"/>
      <c r="T1134" s="1"/>
      <c r="U1134" s="1"/>
      <c r="V1134" s="1"/>
      <c r="W1134" s="1"/>
      <c r="X1134" s="1"/>
    </row>
    <row r="1135" spans="5:24">
      <c r="E1135" s="2"/>
      <c r="G1135" s="7" t="s">
        <v>348</v>
      </c>
      <c r="H1135" s="7" t="s">
        <v>856</v>
      </c>
      <c r="J1135" s="10"/>
      <c r="K1135" s="10"/>
      <c r="T1135" s="1"/>
      <c r="U1135" s="1"/>
      <c r="V1135" s="1"/>
      <c r="W1135" s="1"/>
      <c r="X1135" s="1"/>
    </row>
    <row r="1136" spans="5:24">
      <c r="E1136" s="2"/>
      <c r="G1136" s="7" t="s">
        <v>348</v>
      </c>
      <c r="H1136" s="7" t="s">
        <v>516</v>
      </c>
      <c r="J1136" s="10"/>
      <c r="K1136" s="10"/>
      <c r="T1136" s="1"/>
      <c r="U1136" s="1"/>
      <c r="V1136" s="1"/>
      <c r="W1136" s="1"/>
      <c r="X1136" s="1"/>
    </row>
    <row r="1137" spans="5:24">
      <c r="E1137" s="2"/>
      <c r="G1137" s="7" t="s">
        <v>348</v>
      </c>
      <c r="H1137" s="7" t="s">
        <v>858</v>
      </c>
      <c r="J1137" s="10"/>
      <c r="K1137" s="10"/>
      <c r="T1137" s="1"/>
      <c r="U1137" s="1"/>
      <c r="V1137" s="1"/>
      <c r="W1137" s="1"/>
      <c r="X1137" s="1"/>
    </row>
    <row r="1138" spans="5:24">
      <c r="E1138" s="2"/>
      <c r="G1138" s="7" t="s">
        <v>348</v>
      </c>
      <c r="H1138" s="7" t="s">
        <v>619</v>
      </c>
      <c r="J1138" s="10"/>
      <c r="K1138" s="10"/>
      <c r="T1138" s="1"/>
      <c r="U1138" s="1"/>
      <c r="V1138" s="1"/>
      <c r="W1138" s="1"/>
      <c r="X1138" s="1"/>
    </row>
    <row r="1139" spans="5:24">
      <c r="E1139" s="2"/>
      <c r="G1139" s="7" t="s">
        <v>348</v>
      </c>
      <c r="H1139" s="7" t="s">
        <v>464</v>
      </c>
      <c r="J1139" s="10"/>
      <c r="K1139" s="10"/>
      <c r="T1139" s="1"/>
      <c r="U1139" s="1"/>
      <c r="V1139" s="1"/>
      <c r="W1139" s="1"/>
      <c r="X1139" s="1"/>
    </row>
    <row r="1140" spans="5:24">
      <c r="E1140" s="2"/>
      <c r="G1140" s="7" t="s">
        <v>348</v>
      </c>
      <c r="H1140" s="7" t="s">
        <v>860</v>
      </c>
      <c r="J1140" s="10"/>
      <c r="K1140" s="10"/>
      <c r="T1140" s="1"/>
      <c r="U1140" s="1"/>
      <c r="V1140" s="1"/>
      <c r="W1140" s="1"/>
      <c r="X1140" s="1"/>
    </row>
    <row r="1141" spans="5:24">
      <c r="E1141" s="2"/>
      <c r="G1141" s="7" t="s">
        <v>348</v>
      </c>
      <c r="H1141" s="7" t="s">
        <v>518</v>
      </c>
      <c r="J1141" s="10"/>
      <c r="K1141" s="10"/>
      <c r="T1141" s="1"/>
      <c r="U1141" s="1"/>
      <c r="V1141" s="1"/>
      <c r="W1141" s="1"/>
      <c r="X1141" s="1"/>
    </row>
    <row r="1142" spans="5:24">
      <c r="E1142" s="2"/>
      <c r="G1142" s="7" t="s">
        <v>348</v>
      </c>
      <c r="H1142" s="7" t="s">
        <v>862</v>
      </c>
      <c r="J1142" s="10"/>
      <c r="K1142" s="10"/>
      <c r="T1142" s="1"/>
      <c r="U1142" s="1"/>
      <c r="V1142" s="1"/>
      <c r="W1142" s="1"/>
      <c r="X1142" s="1"/>
    </row>
    <row r="1143" spans="5:24">
      <c r="E1143" s="2"/>
      <c r="G1143" s="7" t="s">
        <v>348</v>
      </c>
      <c r="H1143" s="7" t="s">
        <v>864</v>
      </c>
      <c r="J1143" s="10"/>
      <c r="K1143" s="10"/>
      <c r="T1143" s="1"/>
      <c r="U1143" s="1"/>
      <c r="V1143" s="1"/>
      <c r="W1143" s="1"/>
      <c r="X1143" s="1"/>
    </row>
    <row r="1144" spans="5:24">
      <c r="E1144" s="2"/>
      <c r="G1144" s="7" t="s">
        <v>348</v>
      </c>
      <c r="H1144" s="7" t="s">
        <v>466</v>
      </c>
      <c r="J1144" s="10"/>
      <c r="K1144" s="10"/>
      <c r="T1144" s="1"/>
      <c r="U1144" s="1"/>
      <c r="V1144" s="1"/>
      <c r="W1144" s="1"/>
      <c r="X1144" s="1"/>
    </row>
    <row r="1145" spans="5:24">
      <c r="E1145" s="2"/>
      <c r="G1145" s="7" t="s">
        <v>348</v>
      </c>
      <c r="H1145" s="7" t="s">
        <v>621</v>
      </c>
      <c r="J1145" s="10"/>
      <c r="K1145" s="10"/>
      <c r="T1145" s="1"/>
      <c r="U1145" s="1"/>
      <c r="V1145" s="1"/>
      <c r="W1145" s="1"/>
      <c r="X1145" s="1"/>
    </row>
    <row r="1146" spans="5:24">
      <c r="E1146" s="2"/>
      <c r="G1146" s="7" t="s">
        <v>348</v>
      </c>
      <c r="H1146" s="7" t="s">
        <v>623</v>
      </c>
      <c r="J1146" s="10"/>
      <c r="K1146" s="10"/>
      <c r="T1146" s="1"/>
      <c r="U1146" s="1"/>
      <c r="V1146" s="1"/>
      <c r="W1146" s="1"/>
      <c r="X1146" s="1"/>
    </row>
    <row r="1147" spans="5:24">
      <c r="E1147" s="2"/>
      <c r="G1147" s="7" t="s">
        <v>348</v>
      </c>
      <c r="H1147" s="7" t="s">
        <v>866</v>
      </c>
      <c r="J1147" s="10"/>
      <c r="K1147" s="10"/>
      <c r="T1147" s="1"/>
      <c r="U1147" s="1"/>
      <c r="V1147" s="1"/>
      <c r="W1147" s="1"/>
      <c r="X1147" s="1"/>
    </row>
    <row r="1148" spans="5:24">
      <c r="E1148" s="2"/>
      <c r="G1148" s="7" t="s">
        <v>348</v>
      </c>
      <c r="H1148" s="7" t="s">
        <v>625</v>
      </c>
      <c r="J1148" s="10"/>
      <c r="K1148" s="10"/>
      <c r="T1148" s="1"/>
      <c r="U1148" s="1"/>
      <c r="V1148" s="1"/>
      <c r="W1148" s="1"/>
      <c r="X1148" s="1"/>
    </row>
    <row r="1149" spans="5:24">
      <c r="E1149" s="2"/>
      <c r="G1149" s="7" t="s">
        <v>348</v>
      </c>
      <c r="H1149" s="7" t="s">
        <v>868</v>
      </c>
      <c r="J1149" s="10"/>
      <c r="K1149" s="10"/>
      <c r="T1149" s="1"/>
      <c r="U1149" s="1"/>
      <c r="V1149" s="1"/>
      <c r="W1149" s="1"/>
      <c r="X1149" s="1"/>
    </row>
    <row r="1150" spans="5:24">
      <c r="E1150" s="2"/>
      <c r="G1150" s="7" t="s">
        <v>348</v>
      </c>
      <c r="H1150" s="7" t="s">
        <v>520</v>
      </c>
      <c r="J1150" s="10"/>
      <c r="K1150" s="10"/>
      <c r="T1150" s="1"/>
      <c r="U1150" s="1"/>
      <c r="V1150" s="1"/>
      <c r="W1150" s="1"/>
      <c r="X1150" s="1"/>
    </row>
    <row r="1151" spans="5:24">
      <c r="E1151" s="2"/>
      <c r="G1151" s="7" t="s">
        <v>348</v>
      </c>
      <c r="H1151" s="7" t="s">
        <v>627</v>
      </c>
      <c r="J1151" s="10"/>
      <c r="K1151" s="10"/>
      <c r="T1151" s="1"/>
      <c r="U1151" s="1"/>
      <c r="V1151" s="1"/>
      <c r="W1151" s="1"/>
      <c r="X1151" s="1"/>
    </row>
    <row r="1152" spans="5:24">
      <c r="E1152" s="2"/>
      <c r="G1152" s="7" t="s">
        <v>348</v>
      </c>
      <c r="H1152" s="7" t="s">
        <v>870</v>
      </c>
      <c r="J1152" s="10"/>
      <c r="K1152" s="10"/>
      <c r="T1152" s="1"/>
      <c r="U1152" s="1"/>
      <c r="V1152" s="1"/>
      <c r="W1152" s="1"/>
      <c r="X1152" s="1"/>
    </row>
    <row r="1153" spans="5:24">
      <c r="E1153" s="2"/>
      <c r="G1153" s="7" t="s">
        <v>348</v>
      </c>
      <c r="H1153" s="7" t="s">
        <v>872</v>
      </c>
      <c r="J1153" s="10"/>
      <c r="K1153" s="10"/>
      <c r="T1153" s="1"/>
      <c r="U1153" s="1"/>
      <c r="V1153" s="1"/>
      <c r="W1153" s="1"/>
      <c r="X1153" s="1"/>
    </row>
    <row r="1154" spans="5:24">
      <c r="E1154" s="2"/>
      <c r="G1154" s="7" t="s">
        <v>348</v>
      </c>
      <c r="H1154" s="7" t="s">
        <v>874</v>
      </c>
      <c r="J1154" s="10"/>
      <c r="K1154" s="10"/>
      <c r="T1154" s="1"/>
      <c r="U1154" s="1"/>
      <c r="V1154" s="1"/>
      <c r="W1154" s="1"/>
      <c r="X1154" s="1"/>
    </row>
    <row r="1155" spans="5:24">
      <c r="E1155" s="2"/>
      <c r="G1155" s="7" t="s">
        <v>348</v>
      </c>
      <c r="H1155" s="7" t="s">
        <v>876</v>
      </c>
      <c r="J1155" s="10"/>
      <c r="K1155" s="10"/>
      <c r="T1155" s="1"/>
      <c r="U1155" s="1"/>
      <c r="V1155" s="1"/>
      <c r="W1155" s="1"/>
      <c r="X1155" s="1"/>
    </row>
    <row r="1156" spans="5:24">
      <c r="E1156" s="2"/>
      <c r="G1156" s="7" t="s">
        <v>348</v>
      </c>
      <c r="H1156" s="7" t="s">
        <v>877</v>
      </c>
      <c r="J1156" s="10"/>
      <c r="K1156" s="10"/>
      <c r="T1156" s="1"/>
      <c r="U1156" s="1"/>
      <c r="V1156" s="1"/>
      <c r="W1156" s="1"/>
      <c r="X1156" s="1"/>
    </row>
    <row r="1157" spans="5:24">
      <c r="E1157" s="2"/>
      <c r="G1157" s="7" t="s">
        <v>348</v>
      </c>
      <c r="H1157" s="7" t="s">
        <v>879</v>
      </c>
      <c r="J1157" s="10"/>
      <c r="K1157" s="10"/>
      <c r="T1157" s="1"/>
      <c r="U1157" s="1"/>
      <c r="V1157" s="1"/>
      <c r="W1157" s="1"/>
      <c r="X1157" s="1"/>
    </row>
    <row r="1158" spans="5:24">
      <c r="E1158" s="2"/>
      <c r="G1158" s="7" t="s">
        <v>348</v>
      </c>
      <c r="H1158" s="7" t="s">
        <v>881</v>
      </c>
      <c r="J1158" s="10"/>
      <c r="K1158" s="10"/>
      <c r="T1158" s="1"/>
      <c r="U1158" s="1"/>
      <c r="V1158" s="1"/>
      <c r="W1158" s="1"/>
      <c r="X1158" s="1"/>
    </row>
    <row r="1159" spans="5:24">
      <c r="E1159" s="2"/>
      <c r="G1159" s="7" t="s">
        <v>348</v>
      </c>
      <c r="H1159" s="7" t="s">
        <v>883</v>
      </c>
      <c r="J1159" s="10"/>
      <c r="K1159" s="10"/>
      <c r="T1159" s="1"/>
      <c r="U1159" s="1"/>
      <c r="V1159" s="1"/>
      <c r="W1159" s="1"/>
      <c r="X1159" s="1"/>
    </row>
    <row r="1160" spans="5:24">
      <c r="E1160" s="2"/>
      <c r="G1160" s="7" t="s">
        <v>348</v>
      </c>
      <c r="H1160" s="7" t="s">
        <v>885</v>
      </c>
      <c r="J1160" s="10"/>
      <c r="K1160" s="10"/>
      <c r="T1160" s="1"/>
      <c r="U1160" s="1"/>
      <c r="V1160" s="1"/>
      <c r="W1160" s="1"/>
      <c r="X1160" s="1"/>
    </row>
    <row r="1161" spans="5:24">
      <c r="E1161" s="2"/>
      <c r="G1161" s="7" t="s">
        <v>348</v>
      </c>
      <c r="H1161" s="7" t="s">
        <v>1639</v>
      </c>
      <c r="J1161" s="10"/>
      <c r="K1161" s="10"/>
      <c r="T1161" s="1"/>
      <c r="U1161" s="1"/>
      <c r="V1161" s="1"/>
      <c r="W1161" s="1"/>
      <c r="X1161" s="1"/>
    </row>
    <row r="1162" spans="5:24">
      <c r="E1162" s="2"/>
      <c r="G1162" s="7" t="s">
        <v>348</v>
      </c>
      <c r="H1162" s="7" t="s">
        <v>889</v>
      </c>
      <c r="J1162" s="10"/>
      <c r="K1162" s="10"/>
      <c r="T1162" s="1"/>
      <c r="U1162" s="1"/>
      <c r="V1162" s="1"/>
      <c r="W1162" s="1"/>
      <c r="X1162" s="1"/>
    </row>
    <row r="1163" spans="5:24">
      <c r="E1163" s="2"/>
      <c r="G1163" s="7" t="s">
        <v>348</v>
      </c>
      <c r="H1163" s="7" t="s">
        <v>891</v>
      </c>
      <c r="J1163" s="10"/>
      <c r="K1163" s="10"/>
      <c r="T1163" s="1"/>
      <c r="U1163" s="1"/>
      <c r="V1163" s="1"/>
      <c r="W1163" s="1"/>
      <c r="X1163" s="1"/>
    </row>
    <row r="1164" spans="5:24">
      <c r="E1164" s="2"/>
      <c r="G1164" s="7" t="s">
        <v>354</v>
      </c>
      <c r="H1164" s="7" t="s">
        <v>522</v>
      </c>
      <c r="J1164" s="10"/>
      <c r="K1164" s="10"/>
      <c r="T1164" s="1"/>
      <c r="U1164" s="1"/>
      <c r="V1164" s="1"/>
      <c r="W1164" s="1"/>
      <c r="X1164" s="1"/>
    </row>
    <row r="1165" spans="5:24">
      <c r="E1165" s="2"/>
      <c r="G1165" s="7" t="s">
        <v>354</v>
      </c>
      <c r="H1165" s="7" t="s">
        <v>1173</v>
      </c>
      <c r="J1165" s="10"/>
      <c r="K1165" s="10"/>
      <c r="T1165" s="1"/>
      <c r="U1165" s="1"/>
      <c r="V1165" s="1"/>
      <c r="W1165" s="1"/>
      <c r="X1165" s="1"/>
    </row>
    <row r="1166" spans="5:24">
      <c r="E1166" s="2"/>
      <c r="G1166" s="7" t="s">
        <v>354</v>
      </c>
      <c r="H1166" s="7" t="s">
        <v>629</v>
      </c>
      <c r="J1166" s="10"/>
      <c r="K1166" s="10"/>
      <c r="T1166" s="1"/>
      <c r="U1166" s="1"/>
      <c r="V1166" s="1"/>
      <c r="W1166" s="1"/>
      <c r="X1166" s="1"/>
    </row>
    <row r="1167" spans="5:24">
      <c r="E1167" s="2"/>
      <c r="G1167" s="7" t="s">
        <v>354</v>
      </c>
      <c r="H1167" s="7" t="s">
        <v>893</v>
      </c>
      <c r="J1167" s="10"/>
      <c r="K1167" s="10"/>
      <c r="T1167" s="1"/>
      <c r="U1167" s="1"/>
      <c r="V1167" s="1"/>
      <c r="W1167" s="1"/>
      <c r="X1167" s="1"/>
    </row>
    <row r="1168" spans="5:24">
      <c r="E1168" s="2"/>
      <c r="G1168" s="7" t="s">
        <v>354</v>
      </c>
      <c r="H1168" s="7" t="s">
        <v>469</v>
      </c>
      <c r="J1168" s="10"/>
      <c r="K1168" s="10"/>
      <c r="T1168" s="1"/>
      <c r="U1168" s="1"/>
      <c r="V1168" s="1"/>
      <c r="W1168" s="1"/>
      <c r="X1168" s="1"/>
    </row>
    <row r="1169" spans="5:24">
      <c r="E1169" s="2"/>
      <c r="G1169" s="7" t="s">
        <v>354</v>
      </c>
      <c r="H1169" s="7" t="s">
        <v>1640</v>
      </c>
      <c r="J1169" s="10"/>
      <c r="K1169" s="10"/>
      <c r="T1169" s="1"/>
      <c r="U1169" s="1"/>
      <c r="V1169" s="1"/>
      <c r="W1169" s="1"/>
      <c r="X1169" s="1"/>
    </row>
    <row r="1170" spans="5:24">
      <c r="E1170" s="2"/>
      <c r="G1170" s="7" t="s">
        <v>354</v>
      </c>
      <c r="H1170" s="7" t="s">
        <v>471</v>
      </c>
      <c r="J1170" s="10"/>
      <c r="K1170" s="10"/>
      <c r="T1170" s="1"/>
      <c r="U1170" s="1"/>
      <c r="V1170" s="1"/>
      <c r="W1170" s="1"/>
      <c r="X1170" s="1"/>
    </row>
    <row r="1171" spans="5:24">
      <c r="E1171" s="2"/>
      <c r="G1171" s="7" t="s">
        <v>354</v>
      </c>
      <c r="H1171" s="7" t="s">
        <v>631</v>
      </c>
      <c r="J1171" s="10"/>
      <c r="K1171" s="10"/>
      <c r="T1171" s="1"/>
      <c r="U1171" s="1"/>
      <c r="V1171" s="1"/>
      <c r="W1171" s="1"/>
      <c r="X1171" s="1"/>
    </row>
    <row r="1172" spans="5:24">
      <c r="E1172" s="2"/>
      <c r="G1172" s="7" t="s">
        <v>354</v>
      </c>
      <c r="H1172" s="7" t="s">
        <v>1641</v>
      </c>
      <c r="J1172" s="10"/>
      <c r="K1172" s="10"/>
      <c r="T1172" s="1"/>
      <c r="U1172" s="1"/>
      <c r="V1172" s="1"/>
      <c r="W1172" s="1"/>
      <c r="X1172" s="1"/>
    </row>
    <row r="1173" spans="5:24">
      <c r="E1173" s="2"/>
      <c r="G1173" s="7" t="s">
        <v>354</v>
      </c>
      <c r="H1173" s="7" t="s">
        <v>1642</v>
      </c>
      <c r="J1173" s="10"/>
      <c r="K1173" s="10"/>
      <c r="T1173" s="1"/>
      <c r="U1173" s="1"/>
      <c r="V1173" s="1"/>
      <c r="W1173" s="1"/>
      <c r="X1173" s="1"/>
    </row>
    <row r="1174" spans="5:24">
      <c r="E1174" s="2"/>
      <c r="G1174" s="7" t="s">
        <v>354</v>
      </c>
      <c r="H1174" s="7" t="s">
        <v>1175</v>
      </c>
      <c r="J1174" s="10"/>
      <c r="K1174" s="10"/>
      <c r="T1174" s="1"/>
      <c r="U1174" s="1"/>
      <c r="V1174" s="1"/>
      <c r="W1174" s="1"/>
      <c r="X1174" s="1"/>
    </row>
    <row r="1175" spans="5:24">
      <c r="E1175" s="2"/>
      <c r="G1175" s="7" t="s">
        <v>354</v>
      </c>
      <c r="H1175" s="7" t="s">
        <v>1643</v>
      </c>
      <c r="J1175" s="10"/>
      <c r="K1175" s="10"/>
      <c r="T1175" s="1"/>
      <c r="U1175" s="1"/>
      <c r="V1175" s="1"/>
      <c r="W1175" s="1"/>
      <c r="X1175" s="1"/>
    </row>
    <row r="1176" spans="5:24">
      <c r="E1176" s="2"/>
      <c r="G1176" s="7" t="s">
        <v>354</v>
      </c>
      <c r="H1176" s="7" t="s">
        <v>1644</v>
      </c>
      <c r="J1176" s="10"/>
      <c r="K1176" s="10"/>
      <c r="T1176" s="1"/>
      <c r="U1176" s="1"/>
      <c r="V1176" s="1"/>
      <c r="W1176" s="1"/>
      <c r="X1176" s="1"/>
    </row>
    <row r="1177" spans="5:24">
      <c r="E1177" s="2"/>
      <c r="G1177" s="7" t="s">
        <v>354</v>
      </c>
      <c r="H1177" s="7" t="s">
        <v>473</v>
      </c>
      <c r="J1177" s="10"/>
      <c r="K1177" s="10"/>
      <c r="T1177" s="1"/>
      <c r="U1177" s="1"/>
      <c r="V1177" s="1"/>
      <c r="W1177" s="1"/>
      <c r="X1177" s="1"/>
    </row>
    <row r="1178" spans="5:24">
      <c r="E1178" s="2"/>
      <c r="G1178" s="7" t="s">
        <v>354</v>
      </c>
      <c r="H1178" s="7" t="s">
        <v>1177</v>
      </c>
      <c r="J1178" s="10"/>
      <c r="K1178" s="10"/>
      <c r="T1178" s="1"/>
      <c r="U1178" s="1"/>
      <c r="V1178" s="1"/>
      <c r="W1178" s="1"/>
      <c r="X1178" s="1"/>
    </row>
    <row r="1179" spans="5:24">
      <c r="E1179" s="2"/>
      <c r="G1179" s="7" t="s">
        <v>354</v>
      </c>
      <c r="H1179" s="7" t="s">
        <v>1179</v>
      </c>
      <c r="J1179" s="10"/>
      <c r="K1179" s="10"/>
      <c r="T1179" s="1"/>
      <c r="U1179" s="1"/>
      <c r="V1179" s="1"/>
      <c r="W1179" s="1"/>
      <c r="X1179" s="1"/>
    </row>
    <row r="1180" spans="5:24">
      <c r="E1180" s="2"/>
      <c r="G1180" s="7" t="s">
        <v>354</v>
      </c>
      <c r="H1180" s="7" t="s">
        <v>633</v>
      </c>
      <c r="J1180" s="10"/>
      <c r="K1180" s="10"/>
      <c r="T1180" s="1"/>
      <c r="U1180" s="1"/>
      <c r="V1180" s="1"/>
      <c r="W1180" s="1"/>
      <c r="X1180" s="1"/>
    </row>
    <row r="1181" spans="5:24">
      <c r="E1181" s="2"/>
      <c r="G1181" s="7" t="s">
        <v>354</v>
      </c>
      <c r="H1181" s="7" t="s">
        <v>1645</v>
      </c>
      <c r="J1181" s="10"/>
      <c r="K1181" s="10"/>
      <c r="T1181" s="1"/>
      <c r="U1181" s="1"/>
      <c r="V1181" s="1"/>
      <c r="W1181" s="1"/>
      <c r="X1181" s="1"/>
    </row>
    <row r="1182" spans="5:24">
      <c r="E1182" s="2"/>
      <c r="G1182" s="7" t="s">
        <v>354</v>
      </c>
      <c r="H1182" s="7" t="s">
        <v>635</v>
      </c>
      <c r="J1182" s="10"/>
      <c r="K1182" s="10"/>
      <c r="T1182" s="1"/>
      <c r="U1182" s="1"/>
      <c r="V1182" s="1"/>
      <c r="W1182" s="1"/>
      <c r="X1182" s="1"/>
    </row>
    <row r="1183" spans="5:24">
      <c r="E1183" s="2"/>
      <c r="G1183" s="7" t="s">
        <v>354</v>
      </c>
      <c r="H1183" s="7" t="s">
        <v>1646</v>
      </c>
      <c r="J1183" s="10"/>
      <c r="K1183" s="10"/>
      <c r="T1183" s="1"/>
      <c r="U1183" s="1"/>
      <c r="V1183" s="1"/>
      <c r="W1183" s="1"/>
      <c r="X1183" s="1"/>
    </row>
    <row r="1184" spans="5:24">
      <c r="E1184" s="2"/>
      <c r="G1184" s="7" t="s">
        <v>354</v>
      </c>
      <c r="H1184" s="7" t="s">
        <v>1647</v>
      </c>
      <c r="J1184" s="10"/>
      <c r="K1184" s="10"/>
      <c r="T1184" s="1"/>
      <c r="U1184" s="1"/>
      <c r="V1184" s="1"/>
      <c r="W1184" s="1"/>
      <c r="X1184" s="1"/>
    </row>
    <row r="1185" spans="5:24">
      <c r="E1185" s="2"/>
      <c r="G1185" s="7" t="s">
        <v>354</v>
      </c>
      <c r="H1185" s="7" t="s">
        <v>1648</v>
      </c>
      <c r="J1185" s="10"/>
      <c r="K1185" s="10"/>
      <c r="T1185" s="1"/>
      <c r="U1185" s="1"/>
      <c r="V1185" s="1"/>
      <c r="W1185" s="1"/>
      <c r="X1185" s="1"/>
    </row>
    <row r="1186" spans="5:24">
      <c r="E1186" s="2"/>
      <c r="G1186" s="7" t="s">
        <v>354</v>
      </c>
      <c r="H1186" s="7" t="s">
        <v>1649</v>
      </c>
      <c r="J1186" s="10"/>
      <c r="K1186" s="10"/>
      <c r="T1186" s="1"/>
      <c r="U1186" s="1"/>
      <c r="V1186" s="1"/>
      <c r="W1186" s="1"/>
      <c r="X1186" s="1"/>
    </row>
    <row r="1187" spans="5:24">
      <c r="E1187" s="2"/>
      <c r="G1187" s="7" t="s">
        <v>354</v>
      </c>
      <c r="H1187" s="7" t="s">
        <v>1650</v>
      </c>
      <c r="J1187" s="10"/>
      <c r="K1187" s="10"/>
      <c r="T1187" s="1"/>
      <c r="U1187" s="1"/>
      <c r="V1187" s="1"/>
      <c r="W1187" s="1"/>
      <c r="X1187" s="1"/>
    </row>
    <row r="1188" spans="5:24">
      <c r="E1188" s="2"/>
      <c r="G1188" s="7" t="s">
        <v>354</v>
      </c>
      <c r="H1188" s="7" t="s">
        <v>1651</v>
      </c>
      <c r="J1188" s="10"/>
      <c r="K1188" s="10"/>
      <c r="T1188" s="1"/>
      <c r="U1188" s="1"/>
      <c r="V1188" s="1"/>
      <c r="W1188" s="1"/>
      <c r="X1188" s="1"/>
    </row>
    <row r="1189" spans="5:24">
      <c r="E1189" s="2"/>
      <c r="G1189" s="7" t="s">
        <v>354</v>
      </c>
      <c r="H1189" s="7" t="s">
        <v>1652</v>
      </c>
      <c r="J1189" s="10"/>
      <c r="K1189" s="10"/>
      <c r="T1189" s="1"/>
      <c r="U1189" s="1"/>
      <c r="V1189" s="1"/>
      <c r="W1189" s="1"/>
      <c r="X1189" s="1"/>
    </row>
    <row r="1190" spans="5:24">
      <c r="E1190" s="2"/>
      <c r="G1190" s="7" t="s">
        <v>354</v>
      </c>
      <c r="H1190" s="7" t="s">
        <v>1653</v>
      </c>
      <c r="J1190" s="10"/>
      <c r="K1190" s="10"/>
      <c r="T1190" s="1"/>
      <c r="U1190" s="1"/>
      <c r="V1190" s="1"/>
      <c r="W1190" s="1"/>
      <c r="X1190" s="1"/>
    </row>
    <row r="1191" spans="5:24">
      <c r="E1191" s="2"/>
      <c r="G1191" s="7" t="s">
        <v>354</v>
      </c>
      <c r="H1191" s="7" t="s">
        <v>1654</v>
      </c>
      <c r="J1191" s="10"/>
      <c r="K1191" s="10"/>
      <c r="T1191" s="1"/>
      <c r="U1191" s="1"/>
      <c r="V1191" s="1"/>
      <c r="W1191" s="1"/>
      <c r="X1191" s="1"/>
    </row>
    <row r="1192" spans="5:24">
      <c r="E1192" s="2"/>
      <c r="G1192" s="7" t="s">
        <v>354</v>
      </c>
      <c r="H1192" s="7" t="s">
        <v>1655</v>
      </c>
      <c r="J1192" s="10"/>
      <c r="K1192" s="10"/>
      <c r="T1192" s="1"/>
      <c r="U1192" s="1"/>
      <c r="V1192" s="1"/>
      <c r="W1192" s="1"/>
      <c r="X1192" s="1"/>
    </row>
    <row r="1193" spans="5:24">
      <c r="E1193" s="2"/>
      <c r="G1193" s="7" t="s">
        <v>354</v>
      </c>
      <c r="H1193" s="7" t="s">
        <v>895</v>
      </c>
      <c r="J1193" s="10"/>
      <c r="K1193" s="10"/>
      <c r="T1193" s="1"/>
      <c r="U1193" s="1"/>
      <c r="V1193" s="1"/>
      <c r="W1193" s="1"/>
      <c r="X1193" s="1"/>
    </row>
    <row r="1194" spans="5:24">
      <c r="E1194" s="2"/>
      <c r="G1194" s="7" t="s">
        <v>354</v>
      </c>
      <c r="H1194" s="7" t="s">
        <v>1656</v>
      </c>
      <c r="J1194" s="10"/>
      <c r="K1194" s="10"/>
      <c r="T1194" s="1"/>
      <c r="U1194" s="1"/>
      <c r="V1194" s="1"/>
      <c r="W1194" s="1"/>
      <c r="X1194" s="1"/>
    </row>
    <row r="1195" spans="5:24">
      <c r="E1195" s="2"/>
      <c r="G1195" s="7" t="s">
        <v>354</v>
      </c>
      <c r="H1195" s="7" t="s">
        <v>1181</v>
      </c>
      <c r="J1195" s="10"/>
      <c r="K1195" s="10"/>
      <c r="T1195" s="1"/>
      <c r="U1195" s="1"/>
      <c r="V1195" s="1"/>
      <c r="W1195" s="1"/>
      <c r="X1195" s="1"/>
    </row>
    <row r="1196" spans="5:24">
      <c r="E1196" s="2"/>
      <c r="G1196" s="7" t="s">
        <v>354</v>
      </c>
      <c r="H1196" s="7" t="s">
        <v>1182</v>
      </c>
      <c r="J1196" s="10"/>
      <c r="K1196" s="10"/>
      <c r="T1196" s="1"/>
      <c r="U1196" s="1"/>
      <c r="V1196" s="1"/>
      <c r="W1196" s="1"/>
      <c r="X1196" s="1"/>
    </row>
    <row r="1197" spans="5:24">
      <c r="E1197" s="2"/>
      <c r="G1197" s="7" t="s">
        <v>354</v>
      </c>
      <c r="H1197" s="7" t="s">
        <v>1657</v>
      </c>
      <c r="J1197" s="10"/>
      <c r="K1197" s="10"/>
      <c r="T1197" s="1"/>
      <c r="U1197" s="1"/>
      <c r="V1197" s="1"/>
      <c r="W1197" s="1"/>
      <c r="X1197" s="1"/>
    </row>
    <row r="1198" spans="5:24">
      <c r="E1198" s="2"/>
      <c r="G1198" s="7" t="s">
        <v>354</v>
      </c>
      <c r="H1198" s="7" t="s">
        <v>1658</v>
      </c>
      <c r="J1198" s="10"/>
      <c r="K1198" s="10"/>
      <c r="T1198" s="1"/>
      <c r="U1198" s="1"/>
      <c r="V1198" s="1"/>
      <c r="W1198" s="1"/>
      <c r="X1198" s="1"/>
    </row>
    <row r="1199" spans="5:24">
      <c r="E1199" s="2"/>
      <c r="G1199" s="7" t="s">
        <v>354</v>
      </c>
      <c r="H1199" s="7" t="s">
        <v>1659</v>
      </c>
      <c r="J1199" s="10"/>
      <c r="K1199" s="10"/>
      <c r="T1199" s="1"/>
      <c r="U1199" s="1"/>
      <c r="V1199" s="1"/>
      <c r="W1199" s="1"/>
      <c r="X1199" s="1"/>
    </row>
    <row r="1200" spans="5:24">
      <c r="E1200" s="2"/>
      <c r="G1200" s="7" t="s">
        <v>354</v>
      </c>
      <c r="H1200" s="7" t="s">
        <v>1639</v>
      </c>
      <c r="J1200" s="10"/>
      <c r="K1200" s="10"/>
      <c r="T1200" s="1"/>
      <c r="U1200" s="1"/>
      <c r="V1200" s="1"/>
      <c r="W1200" s="1"/>
      <c r="X1200" s="1"/>
    </row>
    <row r="1201" spans="5:24">
      <c r="E1201" s="2"/>
      <c r="G1201" s="7" t="s">
        <v>354</v>
      </c>
      <c r="H1201" s="7" t="s">
        <v>1660</v>
      </c>
      <c r="J1201" s="10"/>
      <c r="K1201" s="10"/>
      <c r="T1201" s="1"/>
      <c r="U1201" s="1"/>
      <c r="V1201" s="1"/>
      <c r="W1201" s="1"/>
      <c r="X1201" s="1"/>
    </row>
    <row r="1202" spans="5:24">
      <c r="E1202" s="2"/>
      <c r="G1202" s="7" t="s">
        <v>354</v>
      </c>
      <c r="H1202" s="7" t="s">
        <v>1661</v>
      </c>
      <c r="J1202" s="10"/>
      <c r="K1202" s="10"/>
      <c r="T1202" s="1"/>
      <c r="U1202" s="1"/>
      <c r="V1202" s="1"/>
      <c r="W1202" s="1"/>
      <c r="X1202" s="1"/>
    </row>
    <row r="1203" spans="5:24">
      <c r="E1203" s="2"/>
      <c r="G1203" s="7" t="s">
        <v>354</v>
      </c>
      <c r="H1203" s="7" t="s">
        <v>1662</v>
      </c>
      <c r="J1203" s="10"/>
      <c r="K1203" s="10"/>
      <c r="T1203" s="1"/>
      <c r="U1203" s="1"/>
      <c r="V1203" s="1"/>
      <c r="W1203" s="1"/>
      <c r="X1203" s="1"/>
    </row>
    <row r="1204" spans="5:24">
      <c r="E1204" s="2"/>
      <c r="G1204" s="7" t="s">
        <v>354</v>
      </c>
      <c r="H1204" s="7" t="s">
        <v>1663</v>
      </c>
      <c r="J1204" s="10"/>
      <c r="K1204" s="10"/>
      <c r="T1204" s="1"/>
      <c r="U1204" s="1"/>
      <c r="V1204" s="1"/>
      <c r="W1204" s="1"/>
      <c r="X1204" s="1"/>
    </row>
    <row r="1205" spans="5:24">
      <c r="E1205" s="2"/>
      <c r="G1205" s="7" t="s">
        <v>359</v>
      </c>
      <c r="H1205" s="7" t="s">
        <v>897</v>
      </c>
      <c r="J1205" s="10"/>
      <c r="K1205" s="10"/>
      <c r="T1205" s="1"/>
      <c r="U1205" s="1"/>
      <c r="V1205" s="1"/>
      <c r="W1205" s="1"/>
      <c r="X1205" s="1"/>
    </row>
    <row r="1206" spans="5:24">
      <c r="E1206" s="2"/>
      <c r="G1206" s="7" t="s">
        <v>359</v>
      </c>
      <c r="H1206" s="7" t="s">
        <v>1183</v>
      </c>
      <c r="J1206" s="10"/>
      <c r="K1206" s="10"/>
      <c r="T1206" s="1"/>
      <c r="U1206" s="1"/>
      <c r="V1206" s="1"/>
      <c r="W1206" s="1"/>
      <c r="X1206" s="1"/>
    </row>
    <row r="1207" spans="5:24">
      <c r="E1207" s="2"/>
      <c r="G1207" s="7" t="s">
        <v>359</v>
      </c>
      <c r="H1207" s="7" t="s">
        <v>899</v>
      </c>
      <c r="J1207" s="10"/>
      <c r="K1207" s="10"/>
      <c r="T1207" s="1"/>
      <c r="U1207" s="1"/>
      <c r="V1207" s="1"/>
      <c r="W1207" s="1"/>
      <c r="X1207" s="1"/>
    </row>
    <row r="1208" spans="5:24">
      <c r="E1208" s="2"/>
      <c r="G1208" s="7" t="s">
        <v>359</v>
      </c>
      <c r="H1208" s="7" t="s">
        <v>1184</v>
      </c>
      <c r="J1208" s="10"/>
      <c r="K1208" s="10"/>
      <c r="T1208" s="1"/>
      <c r="U1208" s="1"/>
      <c r="V1208" s="1"/>
      <c r="W1208" s="1"/>
      <c r="X1208" s="1"/>
    </row>
    <row r="1209" spans="5:24">
      <c r="E1209" s="2"/>
      <c r="G1209" s="7" t="s">
        <v>359</v>
      </c>
      <c r="H1209" s="7" t="s">
        <v>1185</v>
      </c>
      <c r="J1209" s="10"/>
      <c r="K1209" s="10"/>
      <c r="T1209" s="1"/>
      <c r="U1209" s="1"/>
      <c r="V1209" s="1"/>
      <c r="W1209" s="1"/>
      <c r="X1209" s="1"/>
    </row>
    <row r="1210" spans="5:24">
      <c r="E1210" s="2"/>
      <c r="G1210" s="7" t="s">
        <v>359</v>
      </c>
      <c r="H1210" s="7" t="s">
        <v>1187</v>
      </c>
      <c r="J1210" s="10"/>
      <c r="K1210" s="10"/>
      <c r="T1210" s="1"/>
      <c r="U1210" s="1"/>
      <c r="V1210" s="1"/>
      <c r="W1210" s="1"/>
      <c r="X1210" s="1"/>
    </row>
    <row r="1211" spans="5:24">
      <c r="E1211" s="2"/>
      <c r="G1211" s="7" t="s">
        <v>359</v>
      </c>
      <c r="H1211" s="7" t="s">
        <v>1664</v>
      </c>
      <c r="J1211" s="10"/>
      <c r="K1211" s="10"/>
      <c r="T1211" s="1"/>
      <c r="U1211" s="1"/>
      <c r="V1211" s="1"/>
      <c r="W1211" s="1"/>
      <c r="X1211" s="1"/>
    </row>
    <row r="1212" spans="5:24">
      <c r="E1212" s="2"/>
      <c r="G1212" s="7" t="s">
        <v>359</v>
      </c>
      <c r="H1212" s="7" t="s">
        <v>1188</v>
      </c>
      <c r="J1212" s="10"/>
      <c r="K1212" s="10"/>
      <c r="T1212" s="1"/>
      <c r="U1212" s="1"/>
      <c r="V1212" s="1"/>
      <c r="W1212" s="1"/>
      <c r="X1212" s="1"/>
    </row>
    <row r="1213" spans="5:24">
      <c r="E1213" s="2"/>
      <c r="G1213" s="7" t="s">
        <v>359</v>
      </c>
      <c r="H1213" s="7" t="s">
        <v>901</v>
      </c>
      <c r="J1213" s="10"/>
      <c r="K1213" s="10"/>
      <c r="T1213" s="1"/>
      <c r="U1213" s="1"/>
      <c r="V1213" s="1"/>
      <c r="W1213" s="1"/>
      <c r="X1213" s="1"/>
    </row>
    <row r="1214" spans="5:24">
      <c r="E1214" s="2"/>
      <c r="G1214" s="7" t="s">
        <v>359</v>
      </c>
      <c r="H1214" s="7" t="s">
        <v>1189</v>
      </c>
      <c r="J1214" s="10"/>
      <c r="K1214" s="10"/>
      <c r="T1214" s="1"/>
      <c r="U1214" s="1"/>
      <c r="V1214" s="1"/>
      <c r="W1214" s="1"/>
      <c r="X1214" s="1"/>
    </row>
    <row r="1215" spans="5:24">
      <c r="E1215" s="2"/>
      <c r="G1215" s="7" t="s">
        <v>359</v>
      </c>
      <c r="H1215" s="7" t="s">
        <v>1190</v>
      </c>
      <c r="J1215" s="10"/>
      <c r="K1215" s="10"/>
      <c r="T1215" s="1"/>
      <c r="U1215" s="1"/>
      <c r="V1215" s="1"/>
      <c r="W1215" s="1"/>
      <c r="X1215" s="1"/>
    </row>
    <row r="1216" spans="5:24">
      <c r="E1216" s="2"/>
      <c r="G1216" s="7" t="s">
        <v>359</v>
      </c>
      <c r="H1216" s="7" t="s">
        <v>1191</v>
      </c>
      <c r="J1216" s="10"/>
      <c r="K1216" s="10"/>
      <c r="T1216" s="1"/>
      <c r="U1216" s="1"/>
      <c r="V1216" s="1"/>
      <c r="W1216" s="1"/>
      <c r="X1216" s="1"/>
    </row>
    <row r="1217" spans="5:24">
      <c r="E1217" s="2"/>
      <c r="G1217" s="7" t="s">
        <v>359</v>
      </c>
      <c r="H1217" s="7" t="s">
        <v>1193</v>
      </c>
      <c r="J1217" s="10"/>
      <c r="K1217" s="10"/>
      <c r="T1217" s="1"/>
      <c r="U1217" s="1"/>
      <c r="V1217" s="1"/>
      <c r="W1217" s="1"/>
      <c r="X1217" s="1"/>
    </row>
    <row r="1218" spans="5:24">
      <c r="E1218" s="2"/>
      <c r="G1218" s="7" t="s">
        <v>359</v>
      </c>
      <c r="H1218" s="7" t="s">
        <v>1195</v>
      </c>
      <c r="J1218" s="10"/>
      <c r="K1218" s="10"/>
      <c r="T1218" s="1"/>
      <c r="U1218" s="1"/>
      <c r="V1218" s="1"/>
      <c r="W1218" s="1"/>
      <c r="X1218" s="1"/>
    </row>
    <row r="1219" spans="5:24">
      <c r="E1219" s="2"/>
      <c r="G1219" s="7" t="s">
        <v>359</v>
      </c>
      <c r="H1219" s="7" t="s">
        <v>1197</v>
      </c>
      <c r="J1219" s="10"/>
      <c r="K1219" s="10"/>
      <c r="T1219" s="1"/>
      <c r="U1219" s="1"/>
      <c r="V1219" s="1"/>
      <c r="W1219" s="1"/>
      <c r="X1219" s="1"/>
    </row>
    <row r="1220" spans="5:24">
      <c r="E1220" s="2"/>
      <c r="G1220" s="7" t="s">
        <v>359</v>
      </c>
      <c r="H1220" s="7" t="s">
        <v>1198</v>
      </c>
      <c r="J1220" s="10"/>
      <c r="K1220" s="10"/>
      <c r="T1220" s="1"/>
      <c r="U1220" s="1"/>
      <c r="V1220" s="1"/>
      <c r="W1220" s="1"/>
      <c r="X1220" s="1"/>
    </row>
    <row r="1221" spans="5:24">
      <c r="E1221" s="2"/>
      <c r="G1221" s="7" t="s">
        <v>359</v>
      </c>
      <c r="H1221" s="7" t="s">
        <v>1199</v>
      </c>
      <c r="J1221" s="10"/>
      <c r="K1221" s="10"/>
      <c r="T1221" s="1"/>
      <c r="U1221" s="1"/>
      <c r="V1221" s="1"/>
      <c r="W1221" s="1"/>
      <c r="X1221" s="1"/>
    </row>
    <row r="1222" spans="5:24">
      <c r="E1222" s="2"/>
      <c r="G1222" s="7" t="s">
        <v>359</v>
      </c>
      <c r="H1222" s="7" t="s">
        <v>1052</v>
      </c>
      <c r="J1222" s="10"/>
      <c r="K1222" s="10"/>
      <c r="T1222" s="1"/>
      <c r="U1222" s="1"/>
      <c r="V1222" s="1"/>
      <c r="W1222" s="1"/>
      <c r="X1222" s="1"/>
    </row>
    <row r="1223" spans="5:24">
      <c r="E1223" s="2"/>
      <c r="G1223" s="7" t="s">
        <v>359</v>
      </c>
      <c r="H1223" s="7" t="s">
        <v>1201</v>
      </c>
      <c r="J1223" s="10"/>
      <c r="K1223" s="10"/>
      <c r="T1223" s="1"/>
      <c r="U1223" s="1"/>
      <c r="V1223" s="1"/>
      <c r="W1223" s="1"/>
      <c r="X1223" s="1"/>
    </row>
    <row r="1224" spans="5:24">
      <c r="E1224" s="2"/>
      <c r="G1224" s="7" t="s">
        <v>359</v>
      </c>
      <c r="H1224" s="7" t="s">
        <v>1202</v>
      </c>
      <c r="J1224" s="10"/>
      <c r="K1224" s="10"/>
      <c r="T1224" s="1"/>
      <c r="U1224" s="1"/>
      <c r="V1224" s="1"/>
      <c r="W1224" s="1"/>
      <c r="X1224" s="1"/>
    </row>
    <row r="1225" spans="5:24">
      <c r="E1225" s="2"/>
      <c r="G1225" s="7" t="s">
        <v>359</v>
      </c>
      <c r="H1225" s="7" t="s">
        <v>1204</v>
      </c>
      <c r="J1225" s="10"/>
      <c r="K1225" s="10"/>
      <c r="T1225" s="1"/>
      <c r="U1225" s="1"/>
      <c r="V1225" s="1"/>
      <c r="W1225" s="1"/>
      <c r="X1225" s="1"/>
    </row>
    <row r="1226" spans="5:24">
      <c r="E1226" s="2"/>
      <c r="G1226" s="7" t="s">
        <v>359</v>
      </c>
      <c r="H1226" s="7" t="s">
        <v>1665</v>
      </c>
      <c r="J1226" s="10"/>
      <c r="K1226" s="10"/>
      <c r="T1226" s="1"/>
      <c r="U1226" s="1"/>
      <c r="V1226" s="1"/>
      <c r="W1226" s="1"/>
      <c r="X1226" s="1"/>
    </row>
    <row r="1227" spans="5:24">
      <c r="E1227" s="2"/>
      <c r="G1227" s="7" t="s">
        <v>359</v>
      </c>
      <c r="H1227" s="7" t="s">
        <v>1666</v>
      </c>
      <c r="J1227" s="10"/>
      <c r="K1227" s="10"/>
      <c r="T1227" s="1"/>
      <c r="U1227" s="1"/>
      <c r="V1227" s="1"/>
      <c r="W1227" s="1"/>
      <c r="X1227" s="1"/>
    </row>
    <row r="1228" spans="5:24">
      <c r="E1228" s="2"/>
      <c r="G1228" s="7" t="s">
        <v>359</v>
      </c>
      <c r="H1228" s="7" t="s">
        <v>1206</v>
      </c>
      <c r="J1228" s="10"/>
      <c r="K1228" s="10"/>
      <c r="T1228" s="1"/>
      <c r="U1228" s="1"/>
      <c r="V1228" s="1"/>
      <c r="W1228" s="1"/>
      <c r="X1228" s="1"/>
    </row>
    <row r="1229" spans="5:24">
      <c r="E1229" s="2"/>
      <c r="G1229" s="7" t="s">
        <v>359</v>
      </c>
      <c r="H1229" s="7" t="s">
        <v>1207</v>
      </c>
      <c r="J1229" s="10"/>
      <c r="K1229" s="10"/>
      <c r="T1229" s="1"/>
      <c r="U1229" s="1"/>
      <c r="V1229" s="1"/>
      <c r="W1229" s="1"/>
      <c r="X1229" s="1"/>
    </row>
    <row r="1230" spans="5:24">
      <c r="E1230" s="2"/>
      <c r="G1230" s="7" t="s">
        <v>359</v>
      </c>
      <c r="H1230" s="7" t="s">
        <v>1209</v>
      </c>
      <c r="J1230" s="10"/>
      <c r="K1230" s="10"/>
      <c r="T1230" s="1"/>
      <c r="U1230" s="1"/>
      <c r="V1230" s="1"/>
      <c r="W1230" s="1"/>
      <c r="X1230" s="1"/>
    </row>
    <row r="1231" spans="5:24">
      <c r="E1231" s="2"/>
      <c r="G1231" s="7" t="s">
        <v>359</v>
      </c>
      <c r="H1231" s="7" t="s">
        <v>1210</v>
      </c>
      <c r="J1231" s="10"/>
      <c r="K1231" s="10"/>
      <c r="T1231" s="1"/>
      <c r="U1231" s="1"/>
      <c r="V1231" s="1"/>
      <c r="W1231" s="1"/>
      <c r="X1231" s="1"/>
    </row>
    <row r="1232" spans="5:24">
      <c r="E1232" s="2"/>
      <c r="G1232" s="7" t="s">
        <v>359</v>
      </c>
      <c r="H1232" s="7" t="s">
        <v>1211</v>
      </c>
      <c r="J1232" s="10"/>
      <c r="K1232" s="10"/>
      <c r="T1232" s="1"/>
      <c r="U1232" s="1"/>
      <c r="V1232" s="1"/>
      <c r="W1232" s="1"/>
      <c r="X1232" s="1"/>
    </row>
    <row r="1233" spans="5:24">
      <c r="E1233" s="2"/>
      <c r="G1233" s="7" t="s">
        <v>359</v>
      </c>
      <c r="H1233" s="7" t="s">
        <v>1667</v>
      </c>
      <c r="J1233" s="10"/>
      <c r="K1233" s="10"/>
      <c r="T1233" s="1"/>
      <c r="U1233" s="1"/>
      <c r="V1233" s="1"/>
      <c r="W1233" s="1"/>
      <c r="X1233" s="1"/>
    </row>
    <row r="1234" spans="5:24">
      <c r="E1234" s="2"/>
      <c r="G1234" s="7" t="s">
        <v>359</v>
      </c>
      <c r="H1234" s="7" t="s">
        <v>1668</v>
      </c>
      <c r="J1234" s="10"/>
      <c r="K1234" s="10"/>
      <c r="T1234" s="1"/>
      <c r="U1234" s="1"/>
      <c r="V1234" s="1"/>
      <c r="W1234" s="1"/>
      <c r="X1234" s="1"/>
    </row>
    <row r="1235" spans="5:24">
      <c r="E1235" s="2"/>
      <c r="G1235" s="7" t="s">
        <v>359</v>
      </c>
      <c r="H1235" s="7" t="s">
        <v>1669</v>
      </c>
      <c r="J1235" s="10"/>
      <c r="K1235" s="10"/>
      <c r="T1235" s="1"/>
      <c r="U1235" s="1"/>
      <c r="V1235" s="1"/>
      <c r="W1235" s="1"/>
      <c r="X1235" s="1"/>
    </row>
    <row r="1236" spans="5:24">
      <c r="E1236" s="2"/>
      <c r="G1236" s="7" t="s">
        <v>359</v>
      </c>
      <c r="H1236" s="7" t="s">
        <v>1670</v>
      </c>
      <c r="J1236" s="10"/>
      <c r="K1236" s="10"/>
      <c r="T1236" s="1"/>
      <c r="U1236" s="1"/>
      <c r="V1236" s="1"/>
      <c r="W1236" s="1"/>
      <c r="X1236" s="1"/>
    </row>
    <row r="1237" spans="5:24">
      <c r="E1237" s="2"/>
      <c r="G1237" s="7" t="s">
        <v>359</v>
      </c>
      <c r="H1237" s="7" t="s">
        <v>1671</v>
      </c>
      <c r="J1237" s="10"/>
      <c r="K1237" s="10"/>
      <c r="T1237" s="1"/>
      <c r="U1237" s="1"/>
      <c r="V1237" s="1"/>
      <c r="W1237" s="1"/>
      <c r="X1237" s="1"/>
    </row>
    <row r="1238" spans="5:24">
      <c r="E1238" s="2"/>
      <c r="G1238" s="7" t="s">
        <v>359</v>
      </c>
      <c r="H1238" s="7" t="s">
        <v>1672</v>
      </c>
      <c r="J1238" s="10"/>
      <c r="K1238" s="10"/>
      <c r="T1238" s="1"/>
      <c r="U1238" s="1"/>
      <c r="V1238" s="1"/>
      <c r="W1238" s="1"/>
      <c r="X1238" s="1"/>
    </row>
    <row r="1239" spans="5:24">
      <c r="E1239" s="2"/>
      <c r="G1239" s="7" t="s">
        <v>359</v>
      </c>
      <c r="H1239" s="7" t="s">
        <v>1673</v>
      </c>
      <c r="J1239" s="10"/>
      <c r="K1239" s="10"/>
      <c r="T1239" s="1"/>
      <c r="U1239" s="1"/>
      <c r="V1239" s="1"/>
      <c r="W1239" s="1"/>
      <c r="X1239" s="1"/>
    </row>
    <row r="1240" spans="5:24">
      <c r="E1240" s="2"/>
      <c r="G1240" s="7" t="s">
        <v>359</v>
      </c>
      <c r="H1240" s="7" t="s">
        <v>1674</v>
      </c>
      <c r="J1240" s="10"/>
      <c r="K1240" s="10"/>
      <c r="T1240" s="1"/>
      <c r="U1240" s="1"/>
      <c r="V1240" s="1"/>
      <c r="W1240" s="1"/>
      <c r="X1240" s="1"/>
    </row>
    <row r="1241" spans="5:24">
      <c r="E1241" s="2"/>
      <c r="G1241" s="7" t="s">
        <v>359</v>
      </c>
      <c r="H1241" s="7" t="s">
        <v>1675</v>
      </c>
      <c r="J1241" s="10"/>
      <c r="K1241" s="10"/>
      <c r="T1241" s="1"/>
      <c r="U1241" s="1"/>
      <c r="V1241" s="1"/>
      <c r="W1241" s="1"/>
      <c r="X1241" s="1"/>
    </row>
    <row r="1242" spans="5:24">
      <c r="E1242" s="2"/>
      <c r="G1242" s="7" t="s">
        <v>359</v>
      </c>
      <c r="H1242" s="7" t="s">
        <v>1487</v>
      </c>
      <c r="J1242" s="10"/>
      <c r="K1242" s="10"/>
      <c r="T1242" s="1"/>
      <c r="U1242" s="1"/>
      <c r="V1242" s="1"/>
      <c r="W1242" s="1"/>
      <c r="X1242" s="1"/>
    </row>
    <row r="1243" spans="5:24">
      <c r="E1243" s="2"/>
      <c r="G1243" s="7" t="s">
        <v>359</v>
      </c>
      <c r="H1243" s="7" t="s">
        <v>1676</v>
      </c>
      <c r="J1243" s="10"/>
      <c r="K1243" s="10"/>
      <c r="T1243" s="1"/>
      <c r="U1243" s="1"/>
      <c r="V1243" s="1"/>
      <c r="W1243" s="1"/>
      <c r="X1243" s="1"/>
    </row>
    <row r="1244" spans="5:24">
      <c r="E1244" s="2"/>
      <c r="G1244" s="7" t="s">
        <v>364</v>
      </c>
      <c r="H1244" s="7" t="s">
        <v>903</v>
      </c>
      <c r="J1244" s="10"/>
      <c r="K1244" s="10"/>
      <c r="T1244" s="1"/>
      <c r="U1244" s="1"/>
      <c r="V1244" s="1"/>
      <c r="W1244" s="1"/>
      <c r="X1244" s="1"/>
    </row>
    <row r="1245" spans="5:24">
      <c r="E1245" s="2"/>
      <c r="G1245" s="7" t="s">
        <v>364</v>
      </c>
      <c r="H1245" s="7" t="s">
        <v>1677</v>
      </c>
      <c r="J1245" s="10"/>
      <c r="K1245" s="10"/>
      <c r="T1245" s="1"/>
      <c r="U1245" s="1"/>
      <c r="V1245" s="1"/>
      <c r="W1245" s="1"/>
      <c r="X1245" s="1"/>
    </row>
    <row r="1246" spans="5:24">
      <c r="E1246" s="2"/>
      <c r="G1246" s="7" t="s">
        <v>364</v>
      </c>
      <c r="H1246" s="7" t="s">
        <v>905</v>
      </c>
      <c r="J1246" s="10"/>
      <c r="K1246" s="10"/>
      <c r="T1246" s="1"/>
      <c r="U1246" s="1"/>
      <c r="V1246" s="1"/>
      <c r="W1246" s="1"/>
      <c r="X1246" s="1"/>
    </row>
    <row r="1247" spans="5:24">
      <c r="E1247" s="2"/>
      <c r="G1247" s="7" t="s">
        <v>364</v>
      </c>
      <c r="H1247" s="7" t="s">
        <v>1678</v>
      </c>
      <c r="J1247" s="10"/>
      <c r="K1247" s="10"/>
      <c r="T1247" s="1"/>
      <c r="U1247" s="1"/>
      <c r="V1247" s="1"/>
      <c r="W1247" s="1"/>
      <c r="X1247" s="1"/>
    </row>
    <row r="1248" spans="5:24">
      <c r="E1248" s="2"/>
      <c r="G1248" s="7" t="s">
        <v>364</v>
      </c>
      <c r="H1248" s="7" t="s">
        <v>1679</v>
      </c>
      <c r="J1248" s="10"/>
      <c r="K1248" s="10"/>
      <c r="T1248" s="1"/>
      <c r="U1248" s="1"/>
      <c r="V1248" s="1"/>
      <c r="W1248" s="1"/>
      <c r="X1248" s="1"/>
    </row>
    <row r="1249" spans="5:24">
      <c r="E1249" s="2"/>
      <c r="G1249" s="7" t="s">
        <v>364</v>
      </c>
      <c r="H1249" s="7" t="s">
        <v>1680</v>
      </c>
      <c r="J1249" s="10"/>
      <c r="K1249" s="10"/>
      <c r="T1249" s="1"/>
      <c r="U1249" s="1"/>
      <c r="V1249" s="1"/>
      <c r="W1249" s="1"/>
      <c r="X1249" s="1"/>
    </row>
    <row r="1250" spans="5:24">
      <c r="E1250" s="2"/>
      <c r="G1250" s="7" t="s">
        <v>364</v>
      </c>
      <c r="H1250" s="7" t="s">
        <v>1681</v>
      </c>
      <c r="J1250" s="10"/>
      <c r="K1250" s="10"/>
      <c r="T1250" s="1"/>
      <c r="U1250" s="1"/>
      <c r="V1250" s="1"/>
      <c r="W1250" s="1"/>
      <c r="X1250" s="1"/>
    </row>
    <row r="1251" spans="5:24">
      <c r="E1251" s="2"/>
      <c r="G1251" s="7" t="s">
        <v>364</v>
      </c>
      <c r="H1251" s="7" t="s">
        <v>1682</v>
      </c>
      <c r="J1251" s="10"/>
      <c r="K1251" s="10"/>
      <c r="T1251" s="1"/>
      <c r="U1251" s="1"/>
      <c r="V1251" s="1"/>
      <c r="W1251" s="1"/>
      <c r="X1251" s="1"/>
    </row>
    <row r="1252" spans="5:24">
      <c r="E1252" s="2"/>
      <c r="G1252" s="7" t="s">
        <v>364</v>
      </c>
      <c r="H1252" s="7" t="s">
        <v>1683</v>
      </c>
      <c r="J1252" s="10"/>
      <c r="K1252" s="10"/>
      <c r="T1252" s="1"/>
      <c r="U1252" s="1"/>
      <c r="V1252" s="1"/>
      <c r="W1252" s="1"/>
      <c r="X1252" s="1"/>
    </row>
    <row r="1253" spans="5:24">
      <c r="E1253" s="2"/>
      <c r="G1253" s="7" t="s">
        <v>364</v>
      </c>
      <c r="H1253" s="7" t="s">
        <v>1684</v>
      </c>
      <c r="J1253" s="10"/>
      <c r="K1253" s="10"/>
      <c r="T1253" s="1"/>
      <c r="U1253" s="1"/>
      <c r="V1253" s="1"/>
      <c r="W1253" s="1"/>
      <c r="X1253" s="1"/>
    </row>
    <row r="1254" spans="5:24">
      <c r="E1254" s="2"/>
      <c r="G1254" s="7" t="s">
        <v>364</v>
      </c>
      <c r="H1254" s="7" t="s">
        <v>1685</v>
      </c>
      <c r="J1254" s="10"/>
      <c r="K1254" s="10"/>
      <c r="T1254" s="1"/>
      <c r="U1254" s="1"/>
      <c r="V1254" s="1"/>
      <c r="W1254" s="1"/>
      <c r="X1254" s="1"/>
    </row>
    <row r="1255" spans="5:24">
      <c r="E1255" s="2"/>
      <c r="G1255" s="7" t="s">
        <v>364</v>
      </c>
      <c r="H1255" s="7" t="s">
        <v>1686</v>
      </c>
      <c r="J1255" s="10"/>
      <c r="K1255" s="10"/>
      <c r="T1255" s="1"/>
      <c r="U1255" s="1"/>
      <c r="V1255" s="1"/>
      <c r="W1255" s="1"/>
      <c r="X1255" s="1"/>
    </row>
    <row r="1256" spans="5:24">
      <c r="E1256" s="2"/>
      <c r="G1256" s="7" t="s">
        <v>364</v>
      </c>
      <c r="H1256" s="7" t="s">
        <v>1687</v>
      </c>
      <c r="J1256" s="10"/>
      <c r="K1256" s="10"/>
      <c r="T1256" s="1"/>
      <c r="U1256" s="1"/>
      <c r="V1256" s="1"/>
      <c r="W1256" s="1"/>
      <c r="X1256" s="1"/>
    </row>
    <row r="1257" spans="5:24">
      <c r="E1257" s="2"/>
      <c r="G1257" s="7" t="s">
        <v>364</v>
      </c>
      <c r="H1257" s="7" t="s">
        <v>1688</v>
      </c>
      <c r="J1257" s="10"/>
      <c r="K1257" s="10"/>
      <c r="T1257" s="1"/>
      <c r="U1257" s="1"/>
      <c r="V1257" s="1"/>
      <c r="W1257" s="1"/>
      <c r="X1257" s="1"/>
    </row>
    <row r="1258" spans="5:24">
      <c r="E1258" s="2"/>
      <c r="G1258" s="7" t="s">
        <v>364</v>
      </c>
      <c r="H1258" s="7" t="s">
        <v>1689</v>
      </c>
      <c r="J1258" s="10"/>
      <c r="K1258" s="10"/>
      <c r="T1258" s="1"/>
      <c r="U1258" s="1"/>
      <c r="V1258" s="1"/>
      <c r="W1258" s="1"/>
      <c r="X1258" s="1"/>
    </row>
    <row r="1259" spans="5:24">
      <c r="E1259" s="2"/>
      <c r="G1259" s="7" t="s">
        <v>364</v>
      </c>
      <c r="H1259" s="7" t="s">
        <v>1690</v>
      </c>
      <c r="J1259" s="10"/>
      <c r="K1259" s="10"/>
      <c r="T1259" s="1"/>
      <c r="U1259" s="1"/>
      <c r="V1259" s="1"/>
      <c r="W1259" s="1"/>
      <c r="X1259" s="1"/>
    </row>
    <row r="1260" spans="5:24">
      <c r="E1260" s="2"/>
      <c r="G1260" s="7" t="s">
        <v>364</v>
      </c>
      <c r="H1260" s="7" t="s">
        <v>1441</v>
      </c>
      <c r="J1260" s="10"/>
      <c r="K1260" s="10"/>
      <c r="T1260" s="1"/>
      <c r="U1260" s="1"/>
      <c r="V1260" s="1"/>
      <c r="W1260" s="1"/>
      <c r="X1260" s="1"/>
    </row>
    <row r="1261" spans="5:24">
      <c r="E1261" s="2"/>
      <c r="G1261" s="7" t="s">
        <v>364</v>
      </c>
      <c r="H1261" s="7" t="s">
        <v>647</v>
      </c>
      <c r="J1261" s="10"/>
      <c r="K1261" s="10"/>
      <c r="T1261" s="1"/>
      <c r="U1261" s="1"/>
      <c r="V1261" s="1"/>
      <c r="W1261" s="1"/>
      <c r="X1261" s="1"/>
    </row>
    <row r="1262" spans="5:24">
      <c r="E1262" s="2"/>
      <c r="G1262" s="7" t="s">
        <v>364</v>
      </c>
      <c r="H1262" s="7" t="s">
        <v>1691</v>
      </c>
      <c r="J1262" s="10"/>
      <c r="K1262" s="10"/>
      <c r="T1262" s="1"/>
      <c r="U1262" s="1"/>
      <c r="V1262" s="1"/>
      <c r="W1262" s="1"/>
      <c r="X1262" s="1"/>
    </row>
    <row r="1263" spans="5:24">
      <c r="E1263" s="2"/>
      <c r="G1263" s="7" t="s">
        <v>364</v>
      </c>
      <c r="H1263" s="7" t="s">
        <v>1692</v>
      </c>
      <c r="J1263" s="10"/>
      <c r="K1263" s="10"/>
      <c r="T1263" s="1"/>
      <c r="U1263" s="1"/>
      <c r="V1263" s="1"/>
      <c r="W1263" s="1"/>
      <c r="X1263" s="1"/>
    </row>
    <row r="1264" spans="5:24">
      <c r="E1264" s="2"/>
      <c r="G1264" s="7" t="s">
        <v>364</v>
      </c>
      <c r="H1264" s="7" t="s">
        <v>1693</v>
      </c>
      <c r="J1264" s="10"/>
      <c r="K1264" s="10"/>
      <c r="T1264" s="1"/>
      <c r="U1264" s="1"/>
      <c r="V1264" s="1"/>
      <c r="W1264" s="1"/>
      <c r="X1264" s="1"/>
    </row>
    <row r="1265" spans="5:24">
      <c r="E1265" s="2"/>
      <c r="G1265" s="7" t="s">
        <v>364</v>
      </c>
      <c r="H1265" s="7" t="s">
        <v>1694</v>
      </c>
      <c r="J1265" s="10"/>
      <c r="K1265" s="10"/>
      <c r="T1265" s="1"/>
      <c r="U1265" s="1"/>
      <c r="V1265" s="1"/>
      <c r="W1265" s="1"/>
      <c r="X1265" s="1"/>
    </row>
    <row r="1266" spans="5:24">
      <c r="E1266" s="2"/>
      <c r="G1266" s="7" t="s">
        <v>364</v>
      </c>
      <c r="H1266" s="7" t="s">
        <v>1695</v>
      </c>
      <c r="J1266" s="10"/>
      <c r="K1266" s="10"/>
      <c r="T1266" s="1"/>
      <c r="U1266" s="1"/>
      <c r="V1266" s="1"/>
      <c r="W1266" s="1"/>
      <c r="X1266" s="1"/>
    </row>
    <row r="1267" spans="5:24">
      <c r="E1267" s="2"/>
      <c r="G1267" s="7" t="s">
        <v>364</v>
      </c>
      <c r="H1267" s="7" t="s">
        <v>1696</v>
      </c>
      <c r="J1267" s="10"/>
      <c r="K1267" s="10"/>
      <c r="T1267" s="1"/>
      <c r="U1267" s="1"/>
      <c r="V1267" s="1"/>
      <c r="W1267" s="1"/>
      <c r="X1267" s="1"/>
    </row>
    <row r="1268" spans="5:24">
      <c r="E1268" s="2"/>
      <c r="G1268" s="7" t="s">
        <v>364</v>
      </c>
      <c r="H1268" s="7" t="s">
        <v>1697</v>
      </c>
      <c r="J1268" s="10"/>
      <c r="K1268" s="10"/>
      <c r="T1268" s="1"/>
      <c r="U1268" s="1"/>
      <c r="V1268" s="1"/>
      <c r="W1268" s="1"/>
      <c r="X1268" s="1"/>
    </row>
    <row r="1269" spans="5:24">
      <c r="E1269" s="2"/>
      <c r="G1269" s="7" t="s">
        <v>364</v>
      </c>
      <c r="H1269" s="7" t="s">
        <v>1698</v>
      </c>
      <c r="J1269" s="10"/>
      <c r="K1269" s="10"/>
      <c r="T1269" s="1"/>
      <c r="U1269" s="1"/>
      <c r="V1269" s="1"/>
      <c r="W1269" s="1"/>
      <c r="X1269" s="1"/>
    </row>
    <row r="1270" spans="5:24">
      <c r="E1270" s="2"/>
      <c r="G1270" s="7" t="s">
        <v>364</v>
      </c>
      <c r="H1270" s="7" t="s">
        <v>1699</v>
      </c>
      <c r="J1270" s="10"/>
      <c r="K1270" s="10"/>
      <c r="T1270" s="1"/>
      <c r="U1270" s="1"/>
      <c r="V1270" s="1"/>
      <c r="W1270" s="1"/>
      <c r="X1270" s="1"/>
    </row>
    <row r="1271" spans="5:24">
      <c r="E1271" s="2"/>
      <c r="G1271" s="7" t="s">
        <v>364</v>
      </c>
      <c r="H1271" s="7" t="s">
        <v>1700</v>
      </c>
      <c r="J1271" s="10"/>
      <c r="K1271" s="10"/>
      <c r="T1271" s="1"/>
      <c r="U1271" s="1"/>
      <c r="V1271" s="1"/>
      <c r="W1271" s="1"/>
      <c r="X1271" s="1"/>
    </row>
    <row r="1272" spans="5:24">
      <c r="E1272" s="2"/>
      <c r="G1272" s="7" t="s">
        <v>364</v>
      </c>
      <c r="H1272" s="7" t="s">
        <v>1701</v>
      </c>
      <c r="J1272" s="10"/>
      <c r="K1272" s="10"/>
      <c r="T1272" s="1"/>
      <c r="U1272" s="1"/>
      <c r="V1272" s="1"/>
      <c r="W1272" s="1"/>
      <c r="X1272" s="1"/>
    </row>
    <row r="1273" spans="5:24">
      <c r="E1273" s="2"/>
      <c r="G1273" s="7" t="s">
        <v>364</v>
      </c>
      <c r="H1273" s="7" t="s">
        <v>1702</v>
      </c>
      <c r="J1273" s="10"/>
      <c r="K1273" s="10"/>
      <c r="T1273" s="1"/>
      <c r="U1273" s="1"/>
      <c r="V1273" s="1"/>
      <c r="W1273" s="1"/>
      <c r="X1273" s="1"/>
    </row>
    <row r="1274" spans="5:24">
      <c r="E1274" s="2"/>
      <c r="G1274" s="7" t="s">
        <v>371</v>
      </c>
      <c r="H1274" s="7" t="s">
        <v>1703</v>
      </c>
      <c r="J1274" s="10"/>
      <c r="K1274" s="10"/>
      <c r="T1274" s="1"/>
      <c r="U1274" s="1"/>
      <c r="V1274" s="1"/>
      <c r="W1274" s="1"/>
      <c r="X1274" s="1"/>
    </row>
    <row r="1275" spans="5:24">
      <c r="E1275" s="2"/>
      <c r="G1275" s="7" t="s">
        <v>371</v>
      </c>
      <c r="H1275" s="7" t="s">
        <v>1704</v>
      </c>
      <c r="J1275" s="10"/>
      <c r="K1275" s="10"/>
      <c r="T1275" s="1"/>
      <c r="U1275" s="1"/>
      <c r="V1275" s="1"/>
      <c r="W1275" s="1"/>
      <c r="X1275" s="1"/>
    </row>
    <row r="1276" spans="5:24">
      <c r="E1276" s="2"/>
      <c r="G1276" s="7" t="s">
        <v>371</v>
      </c>
      <c r="H1276" s="7" t="s">
        <v>1705</v>
      </c>
      <c r="J1276" s="10"/>
      <c r="K1276" s="10"/>
      <c r="T1276" s="1"/>
      <c r="U1276" s="1"/>
      <c r="V1276" s="1"/>
      <c r="W1276" s="1"/>
      <c r="X1276" s="1"/>
    </row>
    <row r="1277" spans="5:24">
      <c r="E1277" s="2"/>
      <c r="G1277" s="7" t="s">
        <v>371</v>
      </c>
      <c r="H1277" s="7" t="s">
        <v>1706</v>
      </c>
      <c r="J1277" s="10"/>
      <c r="K1277" s="10"/>
      <c r="T1277" s="1"/>
      <c r="U1277" s="1"/>
      <c r="V1277" s="1"/>
      <c r="W1277" s="1"/>
      <c r="X1277" s="1"/>
    </row>
    <row r="1278" spans="5:24">
      <c r="E1278" s="2"/>
      <c r="G1278" s="7" t="s">
        <v>371</v>
      </c>
      <c r="H1278" s="7" t="s">
        <v>1707</v>
      </c>
      <c r="J1278" s="10"/>
      <c r="K1278" s="10"/>
      <c r="T1278" s="1"/>
      <c r="U1278" s="1"/>
      <c r="V1278" s="1"/>
      <c r="W1278" s="1"/>
      <c r="X1278" s="1"/>
    </row>
    <row r="1279" spans="5:24">
      <c r="E1279" s="2"/>
      <c r="G1279" s="7" t="s">
        <v>371</v>
      </c>
      <c r="H1279" s="7" t="s">
        <v>1708</v>
      </c>
      <c r="J1279" s="10"/>
      <c r="K1279" s="10"/>
      <c r="T1279" s="1"/>
      <c r="U1279" s="1"/>
      <c r="V1279" s="1"/>
      <c r="W1279" s="1"/>
      <c r="X1279" s="1"/>
    </row>
    <row r="1280" spans="5:24">
      <c r="E1280" s="2"/>
      <c r="G1280" s="7" t="s">
        <v>371</v>
      </c>
      <c r="H1280" s="7" t="s">
        <v>1709</v>
      </c>
      <c r="J1280" s="10"/>
      <c r="K1280" s="10"/>
      <c r="T1280" s="1"/>
      <c r="U1280" s="1"/>
      <c r="V1280" s="1"/>
      <c r="W1280" s="1"/>
      <c r="X1280" s="1"/>
    </row>
    <row r="1281" spans="5:24">
      <c r="E1281" s="2"/>
      <c r="G1281" s="7" t="s">
        <v>371</v>
      </c>
      <c r="H1281" s="7" t="s">
        <v>1710</v>
      </c>
      <c r="J1281" s="10"/>
      <c r="K1281" s="10"/>
      <c r="T1281" s="1"/>
      <c r="U1281" s="1"/>
      <c r="V1281" s="1"/>
      <c r="W1281" s="1"/>
      <c r="X1281" s="1"/>
    </row>
    <row r="1282" spans="5:24">
      <c r="E1282" s="2"/>
      <c r="G1282" s="7" t="s">
        <v>371</v>
      </c>
      <c r="H1282" s="7" t="s">
        <v>1711</v>
      </c>
      <c r="J1282" s="10"/>
      <c r="K1282" s="10"/>
      <c r="T1282" s="1"/>
      <c r="U1282" s="1"/>
      <c r="V1282" s="1"/>
      <c r="W1282" s="1"/>
      <c r="X1282" s="1"/>
    </row>
    <row r="1283" spans="5:24">
      <c r="E1283" s="2"/>
      <c r="G1283" s="7" t="s">
        <v>371</v>
      </c>
      <c r="H1283" s="7" t="s">
        <v>1712</v>
      </c>
      <c r="J1283" s="10"/>
      <c r="K1283" s="10"/>
      <c r="T1283" s="1"/>
      <c r="U1283" s="1"/>
      <c r="V1283" s="1"/>
      <c r="W1283" s="1"/>
      <c r="X1283" s="1"/>
    </row>
    <row r="1284" spans="5:24">
      <c r="E1284" s="2"/>
      <c r="G1284" s="7" t="s">
        <v>371</v>
      </c>
      <c r="H1284" s="7" t="s">
        <v>1713</v>
      </c>
      <c r="J1284" s="10"/>
      <c r="K1284" s="10"/>
      <c r="T1284" s="1"/>
      <c r="U1284" s="1"/>
      <c r="V1284" s="1"/>
      <c r="W1284" s="1"/>
      <c r="X1284" s="1"/>
    </row>
    <row r="1285" spans="5:24">
      <c r="E1285" s="2"/>
      <c r="G1285" s="7" t="s">
        <v>371</v>
      </c>
      <c r="H1285" s="7" t="s">
        <v>1714</v>
      </c>
      <c r="J1285" s="10"/>
      <c r="K1285" s="10"/>
      <c r="T1285" s="1"/>
      <c r="U1285" s="1"/>
      <c r="V1285" s="1"/>
      <c r="W1285" s="1"/>
      <c r="X1285" s="1"/>
    </row>
    <row r="1286" spans="5:24">
      <c r="E1286" s="2"/>
      <c r="G1286" s="7" t="s">
        <v>371</v>
      </c>
      <c r="H1286" s="7" t="s">
        <v>1715</v>
      </c>
      <c r="J1286" s="10"/>
      <c r="K1286" s="10"/>
      <c r="T1286" s="1"/>
      <c r="U1286" s="1"/>
      <c r="V1286" s="1"/>
      <c r="W1286" s="1"/>
      <c r="X1286" s="1"/>
    </row>
    <row r="1287" spans="5:24">
      <c r="E1287" s="2"/>
      <c r="G1287" s="7" t="s">
        <v>371</v>
      </c>
      <c r="H1287" s="7" t="s">
        <v>1716</v>
      </c>
      <c r="J1287" s="10"/>
      <c r="K1287" s="10"/>
      <c r="T1287" s="1"/>
      <c r="U1287" s="1"/>
      <c r="V1287" s="1"/>
      <c r="W1287" s="1"/>
      <c r="X1287" s="1"/>
    </row>
    <row r="1288" spans="5:24">
      <c r="E1288" s="2"/>
      <c r="G1288" s="7" t="s">
        <v>371</v>
      </c>
      <c r="H1288" s="7" t="s">
        <v>805</v>
      </c>
      <c r="J1288" s="10"/>
      <c r="K1288" s="10"/>
      <c r="T1288" s="1"/>
      <c r="U1288" s="1"/>
      <c r="V1288" s="1"/>
      <c r="W1288" s="1"/>
      <c r="X1288" s="1"/>
    </row>
    <row r="1289" spans="5:24">
      <c r="E1289" s="2"/>
      <c r="G1289" s="7" t="s">
        <v>371</v>
      </c>
      <c r="H1289" s="7" t="s">
        <v>1717</v>
      </c>
      <c r="J1289" s="10"/>
      <c r="K1289" s="10"/>
      <c r="T1289" s="1"/>
      <c r="U1289" s="1"/>
      <c r="V1289" s="1"/>
      <c r="W1289" s="1"/>
      <c r="X1289" s="1"/>
    </row>
    <row r="1290" spans="5:24">
      <c r="E1290" s="2"/>
      <c r="G1290" s="7" t="s">
        <v>371</v>
      </c>
      <c r="H1290" s="7" t="s">
        <v>1718</v>
      </c>
      <c r="J1290" s="10"/>
      <c r="K1290" s="10"/>
      <c r="T1290" s="1"/>
      <c r="U1290" s="1"/>
      <c r="V1290" s="1"/>
      <c r="W1290" s="1"/>
      <c r="X1290" s="1"/>
    </row>
    <row r="1291" spans="5:24">
      <c r="E1291" s="2"/>
      <c r="G1291" s="7" t="s">
        <v>371</v>
      </c>
      <c r="H1291" s="7" t="s">
        <v>1618</v>
      </c>
      <c r="J1291" s="10"/>
      <c r="K1291" s="10"/>
      <c r="T1291" s="1"/>
      <c r="U1291" s="1"/>
      <c r="V1291" s="1"/>
      <c r="W1291" s="1"/>
      <c r="X1291" s="1"/>
    </row>
    <row r="1292" spans="5:24">
      <c r="E1292" s="2"/>
      <c r="G1292" s="7" t="s">
        <v>371</v>
      </c>
      <c r="H1292" s="7" t="s">
        <v>1719</v>
      </c>
      <c r="J1292" s="10"/>
      <c r="K1292" s="10"/>
      <c r="T1292" s="1"/>
      <c r="U1292" s="1"/>
      <c r="V1292" s="1"/>
      <c r="W1292" s="1"/>
      <c r="X1292" s="1"/>
    </row>
    <row r="1293" spans="5:24">
      <c r="E1293" s="2"/>
      <c r="G1293" s="7" t="s">
        <v>378</v>
      </c>
      <c r="H1293" s="7" t="s">
        <v>1720</v>
      </c>
      <c r="J1293" s="10"/>
      <c r="K1293" s="10"/>
      <c r="T1293" s="1"/>
      <c r="U1293" s="1"/>
      <c r="V1293" s="1"/>
      <c r="W1293" s="1"/>
      <c r="X1293" s="1"/>
    </row>
    <row r="1294" spans="5:24">
      <c r="E1294" s="2"/>
      <c r="G1294" s="7" t="s">
        <v>378</v>
      </c>
      <c r="H1294" s="7" t="s">
        <v>1721</v>
      </c>
      <c r="J1294" s="10"/>
      <c r="K1294" s="10"/>
      <c r="T1294" s="1"/>
      <c r="U1294" s="1"/>
      <c r="V1294" s="1"/>
      <c r="W1294" s="1"/>
      <c r="X1294" s="1"/>
    </row>
    <row r="1295" spans="5:24">
      <c r="E1295" s="2"/>
      <c r="G1295" s="7" t="s">
        <v>378</v>
      </c>
      <c r="H1295" s="7" t="s">
        <v>1722</v>
      </c>
      <c r="J1295" s="10"/>
      <c r="K1295" s="10"/>
      <c r="T1295" s="1"/>
      <c r="U1295" s="1"/>
      <c r="V1295" s="1"/>
      <c r="W1295" s="1"/>
      <c r="X1295" s="1"/>
    </row>
    <row r="1296" spans="5:24">
      <c r="E1296" s="2"/>
      <c r="G1296" s="7" t="s">
        <v>378</v>
      </c>
      <c r="H1296" s="7" t="s">
        <v>1723</v>
      </c>
      <c r="J1296" s="10"/>
      <c r="K1296" s="10"/>
      <c r="T1296" s="1"/>
      <c r="U1296" s="1"/>
      <c r="V1296" s="1"/>
      <c r="W1296" s="1"/>
      <c r="X1296" s="1"/>
    </row>
    <row r="1297" spans="5:24">
      <c r="E1297" s="2"/>
      <c r="G1297" s="7" t="s">
        <v>378</v>
      </c>
      <c r="H1297" s="7" t="s">
        <v>1724</v>
      </c>
      <c r="J1297" s="10"/>
      <c r="K1297" s="10"/>
      <c r="T1297" s="1"/>
      <c r="U1297" s="1"/>
      <c r="V1297" s="1"/>
      <c r="W1297" s="1"/>
      <c r="X1297" s="1"/>
    </row>
    <row r="1298" spans="5:24">
      <c r="E1298" s="2"/>
      <c r="G1298" s="7" t="s">
        <v>378</v>
      </c>
      <c r="H1298" s="7" t="s">
        <v>1725</v>
      </c>
      <c r="J1298" s="10"/>
      <c r="K1298" s="10"/>
      <c r="T1298" s="1"/>
      <c r="U1298" s="1"/>
      <c r="V1298" s="1"/>
      <c r="W1298" s="1"/>
      <c r="X1298" s="1"/>
    </row>
    <row r="1299" spans="5:24">
      <c r="E1299" s="2"/>
      <c r="G1299" s="7" t="s">
        <v>378</v>
      </c>
      <c r="H1299" s="7" t="s">
        <v>1726</v>
      </c>
      <c r="J1299" s="10"/>
      <c r="K1299" s="10"/>
      <c r="T1299" s="1"/>
      <c r="U1299" s="1"/>
      <c r="V1299" s="1"/>
      <c r="W1299" s="1"/>
      <c r="X1299" s="1"/>
    </row>
    <row r="1300" spans="5:24">
      <c r="E1300" s="2"/>
      <c r="G1300" s="7" t="s">
        <v>378</v>
      </c>
      <c r="H1300" s="7" t="s">
        <v>1727</v>
      </c>
      <c r="J1300" s="10"/>
      <c r="K1300" s="10"/>
      <c r="T1300" s="1"/>
      <c r="U1300" s="1"/>
      <c r="V1300" s="1"/>
      <c r="W1300" s="1"/>
      <c r="X1300" s="1"/>
    </row>
    <row r="1301" spans="5:24">
      <c r="E1301" s="2"/>
      <c r="G1301" s="7" t="s">
        <v>378</v>
      </c>
      <c r="H1301" s="7" t="s">
        <v>1728</v>
      </c>
      <c r="J1301" s="10"/>
      <c r="K1301" s="10"/>
      <c r="T1301" s="1"/>
      <c r="U1301" s="1"/>
      <c r="V1301" s="1"/>
      <c r="W1301" s="1"/>
      <c r="X1301" s="1"/>
    </row>
    <row r="1302" spans="5:24">
      <c r="E1302" s="2"/>
      <c r="G1302" s="7" t="s">
        <v>378</v>
      </c>
      <c r="H1302" s="7" t="s">
        <v>1729</v>
      </c>
      <c r="J1302" s="10"/>
      <c r="K1302" s="10"/>
      <c r="T1302" s="1"/>
      <c r="U1302" s="1"/>
      <c r="V1302" s="1"/>
      <c r="W1302" s="1"/>
      <c r="X1302" s="1"/>
    </row>
    <row r="1303" spans="5:24">
      <c r="E1303" s="2"/>
      <c r="G1303" s="7" t="s">
        <v>378</v>
      </c>
      <c r="H1303" s="7" t="s">
        <v>1730</v>
      </c>
      <c r="J1303" s="10"/>
      <c r="K1303" s="10"/>
      <c r="T1303" s="1"/>
      <c r="U1303" s="1"/>
      <c r="V1303" s="1"/>
      <c r="W1303" s="1"/>
      <c r="X1303" s="1"/>
    </row>
    <row r="1304" spans="5:24">
      <c r="E1304" s="2"/>
      <c r="G1304" s="7" t="s">
        <v>378</v>
      </c>
      <c r="H1304" s="7" t="s">
        <v>990</v>
      </c>
      <c r="J1304" s="10"/>
      <c r="K1304" s="10"/>
      <c r="T1304" s="1"/>
      <c r="U1304" s="1"/>
      <c r="V1304" s="1"/>
      <c r="W1304" s="1"/>
      <c r="X1304" s="1"/>
    </row>
    <row r="1305" spans="5:24">
      <c r="E1305" s="2"/>
      <c r="G1305" s="7" t="s">
        <v>378</v>
      </c>
      <c r="H1305" s="7" t="s">
        <v>1731</v>
      </c>
      <c r="J1305" s="10"/>
      <c r="K1305" s="10"/>
      <c r="T1305" s="1"/>
      <c r="U1305" s="1"/>
      <c r="V1305" s="1"/>
      <c r="W1305" s="1"/>
      <c r="X1305" s="1"/>
    </row>
    <row r="1306" spans="5:24">
      <c r="E1306" s="2"/>
      <c r="G1306" s="7" t="s">
        <v>378</v>
      </c>
      <c r="H1306" s="7" t="s">
        <v>1732</v>
      </c>
      <c r="J1306" s="10"/>
      <c r="K1306" s="10"/>
      <c r="T1306" s="1"/>
      <c r="U1306" s="1"/>
      <c r="V1306" s="1"/>
      <c r="W1306" s="1"/>
      <c r="X1306" s="1"/>
    </row>
    <row r="1307" spans="5:24">
      <c r="E1307" s="2"/>
      <c r="G1307" s="7" t="s">
        <v>378</v>
      </c>
      <c r="H1307" s="7" t="s">
        <v>1733</v>
      </c>
      <c r="J1307" s="10"/>
      <c r="K1307" s="10"/>
      <c r="T1307" s="1"/>
      <c r="U1307" s="1"/>
      <c r="V1307" s="1"/>
      <c r="W1307" s="1"/>
      <c r="X1307" s="1"/>
    </row>
    <row r="1308" spans="5:24">
      <c r="E1308" s="2"/>
      <c r="G1308" s="7" t="s">
        <v>378</v>
      </c>
      <c r="H1308" s="7" t="s">
        <v>1734</v>
      </c>
      <c r="J1308" s="10"/>
      <c r="K1308" s="10"/>
      <c r="T1308" s="1"/>
      <c r="U1308" s="1"/>
      <c r="V1308" s="1"/>
      <c r="W1308" s="1"/>
      <c r="X1308" s="1"/>
    </row>
    <row r="1309" spans="5:24">
      <c r="E1309" s="2"/>
      <c r="G1309" s="7" t="s">
        <v>378</v>
      </c>
      <c r="H1309" s="7" t="s">
        <v>1735</v>
      </c>
      <c r="J1309" s="10"/>
      <c r="K1309" s="10"/>
      <c r="T1309" s="1"/>
      <c r="U1309" s="1"/>
      <c r="V1309" s="1"/>
      <c r="W1309" s="1"/>
      <c r="X1309" s="1"/>
    </row>
    <row r="1310" spans="5:24">
      <c r="E1310" s="2"/>
      <c r="G1310" s="7" t="s">
        <v>378</v>
      </c>
      <c r="H1310" s="7" t="s">
        <v>1736</v>
      </c>
      <c r="J1310" s="10"/>
      <c r="K1310" s="10"/>
      <c r="T1310" s="1"/>
      <c r="U1310" s="1"/>
      <c r="V1310" s="1"/>
      <c r="W1310" s="1"/>
      <c r="X1310" s="1"/>
    </row>
    <row r="1311" spans="5:24">
      <c r="E1311" s="2"/>
      <c r="G1311" s="7" t="s">
        <v>378</v>
      </c>
      <c r="H1311" s="7" t="s">
        <v>1737</v>
      </c>
      <c r="J1311" s="10"/>
      <c r="K1311" s="10"/>
      <c r="T1311" s="1"/>
      <c r="U1311" s="1"/>
      <c r="V1311" s="1"/>
      <c r="W1311" s="1"/>
      <c r="X1311" s="1"/>
    </row>
    <row r="1312" spans="5:24">
      <c r="E1312" s="2"/>
      <c r="G1312" s="7" t="s">
        <v>384</v>
      </c>
      <c r="H1312" s="7" t="s">
        <v>1212</v>
      </c>
      <c r="J1312" s="10"/>
      <c r="K1312" s="10"/>
      <c r="T1312" s="1"/>
      <c r="U1312" s="1"/>
      <c r="V1312" s="1"/>
      <c r="W1312" s="1"/>
      <c r="X1312" s="1"/>
    </row>
    <row r="1313" spans="5:24">
      <c r="E1313" s="2"/>
      <c r="G1313" s="7" t="s">
        <v>384</v>
      </c>
      <c r="H1313" s="7" t="s">
        <v>1738</v>
      </c>
      <c r="J1313" s="10"/>
      <c r="K1313" s="10"/>
      <c r="T1313" s="1"/>
      <c r="U1313" s="1"/>
      <c r="V1313" s="1"/>
      <c r="W1313" s="1"/>
      <c r="X1313" s="1"/>
    </row>
    <row r="1314" spans="5:24">
      <c r="E1314" s="2"/>
      <c r="G1314" s="7" t="s">
        <v>384</v>
      </c>
      <c r="H1314" s="7" t="s">
        <v>1739</v>
      </c>
      <c r="J1314" s="10"/>
      <c r="K1314" s="10"/>
      <c r="T1314" s="1"/>
      <c r="U1314" s="1"/>
      <c r="V1314" s="1"/>
      <c r="W1314" s="1"/>
      <c r="X1314" s="1"/>
    </row>
    <row r="1315" spans="5:24">
      <c r="E1315" s="2"/>
      <c r="G1315" s="7" t="s">
        <v>384</v>
      </c>
      <c r="H1315" s="7" t="s">
        <v>1740</v>
      </c>
      <c r="J1315" s="10"/>
      <c r="K1315" s="10"/>
      <c r="T1315" s="1"/>
      <c r="U1315" s="1"/>
      <c r="V1315" s="1"/>
      <c r="W1315" s="1"/>
      <c r="X1315" s="1"/>
    </row>
    <row r="1316" spans="5:24">
      <c r="E1316" s="2"/>
      <c r="G1316" s="7" t="s">
        <v>384</v>
      </c>
      <c r="H1316" s="7" t="s">
        <v>1741</v>
      </c>
      <c r="J1316" s="10"/>
      <c r="K1316" s="10"/>
      <c r="T1316" s="1"/>
      <c r="U1316" s="1"/>
      <c r="V1316" s="1"/>
      <c r="W1316" s="1"/>
      <c r="X1316" s="1"/>
    </row>
    <row r="1317" spans="5:24">
      <c r="E1317" s="2"/>
      <c r="G1317" s="7" t="s">
        <v>384</v>
      </c>
      <c r="H1317" s="7" t="s">
        <v>1742</v>
      </c>
      <c r="J1317" s="10"/>
      <c r="K1317" s="10"/>
      <c r="T1317" s="1"/>
      <c r="U1317" s="1"/>
      <c r="V1317" s="1"/>
      <c r="W1317" s="1"/>
      <c r="X1317" s="1"/>
    </row>
    <row r="1318" spans="5:24">
      <c r="E1318" s="2"/>
      <c r="G1318" s="7" t="s">
        <v>384</v>
      </c>
      <c r="H1318" s="7" t="s">
        <v>1743</v>
      </c>
      <c r="J1318" s="10"/>
      <c r="K1318" s="10"/>
      <c r="T1318" s="1"/>
      <c r="U1318" s="1"/>
      <c r="V1318" s="1"/>
      <c r="W1318" s="1"/>
      <c r="X1318" s="1"/>
    </row>
    <row r="1319" spans="5:24">
      <c r="E1319" s="2"/>
      <c r="G1319" s="7" t="s">
        <v>384</v>
      </c>
      <c r="H1319" s="7" t="s">
        <v>1744</v>
      </c>
      <c r="J1319" s="10"/>
      <c r="K1319" s="10"/>
      <c r="T1319" s="1"/>
      <c r="U1319" s="1"/>
      <c r="V1319" s="1"/>
      <c r="W1319" s="1"/>
      <c r="X1319" s="1"/>
    </row>
    <row r="1320" spans="5:24">
      <c r="E1320" s="2"/>
      <c r="G1320" s="7" t="s">
        <v>384</v>
      </c>
      <c r="H1320" s="7" t="s">
        <v>1745</v>
      </c>
      <c r="J1320" s="10"/>
      <c r="K1320" s="10"/>
      <c r="T1320" s="1"/>
      <c r="U1320" s="1"/>
      <c r="V1320" s="1"/>
      <c r="W1320" s="1"/>
      <c r="X1320" s="1"/>
    </row>
    <row r="1321" spans="5:24">
      <c r="E1321" s="2"/>
      <c r="G1321" s="7" t="s">
        <v>384</v>
      </c>
      <c r="H1321" s="7" t="s">
        <v>1746</v>
      </c>
      <c r="J1321" s="10"/>
      <c r="K1321" s="10"/>
      <c r="T1321" s="1"/>
      <c r="U1321" s="1"/>
      <c r="V1321" s="1"/>
      <c r="W1321" s="1"/>
      <c r="X1321" s="1"/>
    </row>
    <row r="1322" spans="5:24">
      <c r="E1322" s="2"/>
      <c r="G1322" s="7" t="s">
        <v>384</v>
      </c>
      <c r="H1322" s="7" t="s">
        <v>1747</v>
      </c>
      <c r="J1322" s="10"/>
      <c r="K1322" s="10"/>
      <c r="T1322" s="1"/>
      <c r="U1322" s="1"/>
      <c r="V1322" s="1"/>
      <c r="W1322" s="1"/>
      <c r="X1322" s="1"/>
    </row>
    <row r="1323" spans="5:24">
      <c r="E1323" s="2"/>
      <c r="G1323" s="7" t="s">
        <v>384</v>
      </c>
      <c r="H1323" s="7" t="s">
        <v>1748</v>
      </c>
      <c r="J1323" s="10"/>
      <c r="K1323" s="10"/>
      <c r="T1323" s="1"/>
      <c r="U1323" s="1"/>
      <c r="V1323" s="1"/>
      <c r="W1323" s="1"/>
      <c r="X1323" s="1"/>
    </row>
    <row r="1324" spans="5:24">
      <c r="E1324" s="2"/>
      <c r="G1324" s="7" t="s">
        <v>384</v>
      </c>
      <c r="H1324" s="7" t="s">
        <v>1749</v>
      </c>
      <c r="J1324" s="10"/>
      <c r="K1324" s="10"/>
      <c r="T1324" s="1"/>
      <c r="U1324" s="1"/>
      <c r="V1324" s="1"/>
      <c r="W1324" s="1"/>
      <c r="X1324" s="1"/>
    </row>
    <row r="1325" spans="5:24">
      <c r="E1325" s="2"/>
      <c r="G1325" s="7" t="s">
        <v>384</v>
      </c>
      <c r="H1325" s="7" t="s">
        <v>1750</v>
      </c>
      <c r="J1325" s="10"/>
      <c r="K1325" s="10"/>
      <c r="T1325" s="1"/>
      <c r="U1325" s="1"/>
      <c r="V1325" s="1"/>
      <c r="W1325" s="1"/>
      <c r="X1325" s="1"/>
    </row>
    <row r="1326" spans="5:24">
      <c r="E1326" s="2"/>
      <c r="G1326" s="7" t="s">
        <v>384</v>
      </c>
      <c r="H1326" s="7" t="s">
        <v>1751</v>
      </c>
      <c r="J1326" s="10"/>
      <c r="K1326" s="10"/>
      <c r="T1326" s="1"/>
      <c r="U1326" s="1"/>
      <c r="V1326" s="1"/>
      <c r="W1326" s="1"/>
      <c r="X1326" s="1"/>
    </row>
    <row r="1327" spans="5:24">
      <c r="E1327" s="2"/>
      <c r="G1327" s="7" t="s">
        <v>384</v>
      </c>
      <c r="H1327" s="7" t="s">
        <v>1752</v>
      </c>
      <c r="J1327" s="10"/>
      <c r="K1327" s="10"/>
      <c r="T1327" s="1"/>
      <c r="U1327" s="1"/>
      <c r="V1327" s="1"/>
      <c r="W1327" s="1"/>
      <c r="X1327" s="1"/>
    </row>
    <row r="1328" spans="5:24">
      <c r="E1328" s="2"/>
      <c r="G1328" s="7" t="s">
        <v>384</v>
      </c>
      <c r="H1328" s="7" t="s">
        <v>1753</v>
      </c>
      <c r="J1328" s="10"/>
      <c r="K1328" s="10"/>
      <c r="T1328" s="1"/>
      <c r="U1328" s="1"/>
      <c r="V1328" s="1"/>
      <c r="W1328" s="1"/>
      <c r="X1328" s="1"/>
    </row>
    <row r="1329" spans="5:24">
      <c r="E1329" s="2"/>
      <c r="G1329" s="7" t="s">
        <v>384</v>
      </c>
      <c r="H1329" s="7" t="s">
        <v>1754</v>
      </c>
      <c r="J1329" s="10"/>
      <c r="K1329" s="10"/>
      <c r="T1329" s="1"/>
      <c r="U1329" s="1"/>
      <c r="V1329" s="1"/>
      <c r="W1329" s="1"/>
      <c r="X1329" s="1"/>
    </row>
    <row r="1330" spans="5:24">
      <c r="E1330" s="2"/>
      <c r="G1330" s="7" t="s">
        <v>384</v>
      </c>
      <c r="H1330" s="7" t="s">
        <v>1755</v>
      </c>
      <c r="J1330" s="10"/>
      <c r="K1330" s="10"/>
      <c r="T1330" s="1"/>
      <c r="U1330" s="1"/>
      <c r="V1330" s="1"/>
      <c r="W1330" s="1"/>
      <c r="X1330" s="1"/>
    </row>
    <row r="1331" spans="5:24">
      <c r="E1331" s="2"/>
      <c r="G1331" s="7" t="s">
        <v>384</v>
      </c>
      <c r="H1331" s="7" t="s">
        <v>1756</v>
      </c>
      <c r="J1331" s="10"/>
      <c r="K1331" s="10"/>
      <c r="T1331" s="1"/>
      <c r="U1331" s="1"/>
      <c r="V1331" s="1"/>
      <c r="W1331" s="1"/>
      <c r="X1331" s="1"/>
    </row>
    <row r="1332" spans="5:24">
      <c r="E1332" s="2"/>
      <c r="G1332" s="7" t="s">
        <v>384</v>
      </c>
      <c r="H1332" s="7" t="s">
        <v>1757</v>
      </c>
      <c r="J1332" s="10"/>
      <c r="K1332" s="10"/>
      <c r="T1332" s="1"/>
      <c r="U1332" s="1"/>
      <c r="V1332" s="1"/>
      <c r="W1332" s="1"/>
      <c r="X1332" s="1"/>
    </row>
    <row r="1333" spans="5:24">
      <c r="E1333" s="2"/>
      <c r="G1333" s="7" t="s">
        <v>384</v>
      </c>
      <c r="H1333" s="7" t="s">
        <v>1758</v>
      </c>
      <c r="J1333" s="10"/>
      <c r="K1333" s="10"/>
      <c r="T1333" s="1"/>
      <c r="U1333" s="1"/>
      <c r="V1333" s="1"/>
      <c r="W1333" s="1"/>
      <c r="X1333" s="1"/>
    </row>
    <row r="1334" spans="5:24">
      <c r="E1334" s="2"/>
      <c r="G1334" s="7" t="s">
        <v>384</v>
      </c>
      <c r="H1334" s="7" t="s">
        <v>1759</v>
      </c>
      <c r="J1334" s="10"/>
      <c r="K1334" s="10"/>
      <c r="T1334" s="1"/>
      <c r="U1334" s="1"/>
      <c r="V1334" s="1"/>
      <c r="W1334" s="1"/>
      <c r="X1334" s="1"/>
    </row>
    <row r="1335" spans="5:24">
      <c r="E1335" s="2"/>
      <c r="G1335" s="7" t="s">
        <v>384</v>
      </c>
      <c r="H1335" s="7" t="s">
        <v>1760</v>
      </c>
      <c r="J1335" s="10"/>
      <c r="K1335" s="10"/>
      <c r="T1335" s="1"/>
      <c r="U1335" s="1"/>
      <c r="V1335" s="1"/>
      <c r="W1335" s="1"/>
      <c r="X1335" s="1"/>
    </row>
    <row r="1336" spans="5:24">
      <c r="E1336" s="2"/>
      <c r="G1336" s="7" t="s">
        <v>384</v>
      </c>
      <c r="H1336" s="7" t="s">
        <v>1761</v>
      </c>
      <c r="J1336" s="10"/>
      <c r="K1336" s="10"/>
      <c r="T1336" s="1"/>
      <c r="U1336" s="1"/>
      <c r="V1336" s="1"/>
      <c r="W1336" s="1"/>
      <c r="X1336" s="1"/>
    </row>
    <row r="1337" spans="5:24">
      <c r="E1337" s="2"/>
      <c r="G1337" s="7" t="s">
        <v>384</v>
      </c>
      <c r="H1337" s="7" t="s">
        <v>1762</v>
      </c>
      <c r="J1337" s="10"/>
      <c r="K1337" s="10"/>
      <c r="T1337" s="1"/>
      <c r="U1337" s="1"/>
      <c r="V1337" s="1"/>
      <c r="W1337" s="1"/>
      <c r="X1337" s="1"/>
    </row>
    <row r="1338" spans="5:24">
      <c r="E1338" s="2"/>
      <c r="G1338" s="7" t="s">
        <v>384</v>
      </c>
      <c r="H1338" s="7" t="s">
        <v>1763</v>
      </c>
      <c r="J1338" s="10"/>
      <c r="K1338" s="10"/>
      <c r="T1338" s="1"/>
      <c r="U1338" s="1"/>
      <c r="V1338" s="1"/>
      <c r="W1338" s="1"/>
      <c r="X1338" s="1"/>
    </row>
    <row r="1339" spans="5:24">
      <c r="E1339" s="2"/>
      <c r="G1339" s="7" t="s">
        <v>388</v>
      </c>
      <c r="H1339" s="7" t="s">
        <v>637</v>
      </c>
      <c r="J1339" s="10"/>
      <c r="K1339" s="10"/>
      <c r="T1339" s="1"/>
      <c r="U1339" s="1"/>
      <c r="V1339" s="1"/>
      <c r="W1339" s="1"/>
      <c r="X1339" s="1"/>
    </row>
    <row r="1340" spans="5:24">
      <c r="E1340" s="2"/>
      <c r="G1340" s="7" t="s">
        <v>388</v>
      </c>
      <c r="H1340" s="7" t="s">
        <v>1764</v>
      </c>
      <c r="J1340" s="10"/>
      <c r="K1340" s="10"/>
      <c r="T1340" s="1"/>
      <c r="U1340" s="1"/>
      <c r="V1340" s="1"/>
      <c r="W1340" s="1"/>
      <c r="X1340" s="1"/>
    </row>
    <row r="1341" spans="5:24">
      <c r="E1341" s="2"/>
      <c r="G1341" s="7" t="s">
        <v>388</v>
      </c>
      <c r="H1341" s="7" t="s">
        <v>1765</v>
      </c>
      <c r="J1341" s="10"/>
      <c r="K1341" s="10"/>
      <c r="T1341" s="1"/>
      <c r="U1341" s="1"/>
      <c r="V1341" s="1"/>
      <c r="W1341" s="1"/>
      <c r="X1341" s="1"/>
    </row>
    <row r="1342" spans="5:24">
      <c r="E1342" s="2"/>
      <c r="G1342" s="7" t="s">
        <v>388</v>
      </c>
      <c r="H1342" s="7" t="s">
        <v>1766</v>
      </c>
      <c r="J1342" s="10"/>
      <c r="K1342" s="10"/>
      <c r="T1342" s="1"/>
      <c r="U1342" s="1"/>
      <c r="V1342" s="1"/>
      <c r="W1342" s="1"/>
      <c r="X1342" s="1"/>
    </row>
    <row r="1343" spans="5:24">
      <c r="E1343" s="2"/>
      <c r="G1343" s="7" t="s">
        <v>388</v>
      </c>
      <c r="H1343" s="7" t="s">
        <v>1767</v>
      </c>
      <c r="J1343" s="10"/>
      <c r="K1343" s="10"/>
      <c r="T1343" s="1"/>
      <c r="U1343" s="1"/>
      <c r="V1343" s="1"/>
      <c r="W1343" s="1"/>
      <c r="X1343" s="1"/>
    </row>
    <row r="1344" spans="5:24">
      <c r="E1344" s="2"/>
      <c r="G1344" s="7" t="s">
        <v>388</v>
      </c>
      <c r="H1344" s="7" t="s">
        <v>1768</v>
      </c>
      <c r="J1344" s="10"/>
      <c r="K1344" s="10"/>
      <c r="T1344" s="1"/>
      <c r="U1344" s="1"/>
      <c r="V1344" s="1"/>
      <c r="W1344" s="1"/>
      <c r="X1344" s="1"/>
    </row>
    <row r="1345" spans="5:24">
      <c r="E1345" s="2"/>
      <c r="G1345" s="7" t="s">
        <v>388</v>
      </c>
      <c r="H1345" s="7" t="s">
        <v>1343</v>
      </c>
      <c r="J1345" s="10"/>
      <c r="K1345" s="10"/>
      <c r="T1345" s="1"/>
      <c r="U1345" s="1"/>
      <c r="V1345" s="1"/>
      <c r="W1345" s="1"/>
      <c r="X1345" s="1"/>
    </row>
    <row r="1346" spans="5:24">
      <c r="E1346" s="2"/>
      <c r="G1346" s="7" t="s">
        <v>388</v>
      </c>
      <c r="H1346" s="7" t="s">
        <v>1769</v>
      </c>
      <c r="J1346" s="10"/>
      <c r="K1346" s="10"/>
      <c r="T1346" s="1"/>
      <c r="U1346" s="1"/>
      <c r="V1346" s="1"/>
      <c r="W1346" s="1"/>
      <c r="X1346" s="1"/>
    </row>
    <row r="1347" spans="5:24">
      <c r="E1347" s="2"/>
      <c r="G1347" s="7" t="s">
        <v>388</v>
      </c>
      <c r="H1347" s="7" t="s">
        <v>1770</v>
      </c>
      <c r="J1347" s="10"/>
      <c r="K1347" s="10"/>
      <c r="T1347" s="1"/>
      <c r="U1347" s="1"/>
      <c r="V1347" s="1"/>
      <c r="W1347" s="1"/>
      <c r="X1347" s="1"/>
    </row>
    <row r="1348" spans="5:24">
      <c r="E1348" s="2"/>
      <c r="G1348" s="7" t="s">
        <v>388</v>
      </c>
      <c r="H1348" s="7" t="s">
        <v>1771</v>
      </c>
      <c r="J1348" s="10"/>
      <c r="K1348" s="10"/>
      <c r="T1348" s="1"/>
      <c r="U1348" s="1"/>
      <c r="V1348" s="1"/>
      <c r="W1348" s="1"/>
      <c r="X1348" s="1"/>
    </row>
    <row r="1349" spans="5:24">
      <c r="E1349" s="2"/>
      <c r="G1349" s="7" t="s">
        <v>388</v>
      </c>
      <c r="H1349" s="7" t="s">
        <v>1213</v>
      </c>
      <c r="J1349" s="10"/>
      <c r="K1349" s="10"/>
      <c r="T1349" s="1"/>
      <c r="U1349" s="1"/>
      <c r="V1349" s="1"/>
      <c r="W1349" s="1"/>
      <c r="X1349" s="1"/>
    </row>
    <row r="1350" spans="5:24">
      <c r="E1350" s="2"/>
      <c r="G1350" s="7" t="s">
        <v>388</v>
      </c>
      <c r="H1350" s="7" t="s">
        <v>1215</v>
      </c>
      <c r="J1350" s="10"/>
      <c r="K1350" s="10"/>
      <c r="T1350" s="1"/>
      <c r="U1350" s="1"/>
      <c r="V1350" s="1"/>
      <c r="W1350" s="1"/>
      <c r="X1350" s="1"/>
    </row>
    <row r="1351" spans="5:24">
      <c r="E1351" s="2"/>
      <c r="G1351" s="7" t="s">
        <v>388</v>
      </c>
      <c r="H1351" s="7" t="s">
        <v>1772</v>
      </c>
      <c r="J1351" s="10"/>
      <c r="K1351" s="10"/>
      <c r="T1351" s="1"/>
      <c r="U1351" s="1"/>
      <c r="V1351" s="1"/>
      <c r="W1351" s="1"/>
      <c r="X1351" s="1"/>
    </row>
    <row r="1352" spans="5:24">
      <c r="E1352" s="2"/>
      <c r="G1352" s="7" t="s">
        <v>388</v>
      </c>
      <c r="H1352" s="7" t="s">
        <v>1773</v>
      </c>
      <c r="J1352" s="10"/>
      <c r="K1352" s="10"/>
      <c r="T1352" s="1"/>
      <c r="U1352" s="1"/>
      <c r="V1352" s="1"/>
      <c r="W1352" s="1"/>
      <c r="X1352" s="1"/>
    </row>
    <row r="1353" spans="5:24">
      <c r="E1353" s="2"/>
      <c r="G1353" s="7" t="s">
        <v>388</v>
      </c>
      <c r="H1353" s="7" t="s">
        <v>639</v>
      </c>
      <c r="J1353" s="10"/>
      <c r="K1353" s="10"/>
      <c r="T1353" s="1"/>
      <c r="U1353" s="1"/>
      <c r="V1353" s="1"/>
      <c r="W1353" s="1"/>
      <c r="X1353" s="1"/>
    </row>
    <row r="1354" spans="5:24">
      <c r="E1354" s="2"/>
      <c r="G1354" s="7" t="s">
        <v>388</v>
      </c>
      <c r="H1354" s="7" t="s">
        <v>1217</v>
      </c>
      <c r="J1354" s="10"/>
      <c r="K1354" s="10"/>
      <c r="T1354" s="1"/>
      <c r="U1354" s="1"/>
      <c r="V1354" s="1"/>
      <c r="W1354" s="1"/>
      <c r="X1354" s="1"/>
    </row>
    <row r="1355" spans="5:24">
      <c r="E1355" s="2"/>
      <c r="G1355" s="7" t="s">
        <v>388</v>
      </c>
      <c r="H1355" s="7" t="s">
        <v>1774</v>
      </c>
      <c r="J1355" s="10"/>
      <c r="K1355" s="10"/>
      <c r="T1355" s="1"/>
      <c r="U1355" s="1"/>
      <c r="V1355" s="1"/>
      <c r="W1355" s="1"/>
      <c r="X1355" s="1"/>
    </row>
    <row r="1356" spans="5:24">
      <c r="E1356" s="2"/>
      <c r="G1356" s="7" t="s">
        <v>388</v>
      </c>
      <c r="H1356" s="7" t="s">
        <v>1221</v>
      </c>
      <c r="J1356" s="10"/>
      <c r="K1356" s="10"/>
      <c r="T1356" s="1"/>
      <c r="U1356" s="1"/>
      <c r="V1356" s="1"/>
      <c r="W1356" s="1"/>
      <c r="X1356" s="1"/>
    </row>
    <row r="1357" spans="5:24">
      <c r="E1357" s="2"/>
      <c r="G1357" s="7" t="s">
        <v>388</v>
      </c>
      <c r="H1357" s="7" t="s">
        <v>1775</v>
      </c>
      <c r="J1357" s="10"/>
      <c r="K1357" s="10"/>
      <c r="T1357" s="1"/>
      <c r="U1357" s="1"/>
      <c r="V1357" s="1"/>
      <c r="W1357" s="1"/>
      <c r="X1357" s="1"/>
    </row>
    <row r="1358" spans="5:24">
      <c r="E1358" s="2"/>
      <c r="G1358" s="7" t="s">
        <v>388</v>
      </c>
      <c r="H1358" s="7" t="s">
        <v>1776</v>
      </c>
      <c r="J1358" s="10"/>
      <c r="K1358" s="10"/>
      <c r="T1358" s="1"/>
      <c r="U1358" s="1"/>
      <c r="V1358" s="1"/>
      <c r="W1358" s="1"/>
      <c r="X1358" s="1"/>
    </row>
    <row r="1359" spans="5:24">
      <c r="E1359" s="2"/>
      <c r="G1359" s="7" t="s">
        <v>388</v>
      </c>
      <c r="H1359" s="7" t="s">
        <v>1777</v>
      </c>
      <c r="J1359" s="10"/>
      <c r="K1359" s="10"/>
      <c r="T1359" s="1"/>
      <c r="U1359" s="1"/>
      <c r="V1359" s="1"/>
      <c r="W1359" s="1"/>
      <c r="X1359" s="1"/>
    </row>
    <row r="1360" spans="5:24">
      <c r="E1360" s="2"/>
      <c r="G1360" s="7" t="s">
        <v>388</v>
      </c>
      <c r="H1360" s="7" t="s">
        <v>1778</v>
      </c>
      <c r="J1360" s="10"/>
      <c r="K1360" s="10"/>
      <c r="T1360" s="1"/>
      <c r="U1360" s="1"/>
      <c r="V1360" s="1"/>
      <c r="W1360" s="1"/>
      <c r="X1360" s="1"/>
    </row>
    <row r="1361" spans="5:24">
      <c r="E1361" s="2"/>
      <c r="G1361" s="7" t="s">
        <v>388</v>
      </c>
      <c r="H1361" s="7" t="s">
        <v>1779</v>
      </c>
      <c r="J1361" s="10"/>
      <c r="K1361" s="10"/>
      <c r="T1361" s="1"/>
      <c r="U1361" s="1"/>
      <c r="V1361" s="1"/>
      <c r="W1361" s="1"/>
      <c r="X1361" s="1"/>
    </row>
    <row r="1362" spans="5:24">
      <c r="E1362" s="2"/>
      <c r="G1362" s="7" t="s">
        <v>393</v>
      </c>
      <c r="H1362" s="7" t="s">
        <v>1780</v>
      </c>
      <c r="J1362" s="10"/>
      <c r="K1362" s="10"/>
      <c r="T1362" s="1"/>
      <c r="U1362" s="1"/>
      <c r="V1362" s="1"/>
      <c r="W1362" s="1"/>
      <c r="X1362" s="1"/>
    </row>
    <row r="1363" spans="5:24">
      <c r="E1363" s="2"/>
      <c r="G1363" s="7" t="s">
        <v>393</v>
      </c>
      <c r="H1363" s="7" t="s">
        <v>1781</v>
      </c>
      <c r="J1363" s="10"/>
      <c r="K1363" s="10"/>
      <c r="T1363" s="1"/>
      <c r="U1363" s="1"/>
      <c r="V1363" s="1"/>
      <c r="W1363" s="1"/>
      <c r="X1363" s="1"/>
    </row>
    <row r="1364" spans="5:24">
      <c r="E1364" s="2"/>
      <c r="G1364" s="7" t="s">
        <v>393</v>
      </c>
      <c r="H1364" s="7" t="s">
        <v>1782</v>
      </c>
      <c r="J1364" s="10"/>
      <c r="K1364" s="10"/>
      <c r="T1364" s="1"/>
      <c r="U1364" s="1"/>
      <c r="V1364" s="1"/>
      <c r="W1364" s="1"/>
      <c r="X1364" s="1"/>
    </row>
    <row r="1365" spans="5:24">
      <c r="E1365" s="2"/>
      <c r="G1365" s="7" t="s">
        <v>393</v>
      </c>
      <c r="H1365" s="7" t="s">
        <v>1783</v>
      </c>
      <c r="J1365" s="10"/>
      <c r="K1365" s="10"/>
      <c r="T1365" s="1"/>
      <c r="U1365" s="1"/>
      <c r="V1365" s="1"/>
      <c r="W1365" s="1"/>
      <c r="X1365" s="1"/>
    </row>
    <row r="1366" spans="5:24">
      <c r="E1366" s="2"/>
      <c r="G1366" s="7" t="s">
        <v>393</v>
      </c>
      <c r="H1366" s="7" t="s">
        <v>1784</v>
      </c>
      <c r="J1366" s="10"/>
      <c r="K1366" s="10"/>
      <c r="T1366" s="1"/>
      <c r="U1366" s="1"/>
      <c r="V1366" s="1"/>
      <c r="W1366" s="1"/>
      <c r="X1366" s="1"/>
    </row>
    <row r="1367" spans="5:24">
      <c r="E1367" s="2"/>
      <c r="G1367" s="7" t="s">
        <v>393</v>
      </c>
      <c r="H1367" s="7" t="s">
        <v>1785</v>
      </c>
      <c r="J1367" s="10"/>
      <c r="K1367" s="10"/>
      <c r="T1367" s="1"/>
      <c r="U1367" s="1"/>
      <c r="V1367" s="1"/>
      <c r="W1367" s="1"/>
      <c r="X1367" s="1"/>
    </row>
    <row r="1368" spans="5:24">
      <c r="E1368" s="2"/>
      <c r="G1368" s="7" t="s">
        <v>393</v>
      </c>
      <c r="H1368" s="7" t="s">
        <v>1786</v>
      </c>
      <c r="J1368" s="10"/>
      <c r="K1368" s="10"/>
      <c r="T1368" s="1"/>
      <c r="U1368" s="1"/>
      <c r="V1368" s="1"/>
      <c r="W1368" s="1"/>
      <c r="X1368" s="1"/>
    </row>
    <row r="1369" spans="5:24">
      <c r="E1369" s="2"/>
      <c r="G1369" s="7" t="s">
        <v>393</v>
      </c>
      <c r="H1369" s="7" t="s">
        <v>1787</v>
      </c>
      <c r="J1369" s="10"/>
      <c r="K1369" s="10"/>
      <c r="T1369" s="1"/>
      <c r="U1369" s="1"/>
      <c r="V1369" s="1"/>
      <c r="W1369" s="1"/>
      <c r="X1369" s="1"/>
    </row>
    <row r="1370" spans="5:24">
      <c r="E1370" s="2"/>
      <c r="G1370" s="7" t="s">
        <v>393</v>
      </c>
      <c r="H1370" s="7" t="s">
        <v>1788</v>
      </c>
      <c r="J1370" s="10"/>
      <c r="K1370" s="10"/>
      <c r="T1370" s="1"/>
      <c r="U1370" s="1"/>
      <c r="V1370" s="1"/>
      <c r="W1370" s="1"/>
      <c r="X1370" s="1"/>
    </row>
    <row r="1371" spans="5:24">
      <c r="E1371" s="2"/>
      <c r="G1371" s="7" t="s">
        <v>393</v>
      </c>
      <c r="H1371" s="7" t="s">
        <v>1789</v>
      </c>
      <c r="J1371" s="10"/>
      <c r="K1371" s="10"/>
      <c r="T1371" s="1"/>
      <c r="U1371" s="1"/>
      <c r="V1371" s="1"/>
      <c r="W1371" s="1"/>
      <c r="X1371" s="1"/>
    </row>
    <row r="1372" spans="5:24">
      <c r="E1372" s="2"/>
      <c r="G1372" s="7" t="s">
        <v>393</v>
      </c>
      <c r="H1372" s="7" t="s">
        <v>1790</v>
      </c>
      <c r="J1372" s="10"/>
      <c r="K1372" s="10"/>
      <c r="T1372" s="1"/>
      <c r="U1372" s="1"/>
      <c r="V1372" s="1"/>
      <c r="W1372" s="1"/>
      <c r="X1372" s="1"/>
    </row>
    <row r="1373" spans="5:24">
      <c r="E1373" s="2"/>
      <c r="G1373" s="7" t="s">
        <v>393</v>
      </c>
      <c r="H1373" s="7" t="s">
        <v>1223</v>
      </c>
      <c r="J1373" s="10"/>
      <c r="K1373" s="10"/>
      <c r="T1373" s="1"/>
      <c r="U1373" s="1"/>
      <c r="V1373" s="1"/>
      <c r="W1373" s="1"/>
      <c r="X1373" s="1"/>
    </row>
    <row r="1374" spans="5:24">
      <c r="E1374" s="2"/>
      <c r="G1374" s="7" t="s">
        <v>393</v>
      </c>
      <c r="H1374" s="7" t="s">
        <v>1791</v>
      </c>
      <c r="J1374" s="10"/>
      <c r="K1374" s="10"/>
      <c r="T1374" s="1"/>
      <c r="U1374" s="1"/>
      <c r="V1374" s="1"/>
      <c r="W1374" s="1"/>
      <c r="X1374" s="1"/>
    </row>
    <row r="1375" spans="5:24">
      <c r="E1375" s="2"/>
      <c r="G1375" s="7" t="s">
        <v>393</v>
      </c>
      <c r="H1375" s="7" t="s">
        <v>1792</v>
      </c>
      <c r="J1375" s="10"/>
      <c r="K1375" s="10"/>
      <c r="T1375" s="1"/>
      <c r="U1375" s="1"/>
      <c r="V1375" s="1"/>
      <c r="W1375" s="1"/>
      <c r="X1375" s="1"/>
    </row>
    <row r="1376" spans="5:24">
      <c r="E1376" s="2"/>
      <c r="G1376" s="7" t="s">
        <v>393</v>
      </c>
      <c r="H1376" s="7" t="s">
        <v>1793</v>
      </c>
      <c r="J1376" s="10"/>
      <c r="K1376" s="10"/>
      <c r="T1376" s="1"/>
      <c r="U1376" s="1"/>
      <c r="V1376" s="1"/>
      <c r="W1376" s="1"/>
      <c r="X1376" s="1"/>
    </row>
    <row r="1377" spans="5:24">
      <c r="E1377" s="2"/>
      <c r="G1377" s="7" t="s">
        <v>393</v>
      </c>
      <c r="H1377" s="7" t="s">
        <v>1794</v>
      </c>
      <c r="J1377" s="10"/>
      <c r="K1377" s="10"/>
      <c r="T1377" s="1"/>
      <c r="U1377" s="1"/>
      <c r="V1377" s="1"/>
      <c r="W1377" s="1"/>
      <c r="X1377" s="1"/>
    </row>
    <row r="1378" spans="5:24">
      <c r="E1378" s="2"/>
      <c r="G1378" s="7" t="s">
        <v>393</v>
      </c>
      <c r="H1378" s="7" t="s">
        <v>1795</v>
      </c>
      <c r="J1378" s="10"/>
      <c r="K1378" s="10"/>
      <c r="T1378" s="1"/>
      <c r="U1378" s="1"/>
      <c r="V1378" s="1"/>
      <c r="W1378" s="1"/>
      <c r="X1378" s="1"/>
    </row>
    <row r="1379" spans="5:24">
      <c r="E1379" s="2"/>
      <c r="G1379" s="7" t="s">
        <v>393</v>
      </c>
      <c r="H1379" s="7" t="s">
        <v>1796</v>
      </c>
      <c r="J1379" s="10"/>
      <c r="K1379" s="10"/>
      <c r="T1379" s="1"/>
      <c r="U1379" s="1"/>
      <c r="V1379" s="1"/>
      <c r="W1379" s="1"/>
      <c r="X1379" s="1"/>
    </row>
    <row r="1380" spans="5:24">
      <c r="E1380" s="2"/>
      <c r="G1380" s="7" t="s">
        <v>393</v>
      </c>
      <c r="H1380" s="7" t="s">
        <v>1797</v>
      </c>
      <c r="J1380" s="10"/>
      <c r="K1380" s="10"/>
      <c r="T1380" s="1"/>
      <c r="U1380" s="1"/>
      <c r="V1380" s="1"/>
      <c r="W1380" s="1"/>
      <c r="X1380" s="1"/>
    </row>
    <row r="1381" spans="5:24">
      <c r="E1381" s="2"/>
      <c r="G1381" s="7" t="s">
        <v>399</v>
      </c>
      <c r="H1381" s="7" t="s">
        <v>1224</v>
      </c>
      <c r="J1381" s="10"/>
      <c r="K1381" s="10"/>
      <c r="T1381" s="1"/>
      <c r="U1381" s="1"/>
      <c r="V1381" s="1"/>
      <c r="W1381" s="1"/>
      <c r="X1381" s="1"/>
    </row>
    <row r="1382" spans="5:24">
      <c r="E1382" s="2"/>
      <c r="G1382" s="7" t="s">
        <v>399</v>
      </c>
      <c r="H1382" s="7" t="s">
        <v>1798</v>
      </c>
      <c r="J1382" s="10"/>
      <c r="K1382" s="10"/>
      <c r="T1382" s="1"/>
      <c r="U1382" s="1"/>
      <c r="V1382" s="1"/>
      <c r="W1382" s="1"/>
      <c r="X1382" s="1"/>
    </row>
    <row r="1383" spans="5:24">
      <c r="E1383" s="2"/>
      <c r="G1383" s="7" t="s">
        <v>399</v>
      </c>
      <c r="H1383" s="7" t="s">
        <v>1799</v>
      </c>
      <c r="J1383" s="10"/>
      <c r="K1383" s="10"/>
      <c r="T1383" s="1"/>
      <c r="U1383" s="1"/>
      <c r="V1383" s="1"/>
      <c r="W1383" s="1"/>
      <c r="X1383" s="1"/>
    </row>
    <row r="1384" spans="5:24">
      <c r="E1384" s="2"/>
      <c r="G1384" s="7" t="s">
        <v>399</v>
      </c>
      <c r="H1384" s="7" t="s">
        <v>1800</v>
      </c>
      <c r="J1384" s="10"/>
      <c r="K1384" s="10"/>
      <c r="T1384" s="1"/>
      <c r="U1384" s="1"/>
      <c r="V1384" s="1"/>
      <c r="W1384" s="1"/>
      <c r="X1384" s="1"/>
    </row>
    <row r="1385" spans="5:24">
      <c r="E1385" s="2"/>
      <c r="G1385" s="7" t="s">
        <v>399</v>
      </c>
      <c r="H1385" s="7" t="s">
        <v>1801</v>
      </c>
      <c r="J1385" s="10"/>
      <c r="K1385" s="10"/>
      <c r="T1385" s="1"/>
      <c r="U1385" s="1"/>
      <c r="V1385" s="1"/>
      <c r="W1385" s="1"/>
      <c r="X1385" s="1"/>
    </row>
    <row r="1386" spans="5:24">
      <c r="E1386" s="2"/>
      <c r="G1386" s="7" t="s">
        <v>399</v>
      </c>
      <c r="H1386" s="7" t="s">
        <v>1802</v>
      </c>
      <c r="J1386" s="10"/>
      <c r="K1386" s="10"/>
      <c r="T1386" s="1"/>
      <c r="U1386" s="1"/>
      <c r="V1386" s="1"/>
      <c r="W1386" s="1"/>
      <c r="X1386" s="1"/>
    </row>
    <row r="1387" spans="5:24">
      <c r="E1387" s="2"/>
      <c r="G1387" s="7" t="s">
        <v>399</v>
      </c>
      <c r="H1387" s="7" t="s">
        <v>1803</v>
      </c>
      <c r="J1387" s="10"/>
      <c r="K1387" s="10"/>
      <c r="T1387" s="1"/>
      <c r="U1387" s="1"/>
      <c r="V1387" s="1"/>
      <c r="W1387" s="1"/>
      <c r="X1387" s="1"/>
    </row>
    <row r="1388" spans="5:24">
      <c r="E1388" s="2"/>
      <c r="G1388" s="7" t="s">
        <v>399</v>
      </c>
      <c r="H1388" s="7" t="s">
        <v>1804</v>
      </c>
      <c r="J1388" s="10"/>
      <c r="K1388" s="10"/>
      <c r="T1388" s="1"/>
      <c r="U1388" s="1"/>
      <c r="V1388" s="1"/>
      <c r="W1388" s="1"/>
      <c r="X1388" s="1"/>
    </row>
    <row r="1389" spans="5:24">
      <c r="E1389" s="2"/>
      <c r="G1389" s="7" t="s">
        <v>399</v>
      </c>
      <c r="H1389" s="7" t="s">
        <v>1805</v>
      </c>
      <c r="J1389" s="10"/>
      <c r="K1389" s="10"/>
      <c r="T1389" s="1"/>
      <c r="U1389" s="1"/>
      <c r="V1389" s="1"/>
      <c r="W1389" s="1"/>
      <c r="X1389" s="1"/>
    </row>
    <row r="1390" spans="5:24">
      <c r="E1390" s="2"/>
      <c r="G1390" s="7" t="s">
        <v>399</v>
      </c>
      <c r="H1390" s="7" t="s">
        <v>1806</v>
      </c>
      <c r="J1390" s="10"/>
      <c r="K1390" s="10"/>
      <c r="T1390" s="1"/>
      <c r="U1390" s="1"/>
      <c r="V1390" s="1"/>
      <c r="W1390" s="1"/>
      <c r="X1390" s="1"/>
    </row>
    <row r="1391" spans="5:24">
      <c r="E1391" s="2"/>
      <c r="G1391" s="7" t="s">
        <v>399</v>
      </c>
      <c r="H1391" s="7" t="s">
        <v>1807</v>
      </c>
      <c r="J1391" s="10"/>
      <c r="K1391" s="10"/>
      <c r="T1391" s="1"/>
      <c r="U1391" s="1"/>
      <c r="V1391" s="1"/>
      <c r="W1391" s="1"/>
      <c r="X1391" s="1"/>
    </row>
    <row r="1392" spans="5:24">
      <c r="E1392" s="2"/>
      <c r="G1392" s="7" t="s">
        <v>399</v>
      </c>
      <c r="H1392" s="7" t="s">
        <v>1808</v>
      </c>
      <c r="J1392" s="10"/>
      <c r="K1392" s="10"/>
      <c r="T1392" s="1"/>
      <c r="U1392" s="1"/>
      <c r="V1392" s="1"/>
      <c r="W1392" s="1"/>
      <c r="X1392" s="1"/>
    </row>
    <row r="1393" spans="5:24">
      <c r="E1393" s="2"/>
      <c r="G1393" s="7" t="s">
        <v>399</v>
      </c>
      <c r="H1393" s="7" t="s">
        <v>1809</v>
      </c>
      <c r="J1393" s="10"/>
      <c r="K1393" s="10"/>
      <c r="T1393" s="1"/>
      <c r="U1393" s="1"/>
      <c r="V1393" s="1"/>
      <c r="W1393" s="1"/>
      <c r="X1393" s="1"/>
    </row>
    <row r="1394" spans="5:24">
      <c r="E1394" s="2"/>
      <c r="G1394" s="7" t="s">
        <v>399</v>
      </c>
      <c r="H1394" s="7" t="s">
        <v>1810</v>
      </c>
      <c r="J1394" s="10"/>
      <c r="K1394" s="10"/>
      <c r="T1394" s="1"/>
      <c r="U1394" s="1"/>
      <c r="V1394" s="1"/>
      <c r="W1394" s="1"/>
      <c r="X1394" s="1"/>
    </row>
    <row r="1395" spans="5:24">
      <c r="E1395" s="2"/>
      <c r="G1395" s="7" t="s">
        <v>399</v>
      </c>
      <c r="H1395" s="7" t="s">
        <v>1811</v>
      </c>
      <c r="J1395" s="10"/>
      <c r="K1395" s="10"/>
      <c r="T1395" s="1"/>
      <c r="U1395" s="1"/>
      <c r="V1395" s="1"/>
      <c r="W1395" s="1"/>
      <c r="X1395" s="1"/>
    </row>
    <row r="1396" spans="5:24">
      <c r="E1396" s="2"/>
      <c r="G1396" s="7" t="s">
        <v>399</v>
      </c>
      <c r="H1396" s="7" t="s">
        <v>1812</v>
      </c>
      <c r="J1396" s="10"/>
      <c r="K1396" s="10"/>
      <c r="T1396" s="1"/>
      <c r="U1396" s="1"/>
      <c r="V1396" s="1"/>
      <c r="W1396" s="1"/>
      <c r="X1396" s="1"/>
    </row>
    <row r="1397" spans="5:24">
      <c r="E1397" s="2"/>
      <c r="G1397" s="7" t="s">
        <v>399</v>
      </c>
      <c r="H1397" s="7" t="s">
        <v>1813</v>
      </c>
      <c r="J1397" s="10"/>
      <c r="K1397" s="10"/>
      <c r="T1397" s="1"/>
      <c r="U1397" s="1"/>
      <c r="V1397" s="1"/>
      <c r="W1397" s="1"/>
      <c r="X1397" s="1"/>
    </row>
    <row r="1398" spans="5:24">
      <c r="E1398" s="2"/>
      <c r="G1398" s="7" t="s">
        <v>399</v>
      </c>
      <c r="H1398" s="7" t="s">
        <v>1814</v>
      </c>
      <c r="J1398" s="10"/>
      <c r="K1398" s="10"/>
      <c r="T1398" s="1"/>
      <c r="U1398" s="1"/>
      <c r="V1398" s="1"/>
      <c r="W1398" s="1"/>
      <c r="X1398" s="1"/>
    </row>
    <row r="1399" spans="5:24">
      <c r="E1399" s="2"/>
      <c r="G1399" s="7" t="s">
        <v>399</v>
      </c>
      <c r="H1399" s="7" t="s">
        <v>1815</v>
      </c>
      <c r="J1399" s="10"/>
      <c r="K1399" s="10"/>
      <c r="T1399" s="1"/>
      <c r="U1399" s="1"/>
      <c r="V1399" s="1"/>
      <c r="W1399" s="1"/>
      <c r="X1399" s="1"/>
    </row>
    <row r="1400" spans="5:24">
      <c r="E1400" s="2"/>
      <c r="G1400" s="7" t="s">
        <v>399</v>
      </c>
      <c r="H1400" s="7" t="s">
        <v>1816</v>
      </c>
      <c r="J1400" s="10"/>
      <c r="K1400" s="10"/>
      <c r="T1400" s="1"/>
      <c r="U1400" s="1"/>
      <c r="V1400" s="1"/>
      <c r="W1400" s="1"/>
      <c r="X1400" s="1"/>
    </row>
    <row r="1401" spans="5:24">
      <c r="E1401" s="2"/>
      <c r="G1401" s="7" t="s">
        <v>399</v>
      </c>
      <c r="H1401" s="7" t="s">
        <v>1817</v>
      </c>
      <c r="J1401" s="10"/>
      <c r="K1401" s="10"/>
      <c r="T1401" s="1"/>
      <c r="U1401" s="1"/>
      <c r="V1401" s="1"/>
      <c r="W1401" s="1"/>
      <c r="X1401" s="1"/>
    </row>
    <row r="1402" spans="5:24">
      <c r="E1402" s="2"/>
      <c r="G1402" s="7" t="s">
        <v>399</v>
      </c>
      <c r="H1402" s="7" t="s">
        <v>1818</v>
      </c>
      <c r="J1402" s="10"/>
      <c r="K1402" s="10"/>
      <c r="T1402" s="1"/>
      <c r="U1402" s="1"/>
      <c r="V1402" s="1"/>
      <c r="W1402" s="1"/>
      <c r="X1402" s="1"/>
    </row>
    <row r="1403" spans="5:24">
      <c r="E1403" s="2"/>
      <c r="G1403" s="7" t="s">
        <v>399</v>
      </c>
      <c r="H1403" s="7" t="s">
        <v>1819</v>
      </c>
      <c r="J1403" s="10"/>
      <c r="K1403" s="10"/>
      <c r="T1403" s="1"/>
      <c r="U1403" s="1"/>
      <c r="V1403" s="1"/>
      <c r="W1403" s="1"/>
      <c r="X1403" s="1"/>
    </row>
    <row r="1404" spans="5:24">
      <c r="E1404" s="2"/>
      <c r="G1404" s="7" t="s">
        <v>399</v>
      </c>
      <c r="H1404" s="7" t="s">
        <v>1820</v>
      </c>
      <c r="J1404" s="10"/>
      <c r="K1404" s="10"/>
      <c r="T1404" s="1"/>
      <c r="U1404" s="1"/>
      <c r="V1404" s="1"/>
      <c r="W1404" s="1"/>
      <c r="X1404" s="1"/>
    </row>
    <row r="1405" spans="5:24">
      <c r="E1405" s="2"/>
      <c r="G1405" s="7" t="s">
        <v>404</v>
      </c>
      <c r="H1405" s="7" t="s">
        <v>1226</v>
      </c>
      <c r="J1405" s="10"/>
      <c r="K1405" s="10"/>
      <c r="T1405" s="1"/>
      <c r="U1405" s="1"/>
      <c r="V1405" s="1"/>
      <c r="W1405" s="1"/>
      <c r="X1405" s="1"/>
    </row>
    <row r="1406" spans="5:24">
      <c r="E1406" s="2"/>
      <c r="G1406" s="7" t="s">
        <v>404</v>
      </c>
      <c r="H1406" s="7" t="s">
        <v>1821</v>
      </c>
      <c r="J1406" s="10"/>
      <c r="K1406" s="10"/>
      <c r="T1406" s="1"/>
      <c r="U1406" s="1"/>
      <c r="V1406" s="1"/>
      <c r="W1406" s="1"/>
      <c r="X1406" s="1"/>
    </row>
    <row r="1407" spans="5:24">
      <c r="E1407" s="2"/>
      <c r="G1407" s="7" t="s">
        <v>404</v>
      </c>
      <c r="H1407" s="7" t="s">
        <v>1822</v>
      </c>
      <c r="J1407" s="10"/>
      <c r="K1407" s="10"/>
      <c r="T1407" s="1"/>
      <c r="U1407" s="1"/>
      <c r="V1407" s="1"/>
      <c r="W1407" s="1"/>
      <c r="X1407" s="1"/>
    </row>
    <row r="1408" spans="5:24">
      <c r="E1408" s="2"/>
      <c r="G1408" s="7" t="s">
        <v>404</v>
      </c>
      <c r="H1408" s="7" t="s">
        <v>1823</v>
      </c>
      <c r="J1408" s="10"/>
      <c r="K1408" s="10"/>
      <c r="T1408" s="1"/>
      <c r="U1408" s="1"/>
      <c r="V1408" s="1"/>
      <c r="W1408" s="1"/>
      <c r="X1408" s="1"/>
    </row>
    <row r="1409" spans="5:24">
      <c r="E1409" s="2"/>
      <c r="G1409" s="7" t="s">
        <v>404</v>
      </c>
      <c r="H1409" s="7" t="s">
        <v>1824</v>
      </c>
      <c r="J1409" s="10"/>
      <c r="K1409" s="10"/>
      <c r="T1409" s="1"/>
      <c r="U1409" s="1"/>
      <c r="V1409" s="1"/>
      <c r="W1409" s="1"/>
      <c r="X1409" s="1"/>
    </row>
    <row r="1410" spans="5:24">
      <c r="E1410" s="2"/>
      <c r="G1410" s="7" t="s">
        <v>404</v>
      </c>
      <c r="H1410" s="7" t="s">
        <v>1825</v>
      </c>
      <c r="J1410" s="10"/>
      <c r="K1410" s="10"/>
      <c r="T1410" s="1"/>
      <c r="U1410" s="1"/>
      <c r="V1410" s="1"/>
      <c r="W1410" s="1"/>
      <c r="X1410" s="1"/>
    </row>
    <row r="1411" spans="5:24">
      <c r="E1411" s="2"/>
      <c r="G1411" s="7" t="s">
        <v>404</v>
      </c>
      <c r="H1411" s="7" t="s">
        <v>1826</v>
      </c>
      <c r="J1411" s="10"/>
      <c r="K1411" s="10"/>
      <c r="T1411" s="1"/>
      <c r="U1411" s="1"/>
      <c r="V1411" s="1"/>
      <c r="W1411" s="1"/>
      <c r="X1411" s="1"/>
    </row>
    <row r="1412" spans="5:24">
      <c r="E1412" s="2"/>
      <c r="G1412" s="7" t="s">
        <v>404</v>
      </c>
      <c r="H1412" s="7" t="s">
        <v>1827</v>
      </c>
      <c r="J1412" s="10"/>
      <c r="K1412" s="10"/>
      <c r="T1412" s="1"/>
      <c r="U1412" s="1"/>
      <c r="V1412" s="1"/>
      <c r="W1412" s="1"/>
      <c r="X1412" s="1"/>
    </row>
    <row r="1413" spans="5:24">
      <c r="E1413" s="2"/>
      <c r="G1413" s="7" t="s">
        <v>404</v>
      </c>
      <c r="H1413" s="7" t="s">
        <v>1828</v>
      </c>
      <c r="J1413" s="10"/>
      <c r="K1413" s="10"/>
      <c r="T1413" s="1"/>
      <c r="U1413" s="1"/>
      <c r="V1413" s="1"/>
      <c r="W1413" s="1"/>
      <c r="X1413" s="1"/>
    </row>
    <row r="1414" spans="5:24">
      <c r="E1414" s="2"/>
      <c r="G1414" s="7" t="s">
        <v>404</v>
      </c>
      <c r="H1414" s="7" t="s">
        <v>1829</v>
      </c>
      <c r="J1414" s="10"/>
      <c r="K1414" s="10"/>
      <c r="T1414" s="1"/>
      <c r="U1414" s="1"/>
      <c r="V1414" s="1"/>
      <c r="W1414" s="1"/>
      <c r="X1414" s="1"/>
    </row>
    <row r="1415" spans="5:24">
      <c r="E1415" s="2"/>
      <c r="G1415" s="7" t="s">
        <v>404</v>
      </c>
      <c r="H1415" s="7" t="s">
        <v>1830</v>
      </c>
      <c r="J1415" s="10"/>
      <c r="K1415" s="10"/>
      <c r="T1415" s="1"/>
      <c r="U1415" s="1"/>
      <c r="V1415" s="1"/>
      <c r="W1415" s="1"/>
      <c r="X1415" s="1"/>
    </row>
    <row r="1416" spans="5:24">
      <c r="E1416" s="2"/>
      <c r="G1416" s="7" t="s">
        <v>404</v>
      </c>
      <c r="H1416" s="7" t="s">
        <v>1831</v>
      </c>
      <c r="J1416" s="10"/>
      <c r="K1416" s="10"/>
      <c r="T1416" s="1"/>
      <c r="U1416" s="1"/>
      <c r="V1416" s="1"/>
      <c r="W1416" s="1"/>
      <c r="X1416" s="1"/>
    </row>
    <row r="1417" spans="5:24">
      <c r="E1417" s="2"/>
      <c r="G1417" s="7" t="s">
        <v>404</v>
      </c>
      <c r="H1417" s="7" t="s">
        <v>1832</v>
      </c>
      <c r="J1417" s="10"/>
      <c r="K1417" s="10"/>
      <c r="T1417" s="1"/>
      <c r="U1417" s="1"/>
      <c r="V1417" s="1"/>
      <c r="W1417" s="1"/>
      <c r="X1417" s="1"/>
    </row>
    <row r="1418" spans="5:24">
      <c r="E1418" s="2"/>
      <c r="G1418" s="7" t="s">
        <v>404</v>
      </c>
      <c r="H1418" s="7" t="s">
        <v>1833</v>
      </c>
      <c r="J1418" s="10"/>
      <c r="K1418" s="10"/>
      <c r="T1418" s="1"/>
      <c r="U1418" s="1"/>
      <c r="V1418" s="1"/>
      <c r="W1418" s="1"/>
      <c r="X1418" s="1"/>
    </row>
    <row r="1419" spans="5:24">
      <c r="E1419" s="2"/>
      <c r="G1419" s="7" t="s">
        <v>404</v>
      </c>
      <c r="H1419" s="7" t="s">
        <v>1834</v>
      </c>
      <c r="J1419" s="10"/>
      <c r="K1419" s="10"/>
      <c r="T1419" s="1"/>
      <c r="U1419" s="1"/>
      <c r="V1419" s="1"/>
      <c r="W1419" s="1"/>
      <c r="X1419" s="1"/>
    </row>
    <row r="1420" spans="5:24">
      <c r="E1420" s="2"/>
      <c r="G1420" s="7" t="s">
        <v>404</v>
      </c>
      <c r="H1420" s="7" t="s">
        <v>1835</v>
      </c>
      <c r="J1420" s="10"/>
      <c r="K1420" s="10"/>
      <c r="T1420" s="1"/>
      <c r="U1420" s="1"/>
      <c r="V1420" s="1"/>
      <c r="W1420" s="1"/>
      <c r="X1420" s="1"/>
    </row>
    <row r="1421" spans="5:24">
      <c r="E1421" s="2"/>
      <c r="G1421" s="7" t="s">
        <v>404</v>
      </c>
      <c r="H1421" s="7" t="s">
        <v>1836</v>
      </c>
      <c r="J1421" s="10"/>
      <c r="K1421" s="10"/>
      <c r="T1421" s="1"/>
      <c r="U1421" s="1"/>
      <c r="V1421" s="1"/>
      <c r="W1421" s="1"/>
      <c r="X1421" s="1"/>
    </row>
    <row r="1422" spans="5:24">
      <c r="E1422" s="2"/>
      <c r="G1422" s="7" t="s">
        <v>409</v>
      </c>
      <c r="H1422" s="7" t="s">
        <v>1837</v>
      </c>
      <c r="J1422" s="10"/>
      <c r="K1422" s="10"/>
      <c r="T1422" s="1"/>
      <c r="U1422" s="1"/>
      <c r="V1422" s="1"/>
      <c r="W1422" s="1"/>
      <c r="X1422" s="1"/>
    </row>
    <row r="1423" spans="5:24">
      <c r="E1423" s="2"/>
      <c r="G1423" s="7" t="s">
        <v>409</v>
      </c>
      <c r="H1423" s="7" t="s">
        <v>1838</v>
      </c>
      <c r="J1423" s="10"/>
      <c r="K1423" s="10"/>
      <c r="T1423" s="1"/>
      <c r="U1423" s="1"/>
      <c r="V1423" s="1"/>
      <c r="W1423" s="1"/>
      <c r="X1423" s="1"/>
    </row>
    <row r="1424" spans="5:24">
      <c r="E1424" s="2"/>
      <c r="G1424" s="7" t="s">
        <v>409</v>
      </c>
      <c r="H1424" s="7" t="s">
        <v>1839</v>
      </c>
      <c r="J1424" s="10"/>
      <c r="K1424" s="10"/>
      <c r="T1424" s="1"/>
      <c r="U1424" s="1"/>
      <c r="V1424" s="1"/>
      <c r="W1424" s="1"/>
      <c r="X1424" s="1"/>
    </row>
    <row r="1425" spans="5:24">
      <c r="E1425" s="2"/>
      <c r="G1425" s="7" t="s">
        <v>409</v>
      </c>
      <c r="H1425" s="7" t="s">
        <v>1840</v>
      </c>
      <c r="J1425" s="10"/>
      <c r="K1425" s="10"/>
      <c r="T1425" s="1"/>
      <c r="U1425" s="1"/>
      <c r="V1425" s="1"/>
      <c r="W1425" s="1"/>
      <c r="X1425" s="1"/>
    </row>
    <row r="1426" spans="5:24">
      <c r="E1426" s="2"/>
      <c r="G1426" s="7" t="s">
        <v>409</v>
      </c>
      <c r="H1426" s="7" t="s">
        <v>1841</v>
      </c>
      <c r="J1426" s="10"/>
      <c r="K1426" s="10"/>
      <c r="T1426" s="1"/>
      <c r="U1426" s="1"/>
      <c r="V1426" s="1"/>
      <c r="W1426" s="1"/>
      <c r="X1426" s="1"/>
    </row>
    <row r="1427" spans="5:24">
      <c r="E1427" s="2"/>
      <c r="G1427" s="7" t="s">
        <v>409</v>
      </c>
      <c r="H1427" s="7" t="s">
        <v>1842</v>
      </c>
      <c r="J1427" s="10"/>
      <c r="K1427" s="10"/>
      <c r="T1427" s="1"/>
      <c r="U1427" s="1"/>
      <c r="V1427" s="1"/>
      <c r="W1427" s="1"/>
      <c r="X1427" s="1"/>
    </row>
    <row r="1428" spans="5:24">
      <c r="E1428" s="2"/>
      <c r="G1428" s="7" t="s">
        <v>409</v>
      </c>
      <c r="H1428" s="7" t="s">
        <v>1843</v>
      </c>
      <c r="J1428" s="10"/>
      <c r="K1428" s="10"/>
      <c r="T1428" s="1"/>
      <c r="U1428" s="1"/>
      <c r="V1428" s="1"/>
      <c r="W1428" s="1"/>
      <c r="X1428" s="1"/>
    </row>
    <row r="1429" spans="5:24">
      <c r="E1429" s="2"/>
      <c r="G1429" s="7" t="s">
        <v>409</v>
      </c>
      <c r="H1429" s="7" t="s">
        <v>1844</v>
      </c>
      <c r="J1429" s="10"/>
      <c r="K1429" s="10"/>
      <c r="T1429" s="1"/>
      <c r="U1429" s="1"/>
      <c r="V1429" s="1"/>
      <c r="W1429" s="1"/>
      <c r="X1429" s="1"/>
    </row>
    <row r="1430" spans="5:24">
      <c r="E1430" s="2"/>
      <c r="G1430" s="7" t="s">
        <v>409</v>
      </c>
      <c r="H1430" s="7" t="s">
        <v>1845</v>
      </c>
      <c r="J1430" s="10"/>
      <c r="K1430" s="10"/>
      <c r="T1430" s="1"/>
      <c r="U1430" s="1"/>
      <c r="V1430" s="1"/>
      <c r="W1430" s="1"/>
      <c r="X1430" s="1"/>
    </row>
    <row r="1431" spans="5:24">
      <c r="E1431" s="2"/>
      <c r="G1431" s="7" t="s">
        <v>409</v>
      </c>
      <c r="H1431" s="7" t="s">
        <v>1846</v>
      </c>
      <c r="J1431" s="10"/>
      <c r="K1431" s="10"/>
      <c r="T1431" s="1"/>
      <c r="U1431" s="1"/>
      <c r="V1431" s="1"/>
      <c r="W1431" s="1"/>
      <c r="X1431" s="1"/>
    </row>
    <row r="1432" spans="5:24">
      <c r="E1432" s="2"/>
      <c r="G1432" s="7" t="s">
        <v>409</v>
      </c>
      <c r="H1432" s="7" t="s">
        <v>1847</v>
      </c>
      <c r="J1432" s="10"/>
      <c r="K1432" s="10"/>
      <c r="T1432" s="1"/>
      <c r="U1432" s="1"/>
      <c r="V1432" s="1"/>
      <c r="W1432" s="1"/>
      <c r="X1432" s="1"/>
    </row>
    <row r="1433" spans="5:24">
      <c r="E1433" s="2"/>
      <c r="G1433" s="7" t="s">
        <v>409</v>
      </c>
      <c r="H1433" s="7" t="s">
        <v>1848</v>
      </c>
      <c r="J1433" s="10"/>
      <c r="K1433" s="10"/>
      <c r="T1433" s="1"/>
      <c r="U1433" s="1"/>
      <c r="V1433" s="1"/>
      <c r="W1433" s="1"/>
      <c r="X1433" s="1"/>
    </row>
    <row r="1434" spans="5:24">
      <c r="E1434" s="2"/>
      <c r="G1434" s="7" t="s">
        <v>409</v>
      </c>
      <c r="H1434" s="7" t="s">
        <v>1849</v>
      </c>
      <c r="J1434" s="10"/>
      <c r="K1434" s="10"/>
      <c r="T1434" s="1"/>
      <c r="U1434" s="1"/>
      <c r="V1434" s="1"/>
      <c r="W1434" s="1"/>
      <c r="X1434" s="1"/>
    </row>
    <row r="1435" spans="5:24">
      <c r="E1435" s="2"/>
      <c r="G1435" s="7" t="s">
        <v>409</v>
      </c>
      <c r="H1435" s="7" t="s">
        <v>410</v>
      </c>
      <c r="J1435" s="10"/>
      <c r="K1435" s="10"/>
      <c r="T1435" s="1"/>
      <c r="U1435" s="1"/>
      <c r="V1435" s="1"/>
      <c r="W1435" s="1"/>
      <c r="X1435" s="1"/>
    </row>
    <row r="1436" spans="5:24">
      <c r="E1436" s="2"/>
      <c r="G1436" s="7" t="s">
        <v>409</v>
      </c>
      <c r="H1436" s="7" t="s">
        <v>1850</v>
      </c>
      <c r="J1436" s="10"/>
      <c r="K1436" s="10"/>
      <c r="T1436" s="1"/>
      <c r="U1436" s="1"/>
      <c r="V1436" s="1"/>
      <c r="W1436" s="1"/>
      <c r="X1436" s="1"/>
    </row>
    <row r="1437" spans="5:24">
      <c r="E1437" s="2"/>
      <c r="G1437" s="7" t="s">
        <v>409</v>
      </c>
      <c r="H1437" s="7" t="s">
        <v>1851</v>
      </c>
      <c r="J1437" s="10"/>
      <c r="K1437" s="10"/>
      <c r="T1437" s="1"/>
      <c r="U1437" s="1"/>
      <c r="V1437" s="1"/>
      <c r="W1437" s="1"/>
      <c r="X1437" s="1"/>
    </row>
    <row r="1438" spans="5:24">
      <c r="E1438" s="2"/>
      <c r="G1438" s="7" t="s">
        <v>409</v>
      </c>
      <c r="H1438" s="7" t="s">
        <v>1852</v>
      </c>
      <c r="J1438" s="10"/>
      <c r="K1438" s="10"/>
      <c r="T1438" s="1"/>
      <c r="U1438" s="1"/>
      <c r="V1438" s="1"/>
      <c r="W1438" s="1"/>
      <c r="X1438" s="1"/>
    </row>
    <row r="1439" spans="5:24">
      <c r="E1439" s="2"/>
      <c r="G1439" s="7" t="s">
        <v>409</v>
      </c>
      <c r="H1439" s="7" t="s">
        <v>1853</v>
      </c>
      <c r="J1439" s="10"/>
      <c r="K1439" s="10"/>
      <c r="T1439" s="1"/>
      <c r="U1439" s="1"/>
      <c r="V1439" s="1"/>
      <c r="W1439" s="1"/>
      <c r="X1439" s="1"/>
    </row>
    <row r="1440" spans="5:24">
      <c r="E1440" s="2"/>
      <c r="G1440" s="7" t="s">
        <v>409</v>
      </c>
      <c r="H1440" s="7" t="s">
        <v>1854</v>
      </c>
      <c r="J1440" s="10"/>
      <c r="K1440" s="10"/>
      <c r="T1440" s="1"/>
      <c r="U1440" s="1"/>
      <c r="V1440" s="1"/>
      <c r="W1440" s="1"/>
      <c r="X1440" s="1"/>
    </row>
    <row r="1441" spans="5:24">
      <c r="E1441" s="2"/>
      <c r="G1441" s="7" t="s">
        <v>409</v>
      </c>
      <c r="H1441" s="7" t="s">
        <v>1855</v>
      </c>
      <c r="J1441" s="10"/>
      <c r="K1441" s="10"/>
      <c r="T1441" s="1"/>
      <c r="U1441" s="1"/>
      <c r="V1441" s="1"/>
      <c r="W1441" s="1"/>
      <c r="X1441" s="1"/>
    </row>
    <row r="1442" spans="5:24">
      <c r="E1442" s="2"/>
      <c r="G1442" s="7" t="s">
        <v>415</v>
      </c>
      <c r="H1442" s="7" t="s">
        <v>1856</v>
      </c>
      <c r="J1442" s="10"/>
      <c r="K1442" s="10"/>
      <c r="T1442" s="1"/>
      <c r="U1442" s="1"/>
      <c r="V1442" s="1"/>
      <c r="W1442" s="1"/>
      <c r="X1442" s="1"/>
    </row>
    <row r="1443" spans="5:24">
      <c r="E1443" s="2"/>
      <c r="G1443" s="7" t="s">
        <v>415</v>
      </c>
      <c r="H1443" s="7" t="s">
        <v>1857</v>
      </c>
      <c r="J1443" s="10"/>
      <c r="K1443" s="10"/>
      <c r="T1443" s="1"/>
      <c r="U1443" s="1"/>
      <c r="V1443" s="1"/>
      <c r="W1443" s="1"/>
      <c r="X1443" s="1"/>
    </row>
    <row r="1444" spans="5:24">
      <c r="E1444" s="2"/>
      <c r="G1444" s="7" t="s">
        <v>415</v>
      </c>
      <c r="H1444" s="7" t="s">
        <v>1858</v>
      </c>
      <c r="J1444" s="10"/>
      <c r="K1444" s="10"/>
      <c r="T1444" s="1"/>
      <c r="U1444" s="1"/>
      <c r="V1444" s="1"/>
      <c r="W1444" s="1"/>
      <c r="X1444" s="1"/>
    </row>
    <row r="1445" spans="5:24">
      <c r="E1445" s="2"/>
      <c r="G1445" s="7" t="s">
        <v>415</v>
      </c>
      <c r="H1445" s="7" t="s">
        <v>1859</v>
      </c>
      <c r="J1445" s="10"/>
      <c r="K1445" s="10"/>
      <c r="T1445" s="1"/>
      <c r="U1445" s="1"/>
      <c r="V1445" s="1"/>
      <c r="W1445" s="1"/>
      <c r="X1445" s="1"/>
    </row>
    <row r="1446" spans="5:24">
      <c r="E1446" s="2"/>
      <c r="G1446" s="7" t="s">
        <v>415</v>
      </c>
      <c r="H1446" s="7" t="s">
        <v>1860</v>
      </c>
      <c r="J1446" s="10"/>
      <c r="K1446" s="10"/>
      <c r="T1446" s="1"/>
      <c r="U1446" s="1"/>
      <c r="V1446" s="1"/>
      <c r="W1446" s="1"/>
      <c r="X1446" s="1"/>
    </row>
    <row r="1447" spans="5:24">
      <c r="E1447" s="2"/>
      <c r="G1447" s="7" t="s">
        <v>415</v>
      </c>
      <c r="H1447" s="7" t="s">
        <v>1861</v>
      </c>
      <c r="J1447" s="10"/>
      <c r="K1447" s="10"/>
      <c r="T1447" s="1"/>
      <c r="U1447" s="1"/>
      <c r="V1447" s="1"/>
      <c r="W1447" s="1"/>
      <c r="X1447" s="1"/>
    </row>
    <row r="1448" spans="5:24">
      <c r="E1448" s="2"/>
      <c r="G1448" s="7" t="s">
        <v>415</v>
      </c>
      <c r="H1448" s="7" t="s">
        <v>1862</v>
      </c>
      <c r="J1448" s="10"/>
      <c r="K1448" s="10"/>
      <c r="T1448" s="1"/>
      <c r="U1448" s="1"/>
      <c r="V1448" s="1"/>
      <c r="W1448" s="1"/>
      <c r="X1448" s="1"/>
    </row>
    <row r="1449" spans="5:24">
      <c r="E1449" s="2"/>
      <c r="G1449" s="7" t="s">
        <v>415</v>
      </c>
      <c r="H1449" s="7" t="s">
        <v>1863</v>
      </c>
      <c r="J1449" s="10"/>
      <c r="K1449" s="10"/>
      <c r="T1449" s="1"/>
      <c r="U1449" s="1"/>
      <c r="V1449" s="1"/>
      <c r="W1449" s="1"/>
      <c r="X1449" s="1"/>
    </row>
    <row r="1450" spans="5:24">
      <c r="E1450" s="2"/>
      <c r="G1450" s="7" t="s">
        <v>415</v>
      </c>
      <c r="H1450" s="7" t="s">
        <v>1864</v>
      </c>
      <c r="J1450" s="10"/>
      <c r="K1450" s="10"/>
      <c r="T1450" s="1"/>
      <c r="U1450" s="1"/>
      <c r="V1450" s="1"/>
      <c r="W1450" s="1"/>
      <c r="X1450" s="1"/>
    </row>
    <row r="1451" spans="5:24">
      <c r="E1451" s="2"/>
      <c r="G1451" s="7" t="s">
        <v>415</v>
      </c>
      <c r="H1451" s="7" t="s">
        <v>1865</v>
      </c>
      <c r="J1451" s="10"/>
      <c r="K1451" s="10"/>
      <c r="T1451" s="1"/>
      <c r="U1451" s="1"/>
      <c r="V1451" s="1"/>
      <c r="W1451" s="1"/>
      <c r="X1451" s="1"/>
    </row>
    <row r="1452" spans="5:24">
      <c r="E1452" s="2"/>
      <c r="G1452" s="7" t="s">
        <v>415</v>
      </c>
      <c r="H1452" s="7" t="s">
        <v>1866</v>
      </c>
      <c r="J1452" s="10"/>
      <c r="K1452" s="10"/>
      <c r="T1452" s="1"/>
      <c r="U1452" s="1"/>
      <c r="V1452" s="1"/>
      <c r="W1452" s="1"/>
      <c r="X1452" s="1"/>
    </row>
    <row r="1453" spans="5:24">
      <c r="E1453" s="2"/>
      <c r="G1453" s="7" t="s">
        <v>415</v>
      </c>
      <c r="H1453" s="7" t="s">
        <v>1867</v>
      </c>
      <c r="J1453" s="10"/>
      <c r="K1453" s="10"/>
      <c r="T1453" s="1"/>
      <c r="U1453" s="1"/>
      <c r="V1453" s="1"/>
      <c r="W1453" s="1"/>
      <c r="X1453" s="1"/>
    </row>
    <row r="1454" spans="5:24">
      <c r="E1454" s="2"/>
      <c r="G1454" s="7" t="s">
        <v>415</v>
      </c>
      <c r="H1454" s="7" t="s">
        <v>1868</v>
      </c>
      <c r="J1454" s="10"/>
      <c r="K1454" s="10"/>
      <c r="T1454" s="1"/>
      <c r="U1454" s="1"/>
      <c r="V1454" s="1"/>
      <c r="W1454" s="1"/>
      <c r="X1454" s="1"/>
    </row>
    <row r="1455" spans="5:24">
      <c r="E1455" s="2"/>
      <c r="G1455" s="7" t="s">
        <v>415</v>
      </c>
      <c r="H1455" s="7" t="s">
        <v>1869</v>
      </c>
      <c r="J1455" s="10"/>
      <c r="K1455" s="10"/>
      <c r="T1455" s="1"/>
      <c r="U1455" s="1"/>
      <c r="V1455" s="1"/>
      <c r="W1455" s="1"/>
      <c r="X1455" s="1"/>
    </row>
    <row r="1456" spans="5:24">
      <c r="E1456" s="2"/>
      <c r="G1456" s="7" t="s">
        <v>415</v>
      </c>
      <c r="H1456" s="7" t="s">
        <v>1870</v>
      </c>
      <c r="J1456" s="10"/>
      <c r="K1456" s="10"/>
      <c r="T1456" s="1"/>
      <c r="U1456" s="1"/>
      <c r="V1456" s="1"/>
      <c r="W1456" s="1"/>
      <c r="X1456" s="1"/>
    </row>
    <row r="1457" spans="5:24">
      <c r="E1457" s="2"/>
      <c r="G1457" s="7" t="s">
        <v>415</v>
      </c>
      <c r="H1457" s="7" t="s">
        <v>1871</v>
      </c>
      <c r="J1457" s="10"/>
      <c r="K1457" s="10"/>
      <c r="T1457" s="1"/>
      <c r="U1457" s="1"/>
      <c r="V1457" s="1"/>
      <c r="W1457" s="1"/>
      <c r="X1457" s="1"/>
    </row>
    <row r="1458" spans="5:24">
      <c r="E1458" s="2"/>
      <c r="G1458" s="7" t="s">
        <v>415</v>
      </c>
      <c r="H1458" s="7" t="s">
        <v>1872</v>
      </c>
      <c r="J1458" s="10"/>
      <c r="K1458" s="10"/>
      <c r="T1458" s="1"/>
      <c r="U1458" s="1"/>
      <c r="V1458" s="1"/>
      <c r="W1458" s="1"/>
      <c r="X1458" s="1"/>
    </row>
    <row r="1459" spans="5:24">
      <c r="E1459" s="2"/>
      <c r="G1459" s="7" t="s">
        <v>415</v>
      </c>
      <c r="H1459" s="7" t="s">
        <v>1873</v>
      </c>
      <c r="J1459" s="10"/>
      <c r="K1459" s="10"/>
      <c r="T1459" s="1"/>
      <c r="U1459" s="1"/>
      <c r="V1459" s="1"/>
      <c r="W1459" s="1"/>
      <c r="X1459" s="1"/>
    </row>
    <row r="1460" spans="5:24">
      <c r="E1460" s="2"/>
      <c r="G1460" s="7" t="s">
        <v>415</v>
      </c>
      <c r="H1460" s="7" t="s">
        <v>1874</v>
      </c>
      <c r="J1460" s="10"/>
      <c r="K1460" s="10"/>
      <c r="T1460" s="1"/>
      <c r="U1460" s="1"/>
      <c r="V1460" s="1"/>
      <c r="W1460" s="1"/>
      <c r="X1460" s="1"/>
    </row>
    <row r="1461" spans="5:24">
      <c r="E1461" s="2"/>
      <c r="G1461" s="7" t="s">
        <v>415</v>
      </c>
      <c r="H1461" s="7" t="s">
        <v>1875</v>
      </c>
      <c r="J1461" s="10"/>
      <c r="K1461" s="10"/>
      <c r="T1461" s="1"/>
      <c r="U1461" s="1"/>
      <c r="V1461" s="1"/>
      <c r="W1461" s="1"/>
      <c r="X1461" s="1"/>
    </row>
    <row r="1462" spans="5:24">
      <c r="E1462" s="2"/>
      <c r="G1462" s="7" t="s">
        <v>415</v>
      </c>
      <c r="H1462" s="7" t="s">
        <v>1876</v>
      </c>
      <c r="J1462" s="10"/>
      <c r="K1462" s="10"/>
      <c r="T1462" s="1"/>
      <c r="U1462" s="1"/>
      <c r="V1462" s="1"/>
      <c r="W1462" s="1"/>
      <c r="X1462" s="1"/>
    </row>
    <row r="1463" spans="5:24">
      <c r="E1463" s="2"/>
      <c r="G1463" s="7" t="s">
        <v>415</v>
      </c>
      <c r="H1463" s="7" t="s">
        <v>1877</v>
      </c>
      <c r="J1463" s="10"/>
      <c r="K1463" s="10"/>
      <c r="T1463" s="1"/>
      <c r="U1463" s="1"/>
      <c r="V1463" s="1"/>
      <c r="W1463" s="1"/>
      <c r="X1463" s="1"/>
    </row>
    <row r="1464" spans="5:24">
      <c r="E1464" s="2"/>
      <c r="G1464" s="7" t="s">
        <v>415</v>
      </c>
      <c r="H1464" s="7" t="s">
        <v>1878</v>
      </c>
      <c r="J1464" s="10"/>
      <c r="K1464" s="10"/>
      <c r="T1464" s="1"/>
      <c r="U1464" s="1"/>
      <c r="V1464" s="1"/>
      <c r="W1464" s="1"/>
      <c r="X1464" s="1"/>
    </row>
    <row r="1465" spans="5:24">
      <c r="E1465" s="2"/>
      <c r="G1465" s="7" t="s">
        <v>415</v>
      </c>
      <c r="H1465" s="7" t="s">
        <v>1879</v>
      </c>
      <c r="J1465" s="10"/>
      <c r="K1465" s="10"/>
      <c r="T1465" s="1"/>
      <c r="U1465" s="1"/>
      <c r="V1465" s="1"/>
      <c r="W1465" s="1"/>
      <c r="X1465" s="1"/>
    </row>
    <row r="1466" spans="5:24">
      <c r="E1466" s="2"/>
      <c r="G1466" s="7" t="s">
        <v>415</v>
      </c>
      <c r="H1466" s="7" t="s">
        <v>1880</v>
      </c>
      <c r="J1466" s="10"/>
      <c r="K1466" s="10"/>
      <c r="T1466" s="1"/>
      <c r="U1466" s="1"/>
      <c r="V1466" s="1"/>
      <c r="W1466" s="1"/>
      <c r="X1466" s="1"/>
    </row>
    <row r="1467" spans="5:24">
      <c r="E1467" s="2"/>
      <c r="G1467" s="7" t="s">
        <v>415</v>
      </c>
      <c r="H1467" s="7" t="s">
        <v>1881</v>
      </c>
      <c r="J1467" s="10"/>
      <c r="K1467" s="10"/>
      <c r="T1467" s="1"/>
      <c r="U1467" s="1"/>
      <c r="V1467" s="1"/>
      <c r="W1467" s="1"/>
      <c r="X1467" s="1"/>
    </row>
    <row r="1468" spans="5:24">
      <c r="E1468" s="2"/>
      <c r="G1468" s="7" t="s">
        <v>415</v>
      </c>
      <c r="H1468" s="7" t="s">
        <v>1882</v>
      </c>
      <c r="J1468" s="10"/>
      <c r="K1468" s="10"/>
      <c r="T1468" s="1"/>
      <c r="U1468" s="1"/>
      <c r="V1468" s="1"/>
      <c r="W1468" s="1"/>
      <c r="X1468" s="1"/>
    </row>
    <row r="1469" spans="5:24">
      <c r="E1469" s="2"/>
      <c r="G1469" s="7" t="s">
        <v>415</v>
      </c>
      <c r="H1469" s="7" t="s">
        <v>1883</v>
      </c>
      <c r="J1469" s="10"/>
      <c r="K1469" s="10"/>
      <c r="T1469" s="1"/>
      <c r="U1469" s="1"/>
      <c r="V1469" s="1"/>
      <c r="W1469" s="1"/>
      <c r="X1469" s="1"/>
    </row>
    <row r="1470" spans="5:24">
      <c r="E1470" s="2"/>
      <c r="G1470" s="7" t="s">
        <v>415</v>
      </c>
      <c r="H1470" s="7" t="s">
        <v>1884</v>
      </c>
      <c r="J1470" s="10"/>
      <c r="K1470" s="10"/>
      <c r="T1470" s="1"/>
      <c r="U1470" s="1"/>
      <c r="V1470" s="1"/>
      <c r="W1470" s="1"/>
      <c r="X1470" s="1"/>
    </row>
    <row r="1471" spans="5:24">
      <c r="E1471" s="2"/>
      <c r="G1471" s="7" t="s">
        <v>415</v>
      </c>
      <c r="H1471" s="7" t="s">
        <v>1885</v>
      </c>
      <c r="J1471" s="10"/>
      <c r="K1471" s="10"/>
      <c r="T1471" s="1"/>
      <c r="U1471" s="1"/>
      <c r="V1471" s="1"/>
      <c r="W1471" s="1"/>
      <c r="X1471" s="1"/>
    </row>
    <row r="1472" spans="5:24">
      <c r="E1472" s="2"/>
      <c r="G1472" s="7" t="s">
        <v>415</v>
      </c>
      <c r="H1472" s="7" t="s">
        <v>1886</v>
      </c>
      <c r="J1472" s="10"/>
      <c r="K1472" s="10"/>
      <c r="T1472" s="1"/>
      <c r="U1472" s="1"/>
      <c r="V1472" s="1"/>
      <c r="W1472" s="1"/>
      <c r="X1472" s="1"/>
    </row>
    <row r="1473" spans="5:24">
      <c r="E1473" s="2"/>
      <c r="G1473" s="7" t="s">
        <v>415</v>
      </c>
      <c r="H1473" s="7" t="s">
        <v>1887</v>
      </c>
      <c r="J1473" s="10"/>
      <c r="K1473" s="10"/>
      <c r="T1473" s="1"/>
      <c r="U1473" s="1"/>
      <c r="V1473" s="1"/>
      <c r="W1473" s="1"/>
      <c r="X1473" s="1"/>
    </row>
    <row r="1474" spans="5:24">
      <c r="E1474" s="2"/>
      <c r="G1474" s="7" t="s">
        <v>415</v>
      </c>
      <c r="H1474" s="7" t="s">
        <v>1888</v>
      </c>
      <c r="J1474" s="10"/>
      <c r="K1474" s="10"/>
      <c r="T1474" s="1"/>
      <c r="U1474" s="1"/>
      <c r="V1474" s="1"/>
      <c r="W1474" s="1"/>
      <c r="X1474" s="1"/>
    </row>
    <row r="1475" spans="5:24">
      <c r="E1475" s="2"/>
      <c r="G1475" s="7" t="s">
        <v>415</v>
      </c>
      <c r="H1475" s="7" t="s">
        <v>1889</v>
      </c>
      <c r="J1475" s="10"/>
      <c r="K1475" s="10"/>
      <c r="T1475" s="1"/>
      <c r="U1475" s="1"/>
      <c r="V1475" s="1"/>
      <c r="W1475" s="1"/>
      <c r="X1475" s="1"/>
    </row>
    <row r="1476" spans="5:24">
      <c r="E1476" s="2"/>
      <c r="G1476" s="7" t="s">
        <v>419</v>
      </c>
      <c r="H1476" s="7" t="s">
        <v>1228</v>
      </c>
      <c r="J1476" s="10"/>
      <c r="K1476" s="10"/>
      <c r="T1476" s="1"/>
      <c r="U1476" s="1"/>
      <c r="V1476" s="1"/>
      <c r="W1476" s="1"/>
      <c r="X1476" s="1"/>
    </row>
    <row r="1477" spans="5:24">
      <c r="E1477" s="2"/>
      <c r="G1477" s="7" t="s">
        <v>419</v>
      </c>
      <c r="H1477" s="7" t="s">
        <v>1890</v>
      </c>
      <c r="J1477" s="10"/>
      <c r="K1477" s="10"/>
      <c r="T1477" s="1"/>
      <c r="U1477" s="1"/>
      <c r="V1477" s="1"/>
      <c r="W1477" s="1"/>
      <c r="X1477" s="1"/>
    </row>
    <row r="1478" spans="5:24">
      <c r="E1478" s="2"/>
      <c r="G1478" s="7" t="s">
        <v>419</v>
      </c>
      <c r="H1478" s="7" t="s">
        <v>1891</v>
      </c>
      <c r="J1478" s="10"/>
      <c r="K1478" s="10"/>
      <c r="T1478" s="1"/>
      <c r="U1478" s="1"/>
      <c r="V1478" s="1"/>
      <c r="W1478" s="1"/>
      <c r="X1478" s="1"/>
    </row>
    <row r="1479" spans="5:24">
      <c r="E1479" s="2"/>
      <c r="G1479" s="7" t="s">
        <v>419</v>
      </c>
      <c r="H1479" s="7" t="s">
        <v>1892</v>
      </c>
      <c r="J1479" s="10"/>
      <c r="K1479" s="10"/>
      <c r="T1479" s="1"/>
      <c r="U1479" s="1"/>
      <c r="V1479" s="1"/>
      <c r="W1479" s="1"/>
      <c r="X1479" s="1"/>
    </row>
    <row r="1480" spans="5:24">
      <c r="E1480" s="2"/>
      <c r="G1480" s="7" t="s">
        <v>419</v>
      </c>
      <c r="H1480" s="7" t="s">
        <v>1893</v>
      </c>
      <c r="J1480" s="10"/>
      <c r="K1480" s="10"/>
      <c r="T1480" s="1"/>
      <c r="U1480" s="1"/>
      <c r="V1480" s="1"/>
      <c r="W1480" s="1"/>
      <c r="X1480" s="1"/>
    </row>
    <row r="1481" spans="5:24">
      <c r="E1481" s="2"/>
      <c r="G1481" s="7" t="s">
        <v>419</v>
      </c>
      <c r="H1481" s="7" t="s">
        <v>1229</v>
      </c>
      <c r="J1481" s="10"/>
      <c r="K1481" s="10"/>
      <c r="T1481" s="1"/>
      <c r="U1481" s="1"/>
      <c r="V1481" s="1"/>
      <c r="W1481" s="1"/>
      <c r="X1481" s="1"/>
    </row>
    <row r="1482" spans="5:24">
      <c r="E1482" s="2"/>
      <c r="G1482" s="7" t="s">
        <v>419</v>
      </c>
      <c r="H1482" s="7" t="s">
        <v>1894</v>
      </c>
      <c r="J1482" s="10"/>
      <c r="K1482" s="10"/>
      <c r="T1482" s="1"/>
      <c r="U1482" s="1"/>
      <c r="V1482" s="1"/>
      <c r="W1482" s="1"/>
      <c r="X1482" s="1"/>
    </row>
    <row r="1483" spans="5:24">
      <c r="E1483" s="2"/>
      <c r="G1483" s="7" t="s">
        <v>419</v>
      </c>
      <c r="H1483" s="7" t="s">
        <v>1895</v>
      </c>
      <c r="J1483" s="10"/>
      <c r="K1483" s="10"/>
      <c r="T1483" s="1"/>
      <c r="U1483" s="1"/>
      <c r="V1483" s="1"/>
      <c r="W1483" s="1"/>
      <c r="X1483" s="1"/>
    </row>
    <row r="1484" spans="5:24">
      <c r="E1484" s="2"/>
      <c r="G1484" s="7" t="s">
        <v>419</v>
      </c>
      <c r="H1484" s="7" t="s">
        <v>1896</v>
      </c>
      <c r="J1484" s="10"/>
      <c r="K1484" s="10"/>
      <c r="T1484" s="1"/>
      <c r="U1484" s="1"/>
      <c r="V1484" s="1"/>
      <c r="W1484" s="1"/>
      <c r="X1484" s="1"/>
    </row>
    <row r="1485" spans="5:24">
      <c r="E1485" s="2"/>
      <c r="G1485" s="7" t="s">
        <v>419</v>
      </c>
      <c r="H1485" s="7" t="s">
        <v>1897</v>
      </c>
      <c r="J1485" s="10"/>
      <c r="K1485" s="10"/>
      <c r="T1485" s="1"/>
      <c r="U1485" s="1"/>
      <c r="V1485" s="1"/>
      <c r="W1485" s="1"/>
      <c r="X1485" s="1"/>
    </row>
    <row r="1486" spans="5:24">
      <c r="E1486" s="2"/>
      <c r="G1486" s="7" t="s">
        <v>419</v>
      </c>
      <c r="H1486" s="7" t="s">
        <v>1898</v>
      </c>
      <c r="J1486" s="10"/>
      <c r="K1486" s="10"/>
      <c r="T1486" s="1"/>
      <c r="U1486" s="1"/>
      <c r="V1486" s="1"/>
      <c r="W1486" s="1"/>
      <c r="X1486" s="1"/>
    </row>
    <row r="1487" spans="5:24">
      <c r="E1487" s="2"/>
      <c r="G1487" s="7" t="s">
        <v>419</v>
      </c>
      <c r="H1487" s="7" t="s">
        <v>1899</v>
      </c>
      <c r="J1487" s="10"/>
      <c r="K1487" s="10"/>
      <c r="T1487" s="1"/>
      <c r="U1487" s="1"/>
      <c r="V1487" s="1"/>
      <c r="W1487" s="1"/>
      <c r="X1487" s="1"/>
    </row>
    <row r="1488" spans="5:24">
      <c r="E1488" s="2"/>
      <c r="G1488" s="7" t="s">
        <v>419</v>
      </c>
      <c r="H1488" s="7" t="s">
        <v>1900</v>
      </c>
      <c r="J1488" s="10"/>
      <c r="K1488" s="10"/>
      <c r="T1488" s="1"/>
      <c r="U1488" s="1"/>
      <c r="V1488" s="1"/>
      <c r="W1488" s="1"/>
      <c r="X1488" s="1"/>
    </row>
    <row r="1489" spans="5:24">
      <c r="E1489" s="2"/>
      <c r="G1489" s="7" t="s">
        <v>419</v>
      </c>
      <c r="H1489" s="7" t="s">
        <v>1901</v>
      </c>
      <c r="J1489" s="10"/>
      <c r="K1489" s="10"/>
      <c r="T1489" s="1"/>
      <c r="U1489" s="1"/>
      <c r="V1489" s="1"/>
      <c r="W1489" s="1"/>
      <c r="X1489" s="1"/>
    </row>
    <row r="1490" spans="5:24">
      <c r="E1490" s="2"/>
      <c r="G1490" s="7" t="s">
        <v>419</v>
      </c>
      <c r="H1490" s="7" t="s">
        <v>1902</v>
      </c>
      <c r="J1490" s="10"/>
      <c r="K1490" s="10"/>
      <c r="T1490" s="1"/>
      <c r="U1490" s="1"/>
      <c r="V1490" s="1"/>
      <c r="W1490" s="1"/>
      <c r="X1490" s="1"/>
    </row>
    <row r="1491" spans="5:24">
      <c r="E1491" s="2"/>
      <c r="G1491" s="7" t="s">
        <v>419</v>
      </c>
      <c r="H1491" s="7" t="s">
        <v>1231</v>
      </c>
      <c r="J1491" s="10"/>
      <c r="K1491" s="10"/>
      <c r="T1491" s="1"/>
      <c r="U1491" s="1"/>
      <c r="V1491" s="1"/>
      <c r="W1491" s="1"/>
      <c r="X1491" s="1"/>
    </row>
    <row r="1492" spans="5:24">
      <c r="E1492" s="2"/>
      <c r="G1492" s="7" t="s">
        <v>419</v>
      </c>
      <c r="H1492" s="7" t="s">
        <v>1903</v>
      </c>
      <c r="J1492" s="10"/>
      <c r="K1492" s="10"/>
      <c r="T1492" s="1"/>
      <c r="U1492" s="1"/>
      <c r="V1492" s="1"/>
      <c r="W1492" s="1"/>
      <c r="X1492" s="1"/>
    </row>
    <row r="1493" spans="5:24">
      <c r="E1493" s="2"/>
      <c r="G1493" s="7" t="s">
        <v>419</v>
      </c>
      <c r="H1493" s="7" t="s">
        <v>907</v>
      </c>
      <c r="J1493" s="10"/>
      <c r="K1493" s="10"/>
      <c r="T1493" s="1"/>
      <c r="U1493" s="1"/>
      <c r="V1493" s="1"/>
      <c r="W1493" s="1"/>
      <c r="X1493" s="1"/>
    </row>
    <row r="1494" spans="5:24">
      <c r="E1494" s="2"/>
      <c r="G1494" s="7" t="s">
        <v>419</v>
      </c>
      <c r="H1494" s="7" t="s">
        <v>1904</v>
      </c>
      <c r="J1494" s="10"/>
      <c r="K1494" s="10"/>
      <c r="T1494" s="1"/>
      <c r="U1494" s="1"/>
      <c r="V1494" s="1"/>
      <c r="W1494" s="1"/>
      <c r="X1494" s="1"/>
    </row>
    <row r="1495" spans="5:24">
      <c r="E1495" s="2"/>
      <c r="G1495" s="7" t="s">
        <v>419</v>
      </c>
      <c r="H1495" s="7" t="s">
        <v>909</v>
      </c>
      <c r="J1495" s="10"/>
      <c r="K1495" s="10"/>
      <c r="T1495" s="1"/>
      <c r="U1495" s="1"/>
      <c r="V1495" s="1"/>
      <c r="W1495" s="1"/>
      <c r="X1495" s="1"/>
    </row>
    <row r="1496" spans="5:24">
      <c r="E1496" s="2"/>
      <c r="G1496" s="7" t="s">
        <v>419</v>
      </c>
      <c r="H1496" s="7" t="s">
        <v>1233</v>
      </c>
      <c r="J1496" s="10"/>
      <c r="K1496" s="10"/>
      <c r="T1496" s="1"/>
      <c r="U1496" s="1"/>
      <c r="V1496" s="1"/>
      <c r="W1496" s="1"/>
      <c r="X1496" s="1"/>
    </row>
    <row r="1497" spans="5:24">
      <c r="E1497" s="2"/>
      <c r="G1497" s="7" t="s">
        <v>419</v>
      </c>
      <c r="H1497" s="7" t="s">
        <v>911</v>
      </c>
      <c r="J1497" s="10"/>
      <c r="K1497" s="10"/>
      <c r="T1497" s="1"/>
      <c r="U1497" s="1"/>
      <c r="V1497" s="1"/>
      <c r="W1497" s="1"/>
      <c r="X1497" s="1"/>
    </row>
    <row r="1498" spans="5:24">
      <c r="E1498" s="2"/>
      <c r="G1498" s="7" t="s">
        <v>419</v>
      </c>
      <c r="H1498" s="7" t="s">
        <v>1905</v>
      </c>
      <c r="J1498" s="10"/>
      <c r="K1498" s="10"/>
      <c r="T1498" s="1"/>
      <c r="U1498" s="1"/>
      <c r="V1498" s="1"/>
      <c r="W1498" s="1"/>
      <c r="X1498" s="1"/>
    </row>
    <row r="1499" spans="5:24">
      <c r="E1499" s="2"/>
      <c r="G1499" s="7" t="s">
        <v>419</v>
      </c>
      <c r="H1499" s="7" t="s">
        <v>1906</v>
      </c>
      <c r="J1499" s="10"/>
      <c r="K1499" s="10"/>
      <c r="T1499" s="1"/>
      <c r="U1499" s="1"/>
      <c r="V1499" s="1"/>
      <c r="W1499" s="1"/>
      <c r="X1499" s="1"/>
    </row>
    <row r="1500" spans="5:24">
      <c r="E1500" s="2"/>
      <c r="G1500" s="7" t="s">
        <v>419</v>
      </c>
      <c r="H1500" s="7" t="s">
        <v>1907</v>
      </c>
      <c r="J1500" s="10"/>
      <c r="K1500" s="10"/>
      <c r="T1500" s="1"/>
      <c r="U1500" s="1"/>
      <c r="V1500" s="1"/>
      <c r="W1500" s="1"/>
      <c r="X1500" s="1"/>
    </row>
    <row r="1501" spans="5:24">
      <c r="E1501" s="2"/>
      <c r="G1501" s="7" t="s">
        <v>419</v>
      </c>
      <c r="H1501" s="7" t="s">
        <v>1908</v>
      </c>
      <c r="J1501" s="10"/>
      <c r="K1501" s="10"/>
      <c r="T1501" s="1"/>
      <c r="U1501" s="1"/>
      <c r="V1501" s="1"/>
      <c r="W1501" s="1"/>
      <c r="X1501" s="1"/>
    </row>
    <row r="1502" spans="5:24">
      <c r="E1502" s="2"/>
      <c r="G1502" s="7" t="s">
        <v>419</v>
      </c>
      <c r="H1502" s="7" t="s">
        <v>1909</v>
      </c>
      <c r="J1502" s="10"/>
      <c r="K1502" s="10"/>
      <c r="T1502" s="1"/>
      <c r="U1502" s="1"/>
      <c r="V1502" s="1"/>
      <c r="W1502" s="1"/>
      <c r="X1502" s="1"/>
    </row>
    <row r="1503" spans="5:24">
      <c r="E1503" s="2"/>
      <c r="G1503" s="7" t="s">
        <v>419</v>
      </c>
      <c r="H1503" s="7" t="s">
        <v>913</v>
      </c>
      <c r="J1503" s="10"/>
      <c r="K1503" s="10"/>
      <c r="T1503" s="1"/>
      <c r="U1503" s="1"/>
      <c r="V1503" s="1"/>
      <c r="W1503" s="1"/>
      <c r="X1503" s="1"/>
    </row>
    <row r="1504" spans="5:24">
      <c r="E1504" s="2"/>
      <c r="G1504" s="7" t="s">
        <v>1910</v>
      </c>
      <c r="H1504" s="7" t="s">
        <v>1911</v>
      </c>
      <c r="J1504" s="10"/>
      <c r="K1504" s="10"/>
      <c r="T1504" s="1"/>
      <c r="U1504" s="1"/>
      <c r="V1504" s="1"/>
      <c r="W1504" s="1"/>
      <c r="X1504" s="1"/>
    </row>
    <row r="1505" spans="5:24">
      <c r="E1505" s="2"/>
      <c r="G1505" s="7" t="s">
        <v>419</v>
      </c>
      <c r="H1505" s="7" t="s">
        <v>1912</v>
      </c>
      <c r="J1505" s="10"/>
      <c r="K1505" s="10"/>
      <c r="T1505" s="1"/>
      <c r="U1505" s="1"/>
      <c r="V1505" s="1"/>
      <c r="W1505" s="1"/>
      <c r="X1505" s="1"/>
    </row>
    <row r="1506" spans="5:24">
      <c r="E1506" s="2"/>
      <c r="G1506" s="7" t="s">
        <v>419</v>
      </c>
      <c r="H1506" s="7" t="s">
        <v>1913</v>
      </c>
      <c r="J1506" s="10"/>
      <c r="K1506" s="10"/>
      <c r="T1506" s="1"/>
      <c r="U1506" s="1"/>
      <c r="V1506" s="1"/>
      <c r="W1506" s="1"/>
      <c r="X1506" s="1"/>
    </row>
    <row r="1507" spans="5:24">
      <c r="E1507" s="2"/>
      <c r="G1507" s="7" t="s">
        <v>419</v>
      </c>
      <c r="H1507" s="7" t="s">
        <v>1914</v>
      </c>
      <c r="J1507" s="10"/>
      <c r="K1507" s="10"/>
      <c r="T1507" s="1"/>
      <c r="U1507" s="1"/>
      <c r="V1507" s="1"/>
      <c r="W1507" s="1"/>
      <c r="X1507" s="1"/>
    </row>
    <row r="1508" spans="5:24">
      <c r="E1508" s="2"/>
      <c r="G1508" s="7" t="s">
        <v>419</v>
      </c>
      <c r="H1508" s="7" t="s">
        <v>1915</v>
      </c>
      <c r="J1508" s="10"/>
      <c r="K1508" s="10"/>
      <c r="T1508" s="1"/>
      <c r="U1508" s="1"/>
      <c r="V1508" s="1"/>
      <c r="W1508" s="1"/>
      <c r="X1508" s="1"/>
    </row>
    <row r="1509" spans="5:24">
      <c r="E1509" s="2"/>
      <c r="G1509" s="7" t="s">
        <v>419</v>
      </c>
      <c r="H1509" s="7" t="s">
        <v>1916</v>
      </c>
      <c r="J1509" s="10"/>
      <c r="K1509" s="10"/>
      <c r="T1509" s="1"/>
      <c r="U1509" s="1"/>
      <c r="V1509" s="1"/>
      <c r="W1509" s="1"/>
      <c r="X1509" s="1"/>
    </row>
    <row r="1510" spans="5:24">
      <c r="E1510" s="2"/>
      <c r="G1510" s="7" t="s">
        <v>419</v>
      </c>
      <c r="H1510" s="7" t="s">
        <v>1917</v>
      </c>
      <c r="J1510" s="10"/>
      <c r="K1510" s="10"/>
      <c r="T1510" s="1"/>
      <c r="U1510" s="1"/>
      <c r="V1510" s="1"/>
      <c r="W1510" s="1"/>
      <c r="X1510" s="1"/>
    </row>
    <row r="1511" spans="5:24">
      <c r="E1511" s="2"/>
      <c r="G1511" s="7" t="s">
        <v>419</v>
      </c>
      <c r="H1511" s="7" t="s">
        <v>917</v>
      </c>
      <c r="J1511" s="10"/>
      <c r="K1511" s="10"/>
      <c r="T1511" s="1"/>
      <c r="U1511" s="1"/>
      <c r="V1511" s="1"/>
      <c r="W1511" s="1"/>
      <c r="X1511" s="1"/>
    </row>
    <row r="1512" spans="5:24">
      <c r="E1512" s="2"/>
      <c r="G1512" s="7" t="s">
        <v>419</v>
      </c>
      <c r="H1512" s="7" t="s">
        <v>1918</v>
      </c>
      <c r="J1512" s="10"/>
      <c r="K1512" s="10"/>
      <c r="T1512" s="1"/>
      <c r="U1512" s="1"/>
      <c r="V1512" s="1"/>
      <c r="W1512" s="1"/>
      <c r="X1512" s="1"/>
    </row>
    <row r="1513" spans="5:24">
      <c r="E1513" s="2"/>
      <c r="G1513" s="7" t="s">
        <v>419</v>
      </c>
      <c r="H1513" s="7" t="s">
        <v>1919</v>
      </c>
      <c r="J1513" s="10"/>
      <c r="K1513" s="10"/>
      <c r="T1513" s="1"/>
      <c r="U1513" s="1"/>
      <c r="V1513" s="1"/>
      <c r="W1513" s="1"/>
      <c r="X1513" s="1"/>
    </row>
    <row r="1514" spans="5:24">
      <c r="E1514" s="2"/>
      <c r="G1514" s="7" t="s">
        <v>419</v>
      </c>
      <c r="H1514" s="7" t="s">
        <v>1920</v>
      </c>
      <c r="J1514" s="10"/>
      <c r="K1514" s="10"/>
      <c r="T1514" s="1"/>
      <c r="U1514" s="1"/>
      <c r="V1514" s="1"/>
      <c r="W1514" s="1"/>
      <c r="X1514" s="1"/>
    </row>
    <row r="1515" spans="5:24">
      <c r="E1515" s="2"/>
      <c r="G1515" s="7" t="s">
        <v>419</v>
      </c>
      <c r="H1515" s="7" t="s">
        <v>1921</v>
      </c>
      <c r="J1515" s="10"/>
      <c r="K1515" s="10"/>
      <c r="T1515" s="1"/>
      <c r="U1515" s="1"/>
      <c r="V1515" s="1"/>
      <c r="W1515" s="1"/>
      <c r="X1515" s="1"/>
    </row>
    <row r="1516" spans="5:24">
      <c r="E1516" s="2"/>
      <c r="G1516" s="7" t="s">
        <v>419</v>
      </c>
      <c r="H1516" s="7" t="s">
        <v>1922</v>
      </c>
      <c r="J1516" s="10"/>
      <c r="K1516" s="10"/>
      <c r="T1516" s="1"/>
      <c r="U1516" s="1"/>
      <c r="V1516" s="1"/>
      <c r="W1516" s="1"/>
      <c r="X1516" s="1"/>
    </row>
    <row r="1517" spans="5:24">
      <c r="E1517" s="2"/>
      <c r="G1517" s="7" t="s">
        <v>419</v>
      </c>
      <c r="H1517" s="7" t="s">
        <v>1923</v>
      </c>
      <c r="J1517" s="10"/>
      <c r="K1517" s="10"/>
      <c r="T1517" s="1"/>
      <c r="U1517" s="1"/>
      <c r="V1517" s="1"/>
      <c r="W1517" s="1"/>
      <c r="X1517" s="1"/>
    </row>
    <row r="1518" spans="5:24">
      <c r="E1518" s="2"/>
      <c r="G1518" s="7" t="s">
        <v>419</v>
      </c>
      <c r="H1518" s="7" t="s">
        <v>1924</v>
      </c>
      <c r="J1518" s="10"/>
      <c r="K1518" s="10"/>
      <c r="T1518" s="1"/>
      <c r="U1518" s="1"/>
      <c r="V1518" s="1"/>
      <c r="W1518" s="1"/>
      <c r="X1518" s="1"/>
    </row>
    <row r="1519" spans="5:24">
      <c r="E1519" s="2"/>
      <c r="G1519" s="7" t="s">
        <v>419</v>
      </c>
      <c r="H1519" s="7" t="s">
        <v>1925</v>
      </c>
      <c r="J1519" s="10"/>
      <c r="K1519" s="10"/>
      <c r="T1519" s="1"/>
      <c r="U1519" s="1"/>
      <c r="V1519" s="1"/>
      <c r="W1519" s="1"/>
      <c r="X1519" s="1"/>
    </row>
    <row r="1520" spans="5:24">
      <c r="E1520" s="2"/>
      <c r="G1520" s="7" t="s">
        <v>419</v>
      </c>
      <c r="H1520" s="7" t="s">
        <v>1926</v>
      </c>
      <c r="J1520" s="10"/>
      <c r="K1520" s="10"/>
      <c r="T1520" s="1"/>
      <c r="U1520" s="1"/>
      <c r="V1520" s="1"/>
      <c r="W1520" s="1"/>
      <c r="X1520" s="1"/>
    </row>
    <row r="1521" spans="5:24">
      <c r="E1521" s="2"/>
      <c r="G1521" s="7" t="s">
        <v>419</v>
      </c>
      <c r="H1521" s="7" t="s">
        <v>1927</v>
      </c>
      <c r="J1521" s="10"/>
      <c r="K1521" s="10"/>
      <c r="T1521" s="1"/>
      <c r="U1521" s="1"/>
      <c r="V1521" s="1"/>
      <c r="W1521" s="1"/>
      <c r="X1521" s="1"/>
    </row>
    <row r="1522" spans="5:24">
      <c r="E1522" s="2"/>
      <c r="G1522" s="7" t="s">
        <v>419</v>
      </c>
      <c r="H1522" s="7" t="s">
        <v>1928</v>
      </c>
      <c r="J1522" s="10"/>
      <c r="K1522" s="10"/>
      <c r="T1522" s="1"/>
      <c r="U1522" s="1"/>
      <c r="V1522" s="1"/>
      <c r="W1522" s="1"/>
      <c r="X1522" s="1"/>
    </row>
    <row r="1523" spans="5:24">
      <c r="E1523" s="2"/>
      <c r="G1523" s="7" t="s">
        <v>419</v>
      </c>
      <c r="H1523" s="7" t="s">
        <v>1689</v>
      </c>
      <c r="J1523" s="10"/>
      <c r="K1523" s="10"/>
      <c r="T1523" s="1"/>
      <c r="U1523" s="1"/>
      <c r="V1523" s="1"/>
      <c r="W1523" s="1"/>
      <c r="X1523" s="1"/>
    </row>
    <row r="1524" spans="5:24">
      <c r="E1524" s="2"/>
      <c r="G1524" s="7" t="s">
        <v>419</v>
      </c>
      <c r="H1524" s="7" t="s">
        <v>1929</v>
      </c>
      <c r="J1524" s="10"/>
      <c r="K1524" s="10"/>
      <c r="T1524" s="1"/>
      <c r="U1524" s="1"/>
      <c r="V1524" s="1"/>
      <c r="W1524" s="1"/>
      <c r="X1524" s="1"/>
    </row>
    <row r="1525" spans="5:24">
      <c r="E1525" s="2"/>
      <c r="G1525" s="7" t="s">
        <v>419</v>
      </c>
      <c r="H1525" s="7" t="s">
        <v>1930</v>
      </c>
      <c r="J1525" s="10"/>
      <c r="K1525" s="10"/>
      <c r="T1525" s="1"/>
      <c r="U1525" s="1"/>
      <c r="V1525" s="1"/>
      <c r="W1525" s="1"/>
      <c r="X1525" s="1"/>
    </row>
    <row r="1526" spans="5:24">
      <c r="E1526" s="2"/>
      <c r="G1526" s="7" t="s">
        <v>419</v>
      </c>
      <c r="H1526" s="7" t="s">
        <v>1931</v>
      </c>
      <c r="J1526" s="10"/>
      <c r="K1526" s="10"/>
      <c r="T1526" s="1"/>
      <c r="U1526" s="1"/>
      <c r="V1526" s="1"/>
      <c r="W1526" s="1"/>
      <c r="X1526" s="1"/>
    </row>
    <row r="1527" spans="5:24">
      <c r="E1527" s="2"/>
      <c r="G1527" s="7" t="s">
        <v>419</v>
      </c>
      <c r="H1527" s="7" t="s">
        <v>914</v>
      </c>
      <c r="J1527" s="10"/>
      <c r="K1527" s="10"/>
      <c r="T1527" s="1"/>
      <c r="U1527" s="1"/>
      <c r="V1527" s="1"/>
      <c r="W1527" s="1"/>
      <c r="X1527" s="1"/>
    </row>
    <row r="1528" spans="5:24">
      <c r="E1528" s="2"/>
      <c r="G1528" s="7" t="s">
        <v>419</v>
      </c>
      <c r="H1528" s="7" t="s">
        <v>1932</v>
      </c>
      <c r="J1528" s="10"/>
      <c r="K1528" s="10"/>
      <c r="T1528" s="1"/>
      <c r="U1528" s="1"/>
      <c r="V1528" s="1"/>
      <c r="W1528" s="1"/>
      <c r="X1528" s="1"/>
    </row>
    <row r="1529" spans="5:24">
      <c r="E1529" s="2"/>
      <c r="G1529" s="7" t="s">
        <v>419</v>
      </c>
      <c r="H1529" s="7" t="s">
        <v>1933</v>
      </c>
      <c r="J1529" s="10"/>
      <c r="K1529" s="10"/>
      <c r="T1529" s="1"/>
      <c r="U1529" s="1"/>
      <c r="V1529" s="1"/>
      <c r="W1529" s="1"/>
      <c r="X1529" s="1"/>
    </row>
    <row r="1530" spans="5:24">
      <c r="E1530" s="2"/>
      <c r="G1530" s="7" t="s">
        <v>419</v>
      </c>
      <c r="H1530" s="7" t="s">
        <v>1934</v>
      </c>
      <c r="J1530" s="10"/>
      <c r="K1530" s="10"/>
      <c r="T1530" s="1"/>
      <c r="U1530" s="1"/>
      <c r="V1530" s="1"/>
      <c r="W1530" s="1"/>
      <c r="X1530" s="1"/>
    </row>
    <row r="1531" spans="5:24">
      <c r="E1531" s="2"/>
      <c r="G1531" s="7" t="s">
        <v>419</v>
      </c>
      <c r="H1531" s="7" t="s">
        <v>1935</v>
      </c>
      <c r="J1531" s="10"/>
      <c r="K1531" s="10"/>
      <c r="T1531" s="1"/>
      <c r="U1531" s="1"/>
      <c r="V1531" s="1"/>
      <c r="W1531" s="1"/>
      <c r="X1531" s="1"/>
    </row>
    <row r="1532" spans="5:24">
      <c r="E1532" s="2"/>
      <c r="G1532" s="7" t="s">
        <v>419</v>
      </c>
      <c r="H1532" s="7" t="s">
        <v>1936</v>
      </c>
      <c r="J1532" s="10"/>
      <c r="K1532" s="10"/>
      <c r="T1532" s="1"/>
      <c r="U1532" s="1"/>
      <c r="V1532" s="1"/>
      <c r="W1532" s="1"/>
      <c r="X1532" s="1"/>
    </row>
    <row r="1533" spans="5:24">
      <c r="E1533" s="2"/>
      <c r="G1533" s="7" t="s">
        <v>419</v>
      </c>
      <c r="H1533" s="7" t="s">
        <v>1937</v>
      </c>
      <c r="J1533" s="10"/>
      <c r="K1533" s="10"/>
      <c r="T1533" s="1"/>
      <c r="U1533" s="1"/>
      <c r="V1533" s="1"/>
      <c r="W1533" s="1"/>
      <c r="X1533" s="1"/>
    </row>
    <row r="1534" spans="5:24">
      <c r="E1534" s="2"/>
      <c r="G1534" s="7" t="s">
        <v>419</v>
      </c>
      <c r="H1534" s="7" t="s">
        <v>1938</v>
      </c>
      <c r="J1534" s="10"/>
      <c r="K1534" s="10"/>
      <c r="T1534" s="1"/>
      <c r="U1534" s="1"/>
      <c r="V1534" s="1"/>
      <c r="W1534" s="1"/>
      <c r="X1534" s="1"/>
    </row>
    <row r="1535" spans="5:24">
      <c r="E1535" s="2"/>
      <c r="G1535" s="7" t="s">
        <v>419</v>
      </c>
      <c r="H1535" s="7" t="s">
        <v>1939</v>
      </c>
      <c r="J1535" s="10"/>
      <c r="K1535" s="10"/>
      <c r="T1535" s="1"/>
      <c r="U1535" s="1"/>
      <c r="V1535" s="1"/>
      <c r="W1535" s="1"/>
      <c r="X1535" s="1"/>
    </row>
    <row r="1536" spans="5:24">
      <c r="E1536" s="2"/>
      <c r="G1536" s="7" t="s">
        <v>423</v>
      </c>
      <c r="H1536" s="7" t="s">
        <v>1940</v>
      </c>
      <c r="J1536" s="10"/>
      <c r="K1536" s="10"/>
      <c r="T1536" s="1"/>
      <c r="U1536" s="1"/>
      <c r="V1536" s="1"/>
      <c r="W1536" s="1"/>
      <c r="X1536" s="1"/>
    </row>
    <row r="1537" spans="5:24">
      <c r="E1537" s="2"/>
      <c r="G1537" s="7" t="s">
        <v>423</v>
      </c>
      <c r="H1537" s="7" t="s">
        <v>1941</v>
      </c>
      <c r="J1537" s="10"/>
      <c r="K1537" s="10"/>
      <c r="T1537" s="1"/>
      <c r="U1537" s="1"/>
      <c r="V1537" s="1"/>
      <c r="W1537" s="1"/>
      <c r="X1537" s="1"/>
    </row>
    <row r="1538" spans="5:24">
      <c r="E1538" s="2"/>
      <c r="G1538" s="7" t="s">
        <v>423</v>
      </c>
      <c r="H1538" s="7" t="s">
        <v>1942</v>
      </c>
      <c r="J1538" s="10"/>
      <c r="K1538" s="10"/>
      <c r="T1538" s="1"/>
      <c r="U1538" s="1"/>
      <c r="V1538" s="1"/>
      <c r="W1538" s="1"/>
      <c r="X1538" s="1"/>
    </row>
    <row r="1539" spans="5:24">
      <c r="E1539" s="2"/>
      <c r="G1539" s="7" t="s">
        <v>423</v>
      </c>
      <c r="H1539" s="7" t="s">
        <v>1943</v>
      </c>
      <c r="J1539" s="10"/>
      <c r="K1539" s="10"/>
      <c r="T1539" s="1"/>
      <c r="U1539" s="1"/>
      <c r="V1539" s="1"/>
      <c r="W1539" s="1"/>
      <c r="X1539" s="1"/>
    </row>
    <row r="1540" spans="5:24">
      <c r="E1540" s="2"/>
      <c r="G1540" s="7" t="s">
        <v>423</v>
      </c>
      <c r="H1540" s="7" t="s">
        <v>1944</v>
      </c>
      <c r="J1540" s="10"/>
      <c r="K1540" s="10"/>
      <c r="T1540" s="1"/>
      <c r="U1540" s="1"/>
      <c r="V1540" s="1"/>
      <c r="W1540" s="1"/>
      <c r="X1540" s="1"/>
    </row>
    <row r="1541" spans="5:24">
      <c r="E1541" s="2"/>
      <c r="G1541" s="7" t="s">
        <v>423</v>
      </c>
      <c r="H1541" s="7" t="s">
        <v>1945</v>
      </c>
      <c r="J1541" s="10"/>
      <c r="K1541" s="10"/>
      <c r="T1541" s="1"/>
      <c r="U1541" s="1"/>
      <c r="V1541" s="1"/>
      <c r="W1541" s="1"/>
      <c r="X1541" s="1"/>
    </row>
    <row r="1542" spans="5:24">
      <c r="E1542" s="2"/>
      <c r="G1542" s="7" t="s">
        <v>423</v>
      </c>
      <c r="H1542" s="7" t="s">
        <v>1946</v>
      </c>
      <c r="J1542" s="10"/>
      <c r="K1542" s="10"/>
      <c r="T1542" s="1"/>
      <c r="U1542" s="1"/>
      <c r="V1542" s="1"/>
      <c r="W1542" s="1"/>
      <c r="X1542" s="1"/>
    </row>
    <row r="1543" spans="5:24">
      <c r="E1543" s="2"/>
      <c r="G1543" s="7" t="s">
        <v>423</v>
      </c>
      <c r="H1543" s="7" t="s">
        <v>1947</v>
      </c>
      <c r="J1543" s="10"/>
      <c r="K1543" s="10"/>
      <c r="T1543" s="1"/>
      <c r="U1543" s="1"/>
      <c r="V1543" s="1"/>
      <c r="W1543" s="1"/>
      <c r="X1543" s="1"/>
    </row>
    <row r="1544" spans="5:24">
      <c r="E1544" s="2"/>
      <c r="G1544" s="7" t="s">
        <v>423</v>
      </c>
      <c r="H1544" s="7" t="s">
        <v>1948</v>
      </c>
      <c r="J1544" s="10"/>
      <c r="K1544" s="10"/>
      <c r="T1544" s="1"/>
      <c r="U1544" s="1"/>
      <c r="V1544" s="1"/>
      <c r="W1544" s="1"/>
      <c r="X1544" s="1"/>
    </row>
    <row r="1545" spans="5:24">
      <c r="E1545" s="2"/>
      <c r="G1545" s="7" t="s">
        <v>423</v>
      </c>
      <c r="H1545" s="7" t="s">
        <v>1949</v>
      </c>
      <c r="J1545" s="10"/>
      <c r="K1545" s="10"/>
      <c r="T1545" s="1"/>
      <c r="U1545" s="1"/>
      <c r="V1545" s="1"/>
      <c r="W1545" s="1"/>
      <c r="X1545" s="1"/>
    </row>
    <row r="1546" spans="5:24">
      <c r="E1546" s="2"/>
      <c r="G1546" s="7" t="s">
        <v>423</v>
      </c>
      <c r="H1546" s="7" t="s">
        <v>1950</v>
      </c>
      <c r="J1546" s="10"/>
      <c r="K1546" s="10"/>
      <c r="T1546" s="1"/>
      <c r="U1546" s="1"/>
      <c r="V1546" s="1"/>
      <c r="W1546" s="1"/>
      <c r="X1546" s="1"/>
    </row>
    <row r="1547" spans="5:24">
      <c r="E1547" s="2"/>
      <c r="G1547" s="7" t="s">
        <v>423</v>
      </c>
      <c r="H1547" s="7" t="s">
        <v>1951</v>
      </c>
      <c r="J1547" s="10"/>
      <c r="K1547" s="10"/>
      <c r="T1547" s="1"/>
      <c r="U1547" s="1"/>
      <c r="V1547" s="1"/>
      <c r="W1547" s="1"/>
      <c r="X1547" s="1"/>
    </row>
    <row r="1548" spans="5:24">
      <c r="E1548" s="2"/>
      <c r="G1548" s="7" t="s">
        <v>423</v>
      </c>
      <c r="H1548" s="7" t="s">
        <v>1952</v>
      </c>
      <c r="J1548" s="10"/>
      <c r="K1548" s="10"/>
      <c r="T1548" s="1"/>
      <c r="U1548" s="1"/>
      <c r="V1548" s="1"/>
      <c r="W1548" s="1"/>
      <c r="X1548" s="1"/>
    </row>
    <row r="1549" spans="5:24">
      <c r="E1549" s="2"/>
      <c r="G1549" s="7" t="s">
        <v>423</v>
      </c>
      <c r="H1549" s="7" t="s">
        <v>1953</v>
      </c>
      <c r="J1549" s="10"/>
      <c r="K1549" s="10"/>
      <c r="T1549" s="1"/>
      <c r="U1549" s="1"/>
      <c r="V1549" s="1"/>
      <c r="W1549" s="1"/>
      <c r="X1549" s="1"/>
    </row>
    <row r="1550" spans="5:24">
      <c r="E1550" s="2"/>
      <c r="G1550" s="7" t="s">
        <v>423</v>
      </c>
      <c r="H1550" s="7" t="s">
        <v>1954</v>
      </c>
      <c r="J1550" s="10"/>
      <c r="K1550" s="10"/>
      <c r="T1550" s="1"/>
      <c r="U1550" s="1"/>
      <c r="V1550" s="1"/>
      <c r="W1550" s="1"/>
      <c r="X1550" s="1"/>
    </row>
    <row r="1551" spans="5:24">
      <c r="E1551" s="2"/>
      <c r="G1551" s="7" t="s">
        <v>423</v>
      </c>
      <c r="H1551" s="7" t="s">
        <v>1955</v>
      </c>
      <c r="J1551" s="10"/>
      <c r="K1551" s="10"/>
      <c r="T1551" s="1"/>
      <c r="U1551" s="1"/>
      <c r="V1551" s="1"/>
      <c r="W1551" s="1"/>
      <c r="X1551" s="1"/>
    </row>
    <row r="1552" spans="5:24">
      <c r="E1552" s="2"/>
      <c r="G1552" s="7" t="s">
        <v>423</v>
      </c>
      <c r="H1552" s="7" t="s">
        <v>1956</v>
      </c>
      <c r="J1552" s="10"/>
      <c r="K1552" s="10"/>
      <c r="T1552" s="1"/>
      <c r="U1552" s="1"/>
      <c r="V1552" s="1"/>
      <c r="W1552" s="1"/>
      <c r="X1552" s="1"/>
    </row>
    <row r="1553" spans="5:24">
      <c r="E1553" s="2"/>
      <c r="G1553" s="7" t="s">
        <v>423</v>
      </c>
      <c r="H1553" s="7" t="s">
        <v>1957</v>
      </c>
      <c r="J1553" s="10"/>
      <c r="K1553" s="10"/>
      <c r="T1553" s="1"/>
      <c r="U1553" s="1"/>
      <c r="V1553" s="1"/>
      <c r="W1553" s="1"/>
      <c r="X1553" s="1"/>
    </row>
    <row r="1554" spans="5:24">
      <c r="E1554" s="2"/>
      <c r="G1554" s="7" t="s">
        <v>423</v>
      </c>
      <c r="H1554" s="7" t="s">
        <v>1958</v>
      </c>
      <c r="J1554" s="10"/>
      <c r="K1554" s="10"/>
      <c r="T1554" s="1"/>
      <c r="U1554" s="1"/>
      <c r="V1554" s="1"/>
      <c r="W1554" s="1"/>
      <c r="X1554" s="1"/>
    </row>
    <row r="1555" spans="5:24">
      <c r="E1555" s="2"/>
      <c r="G1555" s="7" t="s">
        <v>423</v>
      </c>
      <c r="H1555" s="7" t="s">
        <v>1959</v>
      </c>
      <c r="J1555" s="10"/>
      <c r="K1555" s="10"/>
      <c r="T1555" s="1"/>
      <c r="U1555" s="1"/>
      <c r="V1555" s="1"/>
      <c r="W1555" s="1"/>
      <c r="X1555" s="1"/>
    </row>
    <row r="1556" spans="5:24">
      <c r="E1556" s="2"/>
      <c r="G1556" s="7" t="s">
        <v>428</v>
      </c>
      <c r="H1556" s="7" t="s">
        <v>1235</v>
      </c>
      <c r="J1556" s="10"/>
      <c r="K1556" s="10"/>
      <c r="T1556" s="1"/>
      <c r="U1556" s="1"/>
      <c r="V1556" s="1"/>
      <c r="W1556" s="1"/>
      <c r="X1556" s="1"/>
    </row>
    <row r="1557" spans="5:24">
      <c r="E1557" s="2"/>
      <c r="G1557" s="7" t="s">
        <v>428</v>
      </c>
      <c r="H1557" s="7" t="s">
        <v>1960</v>
      </c>
      <c r="J1557" s="10"/>
      <c r="K1557" s="10"/>
      <c r="T1557" s="1"/>
      <c r="U1557" s="1"/>
      <c r="V1557" s="1"/>
      <c r="W1557" s="1"/>
      <c r="X1557" s="1"/>
    </row>
    <row r="1558" spans="5:24">
      <c r="E1558" s="2"/>
      <c r="G1558" s="7" t="s">
        <v>428</v>
      </c>
      <c r="H1558" s="7" t="s">
        <v>1961</v>
      </c>
      <c r="J1558" s="10"/>
      <c r="K1558" s="10"/>
      <c r="T1558" s="1"/>
      <c r="U1558" s="1"/>
      <c r="V1558" s="1"/>
      <c r="W1558" s="1"/>
      <c r="X1558" s="1"/>
    </row>
    <row r="1559" spans="5:24">
      <c r="E1559" s="2"/>
      <c r="G1559" s="7" t="s">
        <v>428</v>
      </c>
      <c r="H1559" s="7" t="s">
        <v>1962</v>
      </c>
      <c r="J1559" s="10"/>
      <c r="K1559" s="10"/>
      <c r="T1559" s="1"/>
      <c r="U1559" s="1"/>
      <c r="V1559" s="1"/>
      <c r="W1559" s="1"/>
      <c r="X1559" s="1"/>
    </row>
    <row r="1560" spans="5:24">
      <c r="E1560" s="2"/>
      <c r="G1560" s="7" t="s">
        <v>428</v>
      </c>
      <c r="H1560" s="7" t="s">
        <v>1963</v>
      </c>
      <c r="J1560" s="10"/>
      <c r="K1560" s="10"/>
      <c r="T1560" s="1"/>
      <c r="U1560" s="1"/>
      <c r="V1560" s="1"/>
      <c r="W1560" s="1"/>
      <c r="X1560" s="1"/>
    </row>
    <row r="1561" spans="5:24">
      <c r="E1561" s="2"/>
      <c r="G1561" s="7" t="s">
        <v>428</v>
      </c>
      <c r="H1561" s="7" t="s">
        <v>1964</v>
      </c>
      <c r="J1561" s="10"/>
      <c r="K1561" s="10"/>
      <c r="T1561" s="1"/>
      <c r="U1561" s="1"/>
      <c r="V1561" s="1"/>
      <c r="W1561" s="1"/>
      <c r="X1561" s="1"/>
    </row>
    <row r="1562" spans="5:24">
      <c r="E1562" s="2"/>
      <c r="G1562" s="7" t="s">
        <v>428</v>
      </c>
      <c r="H1562" s="7" t="s">
        <v>1965</v>
      </c>
      <c r="J1562" s="10"/>
      <c r="K1562" s="10"/>
      <c r="T1562" s="1"/>
      <c r="U1562" s="1"/>
      <c r="V1562" s="1"/>
      <c r="W1562" s="1"/>
      <c r="X1562" s="1"/>
    </row>
    <row r="1563" spans="5:24">
      <c r="E1563" s="2"/>
      <c r="G1563" s="7" t="s">
        <v>428</v>
      </c>
      <c r="H1563" s="7" t="s">
        <v>1966</v>
      </c>
      <c r="J1563" s="10"/>
      <c r="K1563" s="10"/>
      <c r="T1563" s="1"/>
      <c r="U1563" s="1"/>
      <c r="V1563" s="1"/>
      <c r="W1563" s="1"/>
      <c r="X1563" s="1"/>
    </row>
    <row r="1564" spans="5:24">
      <c r="E1564" s="2"/>
      <c r="G1564" s="7" t="s">
        <v>428</v>
      </c>
      <c r="H1564" s="7" t="s">
        <v>1967</v>
      </c>
      <c r="J1564" s="10"/>
      <c r="K1564" s="10"/>
      <c r="T1564" s="1"/>
      <c r="U1564" s="1"/>
      <c r="V1564" s="1"/>
      <c r="W1564" s="1"/>
      <c r="X1564" s="1"/>
    </row>
    <row r="1565" spans="5:24">
      <c r="E1565" s="2"/>
      <c r="G1565" s="7" t="s">
        <v>428</v>
      </c>
      <c r="H1565" s="7" t="s">
        <v>1968</v>
      </c>
      <c r="J1565" s="10"/>
      <c r="K1565" s="10"/>
      <c r="T1565" s="1"/>
      <c r="U1565" s="1"/>
      <c r="V1565" s="1"/>
      <c r="W1565" s="1"/>
      <c r="X1565" s="1"/>
    </row>
    <row r="1566" spans="5:24">
      <c r="E1566" s="2"/>
      <c r="G1566" s="7" t="s">
        <v>428</v>
      </c>
      <c r="H1566" s="7" t="s">
        <v>1969</v>
      </c>
      <c r="J1566" s="10"/>
      <c r="K1566" s="10"/>
      <c r="T1566" s="1"/>
      <c r="U1566" s="1"/>
      <c r="V1566" s="1"/>
      <c r="W1566" s="1"/>
      <c r="X1566" s="1"/>
    </row>
    <row r="1567" spans="5:24">
      <c r="E1567" s="2"/>
      <c r="G1567" s="7" t="s">
        <v>428</v>
      </c>
      <c r="H1567" s="7" t="s">
        <v>1970</v>
      </c>
      <c r="J1567" s="10"/>
      <c r="K1567" s="10"/>
      <c r="T1567" s="1"/>
      <c r="U1567" s="1"/>
      <c r="V1567" s="1"/>
      <c r="W1567" s="1"/>
      <c r="X1567" s="1"/>
    </row>
    <row r="1568" spans="5:24">
      <c r="E1568" s="2"/>
      <c r="G1568" s="7" t="s">
        <v>428</v>
      </c>
      <c r="H1568" s="7" t="s">
        <v>1971</v>
      </c>
      <c r="J1568" s="10"/>
      <c r="K1568" s="10"/>
      <c r="T1568" s="1"/>
      <c r="U1568" s="1"/>
      <c r="V1568" s="1"/>
      <c r="W1568" s="1"/>
      <c r="X1568" s="1"/>
    </row>
    <row r="1569" spans="5:24">
      <c r="E1569" s="2"/>
      <c r="G1569" s="7" t="s">
        <v>428</v>
      </c>
      <c r="H1569" s="7" t="s">
        <v>1972</v>
      </c>
      <c r="J1569" s="10"/>
      <c r="K1569" s="10"/>
      <c r="T1569" s="1"/>
      <c r="U1569" s="1"/>
      <c r="V1569" s="1"/>
      <c r="W1569" s="1"/>
      <c r="X1569" s="1"/>
    </row>
    <row r="1570" spans="5:24">
      <c r="E1570" s="2"/>
      <c r="G1570" s="7" t="s">
        <v>428</v>
      </c>
      <c r="H1570" s="7" t="s">
        <v>1973</v>
      </c>
      <c r="J1570" s="10"/>
      <c r="K1570" s="10"/>
      <c r="T1570" s="1"/>
      <c r="U1570" s="1"/>
      <c r="V1570" s="1"/>
      <c r="W1570" s="1"/>
      <c r="X1570" s="1"/>
    </row>
    <row r="1571" spans="5:24">
      <c r="E1571" s="2"/>
      <c r="G1571" s="7" t="s">
        <v>428</v>
      </c>
      <c r="H1571" s="7" t="s">
        <v>1974</v>
      </c>
      <c r="J1571" s="10"/>
      <c r="K1571" s="10"/>
      <c r="T1571" s="1"/>
      <c r="U1571" s="1"/>
      <c r="V1571" s="1"/>
      <c r="W1571" s="1"/>
      <c r="X1571" s="1"/>
    </row>
    <row r="1572" spans="5:24">
      <c r="E1572" s="2"/>
      <c r="G1572" s="7" t="s">
        <v>428</v>
      </c>
      <c r="H1572" s="7" t="s">
        <v>1975</v>
      </c>
      <c r="J1572" s="10"/>
      <c r="K1572" s="10"/>
      <c r="T1572" s="1"/>
      <c r="U1572" s="1"/>
      <c r="V1572" s="1"/>
      <c r="W1572" s="1"/>
      <c r="X1572" s="1"/>
    </row>
    <row r="1573" spans="5:24">
      <c r="E1573" s="2"/>
      <c r="G1573" s="7" t="s">
        <v>428</v>
      </c>
      <c r="H1573" s="7" t="s">
        <v>1976</v>
      </c>
      <c r="J1573" s="10"/>
      <c r="K1573" s="10"/>
      <c r="T1573" s="1"/>
      <c r="U1573" s="1"/>
      <c r="V1573" s="1"/>
      <c r="W1573" s="1"/>
      <c r="X1573" s="1"/>
    </row>
    <row r="1574" spans="5:24">
      <c r="E1574" s="2"/>
      <c r="G1574" s="7" t="s">
        <v>428</v>
      </c>
      <c r="H1574" s="7" t="s">
        <v>1977</v>
      </c>
      <c r="J1574" s="10"/>
      <c r="K1574" s="10"/>
      <c r="T1574" s="1"/>
      <c r="U1574" s="1"/>
      <c r="V1574" s="1"/>
      <c r="W1574" s="1"/>
      <c r="X1574" s="1"/>
    </row>
    <row r="1575" spans="5:24">
      <c r="E1575" s="2"/>
      <c r="G1575" s="7" t="s">
        <v>428</v>
      </c>
      <c r="H1575" s="7" t="s">
        <v>1978</v>
      </c>
      <c r="J1575" s="10"/>
      <c r="K1575" s="10"/>
      <c r="T1575" s="1"/>
      <c r="U1575" s="1"/>
      <c r="V1575" s="1"/>
      <c r="W1575" s="1"/>
      <c r="X1575" s="1"/>
    </row>
    <row r="1576" spans="5:24">
      <c r="E1576" s="2"/>
      <c r="G1576" s="7" t="s">
        <v>428</v>
      </c>
      <c r="H1576" s="7" t="s">
        <v>1979</v>
      </c>
      <c r="J1576" s="10"/>
      <c r="K1576" s="10"/>
      <c r="T1576" s="1"/>
      <c r="U1576" s="1"/>
      <c r="V1576" s="1"/>
      <c r="W1576" s="1"/>
      <c r="X1576" s="1"/>
    </row>
    <row r="1577" spans="5:24">
      <c r="E1577" s="2"/>
      <c r="G1577" s="7" t="s">
        <v>432</v>
      </c>
      <c r="H1577" s="7" t="s">
        <v>1980</v>
      </c>
      <c r="J1577" s="10"/>
      <c r="K1577" s="10"/>
      <c r="T1577" s="1"/>
      <c r="U1577" s="1"/>
      <c r="V1577" s="1"/>
      <c r="W1577" s="1"/>
      <c r="X1577" s="1"/>
    </row>
    <row r="1578" spans="5:24">
      <c r="E1578" s="2"/>
      <c r="G1578" s="7" t="s">
        <v>432</v>
      </c>
      <c r="H1578" s="7" t="s">
        <v>1981</v>
      </c>
      <c r="J1578" s="10"/>
      <c r="K1578" s="10"/>
      <c r="T1578" s="1"/>
      <c r="U1578" s="1"/>
      <c r="V1578" s="1"/>
      <c r="W1578" s="1"/>
      <c r="X1578" s="1"/>
    </row>
    <row r="1579" spans="5:24">
      <c r="E1579" s="2"/>
      <c r="G1579" s="7" t="s">
        <v>432</v>
      </c>
      <c r="H1579" s="7" t="s">
        <v>1982</v>
      </c>
      <c r="J1579" s="10"/>
      <c r="K1579" s="10"/>
      <c r="T1579" s="1"/>
      <c r="U1579" s="1"/>
      <c r="V1579" s="1"/>
      <c r="W1579" s="1"/>
      <c r="X1579" s="1"/>
    </row>
    <row r="1580" spans="5:24">
      <c r="E1580" s="2"/>
      <c r="G1580" s="7" t="s">
        <v>432</v>
      </c>
      <c r="H1580" s="7" t="s">
        <v>1983</v>
      </c>
      <c r="J1580" s="10"/>
      <c r="K1580" s="10"/>
      <c r="T1580" s="1"/>
      <c r="U1580" s="1"/>
      <c r="V1580" s="1"/>
      <c r="W1580" s="1"/>
      <c r="X1580" s="1"/>
    </row>
    <row r="1581" spans="5:24">
      <c r="E1581" s="2"/>
      <c r="G1581" s="7" t="s">
        <v>432</v>
      </c>
      <c r="H1581" s="7" t="s">
        <v>1984</v>
      </c>
      <c r="J1581" s="10"/>
      <c r="K1581" s="10"/>
      <c r="T1581" s="1"/>
      <c r="U1581" s="1"/>
      <c r="V1581" s="1"/>
      <c r="W1581" s="1"/>
      <c r="X1581" s="1"/>
    </row>
    <row r="1582" spans="5:24">
      <c r="E1582" s="2"/>
      <c r="G1582" s="7" t="s">
        <v>432</v>
      </c>
      <c r="H1582" s="7" t="s">
        <v>1985</v>
      </c>
      <c r="J1582" s="10"/>
      <c r="K1582" s="10"/>
      <c r="T1582" s="1"/>
      <c r="U1582" s="1"/>
      <c r="V1582" s="1"/>
      <c r="W1582" s="1"/>
      <c r="X1582" s="1"/>
    </row>
    <row r="1583" spans="5:24">
      <c r="E1583" s="2"/>
      <c r="G1583" s="7" t="s">
        <v>432</v>
      </c>
      <c r="H1583" s="7" t="s">
        <v>1986</v>
      </c>
      <c r="J1583" s="10"/>
      <c r="K1583" s="10"/>
      <c r="T1583" s="1"/>
      <c r="U1583" s="1"/>
      <c r="V1583" s="1"/>
      <c r="W1583" s="1"/>
      <c r="X1583" s="1"/>
    </row>
    <row r="1584" spans="5:24">
      <c r="E1584" s="2"/>
      <c r="G1584" s="7" t="s">
        <v>432</v>
      </c>
      <c r="H1584" s="7" t="s">
        <v>1987</v>
      </c>
      <c r="J1584" s="10"/>
      <c r="K1584" s="10"/>
      <c r="T1584" s="1"/>
      <c r="U1584" s="1"/>
      <c r="V1584" s="1"/>
      <c r="W1584" s="1"/>
      <c r="X1584" s="1"/>
    </row>
    <row r="1585" spans="5:24">
      <c r="E1585" s="2"/>
      <c r="G1585" s="7" t="s">
        <v>432</v>
      </c>
      <c r="H1585" s="7" t="s">
        <v>1988</v>
      </c>
      <c r="J1585" s="10"/>
      <c r="K1585" s="10"/>
      <c r="T1585" s="1"/>
      <c r="U1585" s="1"/>
      <c r="V1585" s="1"/>
      <c r="W1585" s="1"/>
      <c r="X1585" s="1"/>
    </row>
    <row r="1586" spans="5:24">
      <c r="E1586" s="2"/>
      <c r="G1586" s="7" t="s">
        <v>432</v>
      </c>
      <c r="H1586" s="7" t="s">
        <v>1989</v>
      </c>
      <c r="J1586" s="10"/>
      <c r="K1586" s="10"/>
      <c r="T1586" s="1"/>
      <c r="U1586" s="1"/>
      <c r="V1586" s="1"/>
      <c r="W1586" s="1"/>
      <c r="X1586" s="1"/>
    </row>
    <row r="1587" spans="5:24">
      <c r="E1587" s="2"/>
      <c r="G1587" s="7" t="s">
        <v>432</v>
      </c>
      <c r="H1587" s="7" t="s">
        <v>1990</v>
      </c>
      <c r="J1587" s="10"/>
      <c r="K1587" s="10"/>
      <c r="T1587" s="1"/>
      <c r="U1587" s="1"/>
      <c r="V1587" s="1"/>
      <c r="W1587" s="1"/>
      <c r="X1587" s="1"/>
    </row>
    <row r="1588" spans="5:24">
      <c r="E1588" s="2"/>
      <c r="G1588" s="7" t="s">
        <v>432</v>
      </c>
      <c r="H1588" s="7" t="s">
        <v>1991</v>
      </c>
      <c r="J1588" s="10"/>
      <c r="K1588" s="10"/>
      <c r="T1588" s="1"/>
      <c r="U1588" s="1"/>
      <c r="V1588" s="1"/>
      <c r="W1588" s="1"/>
      <c r="X1588" s="1"/>
    </row>
    <row r="1589" spans="5:24">
      <c r="E1589" s="2"/>
      <c r="G1589" s="7" t="s">
        <v>432</v>
      </c>
      <c r="H1589" s="7" t="s">
        <v>1992</v>
      </c>
      <c r="J1589" s="10"/>
      <c r="K1589" s="10"/>
      <c r="T1589" s="1"/>
      <c r="U1589" s="1"/>
      <c r="V1589" s="1"/>
      <c r="W1589" s="1"/>
      <c r="X1589" s="1"/>
    </row>
    <row r="1590" spans="5:24">
      <c r="E1590" s="2"/>
      <c r="G1590" s="7" t="s">
        <v>432</v>
      </c>
      <c r="H1590" s="7" t="s">
        <v>1993</v>
      </c>
      <c r="J1590" s="10"/>
      <c r="K1590" s="10"/>
      <c r="T1590" s="1"/>
      <c r="U1590" s="1"/>
      <c r="V1590" s="1"/>
      <c r="W1590" s="1"/>
      <c r="X1590" s="1"/>
    </row>
    <row r="1591" spans="5:24">
      <c r="E1591" s="2"/>
      <c r="G1591" s="7" t="s">
        <v>432</v>
      </c>
      <c r="H1591" s="7" t="s">
        <v>940</v>
      </c>
      <c r="J1591" s="10"/>
      <c r="K1591" s="10"/>
      <c r="T1591" s="1"/>
      <c r="U1591" s="1"/>
      <c r="V1591" s="1"/>
      <c r="W1591" s="1"/>
      <c r="X1591" s="1"/>
    </row>
    <row r="1592" spans="5:24">
      <c r="E1592" s="2"/>
      <c r="G1592" s="7" t="s">
        <v>432</v>
      </c>
      <c r="H1592" s="7" t="s">
        <v>1994</v>
      </c>
      <c r="J1592" s="10"/>
      <c r="K1592" s="10"/>
      <c r="T1592" s="1"/>
      <c r="U1592" s="1"/>
      <c r="V1592" s="1"/>
      <c r="W1592" s="1"/>
      <c r="X1592" s="1"/>
    </row>
    <row r="1593" spans="5:24">
      <c r="E1593" s="2"/>
      <c r="G1593" s="7" t="s">
        <v>432</v>
      </c>
      <c r="H1593" s="7" t="s">
        <v>1995</v>
      </c>
      <c r="J1593" s="10"/>
      <c r="K1593" s="10"/>
      <c r="T1593" s="1"/>
      <c r="U1593" s="1"/>
      <c r="V1593" s="1"/>
      <c r="W1593" s="1"/>
      <c r="X1593" s="1"/>
    </row>
    <row r="1594" spans="5:24">
      <c r="E1594" s="2"/>
      <c r="G1594" s="7" t="s">
        <v>432</v>
      </c>
      <c r="H1594" s="7" t="s">
        <v>1996</v>
      </c>
      <c r="J1594" s="10"/>
      <c r="K1594" s="10"/>
      <c r="T1594" s="1"/>
      <c r="U1594" s="1"/>
      <c r="V1594" s="1"/>
      <c r="W1594" s="1"/>
      <c r="X1594" s="1"/>
    </row>
    <row r="1595" spans="5:24">
      <c r="E1595" s="2"/>
      <c r="G1595" s="7" t="s">
        <v>432</v>
      </c>
      <c r="H1595" s="7" t="s">
        <v>1997</v>
      </c>
      <c r="J1595" s="10"/>
      <c r="K1595" s="10"/>
      <c r="T1595" s="1"/>
      <c r="U1595" s="1"/>
      <c r="V1595" s="1"/>
      <c r="W1595" s="1"/>
      <c r="X1595" s="1"/>
    </row>
    <row r="1596" spans="5:24">
      <c r="E1596" s="2"/>
      <c r="G1596" s="7" t="s">
        <v>432</v>
      </c>
      <c r="H1596" s="7" t="s">
        <v>1998</v>
      </c>
      <c r="J1596" s="10"/>
      <c r="K1596" s="10"/>
      <c r="T1596" s="1"/>
      <c r="U1596" s="1"/>
      <c r="V1596" s="1"/>
      <c r="W1596" s="1"/>
      <c r="X1596" s="1"/>
    </row>
    <row r="1597" spans="5:24">
      <c r="E1597" s="2"/>
      <c r="G1597" s="7" t="s">
        <v>432</v>
      </c>
      <c r="H1597" s="7" t="s">
        <v>1999</v>
      </c>
      <c r="J1597" s="10"/>
      <c r="K1597" s="10"/>
      <c r="T1597" s="1"/>
      <c r="U1597" s="1"/>
      <c r="V1597" s="1"/>
      <c r="W1597" s="1"/>
      <c r="X1597" s="1"/>
    </row>
    <row r="1598" spans="5:24">
      <c r="E1598" s="2"/>
      <c r="G1598" s="7" t="s">
        <v>432</v>
      </c>
      <c r="H1598" s="7" t="s">
        <v>2000</v>
      </c>
      <c r="J1598" s="10"/>
      <c r="K1598" s="10"/>
      <c r="T1598" s="1"/>
      <c r="U1598" s="1"/>
      <c r="V1598" s="1"/>
      <c r="W1598" s="1"/>
      <c r="X1598" s="1"/>
    </row>
    <row r="1599" spans="5:24">
      <c r="E1599" s="2"/>
      <c r="G1599" s="7" t="s">
        <v>432</v>
      </c>
      <c r="H1599" s="7" t="s">
        <v>1054</v>
      </c>
      <c r="J1599" s="10"/>
      <c r="K1599" s="10"/>
      <c r="T1599" s="1"/>
      <c r="U1599" s="1"/>
      <c r="V1599" s="1"/>
      <c r="W1599" s="1"/>
      <c r="X1599" s="1"/>
    </row>
    <row r="1600" spans="5:24">
      <c r="E1600" s="2"/>
      <c r="G1600" s="7" t="s">
        <v>432</v>
      </c>
      <c r="H1600" s="7" t="s">
        <v>2001</v>
      </c>
      <c r="J1600" s="10"/>
      <c r="K1600" s="10"/>
      <c r="T1600" s="1"/>
      <c r="U1600" s="1"/>
      <c r="V1600" s="1"/>
      <c r="W1600" s="1"/>
      <c r="X1600" s="1"/>
    </row>
    <row r="1601" spans="5:24">
      <c r="E1601" s="2"/>
      <c r="G1601" s="7" t="s">
        <v>432</v>
      </c>
      <c r="H1601" s="7" t="s">
        <v>1506</v>
      </c>
      <c r="J1601" s="10"/>
      <c r="K1601" s="10"/>
      <c r="T1601" s="1"/>
      <c r="U1601" s="1"/>
      <c r="V1601" s="1"/>
      <c r="W1601" s="1"/>
      <c r="X1601" s="1"/>
    </row>
    <row r="1602" spans="5:24">
      <c r="E1602" s="2"/>
      <c r="G1602" s="7" t="s">
        <v>432</v>
      </c>
      <c r="H1602" s="7" t="s">
        <v>2002</v>
      </c>
      <c r="J1602" s="10"/>
      <c r="K1602" s="10"/>
      <c r="T1602" s="1"/>
      <c r="U1602" s="1"/>
      <c r="V1602" s="1"/>
      <c r="W1602" s="1"/>
      <c r="X1602" s="1"/>
    </row>
    <row r="1603" spans="5:24">
      <c r="E1603" s="2"/>
      <c r="G1603" s="7" t="s">
        <v>432</v>
      </c>
      <c r="H1603" s="7" t="s">
        <v>2003</v>
      </c>
      <c r="J1603" s="10"/>
      <c r="K1603" s="10"/>
      <c r="T1603" s="1"/>
      <c r="U1603" s="1"/>
      <c r="V1603" s="1"/>
      <c r="W1603" s="1"/>
      <c r="X1603" s="1"/>
    </row>
    <row r="1604" spans="5:24">
      <c r="E1604" s="2"/>
      <c r="G1604" s="7" t="s">
        <v>432</v>
      </c>
      <c r="H1604" s="7" t="s">
        <v>2004</v>
      </c>
      <c r="J1604" s="10"/>
      <c r="K1604" s="10"/>
      <c r="T1604" s="1"/>
      <c r="U1604" s="1"/>
      <c r="V1604" s="1"/>
      <c r="W1604" s="1"/>
      <c r="X1604" s="1"/>
    </row>
    <row r="1605" spans="5:24">
      <c r="E1605" s="2"/>
      <c r="G1605" s="7" t="s">
        <v>432</v>
      </c>
      <c r="H1605" s="7" t="s">
        <v>2005</v>
      </c>
      <c r="J1605" s="10"/>
      <c r="K1605" s="10"/>
      <c r="T1605" s="1"/>
      <c r="U1605" s="1"/>
      <c r="V1605" s="1"/>
      <c r="W1605" s="1"/>
      <c r="X1605" s="1"/>
    </row>
    <row r="1606" spans="5:24">
      <c r="E1606" s="2"/>
      <c r="G1606" s="7" t="s">
        <v>432</v>
      </c>
      <c r="H1606" s="7" t="s">
        <v>2006</v>
      </c>
      <c r="J1606" s="10"/>
      <c r="K1606" s="10"/>
      <c r="T1606" s="1"/>
      <c r="U1606" s="1"/>
      <c r="V1606" s="1"/>
      <c r="W1606" s="1"/>
      <c r="X1606" s="1"/>
    </row>
    <row r="1607" spans="5:24">
      <c r="E1607" s="2"/>
      <c r="G1607" s="7" t="s">
        <v>432</v>
      </c>
      <c r="H1607" s="7" t="s">
        <v>2007</v>
      </c>
      <c r="J1607" s="10"/>
      <c r="K1607" s="10"/>
      <c r="T1607" s="1"/>
      <c r="U1607" s="1"/>
      <c r="V1607" s="1"/>
      <c r="W1607" s="1"/>
      <c r="X1607" s="1"/>
    </row>
    <row r="1608" spans="5:24">
      <c r="E1608" s="2"/>
      <c r="G1608" s="7" t="s">
        <v>432</v>
      </c>
      <c r="H1608" s="7" t="s">
        <v>2008</v>
      </c>
      <c r="J1608" s="10"/>
      <c r="K1608" s="10"/>
      <c r="T1608" s="1"/>
      <c r="U1608" s="1"/>
      <c r="V1608" s="1"/>
      <c r="W1608" s="1"/>
      <c r="X1608" s="1"/>
    </row>
    <row r="1609" spans="5:24">
      <c r="E1609" s="2"/>
      <c r="G1609" s="7" t="s">
        <v>432</v>
      </c>
      <c r="H1609" s="7" t="s">
        <v>2009</v>
      </c>
      <c r="J1609" s="10"/>
      <c r="K1609" s="10"/>
      <c r="T1609" s="1"/>
      <c r="U1609" s="1"/>
      <c r="V1609" s="1"/>
      <c r="W1609" s="1"/>
      <c r="X1609" s="1"/>
    </row>
    <row r="1610" spans="5:24">
      <c r="E1610" s="2"/>
      <c r="G1610" s="7" t="s">
        <v>432</v>
      </c>
      <c r="H1610" s="7" t="s">
        <v>2010</v>
      </c>
      <c r="J1610" s="10"/>
      <c r="K1610" s="10"/>
      <c r="T1610" s="1"/>
      <c r="U1610" s="1"/>
      <c r="V1610" s="1"/>
      <c r="W1610" s="1"/>
      <c r="X1610" s="1"/>
    </row>
    <row r="1611" spans="5:24">
      <c r="E1611" s="2"/>
      <c r="G1611" s="7" t="s">
        <v>432</v>
      </c>
      <c r="H1611" s="7" t="s">
        <v>2011</v>
      </c>
      <c r="J1611" s="10"/>
      <c r="K1611" s="10"/>
      <c r="T1611" s="1"/>
      <c r="U1611" s="1"/>
      <c r="V1611" s="1"/>
      <c r="W1611" s="1"/>
      <c r="X1611" s="1"/>
    </row>
    <row r="1612" spans="5:24">
      <c r="E1612" s="2"/>
      <c r="G1612" s="7" t="s">
        <v>432</v>
      </c>
      <c r="H1612" s="7" t="s">
        <v>2012</v>
      </c>
      <c r="J1612" s="10"/>
      <c r="K1612" s="10"/>
      <c r="T1612" s="1"/>
      <c r="U1612" s="1"/>
      <c r="V1612" s="1"/>
      <c r="W1612" s="1"/>
      <c r="X1612" s="1"/>
    </row>
    <row r="1613" spans="5:24">
      <c r="E1613" s="2"/>
      <c r="G1613" s="7" t="s">
        <v>432</v>
      </c>
      <c r="H1613" s="7" t="s">
        <v>2013</v>
      </c>
      <c r="J1613" s="10"/>
      <c r="K1613" s="10"/>
      <c r="T1613" s="1"/>
      <c r="U1613" s="1"/>
      <c r="V1613" s="1"/>
      <c r="W1613" s="1"/>
      <c r="X1613" s="1"/>
    </row>
    <row r="1614" spans="5:24">
      <c r="E1614" s="2"/>
      <c r="G1614" s="7" t="s">
        <v>432</v>
      </c>
      <c r="H1614" s="7" t="s">
        <v>2014</v>
      </c>
      <c r="J1614" s="10"/>
      <c r="K1614" s="10"/>
      <c r="T1614" s="1"/>
      <c r="U1614" s="1"/>
      <c r="V1614" s="1"/>
      <c r="W1614" s="1"/>
      <c r="X1614" s="1"/>
    </row>
    <row r="1615" spans="5:24">
      <c r="E1615" s="2"/>
      <c r="G1615" s="7" t="s">
        <v>432</v>
      </c>
      <c r="H1615" s="7" t="s">
        <v>2015</v>
      </c>
      <c r="J1615" s="10"/>
      <c r="K1615" s="10"/>
      <c r="T1615" s="1"/>
      <c r="U1615" s="1"/>
      <c r="V1615" s="1"/>
      <c r="W1615" s="1"/>
      <c r="X1615" s="1"/>
    </row>
    <row r="1616" spans="5:24">
      <c r="E1616" s="2"/>
      <c r="G1616" s="7" t="s">
        <v>432</v>
      </c>
      <c r="H1616" s="7" t="s">
        <v>2016</v>
      </c>
      <c r="J1616" s="10"/>
      <c r="K1616" s="10"/>
      <c r="T1616" s="1"/>
      <c r="U1616" s="1"/>
      <c r="V1616" s="1"/>
      <c r="W1616" s="1"/>
      <c r="X1616" s="1"/>
    </row>
    <row r="1617" spans="5:24">
      <c r="E1617" s="2"/>
      <c r="G1617" s="7" t="s">
        <v>432</v>
      </c>
      <c r="H1617" s="7" t="s">
        <v>2017</v>
      </c>
      <c r="J1617" s="10"/>
      <c r="K1617" s="10"/>
      <c r="T1617" s="1"/>
      <c r="U1617" s="1"/>
      <c r="V1617" s="1"/>
      <c r="W1617" s="1"/>
      <c r="X1617" s="1"/>
    </row>
    <row r="1618" spans="5:24">
      <c r="E1618" s="2"/>
      <c r="G1618" s="7" t="s">
        <v>432</v>
      </c>
      <c r="H1618" s="7" t="s">
        <v>2018</v>
      </c>
      <c r="J1618" s="10"/>
      <c r="K1618" s="10"/>
      <c r="T1618" s="1"/>
      <c r="U1618" s="1"/>
      <c r="V1618" s="1"/>
      <c r="W1618" s="1"/>
      <c r="X1618" s="1"/>
    </row>
    <row r="1619" spans="5:24">
      <c r="E1619" s="2"/>
      <c r="G1619" s="7" t="s">
        <v>432</v>
      </c>
      <c r="H1619" s="7" t="s">
        <v>2019</v>
      </c>
      <c r="J1619" s="10"/>
      <c r="K1619" s="10"/>
      <c r="T1619" s="1"/>
      <c r="U1619" s="1"/>
      <c r="V1619" s="1"/>
      <c r="W1619" s="1"/>
      <c r="X1619" s="1"/>
    </row>
    <row r="1620" spans="5:24">
      <c r="E1620" s="2"/>
      <c r="G1620" s="7" t="s">
        <v>432</v>
      </c>
      <c r="H1620" s="7" t="s">
        <v>2020</v>
      </c>
      <c r="J1620" s="10"/>
      <c r="K1620" s="10"/>
      <c r="T1620" s="1"/>
      <c r="U1620" s="1"/>
      <c r="V1620" s="1"/>
      <c r="W1620" s="1"/>
      <c r="X1620" s="1"/>
    </row>
    <row r="1621" spans="5:24">
      <c r="E1621" s="2"/>
      <c r="G1621" s="7" t="s">
        <v>432</v>
      </c>
      <c r="H1621" s="7" t="s">
        <v>2021</v>
      </c>
      <c r="J1621" s="10"/>
      <c r="K1621" s="10"/>
      <c r="T1621" s="1"/>
      <c r="U1621" s="1"/>
      <c r="V1621" s="1"/>
      <c r="W1621" s="1"/>
      <c r="X1621" s="1"/>
    </row>
    <row r="1622" spans="5:24">
      <c r="E1622" s="2"/>
      <c r="G1622" s="7" t="s">
        <v>436</v>
      </c>
      <c r="H1622" s="7" t="s">
        <v>2022</v>
      </c>
      <c r="J1622" s="10"/>
      <c r="K1622" s="10"/>
      <c r="T1622" s="1"/>
      <c r="U1622" s="1"/>
      <c r="V1622" s="1"/>
      <c r="W1622" s="1"/>
      <c r="X1622" s="1"/>
    </row>
    <row r="1623" spans="5:24">
      <c r="E1623" s="2"/>
      <c r="G1623" s="7" t="s">
        <v>436</v>
      </c>
      <c r="H1623" s="7" t="s">
        <v>2023</v>
      </c>
      <c r="J1623" s="10"/>
      <c r="K1623" s="10"/>
      <c r="T1623" s="1"/>
      <c r="U1623" s="1"/>
      <c r="V1623" s="1"/>
      <c r="W1623" s="1"/>
      <c r="X1623" s="1"/>
    </row>
    <row r="1624" spans="5:24">
      <c r="E1624" s="2"/>
      <c r="G1624" s="7" t="s">
        <v>436</v>
      </c>
      <c r="H1624" s="7" t="s">
        <v>2024</v>
      </c>
      <c r="J1624" s="10"/>
      <c r="K1624" s="10"/>
      <c r="T1624" s="1"/>
      <c r="U1624" s="1"/>
      <c r="V1624" s="1"/>
      <c r="W1624" s="1"/>
      <c r="X1624" s="1"/>
    </row>
    <row r="1625" spans="5:24">
      <c r="E1625" s="2"/>
      <c r="G1625" s="7" t="s">
        <v>436</v>
      </c>
      <c r="H1625" s="7" t="s">
        <v>2025</v>
      </c>
      <c r="J1625" s="10"/>
      <c r="K1625" s="10"/>
      <c r="T1625" s="1"/>
      <c r="U1625" s="1"/>
      <c r="V1625" s="1"/>
      <c r="W1625" s="1"/>
      <c r="X1625" s="1"/>
    </row>
    <row r="1626" spans="5:24">
      <c r="E1626" s="2"/>
      <c r="G1626" s="7" t="s">
        <v>436</v>
      </c>
      <c r="H1626" s="7" t="s">
        <v>2026</v>
      </c>
      <c r="J1626" s="10"/>
      <c r="K1626" s="10"/>
      <c r="T1626" s="1"/>
      <c r="U1626" s="1"/>
      <c r="V1626" s="1"/>
      <c r="W1626" s="1"/>
      <c r="X1626" s="1"/>
    </row>
    <row r="1627" spans="5:24">
      <c r="E1627" s="2"/>
      <c r="G1627" s="7" t="s">
        <v>436</v>
      </c>
      <c r="H1627" s="7" t="s">
        <v>2027</v>
      </c>
      <c r="J1627" s="10"/>
      <c r="K1627" s="10"/>
      <c r="T1627" s="1"/>
      <c r="U1627" s="1"/>
      <c r="V1627" s="1"/>
      <c r="W1627" s="1"/>
      <c r="X1627" s="1"/>
    </row>
    <row r="1628" spans="5:24">
      <c r="E1628" s="2"/>
      <c r="G1628" s="7" t="s">
        <v>436</v>
      </c>
      <c r="H1628" s="7" t="s">
        <v>2028</v>
      </c>
      <c r="J1628" s="10"/>
      <c r="K1628" s="10"/>
      <c r="T1628" s="1"/>
      <c r="U1628" s="1"/>
      <c r="V1628" s="1"/>
      <c r="W1628" s="1"/>
      <c r="X1628" s="1"/>
    </row>
    <row r="1629" spans="5:24">
      <c r="E1629" s="2"/>
      <c r="G1629" s="7" t="s">
        <v>436</v>
      </c>
      <c r="H1629" s="7" t="s">
        <v>2029</v>
      </c>
      <c r="J1629" s="10"/>
      <c r="K1629" s="10"/>
      <c r="T1629" s="1"/>
      <c r="U1629" s="1"/>
      <c r="V1629" s="1"/>
      <c r="W1629" s="1"/>
      <c r="X1629" s="1"/>
    </row>
    <row r="1630" spans="5:24">
      <c r="E1630" s="2"/>
      <c r="G1630" s="7" t="s">
        <v>436</v>
      </c>
      <c r="H1630" s="7" t="s">
        <v>2030</v>
      </c>
      <c r="J1630" s="10"/>
      <c r="K1630" s="10"/>
      <c r="T1630" s="1"/>
      <c r="U1630" s="1"/>
      <c r="V1630" s="1"/>
      <c r="W1630" s="1"/>
      <c r="X1630" s="1"/>
    </row>
    <row r="1631" spans="5:24">
      <c r="E1631" s="2"/>
      <c r="G1631" s="7" t="s">
        <v>436</v>
      </c>
      <c r="H1631" s="7" t="s">
        <v>2031</v>
      </c>
      <c r="J1631" s="10"/>
      <c r="K1631" s="10"/>
      <c r="T1631" s="1"/>
      <c r="U1631" s="1"/>
      <c r="V1631" s="1"/>
      <c r="W1631" s="1"/>
      <c r="X1631" s="1"/>
    </row>
    <row r="1632" spans="5:24">
      <c r="E1632" s="2"/>
      <c r="G1632" s="7" t="s">
        <v>436</v>
      </c>
      <c r="H1632" s="7" t="s">
        <v>2032</v>
      </c>
      <c r="J1632" s="10"/>
      <c r="K1632" s="10"/>
      <c r="T1632" s="1"/>
      <c r="U1632" s="1"/>
      <c r="V1632" s="1"/>
      <c r="W1632" s="1"/>
      <c r="X1632" s="1"/>
    </row>
    <row r="1633" spans="5:24">
      <c r="E1633" s="2"/>
      <c r="G1633" s="7" t="s">
        <v>436</v>
      </c>
      <c r="H1633" s="7" t="s">
        <v>2033</v>
      </c>
      <c r="J1633" s="10"/>
      <c r="K1633" s="10"/>
      <c r="T1633" s="1"/>
      <c r="U1633" s="1"/>
      <c r="V1633" s="1"/>
      <c r="W1633" s="1"/>
      <c r="X1633" s="1"/>
    </row>
    <row r="1634" spans="5:24">
      <c r="E1634" s="2"/>
      <c r="G1634" s="7" t="s">
        <v>436</v>
      </c>
      <c r="H1634" s="7" t="s">
        <v>2034</v>
      </c>
      <c r="J1634" s="10"/>
      <c r="K1634" s="10"/>
      <c r="T1634" s="1"/>
      <c r="U1634" s="1"/>
      <c r="V1634" s="1"/>
      <c r="W1634" s="1"/>
      <c r="X1634" s="1"/>
    </row>
    <row r="1635" spans="5:24">
      <c r="E1635" s="2"/>
      <c r="G1635" s="7" t="s">
        <v>436</v>
      </c>
      <c r="H1635" s="7" t="s">
        <v>2035</v>
      </c>
      <c r="J1635" s="10"/>
      <c r="K1635" s="10"/>
      <c r="T1635" s="1"/>
      <c r="U1635" s="1"/>
      <c r="V1635" s="1"/>
      <c r="W1635" s="1"/>
      <c r="X1635" s="1"/>
    </row>
    <row r="1636" spans="5:24">
      <c r="E1636" s="2"/>
      <c r="G1636" s="7" t="s">
        <v>436</v>
      </c>
      <c r="H1636" s="7" t="s">
        <v>2036</v>
      </c>
      <c r="J1636" s="10"/>
      <c r="K1636" s="10"/>
      <c r="T1636" s="1"/>
      <c r="U1636" s="1"/>
      <c r="V1636" s="1"/>
      <c r="W1636" s="1"/>
      <c r="X1636" s="1"/>
    </row>
    <row r="1637" spans="5:24">
      <c r="E1637" s="2"/>
      <c r="G1637" s="7" t="s">
        <v>436</v>
      </c>
      <c r="H1637" s="7" t="s">
        <v>2037</v>
      </c>
      <c r="J1637" s="10"/>
      <c r="K1637" s="10"/>
      <c r="T1637" s="1"/>
      <c r="U1637" s="1"/>
      <c r="V1637" s="1"/>
      <c r="W1637" s="1"/>
      <c r="X1637" s="1"/>
    </row>
    <row r="1638" spans="5:24">
      <c r="E1638" s="2"/>
      <c r="G1638" s="7" t="s">
        <v>436</v>
      </c>
      <c r="H1638" s="7" t="s">
        <v>2038</v>
      </c>
      <c r="J1638" s="10"/>
      <c r="K1638" s="10"/>
      <c r="T1638" s="1"/>
      <c r="U1638" s="1"/>
      <c r="V1638" s="1"/>
      <c r="W1638" s="1"/>
      <c r="X1638" s="1"/>
    </row>
    <row r="1639" spans="5:24">
      <c r="E1639" s="2"/>
      <c r="G1639" s="7" t="s">
        <v>436</v>
      </c>
      <c r="H1639" s="7" t="s">
        <v>2039</v>
      </c>
      <c r="J1639" s="10"/>
      <c r="K1639" s="10"/>
      <c r="T1639" s="1"/>
      <c r="U1639" s="1"/>
      <c r="V1639" s="1"/>
      <c r="W1639" s="1"/>
      <c r="X1639" s="1"/>
    </row>
    <row r="1640" spans="5:24">
      <c r="E1640" s="2"/>
      <c r="G1640" s="7" t="s">
        <v>439</v>
      </c>
      <c r="H1640" s="7" t="s">
        <v>2040</v>
      </c>
      <c r="J1640" s="10"/>
      <c r="K1640" s="10"/>
      <c r="T1640" s="1"/>
      <c r="U1640" s="1"/>
      <c r="V1640" s="1"/>
      <c r="W1640" s="1"/>
      <c r="X1640" s="1"/>
    </row>
    <row r="1641" spans="5:24">
      <c r="E1641" s="2"/>
      <c r="G1641" s="7" t="s">
        <v>439</v>
      </c>
      <c r="H1641" s="7" t="s">
        <v>2041</v>
      </c>
      <c r="J1641" s="10"/>
      <c r="K1641" s="10"/>
      <c r="T1641" s="1"/>
      <c r="U1641" s="1"/>
      <c r="V1641" s="1"/>
      <c r="W1641" s="1"/>
      <c r="X1641" s="1"/>
    </row>
    <row r="1642" spans="5:24">
      <c r="E1642" s="2"/>
      <c r="G1642" s="7" t="s">
        <v>439</v>
      </c>
      <c r="H1642" s="7" t="s">
        <v>2042</v>
      </c>
      <c r="J1642" s="10"/>
      <c r="K1642" s="10"/>
      <c r="T1642" s="1"/>
      <c r="U1642" s="1"/>
      <c r="V1642" s="1"/>
      <c r="W1642" s="1"/>
      <c r="X1642" s="1"/>
    </row>
    <row r="1643" spans="5:24">
      <c r="E1643" s="2"/>
      <c r="G1643" s="7" t="s">
        <v>439</v>
      </c>
      <c r="H1643" s="7" t="s">
        <v>2043</v>
      </c>
      <c r="J1643" s="10"/>
      <c r="K1643" s="10"/>
      <c r="T1643" s="1"/>
      <c r="U1643" s="1"/>
      <c r="V1643" s="1"/>
      <c r="W1643" s="1"/>
      <c r="X1643" s="1"/>
    </row>
    <row r="1644" spans="5:24">
      <c r="E1644" s="2"/>
      <c r="G1644" s="7" t="s">
        <v>439</v>
      </c>
      <c r="H1644" s="7" t="s">
        <v>2044</v>
      </c>
      <c r="J1644" s="10"/>
      <c r="K1644" s="10"/>
      <c r="T1644" s="1"/>
      <c r="U1644" s="1"/>
      <c r="V1644" s="1"/>
      <c r="W1644" s="1"/>
      <c r="X1644" s="1"/>
    </row>
    <row r="1645" spans="5:24">
      <c r="E1645" s="2"/>
      <c r="G1645" s="7" t="s">
        <v>439</v>
      </c>
      <c r="H1645" s="7" t="s">
        <v>2045</v>
      </c>
      <c r="J1645" s="10"/>
      <c r="K1645" s="10"/>
      <c r="T1645" s="1"/>
      <c r="U1645" s="1"/>
      <c r="V1645" s="1"/>
      <c r="W1645" s="1"/>
      <c r="X1645" s="1"/>
    </row>
    <row r="1646" spans="5:24">
      <c r="E1646" s="2"/>
      <c r="G1646" s="7" t="s">
        <v>439</v>
      </c>
      <c r="H1646" s="7" t="s">
        <v>2046</v>
      </c>
      <c r="J1646" s="10"/>
      <c r="K1646" s="10"/>
      <c r="T1646" s="1"/>
      <c r="U1646" s="1"/>
      <c r="V1646" s="1"/>
      <c r="W1646" s="1"/>
      <c r="X1646" s="1"/>
    </row>
    <row r="1647" spans="5:24">
      <c r="E1647" s="2"/>
      <c r="G1647" s="7" t="s">
        <v>439</v>
      </c>
      <c r="H1647" s="7" t="s">
        <v>2047</v>
      </c>
      <c r="J1647" s="10"/>
      <c r="K1647" s="10"/>
      <c r="T1647" s="1"/>
      <c r="U1647" s="1"/>
      <c r="V1647" s="1"/>
      <c r="W1647" s="1"/>
      <c r="X1647" s="1"/>
    </row>
    <row r="1648" spans="5:24">
      <c r="E1648" s="2"/>
      <c r="G1648" s="7" t="s">
        <v>439</v>
      </c>
      <c r="H1648" s="7" t="s">
        <v>2048</v>
      </c>
      <c r="J1648" s="10"/>
      <c r="K1648" s="10"/>
      <c r="T1648" s="1"/>
      <c r="U1648" s="1"/>
      <c r="V1648" s="1"/>
      <c r="W1648" s="1"/>
      <c r="X1648" s="1"/>
    </row>
    <row r="1649" spans="5:24">
      <c r="E1649" s="2"/>
      <c r="G1649" s="7" t="s">
        <v>439</v>
      </c>
      <c r="H1649" s="7" t="s">
        <v>2049</v>
      </c>
      <c r="J1649" s="10"/>
      <c r="K1649" s="10"/>
      <c r="T1649" s="1"/>
      <c r="U1649" s="1"/>
      <c r="V1649" s="1"/>
      <c r="W1649" s="1"/>
      <c r="X1649" s="1"/>
    </row>
    <row r="1650" spans="5:24">
      <c r="E1650" s="2"/>
      <c r="G1650" s="7" t="s">
        <v>439</v>
      </c>
      <c r="H1650" s="7" t="s">
        <v>2050</v>
      </c>
      <c r="J1650" s="10"/>
      <c r="K1650" s="10"/>
      <c r="T1650" s="1"/>
      <c r="U1650" s="1"/>
      <c r="V1650" s="1"/>
      <c r="W1650" s="1"/>
      <c r="X1650" s="1"/>
    </row>
    <row r="1651" spans="5:24">
      <c r="E1651" s="2"/>
      <c r="G1651" s="7" t="s">
        <v>439</v>
      </c>
      <c r="H1651" s="7" t="s">
        <v>2051</v>
      </c>
      <c r="J1651" s="10"/>
      <c r="K1651" s="10"/>
      <c r="T1651" s="1"/>
      <c r="U1651" s="1"/>
      <c r="V1651" s="1"/>
      <c r="W1651" s="1"/>
      <c r="X1651" s="1"/>
    </row>
    <row r="1652" spans="5:24">
      <c r="E1652" s="2"/>
      <c r="G1652" s="7" t="s">
        <v>439</v>
      </c>
      <c r="H1652" s="7" t="s">
        <v>2052</v>
      </c>
      <c r="J1652" s="10"/>
      <c r="K1652" s="10"/>
      <c r="T1652" s="1"/>
      <c r="U1652" s="1"/>
      <c r="V1652" s="1"/>
      <c r="W1652" s="1"/>
      <c r="X1652" s="1"/>
    </row>
    <row r="1653" spans="5:24">
      <c r="E1653" s="2"/>
      <c r="G1653" s="7" t="s">
        <v>439</v>
      </c>
      <c r="H1653" s="7" t="s">
        <v>2053</v>
      </c>
      <c r="J1653" s="10"/>
      <c r="K1653" s="10"/>
      <c r="T1653" s="1"/>
      <c r="U1653" s="1"/>
      <c r="V1653" s="1"/>
      <c r="W1653" s="1"/>
      <c r="X1653" s="1"/>
    </row>
    <row r="1654" spans="5:24">
      <c r="E1654" s="2"/>
      <c r="G1654" s="7" t="s">
        <v>439</v>
      </c>
      <c r="H1654" s="7" t="s">
        <v>2054</v>
      </c>
      <c r="J1654" s="10"/>
      <c r="K1654" s="10"/>
      <c r="T1654" s="1"/>
      <c r="U1654" s="1"/>
      <c r="V1654" s="1"/>
      <c r="W1654" s="1"/>
      <c r="X1654" s="1"/>
    </row>
    <row r="1655" spans="5:24">
      <c r="E1655" s="2"/>
      <c r="G1655" s="7" t="s">
        <v>439</v>
      </c>
      <c r="H1655" s="7" t="s">
        <v>2055</v>
      </c>
      <c r="J1655" s="10"/>
      <c r="K1655" s="10"/>
      <c r="T1655" s="1"/>
      <c r="U1655" s="1"/>
      <c r="V1655" s="1"/>
      <c r="W1655" s="1"/>
      <c r="X1655" s="1"/>
    </row>
    <row r="1656" spans="5:24">
      <c r="E1656" s="2"/>
      <c r="G1656" s="7" t="s">
        <v>439</v>
      </c>
      <c r="H1656" s="7" t="s">
        <v>2056</v>
      </c>
      <c r="J1656" s="10"/>
      <c r="K1656" s="10"/>
      <c r="T1656" s="1"/>
      <c r="U1656" s="1"/>
      <c r="V1656" s="1"/>
      <c r="W1656" s="1"/>
      <c r="X1656" s="1"/>
    </row>
    <row r="1657" spans="5:24">
      <c r="E1657" s="2"/>
      <c r="G1657" s="7" t="s">
        <v>439</v>
      </c>
      <c r="H1657" s="7" t="s">
        <v>2057</v>
      </c>
      <c r="J1657" s="10"/>
      <c r="K1657" s="10"/>
      <c r="T1657" s="1"/>
      <c r="U1657" s="1"/>
      <c r="V1657" s="1"/>
      <c r="W1657" s="1"/>
      <c r="X1657" s="1"/>
    </row>
    <row r="1658" spans="5:24">
      <c r="E1658" s="2"/>
      <c r="G1658" s="7" t="s">
        <v>439</v>
      </c>
      <c r="H1658" s="7" t="s">
        <v>2058</v>
      </c>
      <c r="J1658" s="10"/>
      <c r="K1658" s="10"/>
      <c r="T1658" s="1"/>
      <c r="U1658" s="1"/>
      <c r="V1658" s="1"/>
      <c r="W1658" s="1"/>
      <c r="X1658" s="1"/>
    </row>
    <row r="1659" spans="5:24">
      <c r="E1659" s="2"/>
      <c r="G1659" s="7" t="s">
        <v>439</v>
      </c>
      <c r="H1659" s="7" t="s">
        <v>2059</v>
      </c>
      <c r="J1659" s="10"/>
      <c r="K1659" s="10"/>
      <c r="T1659" s="1"/>
      <c r="U1659" s="1"/>
      <c r="V1659" s="1"/>
      <c r="W1659" s="1"/>
      <c r="X1659" s="1"/>
    </row>
    <row r="1660" spans="5:24">
      <c r="E1660" s="2"/>
      <c r="G1660" s="7" t="s">
        <v>439</v>
      </c>
      <c r="H1660" s="7" t="s">
        <v>2060</v>
      </c>
      <c r="J1660" s="10"/>
      <c r="K1660" s="10"/>
      <c r="T1660" s="1"/>
      <c r="U1660" s="1"/>
      <c r="V1660" s="1"/>
      <c r="W1660" s="1"/>
      <c r="X1660" s="1"/>
    </row>
    <row r="1661" spans="5:24">
      <c r="E1661" s="2"/>
      <c r="G1661" s="7" t="s">
        <v>439</v>
      </c>
      <c r="H1661" s="7" t="s">
        <v>2061</v>
      </c>
      <c r="J1661" s="10"/>
      <c r="K1661" s="10"/>
      <c r="T1661" s="1"/>
      <c r="U1661" s="1"/>
      <c r="V1661" s="1"/>
      <c r="W1661" s="1"/>
      <c r="X1661" s="1"/>
    </row>
    <row r="1662" spans="5:24">
      <c r="E1662" s="2"/>
      <c r="G1662" s="7" t="s">
        <v>439</v>
      </c>
      <c r="H1662" s="7" t="s">
        <v>990</v>
      </c>
      <c r="J1662" s="10"/>
      <c r="K1662" s="10"/>
      <c r="T1662" s="1"/>
      <c r="U1662" s="1"/>
      <c r="V1662" s="1"/>
      <c r="W1662" s="1"/>
      <c r="X1662" s="1"/>
    </row>
    <row r="1663" spans="5:24">
      <c r="E1663" s="2"/>
      <c r="G1663" s="7" t="s">
        <v>439</v>
      </c>
      <c r="H1663" s="7" t="s">
        <v>2062</v>
      </c>
      <c r="J1663" s="10"/>
      <c r="K1663" s="10"/>
      <c r="T1663" s="1"/>
      <c r="U1663" s="1"/>
      <c r="V1663" s="1"/>
      <c r="W1663" s="1"/>
      <c r="X1663" s="1"/>
    </row>
    <row r="1664" spans="5:24">
      <c r="E1664" s="2"/>
      <c r="G1664" s="7" t="s">
        <v>439</v>
      </c>
      <c r="H1664" s="7" t="s">
        <v>2063</v>
      </c>
      <c r="J1664" s="10"/>
      <c r="K1664" s="10"/>
      <c r="T1664" s="1"/>
      <c r="U1664" s="1"/>
      <c r="V1664" s="1"/>
      <c r="W1664" s="1"/>
      <c r="X1664" s="1"/>
    </row>
    <row r="1665" spans="5:24">
      <c r="E1665" s="2"/>
      <c r="G1665" s="7" t="s">
        <v>439</v>
      </c>
      <c r="H1665" s="7" t="s">
        <v>2064</v>
      </c>
      <c r="J1665" s="10"/>
      <c r="K1665" s="10"/>
      <c r="T1665" s="1"/>
      <c r="U1665" s="1"/>
      <c r="V1665" s="1"/>
      <c r="W1665" s="1"/>
      <c r="X1665" s="1"/>
    </row>
    <row r="1666" spans="5:24">
      <c r="E1666" s="2"/>
      <c r="G1666" s="7" t="s">
        <v>442</v>
      </c>
      <c r="H1666" s="7" t="s">
        <v>2065</v>
      </c>
      <c r="J1666" s="10"/>
      <c r="K1666" s="10"/>
      <c r="T1666" s="1"/>
      <c r="U1666" s="1"/>
      <c r="V1666" s="1"/>
      <c r="W1666" s="1"/>
      <c r="X1666" s="1"/>
    </row>
    <row r="1667" spans="5:24">
      <c r="E1667" s="2"/>
      <c r="G1667" s="7" t="s">
        <v>442</v>
      </c>
      <c r="H1667" s="7" t="s">
        <v>2066</v>
      </c>
      <c r="J1667" s="10"/>
      <c r="K1667" s="10"/>
      <c r="T1667" s="1"/>
      <c r="U1667" s="1"/>
      <c r="V1667" s="1"/>
      <c r="W1667" s="1"/>
      <c r="X1667" s="1"/>
    </row>
    <row r="1668" spans="5:24">
      <c r="E1668" s="2"/>
      <c r="G1668" s="7" t="s">
        <v>442</v>
      </c>
      <c r="H1668" s="7" t="s">
        <v>2067</v>
      </c>
      <c r="J1668" s="10"/>
      <c r="K1668" s="10"/>
      <c r="T1668" s="1"/>
      <c r="U1668" s="1"/>
      <c r="V1668" s="1"/>
      <c r="W1668" s="1"/>
      <c r="X1668" s="1"/>
    </row>
    <row r="1669" spans="5:24">
      <c r="E1669" s="2"/>
      <c r="G1669" s="7" t="s">
        <v>442</v>
      </c>
      <c r="H1669" s="7" t="s">
        <v>2068</v>
      </c>
      <c r="J1669" s="10"/>
      <c r="K1669" s="10"/>
      <c r="T1669" s="1"/>
      <c r="U1669" s="1"/>
      <c r="V1669" s="1"/>
      <c r="W1669" s="1"/>
      <c r="X1669" s="1"/>
    </row>
    <row r="1670" spans="5:24">
      <c r="E1670" s="2"/>
      <c r="G1670" s="7" t="s">
        <v>442</v>
      </c>
      <c r="H1670" s="7" t="s">
        <v>2069</v>
      </c>
      <c r="J1670" s="10"/>
      <c r="K1670" s="10"/>
      <c r="T1670" s="1"/>
      <c r="U1670" s="1"/>
      <c r="V1670" s="1"/>
      <c r="W1670" s="1"/>
      <c r="X1670" s="1"/>
    </row>
    <row r="1671" spans="5:24">
      <c r="E1671" s="2"/>
      <c r="G1671" s="7" t="s">
        <v>442</v>
      </c>
      <c r="H1671" s="7" t="s">
        <v>2070</v>
      </c>
      <c r="J1671" s="10"/>
      <c r="K1671" s="10"/>
      <c r="T1671" s="1"/>
      <c r="U1671" s="1"/>
      <c r="V1671" s="1"/>
      <c r="W1671" s="1"/>
      <c r="X1671" s="1"/>
    </row>
    <row r="1672" spans="5:24">
      <c r="E1672" s="2"/>
      <c r="G1672" s="7" t="s">
        <v>442</v>
      </c>
      <c r="H1672" s="7" t="s">
        <v>2071</v>
      </c>
      <c r="J1672" s="10"/>
      <c r="K1672" s="10"/>
      <c r="T1672" s="1"/>
      <c r="U1672" s="1"/>
      <c r="V1672" s="1"/>
      <c r="W1672" s="1"/>
      <c r="X1672" s="1"/>
    </row>
    <row r="1673" spans="5:24">
      <c r="E1673" s="2"/>
      <c r="G1673" s="7" t="s">
        <v>442</v>
      </c>
      <c r="H1673" s="7" t="s">
        <v>2072</v>
      </c>
      <c r="J1673" s="10"/>
      <c r="K1673" s="10"/>
      <c r="T1673" s="1"/>
      <c r="U1673" s="1"/>
      <c r="V1673" s="1"/>
      <c r="W1673" s="1"/>
      <c r="X1673" s="1"/>
    </row>
    <row r="1674" spans="5:24">
      <c r="E1674" s="2"/>
      <c r="G1674" s="7" t="s">
        <v>442</v>
      </c>
      <c r="H1674" s="7" t="s">
        <v>2073</v>
      </c>
      <c r="J1674" s="10"/>
      <c r="K1674" s="10"/>
      <c r="T1674" s="1"/>
      <c r="U1674" s="1"/>
      <c r="V1674" s="1"/>
      <c r="W1674" s="1"/>
      <c r="X1674" s="1"/>
    </row>
    <row r="1675" spans="5:24">
      <c r="E1675" s="2"/>
      <c r="G1675" s="7" t="s">
        <v>442</v>
      </c>
      <c r="H1675" s="7" t="s">
        <v>2074</v>
      </c>
      <c r="J1675" s="10"/>
      <c r="K1675" s="10"/>
      <c r="T1675" s="1"/>
      <c r="U1675" s="1"/>
      <c r="V1675" s="1"/>
      <c r="W1675" s="1"/>
      <c r="X1675" s="1"/>
    </row>
    <row r="1676" spans="5:24">
      <c r="E1676" s="2"/>
      <c r="G1676" s="7" t="s">
        <v>442</v>
      </c>
      <c r="H1676" s="7" t="s">
        <v>2075</v>
      </c>
      <c r="J1676" s="10"/>
      <c r="K1676" s="10"/>
      <c r="T1676" s="1"/>
      <c r="U1676" s="1"/>
      <c r="V1676" s="1"/>
      <c r="W1676" s="1"/>
      <c r="X1676" s="1"/>
    </row>
    <row r="1677" spans="5:24">
      <c r="E1677" s="2"/>
      <c r="G1677" s="7" t="s">
        <v>442</v>
      </c>
      <c r="H1677" s="7" t="s">
        <v>2076</v>
      </c>
      <c r="J1677" s="10"/>
      <c r="K1677" s="10"/>
      <c r="T1677" s="1"/>
      <c r="U1677" s="1"/>
      <c r="V1677" s="1"/>
      <c r="W1677" s="1"/>
      <c r="X1677" s="1"/>
    </row>
    <row r="1678" spans="5:24">
      <c r="E1678" s="2"/>
      <c r="G1678" s="7" t="s">
        <v>442</v>
      </c>
      <c r="H1678" s="7" t="s">
        <v>2077</v>
      </c>
      <c r="J1678" s="10"/>
      <c r="K1678" s="10"/>
      <c r="T1678" s="1"/>
      <c r="U1678" s="1"/>
      <c r="V1678" s="1"/>
      <c r="W1678" s="1"/>
      <c r="X1678" s="1"/>
    </row>
    <row r="1679" spans="5:24">
      <c r="E1679" s="2"/>
      <c r="G1679" s="7" t="s">
        <v>442</v>
      </c>
      <c r="H1679" s="7" t="s">
        <v>2078</v>
      </c>
      <c r="J1679" s="10"/>
      <c r="K1679" s="10"/>
      <c r="T1679" s="1"/>
      <c r="U1679" s="1"/>
      <c r="V1679" s="1"/>
      <c r="W1679" s="1"/>
      <c r="X1679" s="1"/>
    </row>
    <row r="1680" spans="5:24">
      <c r="E1680" s="2"/>
      <c r="G1680" s="7" t="s">
        <v>442</v>
      </c>
      <c r="H1680" s="7" t="s">
        <v>2079</v>
      </c>
      <c r="J1680" s="10"/>
      <c r="K1680" s="10"/>
      <c r="T1680" s="1"/>
      <c r="U1680" s="1"/>
      <c r="V1680" s="1"/>
      <c r="W1680" s="1"/>
      <c r="X1680" s="1"/>
    </row>
    <row r="1681" spans="5:24">
      <c r="E1681" s="2"/>
      <c r="G1681" s="7" t="s">
        <v>442</v>
      </c>
      <c r="H1681" s="7" t="s">
        <v>2080</v>
      </c>
      <c r="J1681" s="10"/>
      <c r="K1681" s="10"/>
      <c r="T1681" s="1"/>
      <c r="U1681" s="1"/>
      <c r="V1681" s="1"/>
      <c r="W1681" s="1"/>
      <c r="X1681" s="1"/>
    </row>
    <row r="1682" spans="5:24">
      <c r="E1682" s="2"/>
      <c r="G1682" s="7" t="s">
        <v>442</v>
      </c>
      <c r="H1682" s="7" t="s">
        <v>2081</v>
      </c>
      <c r="J1682" s="10"/>
      <c r="K1682" s="10"/>
      <c r="T1682" s="1"/>
      <c r="U1682" s="1"/>
      <c r="V1682" s="1"/>
      <c r="W1682" s="1"/>
      <c r="X1682" s="1"/>
    </row>
    <row r="1683" spans="5:24">
      <c r="E1683" s="2"/>
      <c r="G1683" s="7" t="s">
        <v>442</v>
      </c>
      <c r="H1683" s="7" t="s">
        <v>2082</v>
      </c>
      <c r="J1683" s="10"/>
      <c r="K1683" s="10"/>
      <c r="T1683" s="1"/>
      <c r="U1683" s="1"/>
      <c r="V1683" s="1"/>
      <c r="W1683" s="1"/>
      <c r="X1683" s="1"/>
    </row>
    <row r="1684" spans="5:24">
      <c r="E1684" s="2"/>
      <c r="G1684" s="7" t="s">
        <v>442</v>
      </c>
      <c r="H1684" s="7" t="s">
        <v>2083</v>
      </c>
      <c r="J1684" s="10"/>
      <c r="K1684" s="10"/>
      <c r="T1684" s="1"/>
      <c r="U1684" s="1"/>
      <c r="V1684" s="1"/>
      <c r="W1684" s="1"/>
      <c r="X1684" s="1"/>
    </row>
    <row r="1685" spans="5:24">
      <c r="E1685" s="2"/>
      <c r="G1685" s="7" t="s">
        <v>442</v>
      </c>
      <c r="H1685" s="7" t="s">
        <v>2084</v>
      </c>
      <c r="J1685" s="10"/>
      <c r="K1685" s="10"/>
      <c r="T1685" s="1"/>
      <c r="U1685" s="1"/>
      <c r="V1685" s="1"/>
      <c r="W1685" s="1"/>
      <c r="X1685" s="1"/>
    </row>
    <row r="1686" spans="5:24">
      <c r="E1686" s="2"/>
      <c r="G1686" s="7" t="s">
        <v>442</v>
      </c>
      <c r="H1686" s="7" t="s">
        <v>2085</v>
      </c>
      <c r="J1686" s="10"/>
      <c r="K1686" s="10"/>
      <c r="T1686" s="1"/>
      <c r="U1686" s="1"/>
      <c r="V1686" s="1"/>
      <c r="W1686" s="1"/>
      <c r="X1686" s="1"/>
    </row>
    <row r="1687" spans="5:24">
      <c r="E1687" s="2"/>
      <c r="G1687" s="7" t="s">
        <v>442</v>
      </c>
      <c r="H1687" s="7" t="s">
        <v>2086</v>
      </c>
      <c r="J1687" s="10"/>
      <c r="K1687" s="10"/>
      <c r="T1687" s="1"/>
      <c r="U1687" s="1"/>
      <c r="V1687" s="1"/>
      <c r="W1687" s="1"/>
      <c r="X1687" s="1"/>
    </row>
    <row r="1688" spans="5:24">
      <c r="E1688" s="2"/>
      <c r="G1688" s="7" t="s">
        <v>442</v>
      </c>
      <c r="H1688" s="7" t="s">
        <v>2087</v>
      </c>
      <c r="J1688" s="10"/>
      <c r="K1688" s="10"/>
      <c r="T1688" s="1"/>
      <c r="U1688" s="1"/>
      <c r="V1688" s="1"/>
      <c r="W1688" s="1"/>
      <c r="X1688" s="1"/>
    </row>
    <row r="1689" spans="5:24">
      <c r="E1689" s="2"/>
      <c r="G1689" s="7" t="s">
        <v>442</v>
      </c>
      <c r="H1689" s="7" t="s">
        <v>2088</v>
      </c>
      <c r="J1689" s="10"/>
      <c r="K1689" s="10"/>
      <c r="T1689" s="1"/>
      <c r="U1689" s="1"/>
      <c r="V1689" s="1"/>
      <c r="W1689" s="1"/>
      <c r="X1689" s="1"/>
    </row>
    <row r="1690" spans="5:24">
      <c r="E1690" s="2"/>
      <c r="G1690" s="7" t="s">
        <v>442</v>
      </c>
      <c r="H1690" s="7" t="s">
        <v>2089</v>
      </c>
      <c r="J1690" s="10"/>
      <c r="K1690" s="10"/>
      <c r="T1690" s="1"/>
      <c r="U1690" s="1"/>
      <c r="V1690" s="1"/>
      <c r="W1690" s="1"/>
      <c r="X1690" s="1"/>
    </row>
    <row r="1691" spans="5:24">
      <c r="E1691" s="2"/>
      <c r="G1691" s="7" t="s">
        <v>442</v>
      </c>
      <c r="H1691" s="7" t="s">
        <v>2090</v>
      </c>
      <c r="J1691" s="10"/>
      <c r="K1691" s="10"/>
      <c r="T1691" s="1"/>
      <c r="U1691" s="1"/>
      <c r="V1691" s="1"/>
      <c r="W1691" s="1"/>
      <c r="X1691" s="1"/>
    </row>
    <row r="1692" spans="5:24">
      <c r="E1692" s="2"/>
      <c r="G1692" s="7" t="s">
        <v>442</v>
      </c>
      <c r="H1692" s="7" t="s">
        <v>2091</v>
      </c>
      <c r="J1692" s="10"/>
      <c r="K1692" s="10"/>
      <c r="T1692" s="1"/>
      <c r="U1692" s="1"/>
      <c r="V1692" s="1"/>
      <c r="W1692" s="1"/>
      <c r="X1692" s="1"/>
    </row>
    <row r="1693" spans="5:24">
      <c r="E1693" s="2"/>
      <c r="G1693" s="7" t="s">
        <v>442</v>
      </c>
      <c r="H1693" s="7" t="s">
        <v>2092</v>
      </c>
      <c r="J1693" s="10"/>
      <c r="K1693" s="10"/>
      <c r="T1693" s="1"/>
      <c r="U1693" s="1"/>
      <c r="V1693" s="1"/>
      <c r="W1693" s="1"/>
      <c r="X1693" s="1"/>
    </row>
    <row r="1694" spans="5:24">
      <c r="E1694" s="2"/>
      <c r="G1694" s="7" t="s">
        <v>442</v>
      </c>
      <c r="H1694" s="7" t="s">
        <v>2093</v>
      </c>
      <c r="J1694" s="10"/>
      <c r="K1694" s="10"/>
      <c r="T1694" s="1"/>
      <c r="U1694" s="1"/>
      <c r="V1694" s="1"/>
      <c r="W1694" s="1"/>
      <c r="X1694" s="1"/>
    </row>
    <row r="1695" spans="5:24">
      <c r="E1695" s="2"/>
      <c r="G1695" s="7" t="s">
        <v>442</v>
      </c>
      <c r="H1695" s="7" t="s">
        <v>2094</v>
      </c>
      <c r="J1695" s="10"/>
      <c r="K1695" s="10"/>
      <c r="T1695" s="1"/>
      <c r="U1695" s="1"/>
      <c r="V1695" s="1"/>
      <c r="W1695" s="1"/>
      <c r="X1695" s="1"/>
    </row>
    <row r="1696" spans="5:24">
      <c r="E1696" s="2"/>
      <c r="G1696" s="7" t="s">
        <v>442</v>
      </c>
      <c r="H1696" s="7" t="s">
        <v>2095</v>
      </c>
      <c r="J1696" s="10"/>
      <c r="K1696" s="10"/>
      <c r="T1696" s="1"/>
      <c r="U1696" s="1"/>
      <c r="V1696" s="1"/>
      <c r="W1696" s="1"/>
      <c r="X1696" s="1"/>
    </row>
    <row r="1697" spans="5:24">
      <c r="E1697" s="2"/>
      <c r="G1697" s="7" t="s">
        <v>442</v>
      </c>
      <c r="H1697" s="7" t="s">
        <v>2096</v>
      </c>
      <c r="J1697" s="10"/>
      <c r="K1697" s="10"/>
      <c r="T1697" s="1"/>
      <c r="U1697" s="1"/>
      <c r="V1697" s="1"/>
      <c r="W1697" s="1"/>
      <c r="X1697" s="1"/>
    </row>
    <row r="1698" spans="5:24">
      <c r="E1698" s="2"/>
      <c r="G1698" s="7" t="s">
        <v>442</v>
      </c>
      <c r="H1698" s="7" t="s">
        <v>2097</v>
      </c>
      <c r="J1698" s="10"/>
      <c r="K1698" s="10"/>
      <c r="T1698" s="1"/>
      <c r="U1698" s="1"/>
      <c r="V1698" s="1"/>
      <c r="W1698" s="1"/>
      <c r="X1698" s="1"/>
    </row>
    <row r="1699" spans="5:24">
      <c r="E1699" s="2"/>
      <c r="G1699" s="7" t="s">
        <v>442</v>
      </c>
      <c r="H1699" s="7" t="s">
        <v>2098</v>
      </c>
      <c r="J1699" s="10"/>
      <c r="K1699" s="10"/>
      <c r="T1699" s="1"/>
      <c r="U1699" s="1"/>
      <c r="V1699" s="1"/>
      <c r="W1699" s="1"/>
      <c r="X1699" s="1"/>
    </row>
    <row r="1700" spans="5:24">
      <c r="E1700" s="2"/>
      <c r="G1700" s="7" t="s">
        <v>442</v>
      </c>
      <c r="H1700" s="7" t="s">
        <v>2099</v>
      </c>
      <c r="J1700" s="10"/>
      <c r="K1700" s="10"/>
      <c r="T1700" s="1"/>
      <c r="U1700" s="1"/>
      <c r="V1700" s="1"/>
      <c r="W1700" s="1"/>
      <c r="X1700" s="1"/>
    </row>
    <row r="1701" spans="5:24">
      <c r="E1701" s="2"/>
      <c r="G1701" s="7" t="s">
        <v>442</v>
      </c>
      <c r="H1701" s="7" t="s">
        <v>2100</v>
      </c>
      <c r="J1701" s="10"/>
      <c r="K1701" s="10"/>
      <c r="T1701" s="1"/>
      <c r="U1701" s="1"/>
      <c r="V1701" s="1"/>
      <c r="W1701" s="1"/>
      <c r="X1701" s="1"/>
    </row>
    <row r="1702" spans="5:24">
      <c r="E1702" s="2"/>
      <c r="G1702" s="7" t="s">
        <v>442</v>
      </c>
      <c r="H1702" s="7" t="s">
        <v>2101</v>
      </c>
      <c r="J1702" s="10"/>
      <c r="K1702" s="10"/>
      <c r="T1702" s="1"/>
      <c r="U1702" s="1"/>
      <c r="V1702" s="1"/>
      <c r="W1702" s="1"/>
      <c r="X1702" s="1"/>
    </row>
    <row r="1703" spans="5:24">
      <c r="E1703" s="2"/>
      <c r="G1703" s="7" t="s">
        <v>442</v>
      </c>
      <c r="H1703" s="7" t="s">
        <v>2102</v>
      </c>
      <c r="J1703" s="10"/>
      <c r="K1703" s="10"/>
      <c r="T1703" s="1"/>
      <c r="U1703" s="1"/>
      <c r="V1703" s="1"/>
      <c r="W1703" s="1"/>
      <c r="X1703" s="1"/>
    </row>
    <row r="1704" spans="5:24">
      <c r="E1704" s="2"/>
      <c r="G1704" s="7" t="s">
        <v>442</v>
      </c>
      <c r="H1704" s="7" t="s">
        <v>2103</v>
      </c>
      <c r="J1704" s="10"/>
      <c r="K1704" s="10"/>
      <c r="T1704" s="1"/>
      <c r="U1704" s="1"/>
      <c r="V1704" s="1"/>
      <c r="W1704" s="1"/>
      <c r="X1704" s="1"/>
    </row>
    <row r="1705" spans="5:24">
      <c r="E1705" s="2"/>
      <c r="G1705" s="7" t="s">
        <v>442</v>
      </c>
      <c r="H1705" s="7" t="s">
        <v>2104</v>
      </c>
      <c r="J1705" s="10"/>
      <c r="K1705" s="10"/>
      <c r="T1705" s="1"/>
      <c r="U1705" s="1"/>
      <c r="V1705" s="1"/>
      <c r="W1705" s="1"/>
      <c r="X1705" s="1"/>
    </row>
    <row r="1706" spans="5:24">
      <c r="E1706" s="2"/>
      <c r="G1706" s="7" t="s">
        <v>442</v>
      </c>
      <c r="H1706" s="7" t="s">
        <v>2105</v>
      </c>
      <c r="J1706" s="10"/>
      <c r="K1706" s="10"/>
      <c r="T1706" s="1"/>
      <c r="U1706" s="1"/>
      <c r="V1706" s="1"/>
      <c r="W1706" s="1"/>
      <c r="X1706" s="1"/>
    </row>
    <row r="1707" spans="5:24">
      <c r="E1707" s="2"/>
      <c r="G1707" s="7" t="s">
        <v>442</v>
      </c>
      <c r="H1707" s="7" t="s">
        <v>2106</v>
      </c>
      <c r="J1707" s="10"/>
      <c r="K1707" s="10"/>
      <c r="T1707" s="1"/>
      <c r="U1707" s="1"/>
      <c r="V1707" s="1"/>
      <c r="W1707" s="1"/>
      <c r="X1707" s="1"/>
    </row>
    <row r="1708" spans="5:24">
      <c r="E1708" s="2"/>
      <c r="G1708" s="7" t="s">
        <v>442</v>
      </c>
      <c r="H1708" s="7" t="s">
        <v>2107</v>
      </c>
      <c r="J1708" s="10"/>
      <c r="K1708" s="10"/>
      <c r="T1708" s="1"/>
      <c r="U1708" s="1"/>
      <c r="V1708" s="1"/>
      <c r="W1708" s="1"/>
      <c r="X1708" s="1"/>
    </row>
    <row r="1709" spans="5:24">
      <c r="E1709" s="2"/>
      <c r="G1709" s="7" t="s">
        <v>445</v>
      </c>
      <c r="H1709" s="7" t="s">
        <v>2108</v>
      </c>
      <c r="J1709" s="10"/>
      <c r="K1709" s="10"/>
      <c r="T1709" s="1"/>
      <c r="U1709" s="1"/>
      <c r="V1709" s="1"/>
      <c r="W1709" s="1"/>
      <c r="X1709" s="1"/>
    </row>
    <row r="1710" spans="5:24">
      <c r="E1710" s="2"/>
      <c r="G1710" s="7" t="s">
        <v>445</v>
      </c>
      <c r="H1710" s="7" t="s">
        <v>2109</v>
      </c>
      <c r="J1710" s="10"/>
      <c r="K1710" s="10"/>
      <c r="T1710" s="1"/>
      <c r="U1710" s="1"/>
      <c r="V1710" s="1"/>
      <c r="W1710" s="1"/>
      <c r="X1710" s="1"/>
    </row>
    <row r="1711" spans="5:24">
      <c r="E1711" s="2"/>
      <c r="G1711" s="7" t="s">
        <v>445</v>
      </c>
      <c r="H1711" s="7" t="s">
        <v>2110</v>
      </c>
      <c r="J1711" s="10"/>
      <c r="K1711" s="10"/>
      <c r="T1711" s="1"/>
      <c r="U1711" s="1"/>
      <c r="V1711" s="1"/>
      <c r="W1711" s="1"/>
      <c r="X1711" s="1"/>
    </row>
    <row r="1712" spans="5:24">
      <c r="E1712" s="2"/>
      <c r="G1712" s="7" t="s">
        <v>445</v>
      </c>
      <c r="H1712" s="7" t="s">
        <v>2111</v>
      </c>
      <c r="J1712" s="10"/>
      <c r="K1712" s="10"/>
      <c r="T1712" s="1"/>
      <c r="U1712" s="1"/>
      <c r="V1712" s="1"/>
      <c r="W1712" s="1"/>
      <c r="X1712" s="1"/>
    </row>
    <row r="1713" spans="5:24">
      <c r="E1713" s="2"/>
      <c r="G1713" s="7" t="s">
        <v>445</v>
      </c>
      <c r="H1713" s="7" t="s">
        <v>2112</v>
      </c>
      <c r="J1713" s="10"/>
      <c r="K1713" s="10"/>
      <c r="T1713" s="1"/>
      <c r="U1713" s="1"/>
      <c r="V1713" s="1"/>
      <c r="W1713" s="1"/>
      <c r="X1713" s="1"/>
    </row>
    <row r="1714" spans="5:24">
      <c r="E1714" s="2"/>
      <c r="G1714" s="7" t="s">
        <v>445</v>
      </c>
      <c r="H1714" s="7" t="s">
        <v>2113</v>
      </c>
      <c r="J1714" s="10"/>
      <c r="K1714" s="10"/>
      <c r="T1714" s="1"/>
      <c r="U1714" s="1"/>
      <c r="V1714" s="1"/>
      <c r="W1714" s="1"/>
      <c r="X1714" s="1"/>
    </row>
    <row r="1715" spans="5:24">
      <c r="E1715" s="2"/>
      <c r="G1715" s="7" t="s">
        <v>445</v>
      </c>
      <c r="H1715" s="7" t="s">
        <v>2114</v>
      </c>
      <c r="J1715" s="10"/>
      <c r="K1715" s="10"/>
      <c r="T1715" s="1"/>
      <c r="U1715" s="1"/>
      <c r="V1715" s="1"/>
      <c r="W1715" s="1"/>
      <c r="X1715" s="1"/>
    </row>
    <row r="1716" spans="5:24">
      <c r="E1716" s="2"/>
      <c r="G1716" s="7" t="s">
        <v>445</v>
      </c>
      <c r="H1716" s="7" t="s">
        <v>2115</v>
      </c>
      <c r="J1716" s="10"/>
      <c r="K1716" s="10"/>
      <c r="T1716" s="1"/>
      <c r="U1716" s="1"/>
      <c r="V1716" s="1"/>
      <c r="W1716" s="1"/>
      <c r="X1716" s="1"/>
    </row>
    <row r="1717" spans="5:24">
      <c r="E1717" s="2"/>
      <c r="G1717" s="7" t="s">
        <v>445</v>
      </c>
      <c r="H1717" s="7" t="s">
        <v>2116</v>
      </c>
      <c r="J1717" s="10"/>
      <c r="K1717" s="10"/>
      <c r="T1717" s="1"/>
      <c r="U1717" s="1"/>
      <c r="V1717" s="1"/>
      <c r="W1717" s="1"/>
      <c r="X1717" s="1"/>
    </row>
    <row r="1718" spans="5:24">
      <c r="E1718" s="2"/>
      <c r="G1718" s="7" t="s">
        <v>445</v>
      </c>
      <c r="H1718" s="7" t="s">
        <v>2117</v>
      </c>
      <c r="J1718" s="10"/>
      <c r="K1718" s="10"/>
      <c r="T1718" s="1"/>
      <c r="U1718" s="1"/>
      <c r="V1718" s="1"/>
      <c r="W1718" s="1"/>
      <c r="X1718" s="1"/>
    </row>
    <row r="1719" spans="5:24">
      <c r="E1719" s="2"/>
      <c r="G1719" s="7" t="s">
        <v>445</v>
      </c>
      <c r="H1719" s="7" t="s">
        <v>2118</v>
      </c>
      <c r="J1719" s="10"/>
      <c r="K1719" s="10"/>
      <c r="T1719" s="1"/>
      <c r="U1719" s="1"/>
      <c r="V1719" s="1"/>
      <c r="W1719" s="1"/>
      <c r="X1719" s="1"/>
    </row>
    <row r="1720" spans="5:24">
      <c r="E1720" s="2"/>
      <c r="G1720" s="7" t="s">
        <v>445</v>
      </c>
      <c r="H1720" s="7" t="s">
        <v>2119</v>
      </c>
      <c r="J1720" s="10"/>
      <c r="K1720" s="10"/>
      <c r="T1720" s="1"/>
      <c r="U1720" s="1"/>
      <c r="V1720" s="1"/>
      <c r="W1720" s="1"/>
      <c r="X1720" s="1"/>
    </row>
    <row r="1721" spans="5:24">
      <c r="E1721" s="2"/>
      <c r="G1721" s="7" t="s">
        <v>445</v>
      </c>
      <c r="H1721" s="7" t="s">
        <v>2120</v>
      </c>
      <c r="J1721" s="10"/>
      <c r="K1721" s="10"/>
      <c r="T1721" s="1"/>
      <c r="U1721" s="1"/>
      <c r="V1721" s="1"/>
      <c r="W1721" s="1"/>
      <c r="X1721" s="1"/>
    </row>
    <row r="1722" spans="5:24">
      <c r="E1722" s="2"/>
      <c r="G1722" s="7" t="s">
        <v>445</v>
      </c>
      <c r="H1722" s="7" t="s">
        <v>2121</v>
      </c>
      <c r="J1722" s="10"/>
      <c r="K1722" s="10"/>
      <c r="T1722" s="1"/>
      <c r="U1722" s="1"/>
      <c r="V1722" s="1"/>
      <c r="W1722" s="1"/>
      <c r="X1722" s="1"/>
    </row>
    <row r="1723" spans="5:24">
      <c r="E1723" s="2"/>
      <c r="G1723" s="7" t="s">
        <v>445</v>
      </c>
      <c r="H1723" s="7" t="s">
        <v>2122</v>
      </c>
      <c r="J1723" s="10"/>
      <c r="K1723" s="10"/>
      <c r="T1723" s="1"/>
      <c r="U1723" s="1"/>
      <c r="V1723" s="1"/>
      <c r="W1723" s="1"/>
      <c r="X1723" s="1"/>
    </row>
    <row r="1724" spans="5:24">
      <c r="E1724" s="2"/>
      <c r="G1724" s="7" t="s">
        <v>445</v>
      </c>
      <c r="H1724" s="7" t="s">
        <v>2123</v>
      </c>
      <c r="J1724" s="10"/>
      <c r="K1724" s="10"/>
      <c r="T1724" s="1"/>
      <c r="U1724" s="1"/>
      <c r="V1724" s="1"/>
      <c r="W1724" s="1"/>
      <c r="X1724" s="1"/>
    </row>
    <row r="1725" spans="5:24">
      <c r="E1725" s="2"/>
      <c r="G1725" s="7" t="s">
        <v>445</v>
      </c>
      <c r="H1725" s="7" t="s">
        <v>2124</v>
      </c>
      <c r="J1725" s="10"/>
      <c r="K1725" s="10"/>
      <c r="T1725" s="1"/>
      <c r="U1725" s="1"/>
      <c r="V1725" s="1"/>
      <c r="W1725" s="1"/>
      <c r="X1725" s="1"/>
    </row>
    <row r="1726" spans="5:24">
      <c r="E1726" s="2"/>
      <c r="G1726" s="7" t="s">
        <v>445</v>
      </c>
      <c r="H1726" s="7" t="s">
        <v>2125</v>
      </c>
      <c r="J1726" s="10"/>
      <c r="K1726" s="10"/>
      <c r="T1726" s="1"/>
      <c r="U1726" s="1"/>
      <c r="V1726" s="1"/>
      <c r="W1726" s="1"/>
      <c r="X1726" s="1"/>
    </row>
    <row r="1727" spans="5:24">
      <c r="E1727" s="2"/>
      <c r="G1727" s="7" t="s">
        <v>445</v>
      </c>
      <c r="H1727" s="7" t="s">
        <v>2126</v>
      </c>
      <c r="J1727" s="10"/>
      <c r="K1727" s="10"/>
      <c r="T1727" s="1"/>
      <c r="U1727" s="1"/>
      <c r="V1727" s="1"/>
      <c r="W1727" s="1"/>
      <c r="X1727" s="1"/>
    </row>
    <row r="1728" spans="5:24">
      <c r="E1728" s="2"/>
      <c r="G1728" s="7" t="s">
        <v>445</v>
      </c>
      <c r="H1728" s="7" t="s">
        <v>2127</v>
      </c>
      <c r="J1728" s="10"/>
      <c r="K1728" s="10"/>
      <c r="T1728" s="1"/>
      <c r="U1728" s="1"/>
      <c r="V1728" s="1"/>
      <c r="W1728" s="1"/>
      <c r="X1728" s="1"/>
    </row>
    <row r="1729" spans="5:24">
      <c r="E1729" s="2"/>
      <c r="G1729" s="7" t="s">
        <v>445</v>
      </c>
      <c r="H1729" s="7" t="s">
        <v>2128</v>
      </c>
      <c r="J1729" s="10"/>
      <c r="K1729" s="10"/>
      <c r="T1729" s="1"/>
      <c r="U1729" s="1"/>
      <c r="V1729" s="1"/>
      <c r="W1729" s="1"/>
      <c r="X1729" s="1"/>
    </row>
    <row r="1730" spans="5:24">
      <c r="E1730" s="2"/>
      <c r="G1730" s="7" t="s">
        <v>445</v>
      </c>
      <c r="H1730" s="7" t="s">
        <v>2129</v>
      </c>
      <c r="J1730" s="10"/>
      <c r="K1730" s="10"/>
      <c r="T1730" s="1"/>
      <c r="U1730" s="1"/>
      <c r="V1730" s="1"/>
      <c r="W1730" s="1"/>
      <c r="X1730" s="1"/>
    </row>
    <row r="1731" spans="5:24">
      <c r="E1731" s="2"/>
      <c r="G1731" s="7" t="s">
        <v>445</v>
      </c>
      <c r="H1731" s="7" t="s">
        <v>2130</v>
      </c>
      <c r="J1731" s="10"/>
      <c r="K1731" s="10"/>
      <c r="T1731" s="1"/>
      <c r="U1731" s="1"/>
      <c r="V1731" s="1"/>
      <c r="W1731" s="1"/>
      <c r="X1731" s="1"/>
    </row>
    <row r="1732" spans="5:24">
      <c r="E1732" s="2"/>
      <c r="G1732" s="7" t="s">
        <v>445</v>
      </c>
      <c r="H1732" s="7" t="s">
        <v>2131</v>
      </c>
      <c r="J1732" s="10"/>
      <c r="K1732" s="10"/>
      <c r="T1732" s="1"/>
      <c r="U1732" s="1"/>
      <c r="V1732" s="1"/>
      <c r="W1732" s="1"/>
      <c r="X1732" s="1"/>
    </row>
    <row r="1733" spans="5:24">
      <c r="E1733" s="2"/>
      <c r="G1733" s="7" t="s">
        <v>445</v>
      </c>
      <c r="H1733" s="7" t="s">
        <v>2132</v>
      </c>
      <c r="J1733" s="10"/>
      <c r="K1733" s="10"/>
      <c r="T1733" s="1"/>
      <c r="U1733" s="1"/>
      <c r="V1733" s="1"/>
      <c r="W1733" s="1"/>
      <c r="X1733" s="1"/>
    </row>
    <row r="1734" spans="5:24">
      <c r="E1734" s="2"/>
      <c r="G1734" s="7" t="s">
        <v>445</v>
      </c>
      <c r="H1734" s="7" t="s">
        <v>2133</v>
      </c>
      <c r="J1734" s="10"/>
      <c r="K1734" s="10"/>
      <c r="T1734" s="1"/>
      <c r="U1734" s="1"/>
      <c r="V1734" s="1"/>
      <c r="W1734" s="1"/>
      <c r="X1734" s="1"/>
    </row>
    <row r="1735" spans="5:24">
      <c r="E1735" s="2"/>
      <c r="G1735" s="7" t="s">
        <v>445</v>
      </c>
      <c r="H1735" s="7" t="s">
        <v>2134</v>
      </c>
      <c r="J1735" s="10"/>
      <c r="K1735" s="10"/>
      <c r="T1735" s="1"/>
      <c r="U1735" s="1"/>
      <c r="V1735" s="1"/>
      <c r="W1735" s="1"/>
      <c r="X1735" s="1"/>
    </row>
    <row r="1736" spans="5:24">
      <c r="E1736" s="2"/>
      <c r="G1736" s="7" t="s">
        <v>445</v>
      </c>
      <c r="H1736" s="7" t="s">
        <v>2135</v>
      </c>
      <c r="J1736" s="10"/>
      <c r="K1736" s="10"/>
      <c r="T1736" s="1"/>
      <c r="U1736" s="1"/>
      <c r="V1736" s="1"/>
      <c r="W1736" s="1"/>
      <c r="X1736" s="1"/>
    </row>
    <row r="1737" spans="5:24">
      <c r="E1737" s="2"/>
      <c r="G1737" s="7" t="s">
        <v>445</v>
      </c>
      <c r="H1737" s="7" t="s">
        <v>2136</v>
      </c>
      <c r="J1737" s="10"/>
      <c r="K1737" s="10"/>
      <c r="T1737" s="1"/>
      <c r="U1737" s="1"/>
      <c r="V1737" s="1"/>
      <c r="W1737" s="1"/>
      <c r="X1737" s="1"/>
    </row>
    <row r="1738" spans="5:24">
      <c r="E1738" s="2"/>
      <c r="G1738" s="7" t="s">
        <v>445</v>
      </c>
      <c r="H1738" s="7" t="s">
        <v>2137</v>
      </c>
      <c r="J1738" s="10"/>
      <c r="K1738" s="10"/>
      <c r="T1738" s="1"/>
      <c r="U1738" s="1"/>
      <c r="V1738" s="1"/>
      <c r="W1738" s="1"/>
      <c r="X1738" s="1"/>
    </row>
    <row r="1739" spans="5:24">
      <c r="E1739" s="2"/>
      <c r="G1739" s="7" t="s">
        <v>445</v>
      </c>
      <c r="H1739" s="7" t="s">
        <v>2138</v>
      </c>
      <c r="J1739" s="10"/>
      <c r="K1739" s="10"/>
      <c r="T1739" s="1"/>
      <c r="U1739" s="1"/>
      <c r="V1739" s="1"/>
      <c r="W1739" s="1"/>
      <c r="X1739" s="1"/>
    </row>
    <row r="1740" spans="5:24">
      <c r="E1740" s="2"/>
      <c r="G1740" s="7" t="s">
        <v>445</v>
      </c>
      <c r="H1740" s="7" t="s">
        <v>2139</v>
      </c>
      <c r="J1740" s="10"/>
      <c r="K1740" s="10"/>
      <c r="T1740" s="1"/>
      <c r="U1740" s="1"/>
      <c r="V1740" s="1"/>
      <c r="W1740" s="1"/>
      <c r="X1740" s="1"/>
    </row>
    <row r="1741" spans="5:24">
      <c r="E1741" s="2"/>
      <c r="G1741" s="7" t="s">
        <v>445</v>
      </c>
      <c r="H1741" s="7" t="s">
        <v>2140</v>
      </c>
      <c r="J1741" s="10"/>
      <c r="K1741" s="10"/>
      <c r="T1741" s="1"/>
      <c r="U1741" s="1"/>
      <c r="V1741" s="1"/>
      <c r="W1741" s="1"/>
      <c r="X1741" s="1"/>
    </row>
    <row r="1742" spans="5:24">
      <c r="E1742" s="2"/>
      <c r="G1742" s="7" t="s">
        <v>445</v>
      </c>
      <c r="H1742" s="7" t="s">
        <v>2141</v>
      </c>
      <c r="J1742" s="10"/>
      <c r="K1742" s="10"/>
      <c r="T1742" s="1"/>
      <c r="U1742" s="1"/>
      <c r="V1742" s="1"/>
      <c r="W1742" s="1"/>
      <c r="X1742" s="1"/>
    </row>
    <row r="1743" spans="5:24">
      <c r="E1743" s="2"/>
      <c r="G1743" s="7" t="s">
        <v>445</v>
      </c>
      <c r="H1743" s="7" t="s">
        <v>2142</v>
      </c>
      <c r="J1743" s="10"/>
      <c r="K1743" s="10"/>
      <c r="T1743" s="1"/>
      <c r="U1743" s="1"/>
      <c r="V1743" s="1"/>
      <c r="W1743" s="1"/>
      <c r="X1743" s="1"/>
    </row>
    <row r="1744" spans="5:24">
      <c r="E1744" s="2"/>
      <c r="G1744" s="7" t="s">
        <v>445</v>
      </c>
      <c r="H1744" s="7" t="s">
        <v>2143</v>
      </c>
      <c r="J1744" s="10"/>
      <c r="K1744" s="10"/>
      <c r="T1744" s="1"/>
      <c r="U1744" s="1"/>
      <c r="V1744" s="1"/>
      <c r="W1744" s="1"/>
      <c r="X1744" s="1"/>
    </row>
    <row r="1745" spans="5:24">
      <c r="E1745" s="2"/>
      <c r="G1745" s="7" t="s">
        <v>445</v>
      </c>
      <c r="H1745" s="7" t="s">
        <v>2144</v>
      </c>
      <c r="J1745" s="10"/>
      <c r="K1745" s="10"/>
      <c r="T1745" s="1"/>
      <c r="U1745" s="1"/>
      <c r="V1745" s="1"/>
      <c r="W1745" s="1"/>
      <c r="X1745" s="1"/>
    </row>
    <row r="1746" spans="5:24">
      <c r="E1746" s="2"/>
      <c r="G1746" s="7" t="s">
        <v>445</v>
      </c>
      <c r="H1746" s="7" t="s">
        <v>2145</v>
      </c>
      <c r="J1746" s="10"/>
      <c r="K1746" s="10"/>
      <c r="T1746" s="1"/>
      <c r="U1746" s="1"/>
      <c r="V1746" s="1"/>
      <c r="W1746" s="1"/>
      <c r="X1746" s="1"/>
    </row>
    <row r="1747" spans="5:24">
      <c r="E1747" s="2"/>
      <c r="G1747" s="7" t="s">
        <v>445</v>
      </c>
      <c r="H1747" s="7" t="s">
        <v>2146</v>
      </c>
      <c r="J1747" s="10"/>
      <c r="K1747" s="10"/>
      <c r="T1747" s="1"/>
      <c r="U1747" s="1"/>
      <c r="V1747" s="1"/>
      <c r="W1747" s="1"/>
      <c r="X1747" s="1"/>
    </row>
    <row r="1748" spans="5:24">
      <c r="E1748" s="2"/>
      <c r="G1748" s="7" t="s">
        <v>445</v>
      </c>
      <c r="H1748" s="7" t="s">
        <v>2147</v>
      </c>
      <c r="J1748" s="10"/>
      <c r="K1748" s="10"/>
      <c r="T1748" s="1"/>
      <c r="U1748" s="1"/>
      <c r="V1748" s="1"/>
      <c r="W1748" s="1"/>
      <c r="X1748" s="1"/>
    </row>
    <row r="1749" spans="5:24" ht="13.8" thickBot="1">
      <c r="E1749" s="2"/>
      <c r="G1749" s="8" t="s">
        <v>445</v>
      </c>
      <c r="H1749" s="8" t="s">
        <v>2148</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j5/xXAi2ODePC8IEHANqNZLZm3LaHU4VYPkWmjC1CkWuyYRBDbSTOr29f6VN7/quJE9kNsNrMuBh6lO6Owzojg==" saltValue="Gn9OAu89jxYb4OFBDRs1Gw==" spinCount="100000" sheet="1" objects="1" scenarios="1"/>
  <phoneticPr fontId="11"/>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554687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2" customWidth="1"/>
    <col min="37" max="37" width="28" style="2" customWidth="1"/>
    <col min="38" max="38" width="9" style="2"/>
    <col min="39" max="39" width="19.554687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554687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2149</v>
      </c>
      <c r="AF1" s="86"/>
      <c r="AG1" s="2" t="s">
        <v>2150</v>
      </c>
      <c r="AM1" s="2" t="s">
        <v>2151</v>
      </c>
      <c r="AO1" s="2" t="s">
        <v>2152</v>
      </c>
      <c r="AQ1" s="87" t="s">
        <v>2153</v>
      </c>
      <c r="BA1" s="88"/>
      <c r="BB1" s="2" t="s">
        <v>2154</v>
      </c>
      <c r="BE1" s="2" t="s">
        <v>2155</v>
      </c>
    </row>
    <row r="2" spans="1:57">
      <c r="A2" s="691" t="s">
        <v>2156</v>
      </c>
      <c r="B2" s="694" t="s">
        <v>190</v>
      </c>
      <c r="C2" s="697" t="s">
        <v>2157</v>
      </c>
      <c r="D2" s="698"/>
      <c r="E2" s="698"/>
      <c r="F2" s="699"/>
      <c r="G2" s="700" t="s">
        <v>2158</v>
      </c>
      <c r="H2" s="701"/>
      <c r="I2" s="702"/>
      <c r="J2" s="700" t="s">
        <v>2159</v>
      </c>
      <c r="K2" s="702"/>
      <c r="L2" s="685" t="s">
        <v>2160</v>
      </c>
      <c r="M2" s="686"/>
      <c r="N2" s="686"/>
      <c r="O2" s="686"/>
      <c r="P2" s="686"/>
      <c r="Q2" s="686"/>
      <c r="R2" s="686"/>
      <c r="S2" s="686"/>
      <c r="T2" s="686"/>
      <c r="U2" s="686"/>
      <c r="V2" s="686"/>
      <c r="W2" s="686"/>
      <c r="X2" s="686"/>
      <c r="Y2" s="686"/>
      <c r="Z2" s="686"/>
      <c r="AA2" s="686"/>
      <c r="AB2" s="686"/>
      <c r="AC2" s="686"/>
      <c r="AD2" s="687"/>
      <c r="AE2" s="679" t="s">
        <v>2161</v>
      </c>
      <c r="AF2" s="86"/>
      <c r="AG2" s="706" t="s">
        <v>2162</v>
      </c>
      <c r="AH2" s="718" t="s">
        <v>40</v>
      </c>
      <c r="AI2" s="709" t="s">
        <v>2163</v>
      </c>
      <c r="AJ2" s="710"/>
      <c r="AK2" s="711"/>
      <c r="AM2" s="89" t="s">
        <v>2164</v>
      </c>
      <c r="AO2" s="9" t="s">
        <v>2165</v>
      </c>
      <c r="AQ2" s="700" t="s">
        <v>2157</v>
      </c>
      <c r="AR2" s="701" t="s">
        <v>2158</v>
      </c>
      <c r="AS2" s="701" t="s">
        <v>2159</v>
      </c>
      <c r="AT2" s="701" t="s">
        <v>2166</v>
      </c>
      <c r="AU2" s="701" t="s">
        <v>2167</v>
      </c>
      <c r="AV2" s="701"/>
      <c r="AW2" s="701"/>
      <c r="AX2" s="701"/>
      <c r="AY2" s="701"/>
      <c r="AZ2" s="699"/>
      <c r="BB2" s="723" t="s">
        <v>2162</v>
      </c>
      <c r="BC2" s="699" t="s">
        <v>2168</v>
      </c>
      <c r="BE2" s="679" t="s">
        <v>2169</v>
      </c>
    </row>
    <row r="3" spans="1:57" ht="12.6" thickBot="1">
      <c r="A3" s="692"/>
      <c r="B3" s="695"/>
      <c r="C3" s="682" t="s">
        <v>2170</v>
      </c>
      <c r="D3" s="683"/>
      <c r="E3" s="683"/>
      <c r="F3" s="684"/>
      <c r="G3" s="682" t="s">
        <v>2171</v>
      </c>
      <c r="H3" s="683"/>
      <c r="I3" s="684"/>
      <c r="J3" s="682"/>
      <c r="K3" s="684"/>
      <c r="L3" s="688" t="s">
        <v>2172</v>
      </c>
      <c r="M3" s="689"/>
      <c r="N3" s="689"/>
      <c r="O3" s="689"/>
      <c r="P3" s="689"/>
      <c r="Q3" s="689"/>
      <c r="R3" s="689"/>
      <c r="S3" s="689"/>
      <c r="T3" s="689"/>
      <c r="U3" s="689"/>
      <c r="V3" s="689"/>
      <c r="W3" s="689"/>
      <c r="X3" s="689"/>
      <c r="Y3" s="689"/>
      <c r="Z3" s="689"/>
      <c r="AA3" s="689"/>
      <c r="AB3" s="689"/>
      <c r="AC3" s="689"/>
      <c r="AD3" s="690"/>
      <c r="AE3" s="680"/>
      <c r="AF3" s="86"/>
      <c r="AG3" s="707"/>
      <c r="AH3" s="719"/>
      <c r="AI3" s="712"/>
      <c r="AJ3" s="713"/>
      <c r="AK3" s="714"/>
      <c r="AM3" s="90"/>
      <c r="AO3" s="7" t="s">
        <v>2173</v>
      </c>
      <c r="AQ3" s="682"/>
      <c r="AR3" s="683"/>
      <c r="AS3" s="683"/>
      <c r="AT3" s="683"/>
      <c r="AU3" s="683"/>
      <c r="AV3" s="683"/>
      <c r="AW3" s="683"/>
      <c r="AX3" s="683"/>
      <c r="AY3" s="683"/>
      <c r="AZ3" s="721"/>
      <c r="BB3" s="724"/>
      <c r="BC3" s="721"/>
      <c r="BE3" s="680"/>
    </row>
    <row r="4" spans="1:57" ht="24.6" thickBot="1">
      <c r="A4" s="693"/>
      <c r="B4" s="696"/>
      <c r="C4" s="106" t="s">
        <v>2174</v>
      </c>
      <c r="D4" s="107" t="s">
        <v>2175</v>
      </c>
      <c r="E4" s="107" t="s">
        <v>2176</v>
      </c>
      <c r="F4" s="119" t="s">
        <v>2177</v>
      </c>
      <c r="G4" s="106" t="s">
        <v>2178</v>
      </c>
      <c r="H4" s="107" t="s">
        <v>2179</v>
      </c>
      <c r="I4" s="119" t="s">
        <v>2180</v>
      </c>
      <c r="J4" s="106" t="s">
        <v>2181</v>
      </c>
      <c r="K4" s="119" t="s">
        <v>2182</v>
      </c>
      <c r="L4" s="120" t="s">
        <v>2165</v>
      </c>
      <c r="M4" s="109" t="s">
        <v>2173</v>
      </c>
      <c r="N4" s="109" t="s">
        <v>2183</v>
      </c>
      <c r="O4" s="109" t="s">
        <v>2184</v>
      </c>
      <c r="P4" s="109" t="s">
        <v>2185</v>
      </c>
      <c r="Q4" s="109" t="s">
        <v>2186</v>
      </c>
      <c r="R4" s="109" t="s">
        <v>2187</v>
      </c>
      <c r="S4" s="109" t="s">
        <v>2188</v>
      </c>
      <c r="T4" s="109" t="s">
        <v>2189</v>
      </c>
      <c r="U4" s="109" t="s">
        <v>2190</v>
      </c>
      <c r="V4" s="109" t="s">
        <v>2191</v>
      </c>
      <c r="W4" s="109" t="s">
        <v>2192</v>
      </c>
      <c r="X4" s="109" t="s">
        <v>2193</v>
      </c>
      <c r="Y4" s="109" t="s">
        <v>2194</v>
      </c>
      <c r="Z4" s="109" t="s">
        <v>2195</v>
      </c>
      <c r="AA4" s="109" t="s">
        <v>2196</v>
      </c>
      <c r="AB4" s="109" t="s">
        <v>2197</v>
      </c>
      <c r="AC4" s="126" t="s">
        <v>2198</v>
      </c>
      <c r="AD4" s="121" t="s">
        <v>2199</v>
      </c>
      <c r="AE4" s="681"/>
      <c r="AF4" s="86"/>
      <c r="AG4" s="708"/>
      <c r="AH4" s="720"/>
      <c r="AI4" s="715"/>
      <c r="AJ4" s="716"/>
      <c r="AK4" s="717"/>
      <c r="AO4" s="7" t="s">
        <v>2183</v>
      </c>
      <c r="AQ4" s="704"/>
      <c r="AR4" s="705"/>
      <c r="AS4" s="705"/>
      <c r="AT4" s="705"/>
      <c r="AU4" s="705"/>
      <c r="AV4" s="705"/>
      <c r="AW4" s="705"/>
      <c r="AX4" s="705"/>
      <c r="AY4" s="705"/>
      <c r="AZ4" s="91" t="s">
        <v>2200</v>
      </c>
      <c r="BB4" s="725"/>
      <c r="BC4" s="722"/>
      <c r="BE4" s="681"/>
    </row>
    <row r="5" spans="1:57">
      <c r="A5" s="77" t="s">
        <v>202</v>
      </c>
      <c r="B5" s="113" t="s">
        <v>203</v>
      </c>
      <c r="C5" s="33">
        <v>0.13700000000000001</v>
      </c>
      <c r="D5" s="34">
        <v>0.1</v>
      </c>
      <c r="E5" s="34">
        <v>5.5E-2</v>
      </c>
      <c r="F5" s="35">
        <v>0</v>
      </c>
      <c r="G5" s="33">
        <v>6.3E-2</v>
      </c>
      <c r="H5" s="34">
        <v>4.2000000000000003E-2</v>
      </c>
      <c r="I5" s="35">
        <v>0</v>
      </c>
      <c r="J5" s="33">
        <v>2.4E-2</v>
      </c>
      <c r="K5" s="35">
        <v>0</v>
      </c>
      <c r="L5" s="48">
        <v>0.245</v>
      </c>
      <c r="M5" s="49">
        <v>0.224</v>
      </c>
      <c r="N5" s="49">
        <v>0.182</v>
      </c>
      <c r="O5" s="49">
        <v>0.14499999999999999</v>
      </c>
      <c r="P5" s="49">
        <v>0.221</v>
      </c>
      <c r="Q5" s="49">
        <v>0.20799999999999999</v>
      </c>
      <c r="R5" s="49">
        <v>0.2</v>
      </c>
      <c r="S5" s="49">
        <v>0.187</v>
      </c>
      <c r="T5" s="49">
        <v>0.184</v>
      </c>
      <c r="U5" s="49">
        <v>0.16300000000000001</v>
      </c>
      <c r="V5" s="49">
        <v>0.16299999999999998</v>
      </c>
      <c r="W5" s="49">
        <v>0.158</v>
      </c>
      <c r="X5" s="49">
        <v>0.14199999999999999</v>
      </c>
      <c r="Y5" s="49">
        <v>0.13899999999999998</v>
      </c>
      <c r="Z5" s="49">
        <v>0.12100000000000001</v>
      </c>
      <c r="AA5" s="49">
        <v>0.11800000000000001</v>
      </c>
      <c r="AB5" s="49">
        <v>0.1</v>
      </c>
      <c r="AC5" s="127">
        <v>7.5999999999999998E-2</v>
      </c>
      <c r="AD5" s="130">
        <v>0</v>
      </c>
      <c r="AE5" s="118">
        <v>2.1000000000000001E-2</v>
      </c>
      <c r="AF5" s="86"/>
      <c r="AG5" s="67" t="s">
        <v>209</v>
      </c>
      <c r="AH5" s="81">
        <v>11</v>
      </c>
      <c r="AI5" s="62" t="s">
        <v>2201</v>
      </c>
      <c r="AJ5" s="60" t="s">
        <v>2202</v>
      </c>
      <c r="AK5" s="61"/>
      <c r="AM5" s="89" t="s">
        <v>2164</v>
      </c>
      <c r="AO5" s="7" t="s">
        <v>2184</v>
      </c>
      <c r="AQ5" s="92" t="s">
        <v>2174</v>
      </c>
      <c r="AR5" s="93" t="s">
        <v>2178</v>
      </c>
      <c r="AS5" s="94" t="s">
        <v>2182</v>
      </c>
      <c r="AT5" s="94" t="str">
        <f>AQ5&amp;AR5&amp;AS5</f>
        <v>旧処遇改善加算Ⅰ特定加算Ⅰベア加算なし</v>
      </c>
      <c r="AU5" s="94" t="s">
        <v>2203</v>
      </c>
      <c r="AV5" s="95" t="s">
        <v>2165</v>
      </c>
      <c r="AW5" s="95" t="s">
        <v>2173</v>
      </c>
      <c r="AX5" s="95" t="s">
        <v>2183</v>
      </c>
      <c r="AY5" s="95" t="s">
        <v>2184</v>
      </c>
      <c r="AZ5" s="96" t="s">
        <v>2185</v>
      </c>
      <c r="BB5" s="73" t="s">
        <v>209</v>
      </c>
      <c r="BC5" s="97" t="s">
        <v>2168</v>
      </c>
      <c r="BE5" s="133" t="s">
        <v>2185</v>
      </c>
    </row>
    <row r="6" spans="1:57" ht="12.6" thickBot="1">
      <c r="A6" s="78" t="s">
        <v>213</v>
      </c>
      <c r="B6" s="114" t="s">
        <v>214</v>
      </c>
      <c r="C6" s="36">
        <v>0.13700000000000001</v>
      </c>
      <c r="D6" s="37">
        <v>0.1</v>
      </c>
      <c r="E6" s="37">
        <v>5.5E-2</v>
      </c>
      <c r="F6" s="38">
        <v>0</v>
      </c>
      <c r="G6" s="36">
        <v>6.3E-2</v>
      </c>
      <c r="H6" s="37">
        <v>4.2000000000000003E-2</v>
      </c>
      <c r="I6" s="38">
        <v>0</v>
      </c>
      <c r="J6" s="36">
        <v>2.4E-2</v>
      </c>
      <c r="K6" s="38">
        <v>0</v>
      </c>
      <c r="L6" s="39">
        <v>0.245</v>
      </c>
      <c r="M6" s="40">
        <v>0.224</v>
      </c>
      <c r="N6" s="40">
        <v>0.182</v>
      </c>
      <c r="O6" s="40">
        <v>0.14499999999999999</v>
      </c>
      <c r="P6" s="40">
        <v>0.221</v>
      </c>
      <c r="Q6" s="40">
        <v>0.20799999999999999</v>
      </c>
      <c r="R6" s="40">
        <v>0.2</v>
      </c>
      <c r="S6" s="40">
        <v>0.187</v>
      </c>
      <c r="T6" s="40">
        <v>0.184</v>
      </c>
      <c r="U6" s="40">
        <v>0.16300000000000001</v>
      </c>
      <c r="V6" s="40">
        <v>0.16299999999999998</v>
      </c>
      <c r="W6" s="40">
        <v>0.158</v>
      </c>
      <c r="X6" s="40">
        <v>0.14199999999999999</v>
      </c>
      <c r="Y6" s="40">
        <v>0.13899999999999998</v>
      </c>
      <c r="Z6" s="40">
        <v>0.12100000000000001</v>
      </c>
      <c r="AA6" s="40">
        <v>0.11800000000000001</v>
      </c>
      <c r="AB6" s="40">
        <v>0.1</v>
      </c>
      <c r="AC6" s="128">
        <v>7.5999999999999998E-2</v>
      </c>
      <c r="AD6" s="50">
        <v>0</v>
      </c>
      <c r="AE6" s="116">
        <v>2.1000000000000001E-2</v>
      </c>
      <c r="AF6" s="86"/>
      <c r="AG6" s="68" t="s">
        <v>2204</v>
      </c>
      <c r="AH6" s="82">
        <v>71</v>
      </c>
      <c r="AI6" s="63" t="s">
        <v>2205</v>
      </c>
      <c r="AJ6" s="41" t="s">
        <v>2206</v>
      </c>
      <c r="AK6" s="42"/>
      <c r="AM6" s="98" t="s">
        <v>2207</v>
      </c>
      <c r="AO6" s="8"/>
      <c r="AQ6" s="99" t="s">
        <v>2175</v>
      </c>
      <c r="AR6" s="100" t="s">
        <v>2178</v>
      </c>
      <c r="AS6" s="101" t="s">
        <v>2181</v>
      </c>
      <c r="AT6" s="101" t="str">
        <f t="shared" ref="AT6:AT23" si="0">AQ6&amp;AR6&amp;AS6</f>
        <v>旧処遇改善加算Ⅱ特定加算Ⅰベア加算あり</v>
      </c>
      <c r="AU6" s="101" t="s">
        <v>2203</v>
      </c>
      <c r="AV6" s="102" t="s">
        <v>2165</v>
      </c>
      <c r="AW6" s="102" t="s">
        <v>2173</v>
      </c>
      <c r="AX6" s="102" t="s">
        <v>2183</v>
      </c>
      <c r="AY6" s="102" t="s">
        <v>2184</v>
      </c>
      <c r="AZ6" s="103" t="s">
        <v>2186</v>
      </c>
      <c r="BB6" s="71" t="s">
        <v>2204</v>
      </c>
      <c r="BC6" s="104" t="s">
        <v>2168</v>
      </c>
      <c r="BE6" s="131" t="s">
        <v>2187</v>
      </c>
    </row>
    <row r="7" spans="1:57" ht="12.6" thickBot="1">
      <c r="A7" s="78" t="s">
        <v>221</v>
      </c>
      <c r="B7" s="114" t="s">
        <v>222</v>
      </c>
      <c r="C7" s="36">
        <v>0.13700000000000001</v>
      </c>
      <c r="D7" s="37">
        <v>0.1</v>
      </c>
      <c r="E7" s="37">
        <v>5.5E-2</v>
      </c>
      <c r="F7" s="38">
        <v>0</v>
      </c>
      <c r="G7" s="36">
        <v>6.3E-2</v>
      </c>
      <c r="H7" s="37">
        <v>4.2000000000000003E-2</v>
      </c>
      <c r="I7" s="38">
        <v>0</v>
      </c>
      <c r="J7" s="36">
        <v>2.4E-2</v>
      </c>
      <c r="K7" s="38">
        <v>0</v>
      </c>
      <c r="L7" s="39">
        <v>0.245</v>
      </c>
      <c r="M7" s="40">
        <v>0.224</v>
      </c>
      <c r="N7" s="40">
        <v>0.182</v>
      </c>
      <c r="O7" s="40">
        <v>0.14499999999999999</v>
      </c>
      <c r="P7" s="40">
        <v>0.221</v>
      </c>
      <c r="Q7" s="40">
        <v>0.20799999999999999</v>
      </c>
      <c r="R7" s="40">
        <v>0.2</v>
      </c>
      <c r="S7" s="40">
        <v>0.187</v>
      </c>
      <c r="T7" s="40">
        <v>0.184</v>
      </c>
      <c r="U7" s="40">
        <v>0.16300000000000001</v>
      </c>
      <c r="V7" s="40">
        <v>0.16299999999999998</v>
      </c>
      <c r="W7" s="40">
        <v>0.158</v>
      </c>
      <c r="X7" s="40">
        <v>0.14199999999999999</v>
      </c>
      <c r="Y7" s="40">
        <v>0.13899999999999998</v>
      </c>
      <c r="Z7" s="40">
        <v>0.12100000000000001</v>
      </c>
      <c r="AA7" s="40">
        <v>0.11800000000000001</v>
      </c>
      <c r="AB7" s="40">
        <v>0.1</v>
      </c>
      <c r="AC7" s="128">
        <v>7.5999999999999998E-2</v>
      </c>
      <c r="AD7" s="50">
        <v>0</v>
      </c>
      <c r="AE7" s="116">
        <v>2.1000000000000001E-2</v>
      </c>
      <c r="AF7" s="86"/>
      <c r="AG7" s="68" t="s">
        <v>226</v>
      </c>
      <c r="AH7" s="82">
        <v>76</v>
      </c>
      <c r="AI7" s="63" t="s">
        <v>2205</v>
      </c>
      <c r="AJ7" s="41" t="s">
        <v>2206</v>
      </c>
      <c r="AK7" s="42"/>
      <c r="AM7" s="90"/>
      <c r="AQ7" s="99" t="s">
        <v>2174</v>
      </c>
      <c r="AR7" s="100" t="s">
        <v>2179</v>
      </c>
      <c r="AS7" s="101" t="s">
        <v>2182</v>
      </c>
      <c r="AT7" s="101" t="str">
        <f t="shared" si="0"/>
        <v>旧処遇改善加算Ⅰ特定加算Ⅱベア加算なし</v>
      </c>
      <c r="AU7" s="101" t="s">
        <v>2203</v>
      </c>
      <c r="AV7" s="102" t="s">
        <v>2165</v>
      </c>
      <c r="AW7" s="102" t="s">
        <v>2173</v>
      </c>
      <c r="AX7" s="102" t="s">
        <v>2183</v>
      </c>
      <c r="AY7" s="102" t="s">
        <v>2184</v>
      </c>
      <c r="AZ7" s="103" t="s">
        <v>2187</v>
      </c>
      <c r="BB7" s="71" t="s">
        <v>2208</v>
      </c>
      <c r="BC7" s="104" t="s">
        <v>2168</v>
      </c>
      <c r="BE7" s="131" t="s">
        <v>2189</v>
      </c>
    </row>
    <row r="8" spans="1:57">
      <c r="A8" s="79" t="s">
        <v>54</v>
      </c>
      <c r="B8" s="114" t="s">
        <v>55</v>
      </c>
      <c r="C8" s="36">
        <v>5.8000000000000003E-2</v>
      </c>
      <c r="D8" s="37">
        <v>4.2000000000000003E-2</v>
      </c>
      <c r="E8" s="37">
        <v>2.3E-2</v>
      </c>
      <c r="F8" s="38">
        <v>0</v>
      </c>
      <c r="G8" s="36">
        <v>2.1000000000000001E-2</v>
      </c>
      <c r="H8" s="37">
        <v>1.4999999999999999E-2</v>
      </c>
      <c r="I8" s="38">
        <v>0</v>
      </c>
      <c r="J8" s="36">
        <v>1.0999999999999999E-2</v>
      </c>
      <c r="K8" s="38">
        <v>0</v>
      </c>
      <c r="L8" s="39">
        <v>9.9999999999999992E-2</v>
      </c>
      <c r="M8" s="40">
        <v>9.4E-2</v>
      </c>
      <c r="N8" s="40">
        <v>7.9000000000000001E-2</v>
      </c>
      <c r="O8" s="40">
        <v>6.3E-2</v>
      </c>
      <c r="P8" s="40">
        <v>8.8999999999999996E-2</v>
      </c>
      <c r="Q8" s="40">
        <v>8.3999999999999991E-2</v>
      </c>
      <c r="R8" s="40">
        <v>8.3000000000000004E-2</v>
      </c>
      <c r="S8" s="40">
        <v>7.8E-2</v>
      </c>
      <c r="T8" s="40">
        <v>7.2999999999999995E-2</v>
      </c>
      <c r="U8" s="40">
        <v>6.7000000000000004E-2</v>
      </c>
      <c r="V8" s="40">
        <v>6.4999999999999988E-2</v>
      </c>
      <c r="W8" s="40">
        <v>6.8000000000000005E-2</v>
      </c>
      <c r="X8" s="40">
        <v>5.9000000000000004E-2</v>
      </c>
      <c r="Y8" s="40">
        <v>5.3999999999999999E-2</v>
      </c>
      <c r="Z8" s="40">
        <v>5.2000000000000005E-2</v>
      </c>
      <c r="AA8" s="40">
        <v>4.8000000000000001E-2</v>
      </c>
      <c r="AB8" s="40">
        <v>4.4000000000000004E-2</v>
      </c>
      <c r="AC8" s="128">
        <v>3.3000000000000002E-2</v>
      </c>
      <c r="AD8" s="50">
        <v>0</v>
      </c>
      <c r="AE8" s="116">
        <v>0.01</v>
      </c>
      <c r="AF8" s="86"/>
      <c r="AG8" s="68" t="s">
        <v>231</v>
      </c>
      <c r="AH8" s="82">
        <v>12</v>
      </c>
      <c r="AI8" s="63" t="s">
        <v>2205</v>
      </c>
      <c r="AJ8" s="41" t="s">
        <v>2206</v>
      </c>
      <c r="AK8" s="42"/>
      <c r="AQ8" s="99" t="s">
        <v>2175</v>
      </c>
      <c r="AR8" s="100" t="s">
        <v>2179</v>
      </c>
      <c r="AS8" s="101" t="s">
        <v>2181</v>
      </c>
      <c r="AT8" s="101" t="str">
        <f t="shared" si="0"/>
        <v>旧処遇改善加算Ⅱ特定加算Ⅱベア加算あり</v>
      </c>
      <c r="AU8" s="101" t="s">
        <v>2203</v>
      </c>
      <c r="AV8" s="102" t="s">
        <v>2165</v>
      </c>
      <c r="AW8" s="102" t="s">
        <v>2173</v>
      </c>
      <c r="AX8" s="102" t="s">
        <v>2183</v>
      </c>
      <c r="AY8" s="102" t="s">
        <v>2184</v>
      </c>
      <c r="AZ8" s="103" t="s">
        <v>2188</v>
      </c>
      <c r="BB8" s="71" t="s">
        <v>231</v>
      </c>
      <c r="BC8" s="104" t="s">
        <v>2168</v>
      </c>
      <c r="BE8" s="131" t="s">
        <v>2190</v>
      </c>
    </row>
    <row r="9" spans="1:57">
      <c r="A9" s="78" t="s">
        <v>233</v>
      </c>
      <c r="B9" s="114" t="s">
        <v>57</v>
      </c>
      <c r="C9" s="36">
        <v>5.8000000000000003E-2</v>
      </c>
      <c r="D9" s="37">
        <v>4.2000000000000003E-2</v>
      </c>
      <c r="E9" s="37">
        <v>2.3E-2</v>
      </c>
      <c r="F9" s="38">
        <v>0</v>
      </c>
      <c r="G9" s="36">
        <v>2.1000000000000001E-2</v>
      </c>
      <c r="H9" s="37">
        <v>1.4999999999999999E-2</v>
      </c>
      <c r="I9" s="38">
        <v>0</v>
      </c>
      <c r="J9" s="36">
        <v>1.0999999999999999E-2</v>
      </c>
      <c r="K9" s="38">
        <v>0</v>
      </c>
      <c r="L9" s="39">
        <v>9.9999999999999992E-2</v>
      </c>
      <c r="M9" s="40">
        <v>9.4E-2</v>
      </c>
      <c r="N9" s="40">
        <v>7.9000000000000001E-2</v>
      </c>
      <c r="O9" s="40">
        <v>6.3E-2</v>
      </c>
      <c r="P9" s="40">
        <v>8.8999999999999996E-2</v>
      </c>
      <c r="Q9" s="40">
        <v>8.3999999999999991E-2</v>
      </c>
      <c r="R9" s="40">
        <v>8.3000000000000004E-2</v>
      </c>
      <c r="S9" s="40">
        <v>7.8E-2</v>
      </c>
      <c r="T9" s="40">
        <v>7.2999999999999995E-2</v>
      </c>
      <c r="U9" s="40">
        <v>6.7000000000000004E-2</v>
      </c>
      <c r="V9" s="40">
        <v>6.4999999999999988E-2</v>
      </c>
      <c r="W9" s="40">
        <v>6.8000000000000005E-2</v>
      </c>
      <c r="X9" s="40">
        <v>5.9000000000000004E-2</v>
      </c>
      <c r="Y9" s="40">
        <v>5.3999999999999999E-2</v>
      </c>
      <c r="Z9" s="40">
        <v>5.2000000000000005E-2</v>
      </c>
      <c r="AA9" s="40">
        <v>4.8000000000000001E-2</v>
      </c>
      <c r="AB9" s="40">
        <v>4.4000000000000004E-2</v>
      </c>
      <c r="AC9" s="128">
        <v>3.3000000000000002E-2</v>
      </c>
      <c r="AD9" s="50">
        <v>0</v>
      </c>
      <c r="AE9" s="116">
        <v>0.01</v>
      </c>
      <c r="AF9" s="86"/>
      <c r="AG9" s="68" t="s">
        <v>237</v>
      </c>
      <c r="AH9" s="83" t="s">
        <v>57</v>
      </c>
      <c r="AI9" s="63" t="s">
        <v>2205</v>
      </c>
      <c r="AJ9" s="41" t="s">
        <v>2206</v>
      </c>
      <c r="AK9" s="42"/>
      <c r="AQ9" s="99" t="s">
        <v>2175</v>
      </c>
      <c r="AR9" s="100" t="s">
        <v>2178</v>
      </c>
      <c r="AS9" s="101" t="s">
        <v>2182</v>
      </c>
      <c r="AT9" s="101" t="str">
        <f t="shared" si="0"/>
        <v>旧処遇改善加算Ⅱ特定加算Ⅰベア加算なし</v>
      </c>
      <c r="AU9" s="101" t="s">
        <v>2203</v>
      </c>
      <c r="AV9" s="102" t="s">
        <v>2165</v>
      </c>
      <c r="AW9" s="102" t="s">
        <v>2173</v>
      </c>
      <c r="AX9" s="102" t="s">
        <v>2183</v>
      </c>
      <c r="AY9" s="102" t="s">
        <v>2184</v>
      </c>
      <c r="AZ9" s="103" t="s">
        <v>2189</v>
      </c>
      <c r="BB9" s="71" t="s">
        <v>237</v>
      </c>
      <c r="BC9" s="104" t="s">
        <v>2209</v>
      </c>
      <c r="BE9" s="131" t="s">
        <v>2192</v>
      </c>
    </row>
    <row r="10" spans="1:57">
      <c r="A10" s="78" t="s">
        <v>239</v>
      </c>
      <c r="B10" s="114" t="s">
        <v>240</v>
      </c>
      <c r="C10" s="36">
        <v>5.8999999999999997E-2</v>
      </c>
      <c r="D10" s="37">
        <v>4.2999999999999997E-2</v>
      </c>
      <c r="E10" s="37">
        <v>2.3E-2</v>
      </c>
      <c r="F10" s="38">
        <v>0</v>
      </c>
      <c r="G10" s="36">
        <v>1.2E-2</v>
      </c>
      <c r="H10" s="37">
        <v>0.01</v>
      </c>
      <c r="I10" s="38">
        <v>0</v>
      </c>
      <c r="J10" s="36">
        <v>1.0999999999999999E-2</v>
      </c>
      <c r="K10" s="38">
        <v>0</v>
      </c>
      <c r="L10" s="39">
        <v>9.1999999999999985E-2</v>
      </c>
      <c r="M10" s="40">
        <v>8.9999999999999983E-2</v>
      </c>
      <c r="N10" s="40">
        <v>7.9999999999999988E-2</v>
      </c>
      <c r="O10" s="40">
        <v>6.3999999999999987E-2</v>
      </c>
      <c r="P10" s="40">
        <v>8.0999999999999989E-2</v>
      </c>
      <c r="Q10" s="40">
        <v>7.5999999999999984E-2</v>
      </c>
      <c r="R10" s="40">
        <v>7.8999999999999987E-2</v>
      </c>
      <c r="S10" s="40">
        <v>7.3999999999999996E-2</v>
      </c>
      <c r="T10" s="40">
        <v>6.4999999999999988E-2</v>
      </c>
      <c r="U10" s="40">
        <v>6.3E-2</v>
      </c>
      <c r="V10" s="40">
        <v>5.6000000000000001E-2</v>
      </c>
      <c r="W10" s="40">
        <v>6.8999999999999992E-2</v>
      </c>
      <c r="X10" s="40">
        <v>5.3999999999999999E-2</v>
      </c>
      <c r="Y10" s="40">
        <v>4.5000000000000005E-2</v>
      </c>
      <c r="Z10" s="40">
        <v>5.2999999999999999E-2</v>
      </c>
      <c r="AA10" s="40">
        <v>4.3000000000000003E-2</v>
      </c>
      <c r="AB10" s="40">
        <v>4.4000000000000004E-2</v>
      </c>
      <c r="AC10" s="128">
        <v>3.3000000000000002E-2</v>
      </c>
      <c r="AD10" s="50">
        <v>0</v>
      </c>
      <c r="AE10" s="116">
        <v>0.01</v>
      </c>
      <c r="AF10" s="86"/>
      <c r="AG10" s="68" t="s">
        <v>244</v>
      </c>
      <c r="AH10" s="83" t="s">
        <v>240</v>
      </c>
      <c r="AI10" s="63" t="s">
        <v>2205</v>
      </c>
      <c r="AJ10" s="41" t="s">
        <v>2206</v>
      </c>
      <c r="AK10" s="42"/>
      <c r="AQ10" s="99" t="s">
        <v>2175</v>
      </c>
      <c r="AR10" s="100" t="s">
        <v>2179</v>
      </c>
      <c r="AS10" s="101" t="s">
        <v>2182</v>
      </c>
      <c r="AT10" s="101" t="str">
        <f t="shared" si="0"/>
        <v>旧処遇改善加算Ⅱ特定加算Ⅱベア加算なし</v>
      </c>
      <c r="AU10" s="101" t="s">
        <v>2203</v>
      </c>
      <c r="AV10" s="102" t="s">
        <v>2165</v>
      </c>
      <c r="AW10" s="102" t="s">
        <v>2173</v>
      </c>
      <c r="AX10" s="102" t="s">
        <v>2183</v>
      </c>
      <c r="AY10" s="102" t="s">
        <v>2184</v>
      </c>
      <c r="AZ10" s="103" t="s">
        <v>2190</v>
      </c>
      <c r="BB10" s="71" t="s">
        <v>244</v>
      </c>
      <c r="BC10" s="104" t="s">
        <v>2168</v>
      </c>
      <c r="BE10" s="131" t="s">
        <v>2194</v>
      </c>
    </row>
    <row r="11" spans="1:57" ht="24">
      <c r="A11" s="78" t="s">
        <v>245</v>
      </c>
      <c r="B11" s="114" t="s">
        <v>246</v>
      </c>
      <c r="C11" s="36">
        <v>5.8999999999999997E-2</v>
      </c>
      <c r="D11" s="37">
        <v>4.2999999999999997E-2</v>
      </c>
      <c r="E11" s="37">
        <v>2.3E-2</v>
      </c>
      <c r="F11" s="38">
        <v>0</v>
      </c>
      <c r="G11" s="36">
        <v>1.2E-2</v>
      </c>
      <c r="H11" s="37">
        <v>0.01</v>
      </c>
      <c r="I11" s="38">
        <v>0</v>
      </c>
      <c r="J11" s="36">
        <v>1.0999999999999999E-2</v>
      </c>
      <c r="K11" s="38">
        <v>0</v>
      </c>
      <c r="L11" s="39">
        <v>9.1999999999999985E-2</v>
      </c>
      <c r="M11" s="40">
        <v>8.9999999999999983E-2</v>
      </c>
      <c r="N11" s="40">
        <v>7.9999999999999988E-2</v>
      </c>
      <c r="O11" s="40">
        <v>6.3999999999999987E-2</v>
      </c>
      <c r="P11" s="40">
        <v>8.0999999999999989E-2</v>
      </c>
      <c r="Q11" s="40">
        <v>7.5999999999999984E-2</v>
      </c>
      <c r="R11" s="40">
        <v>7.8999999999999987E-2</v>
      </c>
      <c r="S11" s="40">
        <v>7.3999999999999996E-2</v>
      </c>
      <c r="T11" s="40">
        <v>6.4999999999999988E-2</v>
      </c>
      <c r="U11" s="40">
        <v>6.3E-2</v>
      </c>
      <c r="V11" s="40">
        <v>5.6000000000000001E-2</v>
      </c>
      <c r="W11" s="40">
        <v>6.8999999999999992E-2</v>
      </c>
      <c r="X11" s="40">
        <v>5.3999999999999999E-2</v>
      </c>
      <c r="Y11" s="40">
        <v>4.5000000000000005E-2</v>
      </c>
      <c r="Z11" s="40">
        <v>5.2999999999999999E-2</v>
      </c>
      <c r="AA11" s="40">
        <v>4.3000000000000003E-2</v>
      </c>
      <c r="AB11" s="40">
        <v>4.4000000000000004E-2</v>
      </c>
      <c r="AC11" s="128">
        <v>3.3000000000000002E-2</v>
      </c>
      <c r="AD11" s="50">
        <v>0</v>
      </c>
      <c r="AE11" s="116">
        <v>0.01</v>
      </c>
      <c r="AF11" s="86"/>
      <c r="AG11" s="68" t="s">
        <v>250</v>
      </c>
      <c r="AH11" s="83" t="s">
        <v>246</v>
      </c>
      <c r="AI11" s="63" t="s">
        <v>2205</v>
      </c>
      <c r="AJ11" s="41" t="s">
        <v>2206</v>
      </c>
      <c r="AK11" s="43" t="s">
        <v>2210</v>
      </c>
      <c r="AQ11" s="99" t="s">
        <v>2176</v>
      </c>
      <c r="AR11" s="100" t="s">
        <v>2178</v>
      </c>
      <c r="AS11" s="101" t="s">
        <v>2181</v>
      </c>
      <c r="AT11" s="101" t="str">
        <f t="shared" si="0"/>
        <v>旧処遇改善加算Ⅲ特定加算Ⅰベア加算あり</v>
      </c>
      <c r="AU11" s="101" t="s">
        <v>2203</v>
      </c>
      <c r="AV11" s="102" t="s">
        <v>2165</v>
      </c>
      <c r="AW11" s="102" t="s">
        <v>2173</v>
      </c>
      <c r="AX11" s="102" t="s">
        <v>2183</v>
      </c>
      <c r="AY11" s="102" t="s">
        <v>2184</v>
      </c>
      <c r="AZ11" s="103" t="s">
        <v>2191</v>
      </c>
      <c r="BB11" s="71" t="s">
        <v>250</v>
      </c>
      <c r="BC11" s="104" t="s">
        <v>2168</v>
      </c>
      <c r="BE11" s="131" t="s">
        <v>2195</v>
      </c>
    </row>
    <row r="12" spans="1:57">
      <c r="A12" s="78" t="s">
        <v>251</v>
      </c>
      <c r="B12" s="114" t="s">
        <v>60</v>
      </c>
      <c r="C12" s="36">
        <v>4.7E-2</v>
      </c>
      <c r="D12" s="37">
        <v>3.4000000000000002E-2</v>
      </c>
      <c r="E12" s="37">
        <v>1.9E-2</v>
      </c>
      <c r="F12" s="38">
        <v>0</v>
      </c>
      <c r="G12" s="36">
        <v>0.02</v>
      </c>
      <c r="H12" s="37">
        <v>1.7000000000000001E-2</v>
      </c>
      <c r="I12" s="38">
        <v>0</v>
      </c>
      <c r="J12" s="36">
        <v>0.01</v>
      </c>
      <c r="K12" s="38">
        <v>0</v>
      </c>
      <c r="L12" s="39">
        <v>8.5999999999999993E-2</v>
      </c>
      <c r="M12" s="40">
        <v>8.299999999999999E-2</v>
      </c>
      <c r="N12" s="40">
        <v>6.6000000000000003E-2</v>
      </c>
      <c r="O12" s="40">
        <v>5.3000000000000005E-2</v>
      </c>
      <c r="P12" s="40">
        <v>7.5999999999999998E-2</v>
      </c>
      <c r="Q12" s="40">
        <v>7.2999999999999995E-2</v>
      </c>
      <c r="R12" s="40">
        <v>7.2999999999999995E-2</v>
      </c>
      <c r="S12" s="40">
        <v>7.0000000000000007E-2</v>
      </c>
      <c r="T12" s="40">
        <v>6.3E-2</v>
      </c>
      <c r="U12" s="40">
        <v>6.0000000000000005E-2</v>
      </c>
      <c r="V12" s="40">
        <v>5.8000000000000003E-2</v>
      </c>
      <c r="W12" s="40">
        <v>5.6000000000000001E-2</v>
      </c>
      <c r="X12" s="40">
        <v>5.5000000000000007E-2</v>
      </c>
      <c r="Y12" s="40">
        <v>4.8000000000000001E-2</v>
      </c>
      <c r="Z12" s="40">
        <v>4.3000000000000003E-2</v>
      </c>
      <c r="AA12" s="40">
        <v>4.5000000000000005E-2</v>
      </c>
      <c r="AB12" s="40">
        <v>3.7999999999999999E-2</v>
      </c>
      <c r="AC12" s="128">
        <v>2.7999999999999997E-2</v>
      </c>
      <c r="AD12" s="50">
        <v>0</v>
      </c>
      <c r="AE12" s="116">
        <v>8.9999999999999993E-3</v>
      </c>
      <c r="AF12" s="86"/>
      <c r="AG12" s="68" t="s">
        <v>255</v>
      </c>
      <c r="AH12" s="83" t="s">
        <v>60</v>
      </c>
      <c r="AI12" s="63" t="s">
        <v>2205</v>
      </c>
      <c r="AJ12" s="41" t="s">
        <v>2206</v>
      </c>
      <c r="AK12" s="42"/>
      <c r="AQ12" s="99" t="s">
        <v>2174</v>
      </c>
      <c r="AR12" s="100" t="s">
        <v>2180</v>
      </c>
      <c r="AS12" s="101" t="s">
        <v>2182</v>
      </c>
      <c r="AT12" s="101" t="str">
        <f t="shared" si="0"/>
        <v>旧処遇改善加算Ⅰ特定加算なしベア加算なし</v>
      </c>
      <c r="AU12" s="101" t="s">
        <v>2203</v>
      </c>
      <c r="AV12" s="102" t="s">
        <v>2165</v>
      </c>
      <c r="AW12" s="102" t="s">
        <v>2173</v>
      </c>
      <c r="AX12" s="102" t="s">
        <v>2183</v>
      </c>
      <c r="AY12" s="102" t="s">
        <v>2184</v>
      </c>
      <c r="AZ12" s="103" t="s">
        <v>2192</v>
      </c>
      <c r="BB12" s="71" t="s">
        <v>255</v>
      </c>
      <c r="BC12" s="104" t="s">
        <v>2168</v>
      </c>
      <c r="BE12" s="131" t="s">
        <v>2196</v>
      </c>
    </row>
    <row r="13" spans="1:57" ht="12.6" thickBot="1">
      <c r="A13" s="78" t="s">
        <v>256</v>
      </c>
      <c r="B13" s="114" t="s">
        <v>62</v>
      </c>
      <c r="C13" s="36">
        <v>4.7E-2</v>
      </c>
      <c r="D13" s="37">
        <v>3.4000000000000002E-2</v>
      </c>
      <c r="E13" s="37">
        <v>1.9E-2</v>
      </c>
      <c r="F13" s="38">
        <v>0</v>
      </c>
      <c r="G13" s="36">
        <v>0.02</v>
      </c>
      <c r="H13" s="37">
        <v>1.7000000000000001E-2</v>
      </c>
      <c r="I13" s="38">
        <v>0</v>
      </c>
      <c r="J13" s="36">
        <v>0.01</v>
      </c>
      <c r="K13" s="38">
        <v>0</v>
      </c>
      <c r="L13" s="39">
        <v>8.5999999999999993E-2</v>
      </c>
      <c r="M13" s="40">
        <v>8.299999999999999E-2</v>
      </c>
      <c r="N13" s="40">
        <v>6.6000000000000003E-2</v>
      </c>
      <c r="O13" s="40">
        <v>5.3000000000000005E-2</v>
      </c>
      <c r="P13" s="40">
        <v>7.5999999999999998E-2</v>
      </c>
      <c r="Q13" s="40">
        <v>7.2999999999999995E-2</v>
      </c>
      <c r="R13" s="40">
        <v>7.2999999999999995E-2</v>
      </c>
      <c r="S13" s="40">
        <v>7.0000000000000007E-2</v>
      </c>
      <c r="T13" s="40">
        <v>6.3E-2</v>
      </c>
      <c r="U13" s="40">
        <v>6.0000000000000005E-2</v>
      </c>
      <c r="V13" s="40">
        <v>5.8000000000000003E-2</v>
      </c>
      <c r="W13" s="40">
        <v>5.6000000000000001E-2</v>
      </c>
      <c r="X13" s="40">
        <v>5.5000000000000007E-2</v>
      </c>
      <c r="Y13" s="40">
        <v>4.8000000000000001E-2</v>
      </c>
      <c r="Z13" s="40">
        <v>4.3000000000000003E-2</v>
      </c>
      <c r="AA13" s="40">
        <v>4.5000000000000005E-2</v>
      </c>
      <c r="AB13" s="40">
        <v>3.7999999999999999E-2</v>
      </c>
      <c r="AC13" s="128">
        <v>2.7999999999999997E-2</v>
      </c>
      <c r="AD13" s="50">
        <v>0</v>
      </c>
      <c r="AE13" s="116">
        <v>8.9999999999999993E-3</v>
      </c>
      <c r="AF13" s="86"/>
      <c r="AG13" s="68" t="s">
        <v>260</v>
      </c>
      <c r="AH13" s="83" t="s">
        <v>62</v>
      </c>
      <c r="AI13" s="63" t="s">
        <v>2205</v>
      </c>
      <c r="AJ13" s="41" t="s">
        <v>2206</v>
      </c>
      <c r="AK13" s="42"/>
      <c r="AQ13" s="99" t="s">
        <v>2176</v>
      </c>
      <c r="AR13" s="100" t="s">
        <v>2179</v>
      </c>
      <c r="AS13" s="101" t="s">
        <v>2181</v>
      </c>
      <c r="AT13" s="101" t="str">
        <f t="shared" si="0"/>
        <v>旧処遇改善加算Ⅲ特定加算Ⅱベア加算あり</v>
      </c>
      <c r="AU13" s="101" t="s">
        <v>2203</v>
      </c>
      <c r="AV13" s="102" t="s">
        <v>2165</v>
      </c>
      <c r="AW13" s="102" t="s">
        <v>2173</v>
      </c>
      <c r="AX13" s="102" t="s">
        <v>2183</v>
      </c>
      <c r="AY13" s="102" t="s">
        <v>2184</v>
      </c>
      <c r="AZ13" s="103" t="s">
        <v>2193</v>
      </c>
      <c r="BB13" s="71" t="s">
        <v>260</v>
      </c>
      <c r="BC13" s="104" t="s">
        <v>2209</v>
      </c>
      <c r="BE13" s="132" t="s">
        <v>2198</v>
      </c>
    </row>
    <row r="14" spans="1:57">
      <c r="A14" s="78" t="s">
        <v>261</v>
      </c>
      <c r="B14" s="114" t="s">
        <v>65</v>
      </c>
      <c r="C14" s="36">
        <v>8.2000000000000003E-2</v>
      </c>
      <c r="D14" s="37">
        <v>0.06</v>
      </c>
      <c r="E14" s="37">
        <v>3.3000000000000002E-2</v>
      </c>
      <c r="F14" s="38">
        <v>0</v>
      </c>
      <c r="G14" s="36">
        <v>1.7999999999999999E-2</v>
      </c>
      <c r="H14" s="37">
        <v>1.2E-2</v>
      </c>
      <c r="I14" s="38">
        <v>0</v>
      </c>
      <c r="J14" s="36">
        <v>1.4999999999999999E-2</v>
      </c>
      <c r="K14" s="38">
        <v>0</v>
      </c>
      <c r="L14" s="39">
        <v>0.128</v>
      </c>
      <c r="M14" s="40">
        <v>0.122</v>
      </c>
      <c r="N14" s="40">
        <v>0.11</v>
      </c>
      <c r="O14" s="40">
        <v>8.7999999999999995E-2</v>
      </c>
      <c r="P14" s="40">
        <v>0.113</v>
      </c>
      <c r="Q14" s="40">
        <v>0.106</v>
      </c>
      <c r="R14" s="40">
        <v>0.107</v>
      </c>
      <c r="S14" s="40">
        <v>9.9999999999999992E-2</v>
      </c>
      <c r="T14" s="40">
        <v>9.0999999999999998E-2</v>
      </c>
      <c r="U14" s="40">
        <v>8.4999999999999992E-2</v>
      </c>
      <c r="V14" s="40">
        <v>7.9000000000000001E-2</v>
      </c>
      <c r="W14" s="40">
        <v>9.5000000000000001E-2</v>
      </c>
      <c r="X14" s="40">
        <v>7.2999999999999995E-2</v>
      </c>
      <c r="Y14" s="40">
        <v>6.4000000000000001E-2</v>
      </c>
      <c r="Z14" s="40">
        <v>7.2999999999999995E-2</v>
      </c>
      <c r="AA14" s="40">
        <v>5.7999999999999996E-2</v>
      </c>
      <c r="AB14" s="40">
        <v>6.0999999999999999E-2</v>
      </c>
      <c r="AC14" s="128">
        <v>4.5999999999999999E-2</v>
      </c>
      <c r="AD14" s="50">
        <v>0</v>
      </c>
      <c r="AE14" s="116">
        <v>1.2999999999999999E-2</v>
      </c>
      <c r="AF14" s="86"/>
      <c r="AG14" s="68" t="s">
        <v>269</v>
      </c>
      <c r="AH14" s="83" t="s">
        <v>65</v>
      </c>
      <c r="AI14" s="63" t="s">
        <v>2205</v>
      </c>
      <c r="AJ14" s="41" t="s">
        <v>2206</v>
      </c>
      <c r="AK14" s="43" t="s">
        <v>2211</v>
      </c>
      <c r="AQ14" s="99" t="s">
        <v>2176</v>
      </c>
      <c r="AR14" s="100" t="s">
        <v>2178</v>
      </c>
      <c r="AS14" s="101" t="s">
        <v>2182</v>
      </c>
      <c r="AT14" s="101" t="str">
        <f t="shared" si="0"/>
        <v>旧処遇改善加算Ⅲ特定加算Ⅰベア加算なし</v>
      </c>
      <c r="AU14" s="101" t="s">
        <v>2203</v>
      </c>
      <c r="AV14" s="102" t="s">
        <v>2165</v>
      </c>
      <c r="AW14" s="102" t="s">
        <v>2173</v>
      </c>
      <c r="AX14" s="102" t="s">
        <v>2183</v>
      </c>
      <c r="AY14" s="102" t="s">
        <v>2184</v>
      </c>
      <c r="AZ14" s="103" t="s">
        <v>2194</v>
      </c>
      <c r="BB14" s="71" t="s">
        <v>269</v>
      </c>
      <c r="BC14" s="104" t="s">
        <v>2168</v>
      </c>
    </row>
    <row r="15" spans="1:57">
      <c r="A15" s="78" t="s">
        <v>265</v>
      </c>
      <c r="B15" s="114" t="s">
        <v>67</v>
      </c>
      <c r="C15" s="36">
        <v>8.2000000000000003E-2</v>
      </c>
      <c r="D15" s="37">
        <v>0.06</v>
      </c>
      <c r="E15" s="37">
        <v>3.3000000000000002E-2</v>
      </c>
      <c r="F15" s="38">
        <v>0</v>
      </c>
      <c r="G15" s="36">
        <v>1.7999999999999999E-2</v>
      </c>
      <c r="H15" s="37">
        <v>1.2E-2</v>
      </c>
      <c r="I15" s="38">
        <v>0</v>
      </c>
      <c r="J15" s="36">
        <v>1.4999999999999999E-2</v>
      </c>
      <c r="K15" s="38">
        <v>0</v>
      </c>
      <c r="L15" s="39">
        <v>0.128</v>
      </c>
      <c r="M15" s="40">
        <v>0.122</v>
      </c>
      <c r="N15" s="40">
        <v>0.11</v>
      </c>
      <c r="O15" s="40">
        <v>8.7999999999999995E-2</v>
      </c>
      <c r="P15" s="40">
        <v>0.113</v>
      </c>
      <c r="Q15" s="40">
        <v>0.106</v>
      </c>
      <c r="R15" s="40">
        <v>0.107</v>
      </c>
      <c r="S15" s="40">
        <v>9.9999999999999992E-2</v>
      </c>
      <c r="T15" s="40">
        <v>9.0999999999999998E-2</v>
      </c>
      <c r="U15" s="40">
        <v>8.4999999999999992E-2</v>
      </c>
      <c r="V15" s="40">
        <v>7.9000000000000001E-2</v>
      </c>
      <c r="W15" s="40">
        <v>9.5000000000000001E-2</v>
      </c>
      <c r="X15" s="40">
        <v>7.2999999999999995E-2</v>
      </c>
      <c r="Y15" s="40">
        <v>6.4000000000000001E-2</v>
      </c>
      <c r="Z15" s="40">
        <v>7.2999999999999995E-2</v>
      </c>
      <c r="AA15" s="40">
        <v>5.7999999999999996E-2</v>
      </c>
      <c r="AB15" s="40">
        <v>6.0999999999999999E-2</v>
      </c>
      <c r="AC15" s="128">
        <v>4.5999999999999999E-2</v>
      </c>
      <c r="AD15" s="50">
        <v>0</v>
      </c>
      <c r="AE15" s="116">
        <v>1.2999999999999999E-2</v>
      </c>
      <c r="AF15" s="86"/>
      <c r="AG15" s="68" t="s">
        <v>2212</v>
      </c>
      <c r="AH15" s="83" t="s">
        <v>67</v>
      </c>
      <c r="AI15" s="63" t="s">
        <v>2205</v>
      </c>
      <c r="AJ15" s="41" t="s">
        <v>2206</v>
      </c>
      <c r="AK15" s="43" t="s">
        <v>2211</v>
      </c>
      <c r="AQ15" s="99" t="s">
        <v>2175</v>
      </c>
      <c r="AR15" s="100" t="s">
        <v>2180</v>
      </c>
      <c r="AS15" s="101" t="s">
        <v>2182</v>
      </c>
      <c r="AT15" s="101" t="str">
        <f t="shared" si="0"/>
        <v>旧処遇改善加算Ⅱ特定加算なしベア加算なし</v>
      </c>
      <c r="AU15" s="101" t="s">
        <v>2203</v>
      </c>
      <c r="AV15" s="102" t="s">
        <v>2165</v>
      </c>
      <c r="AW15" s="102" t="s">
        <v>2173</v>
      </c>
      <c r="AX15" s="102" t="s">
        <v>2183</v>
      </c>
      <c r="AY15" s="102" t="s">
        <v>2184</v>
      </c>
      <c r="AZ15" s="103" t="s">
        <v>2195</v>
      </c>
      <c r="BB15" s="71" t="s">
        <v>2212</v>
      </c>
      <c r="BC15" s="104" t="s">
        <v>2209</v>
      </c>
    </row>
    <row r="16" spans="1:57">
      <c r="A16" s="78" t="s">
        <v>270</v>
      </c>
      <c r="B16" s="114" t="s">
        <v>69</v>
      </c>
      <c r="C16" s="36">
        <v>8.2000000000000003E-2</v>
      </c>
      <c r="D16" s="37">
        <v>0.06</v>
      </c>
      <c r="E16" s="37">
        <v>3.3000000000000002E-2</v>
      </c>
      <c r="F16" s="38">
        <v>0</v>
      </c>
      <c r="G16" s="36">
        <v>1.7999999999999999E-2</v>
      </c>
      <c r="H16" s="37">
        <v>1.2E-2</v>
      </c>
      <c r="I16" s="38">
        <v>0</v>
      </c>
      <c r="J16" s="36">
        <v>1.4999999999999999E-2</v>
      </c>
      <c r="K16" s="38">
        <v>0</v>
      </c>
      <c r="L16" s="39">
        <v>0.128</v>
      </c>
      <c r="M16" s="40">
        <v>0.122</v>
      </c>
      <c r="N16" s="40">
        <v>0.11</v>
      </c>
      <c r="O16" s="40">
        <v>8.7999999999999995E-2</v>
      </c>
      <c r="P16" s="40">
        <v>0.113</v>
      </c>
      <c r="Q16" s="40">
        <v>0.106</v>
      </c>
      <c r="R16" s="40">
        <v>0.107</v>
      </c>
      <c r="S16" s="40">
        <v>9.9999999999999992E-2</v>
      </c>
      <c r="T16" s="40">
        <v>9.0999999999999998E-2</v>
      </c>
      <c r="U16" s="40">
        <v>8.4999999999999992E-2</v>
      </c>
      <c r="V16" s="40">
        <v>7.9000000000000001E-2</v>
      </c>
      <c r="W16" s="40">
        <v>9.5000000000000001E-2</v>
      </c>
      <c r="X16" s="40">
        <v>7.2999999999999995E-2</v>
      </c>
      <c r="Y16" s="40">
        <v>6.4000000000000001E-2</v>
      </c>
      <c r="Z16" s="40">
        <v>7.2999999999999995E-2</v>
      </c>
      <c r="AA16" s="40">
        <v>5.7999999999999996E-2</v>
      </c>
      <c r="AB16" s="40">
        <v>6.0999999999999999E-2</v>
      </c>
      <c r="AC16" s="128">
        <v>4.5999999999999999E-2</v>
      </c>
      <c r="AD16" s="50">
        <v>0</v>
      </c>
      <c r="AE16" s="116">
        <v>1.2999999999999999E-2</v>
      </c>
      <c r="AF16" s="86"/>
      <c r="AG16" s="68" t="s">
        <v>274</v>
      </c>
      <c r="AH16" s="83" t="s">
        <v>69</v>
      </c>
      <c r="AI16" s="63" t="s">
        <v>2205</v>
      </c>
      <c r="AJ16" s="41" t="s">
        <v>2206</v>
      </c>
      <c r="AK16" s="43" t="s">
        <v>2211</v>
      </c>
      <c r="AQ16" s="99" t="s">
        <v>2176</v>
      </c>
      <c r="AR16" s="100" t="s">
        <v>2179</v>
      </c>
      <c r="AS16" s="101" t="s">
        <v>2182</v>
      </c>
      <c r="AT16" s="101" t="str">
        <f t="shared" si="0"/>
        <v>旧処遇改善加算Ⅲ特定加算Ⅱベア加算なし</v>
      </c>
      <c r="AU16" s="101" t="s">
        <v>2203</v>
      </c>
      <c r="AV16" s="102" t="s">
        <v>2165</v>
      </c>
      <c r="AW16" s="102" t="s">
        <v>2173</v>
      </c>
      <c r="AX16" s="102" t="s">
        <v>2183</v>
      </c>
      <c r="AY16" s="102" t="s">
        <v>2184</v>
      </c>
      <c r="AZ16" s="103" t="s">
        <v>2196</v>
      </c>
      <c r="BB16" s="71" t="s">
        <v>274</v>
      </c>
      <c r="BC16" s="104" t="s">
        <v>2209</v>
      </c>
    </row>
    <row r="17" spans="1:55">
      <c r="A17" s="78" t="s">
        <v>275</v>
      </c>
      <c r="B17" s="114" t="s">
        <v>72</v>
      </c>
      <c r="C17" s="36">
        <v>8.2000000000000003E-2</v>
      </c>
      <c r="D17" s="37">
        <v>0.06</v>
      </c>
      <c r="E17" s="37">
        <v>3.3000000000000002E-2</v>
      </c>
      <c r="F17" s="38">
        <v>0</v>
      </c>
      <c r="G17" s="36">
        <v>1.7999999999999999E-2</v>
      </c>
      <c r="H17" s="37">
        <v>1.2E-2</v>
      </c>
      <c r="I17" s="38">
        <v>0</v>
      </c>
      <c r="J17" s="36">
        <v>1.4999999999999999E-2</v>
      </c>
      <c r="K17" s="38">
        <v>0</v>
      </c>
      <c r="L17" s="39">
        <v>0.128</v>
      </c>
      <c r="M17" s="40">
        <v>0.122</v>
      </c>
      <c r="N17" s="40">
        <v>0.11</v>
      </c>
      <c r="O17" s="40">
        <v>8.7999999999999995E-2</v>
      </c>
      <c r="P17" s="40">
        <v>0.113</v>
      </c>
      <c r="Q17" s="40">
        <v>0.106</v>
      </c>
      <c r="R17" s="40">
        <v>0.107</v>
      </c>
      <c r="S17" s="40">
        <v>9.9999999999999992E-2</v>
      </c>
      <c r="T17" s="40">
        <v>9.0999999999999998E-2</v>
      </c>
      <c r="U17" s="40">
        <v>8.4999999999999992E-2</v>
      </c>
      <c r="V17" s="40">
        <v>7.9000000000000001E-2</v>
      </c>
      <c r="W17" s="40">
        <v>9.5000000000000001E-2</v>
      </c>
      <c r="X17" s="40">
        <v>7.2999999999999995E-2</v>
      </c>
      <c r="Y17" s="40">
        <v>6.4000000000000001E-2</v>
      </c>
      <c r="Z17" s="40">
        <v>7.2999999999999995E-2</v>
      </c>
      <c r="AA17" s="40">
        <v>5.7999999999999996E-2</v>
      </c>
      <c r="AB17" s="40">
        <v>6.0999999999999999E-2</v>
      </c>
      <c r="AC17" s="128">
        <v>4.5999999999999999E-2</v>
      </c>
      <c r="AD17" s="50">
        <v>0</v>
      </c>
      <c r="AE17" s="116">
        <v>1.2999999999999999E-2</v>
      </c>
      <c r="AF17" s="86"/>
      <c r="AG17" s="68" t="s">
        <v>2213</v>
      </c>
      <c r="AH17" s="83" t="s">
        <v>72</v>
      </c>
      <c r="AI17" s="63" t="s">
        <v>2205</v>
      </c>
      <c r="AJ17" s="41" t="s">
        <v>2206</v>
      </c>
      <c r="AK17" s="43" t="s">
        <v>2211</v>
      </c>
      <c r="AQ17" s="99" t="s">
        <v>2176</v>
      </c>
      <c r="AR17" s="100" t="s">
        <v>2180</v>
      </c>
      <c r="AS17" s="101" t="s">
        <v>2181</v>
      </c>
      <c r="AT17" s="101" t="str">
        <f t="shared" si="0"/>
        <v>旧処遇改善加算Ⅲ特定加算なしベア加算あり</v>
      </c>
      <c r="AU17" s="101" t="s">
        <v>2203</v>
      </c>
      <c r="AV17" s="102" t="s">
        <v>2165</v>
      </c>
      <c r="AW17" s="102" t="s">
        <v>2173</v>
      </c>
      <c r="AX17" s="102" t="s">
        <v>2183</v>
      </c>
      <c r="AY17" s="102" t="s">
        <v>2184</v>
      </c>
      <c r="AZ17" s="103" t="s">
        <v>2197</v>
      </c>
      <c r="BB17" s="71" t="s">
        <v>2213</v>
      </c>
      <c r="BC17" s="104" t="s">
        <v>2168</v>
      </c>
    </row>
    <row r="18" spans="1:55">
      <c r="A18" s="78" t="s">
        <v>280</v>
      </c>
      <c r="B18" s="114" t="s">
        <v>74</v>
      </c>
      <c r="C18" s="36">
        <v>8.2000000000000003E-2</v>
      </c>
      <c r="D18" s="37">
        <v>0.06</v>
      </c>
      <c r="E18" s="37">
        <v>3.3000000000000002E-2</v>
      </c>
      <c r="F18" s="38">
        <v>0</v>
      </c>
      <c r="G18" s="36">
        <v>1.7999999999999999E-2</v>
      </c>
      <c r="H18" s="37">
        <v>1.2E-2</v>
      </c>
      <c r="I18" s="38">
        <v>0</v>
      </c>
      <c r="J18" s="36">
        <v>1.4999999999999999E-2</v>
      </c>
      <c r="K18" s="38">
        <v>0</v>
      </c>
      <c r="L18" s="39">
        <v>0.128</v>
      </c>
      <c r="M18" s="40">
        <v>0.122</v>
      </c>
      <c r="N18" s="40">
        <v>0.11</v>
      </c>
      <c r="O18" s="40">
        <v>8.7999999999999995E-2</v>
      </c>
      <c r="P18" s="40">
        <v>0.113</v>
      </c>
      <c r="Q18" s="40">
        <v>0.106</v>
      </c>
      <c r="R18" s="40">
        <v>0.107</v>
      </c>
      <c r="S18" s="40">
        <v>9.9999999999999992E-2</v>
      </c>
      <c r="T18" s="40">
        <v>9.0999999999999998E-2</v>
      </c>
      <c r="U18" s="40">
        <v>8.4999999999999992E-2</v>
      </c>
      <c r="V18" s="40">
        <v>7.9000000000000001E-2</v>
      </c>
      <c r="W18" s="40">
        <v>9.5000000000000001E-2</v>
      </c>
      <c r="X18" s="40">
        <v>7.2999999999999995E-2</v>
      </c>
      <c r="Y18" s="40">
        <v>6.4000000000000001E-2</v>
      </c>
      <c r="Z18" s="40">
        <v>7.2999999999999995E-2</v>
      </c>
      <c r="AA18" s="40">
        <v>5.7999999999999996E-2</v>
      </c>
      <c r="AB18" s="40">
        <v>6.0999999999999999E-2</v>
      </c>
      <c r="AC18" s="128">
        <v>4.5999999999999999E-2</v>
      </c>
      <c r="AD18" s="50">
        <v>0</v>
      </c>
      <c r="AE18" s="116">
        <v>1.2999999999999999E-2</v>
      </c>
      <c r="AF18" s="86"/>
      <c r="AG18" s="68" t="s">
        <v>284</v>
      </c>
      <c r="AH18" s="83" t="s">
        <v>74</v>
      </c>
      <c r="AI18" s="63" t="s">
        <v>2205</v>
      </c>
      <c r="AJ18" s="41" t="s">
        <v>2206</v>
      </c>
      <c r="AK18" s="43" t="s">
        <v>2211</v>
      </c>
      <c r="AQ18" s="99" t="s">
        <v>2176</v>
      </c>
      <c r="AR18" s="100" t="s">
        <v>2180</v>
      </c>
      <c r="AS18" s="101" t="s">
        <v>2182</v>
      </c>
      <c r="AT18" s="101" t="str">
        <f t="shared" si="0"/>
        <v>旧処遇改善加算Ⅲ特定加算なしベア加算なし</v>
      </c>
      <c r="AU18" s="101" t="s">
        <v>2203</v>
      </c>
      <c r="AV18" s="102" t="s">
        <v>2165</v>
      </c>
      <c r="AW18" s="102" t="s">
        <v>2173</v>
      </c>
      <c r="AX18" s="102" t="s">
        <v>2183</v>
      </c>
      <c r="AY18" s="102" t="s">
        <v>2184</v>
      </c>
      <c r="AZ18" s="103" t="s">
        <v>2198</v>
      </c>
      <c r="BB18" s="71" t="s">
        <v>284</v>
      </c>
      <c r="BC18" s="104" t="s">
        <v>2209</v>
      </c>
    </row>
    <row r="19" spans="1:55">
      <c r="A19" s="78" t="s">
        <v>285</v>
      </c>
      <c r="B19" s="114" t="s">
        <v>77</v>
      </c>
      <c r="C19" s="36">
        <v>0.104</v>
      </c>
      <c r="D19" s="37">
        <v>7.5999999999999998E-2</v>
      </c>
      <c r="E19" s="37">
        <v>4.2000000000000003E-2</v>
      </c>
      <c r="F19" s="38">
        <v>0</v>
      </c>
      <c r="G19" s="36">
        <v>3.1E-2</v>
      </c>
      <c r="H19" s="37">
        <v>2.4E-2</v>
      </c>
      <c r="I19" s="38">
        <v>0</v>
      </c>
      <c r="J19" s="36">
        <v>2.3E-2</v>
      </c>
      <c r="K19" s="38">
        <v>0</v>
      </c>
      <c r="L19" s="39">
        <v>0.18099999999999999</v>
      </c>
      <c r="M19" s="40">
        <v>0.17399999999999999</v>
      </c>
      <c r="N19" s="40">
        <v>0.15</v>
      </c>
      <c r="O19" s="40">
        <v>0.122</v>
      </c>
      <c r="P19" s="40">
        <v>0.158</v>
      </c>
      <c r="Q19" s="40">
        <v>0.153</v>
      </c>
      <c r="R19" s="40">
        <v>0.151</v>
      </c>
      <c r="S19" s="40">
        <v>0.14599999999999999</v>
      </c>
      <c r="T19" s="40">
        <v>0.13</v>
      </c>
      <c r="U19" s="40">
        <v>0.123</v>
      </c>
      <c r="V19" s="40">
        <v>0.11899999999999999</v>
      </c>
      <c r="W19" s="40">
        <v>0.127</v>
      </c>
      <c r="X19" s="40">
        <v>0.11199999999999999</v>
      </c>
      <c r="Y19" s="40">
        <v>9.6000000000000002E-2</v>
      </c>
      <c r="Z19" s="40">
        <v>9.9000000000000005E-2</v>
      </c>
      <c r="AA19" s="40">
        <v>8.8999999999999996E-2</v>
      </c>
      <c r="AB19" s="40">
        <v>8.7999999999999995E-2</v>
      </c>
      <c r="AC19" s="128">
        <v>6.5000000000000002E-2</v>
      </c>
      <c r="AD19" s="50">
        <v>0</v>
      </c>
      <c r="AE19" s="116">
        <v>2.3E-2</v>
      </c>
      <c r="AF19" s="86"/>
      <c r="AG19" s="68" t="s">
        <v>289</v>
      </c>
      <c r="AH19" s="83" t="s">
        <v>77</v>
      </c>
      <c r="AI19" s="63" t="s">
        <v>2205</v>
      </c>
      <c r="AJ19" s="41" t="s">
        <v>2206</v>
      </c>
      <c r="AK19" s="42"/>
      <c r="AQ19" s="99" t="s">
        <v>2174</v>
      </c>
      <c r="AR19" s="100" t="s">
        <v>2178</v>
      </c>
      <c r="AS19" s="101" t="s">
        <v>2181</v>
      </c>
      <c r="AT19" s="101" t="str">
        <f t="shared" si="0"/>
        <v>旧処遇改善加算Ⅰ特定加算Ⅰベア加算あり</v>
      </c>
      <c r="AU19" s="101" t="s">
        <v>2203</v>
      </c>
      <c r="AV19" s="102" t="s">
        <v>2165</v>
      </c>
      <c r="AW19" s="102" t="s">
        <v>2173</v>
      </c>
      <c r="AX19" s="102" t="s">
        <v>2183</v>
      </c>
      <c r="AY19" s="102" t="s">
        <v>2184</v>
      </c>
      <c r="AZ19" s="105"/>
      <c r="BB19" s="71" t="s">
        <v>289</v>
      </c>
      <c r="BC19" s="104" t="s">
        <v>2168</v>
      </c>
    </row>
    <row r="20" spans="1:55">
      <c r="A20" s="78" t="s">
        <v>290</v>
      </c>
      <c r="B20" s="114" t="s">
        <v>79</v>
      </c>
      <c r="C20" s="36">
        <v>0.104</v>
      </c>
      <c r="D20" s="37">
        <v>7.5999999999999998E-2</v>
      </c>
      <c r="E20" s="37">
        <v>4.2000000000000003E-2</v>
      </c>
      <c r="F20" s="38">
        <v>0</v>
      </c>
      <c r="G20" s="36">
        <v>3.1E-2</v>
      </c>
      <c r="H20" s="37">
        <v>2.4E-2</v>
      </c>
      <c r="I20" s="38">
        <v>0</v>
      </c>
      <c r="J20" s="36">
        <v>2.3E-2</v>
      </c>
      <c r="K20" s="38">
        <v>0</v>
      </c>
      <c r="L20" s="39">
        <v>0.18099999999999999</v>
      </c>
      <c r="M20" s="40">
        <v>0.17399999999999999</v>
      </c>
      <c r="N20" s="40">
        <v>0.15</v>
      </c>
      <c r="O20" s="40">
        <v>0.122</v>
      </c>
      <c r="P20" s="40">
        <v>0.158</v>
      </c>
      <c r="Q20" s="40">
        <v>0.153</v>
      </c>
      <c r="R20" s="40">
        <v>0.151</v>
      </c>
      <c r="S20" s="40">
        <v>0.14599999999999999</v>
      </c>
      <c r="T20" s="40">
        <v>0.13</v>
      </c>
      <c r="U20" s="40">
        <v>0.123</v>
      </c>
      <c r="V20" s="40">
        <v>0.11899999999999999</v>
      </c>
      <c r="W20" s="40">
        <v>0.127</v>
      </c>
      <c r="X20" s="40">
        <v>0.11199999999999999</v>
      </c>
      <c r="Y20" s="40">
        <v>9.6000000000000002E-2</v>
      </c>
      <c r="Z20" s="40">
        <v>9.9000000000000005E-2</v>
      </c>
      <c r="AA20" s="40">
        <v>8.8999999999999996E-2</v>
      </c>
      <c r="AB20" s="40">
        <v>8.7999999999999995E-2</v>
      </c>
      <c r="AC20" s="128">
        <v>6.5000000000000002E-2</v>
      </c>
      <c r="AD20" s="50">
        <v>0</v>
      </c>
      <c r="AE20" s="116">
        <v>2.3E-2</v>
      </c>
      <c r="AF20" s="86"/>
      <c r="AG20" s="68" t="s">
        <v>294</v>
      </c>
      <c r="AH20" s="83" t="s">
        <v>79</v>
      </c>
      <c r="AI20" s="63" t="s">
        <v>2205</v>
      </c>
      <c r="AJ20" s="41" t="s">
        <v>2206</v>
      </c>
      <c r="AK20" s="42"/>
      <c r="AQ20" s="99" t="s">
        <v>2174</v>
      </c>
      <c r="AR20" s="100" t="s">
        <v>2179</v>
      </c>
      <c r="AS20" s="101" t="s">
        <v>2181</v>
      </c>
      <c r="AT20" s="101" t="str">
        <f t="shared" si="0"/>
        <v>旧処遇改善加算Ⅰ特定加算Ⅱベア加算あり</v>
      </c>
      <c r="AU20" s="101" t="s">
        <v>2203</v>
      </c>
      <c r="AV20" s="102" t="s">
        <v>2165</v>
      </c>
      <c r="AW20" s="102" t="s">
        <v>2173</v>
      </c>
      <c r="AX20" s="102" t="s">
        <v>2183</v>
      </c>
      <c r="AY20" s="102" t="s">
        <v>2184</v>
      </c>
      <c r="AZ20" s="105"/>
      <c r="BB20" s="71" t="s">
        <v>294</v>
      </c>
      <c r="BC20" s="104" t="s">
        <v>2209</v>
      </c>
    </row>
    <row r="21" spans="1:55">
      <c r="A21" s="78" t="s">
        <v>295</v>
      </c>
      <c r="B21" s="114" t="s">
        <v>82</v>
      </c>
      <c r="C21" s="36">
        <v>0.10199999999999999</v>
      </c>
      <c r="D21" s="37">
        <v>7.3999999999999996E-2</v>
      </c>
      <c r="E21" s="37">
        <v>4.1000000000000002E-2</v>
      </c>
      <c r="F21" s="38">
        <v>0</v>
      </c>
      <c r="G21" s="36">
        <v>1.4999999999999999E-2</v>
      </c>
      <c r="H21" s="37">
        <v>1.2E-2</v>
      </c>
      <c r="I21" s="38">
        <v>0</v>
      </c>
      <c r="J21" s="36">
        <v>1.7000000000000001E-2</v>
      </c>
      <c r="K21" s="38">
        <v>0</v>
      </c>
      <c r="L21" s="39">
        <v>0.14900000000000002</v>
      </c>
      <c r="M21" s="40">
        <v>0.14600000000000002</v>
      </c>
      <c r="N21" s="40">
        <v>0.13400000000000001</v>
      </c>
      <c r="O21" s="40">
        <v>0.106</v>
      </c>
      <c r="P21" s="40">
        <v>0.13200000000000001</v>
      </c>
      <c r="Q21" s="40">
        <v>0.121</v>
      </c>
      <c r="R21" s="40">
        <v>0.129</v>
      </c>
      <c r="S21" s="40">
        <v>0.11799999999999999</v>
      </c>
      <c r="T21" s="40">
        <v>0.104</v>
      </c>
      <c r="U21" s="40">
        <v>0.10099999999999999</v>
      </c>
      <c r="V21" s="40">
        <v>8.8000000000000009E-2</v>
      </c>
      <c r="W21" s="40">
        <v>0.11699999999999999</v>
      </c>
      <c r="X21" s="40">
        <v>8.5000000000000006E-2</v>
      </c>
      <c r="Y21" s="40">
        <v>7.1000000000000008E-2</v>
      </c>
      <c r="Z21" s="40">
        <v>8.8999999999999996E-2</v>
      </c>
      <c r="AA21" s="40">
        <v>6.8000000000000005E-2</v>
      </c>
      <c r="AB21" s="40">
        <v>7.3000000000000009E-2</v>
      </c>
      <c r="AC21" s="128">
        <v>5.6000000000000001E-2</v>
      </c>
      <c r="AD21" s="50">
        <v>0</v>
      </c>
      <c r="AE21" s="116">
        <v>1.4999999999999999E-2</v>
      </c>
      <c r="AF21" s="86"/>
      <c r="AG21" s="68" t="s">
        <v>299</v>
      </c>
      <c r="AH21" s="83" t="s">
        <v>82</v>
      </c>
      <c r="AI21" s="63" t="s">
        <v>2205</v>
      </c>
      <c r="AJ21" s="41" t="s">
        <v>2206</v>
      </c>
      <c r="AK21" s="42"/>
      <c r="AQ21" s="99" t="s">
        <v>2174</v>
      </c>
      <c r="AR21" s="100" t="s">
        <v>2180</v>
      </c>
      <c r="AS21" s="101" t="s">
        <v>2181</v>
      </c>
      <c r="AT21" s="101" t="str">
        <f t="shared" si="0"/>
        <v>旧処遇改善加算Ⅰ特定加算なしベア加算あり</v>
      </c>
      <c r="AU21" s="101" t="s">
        <v>2203</v>
      </c>
      <c r="AV21" s="102" t="s">
        <v>2165</v>
      </c>
      <c r="AW21" s="102" t="s">
        <v>2173</v>
      </c>
      <c r="AX21" s="102" t="s">
        <v>2183</v>
      </c>
      <c r="AY21" s="102" t="s">
        <v>2184</v>
      </c>
      <c r="AZ21" s="105"/>
      <c r="BB21" s="71" t="s">
        <v>299</v>
      </c>
      <c r="BC21" s="104" t="s">
        <v>2168</v>
      </c>
    </row>
    <row r="22" spans="1:55">
      <c r="A22" s="78" t="s">
        <v>300</v>
      </c>
      <c r="B22" s="114" t="s">
        <v>84</v>
      </c>
      <c r="C22" s="36">
        <v>0.10199999999999999</v>
      </c>
      <c r="D22" s="37">
        <v>7.3999999999999996E-2</v>
      </c>
      <c r="E22" s="37">
        <v>4.1000000000000002E-2</v>
      </c>
      <c r="F22" s="38">
        <v>0</v>
      </c>
      <c r="G22" s="36">
        <v>1.4999999999999999E-2</v>
      </c>
      <c r="H22" s="37">
        <v>1.2E-2</v>
      </c>
      <c r="I22" s="38">
        <v>0</v>
      </c>
      <c r="J22" s="36">
        <v>1.7000000000000001E-2</v>
      </c>
      <c r="K22" s="38">
        <v>0</v>
      </c>
      <c r="L22" s="39">
        <v>0.14900000000000002</v>
      </c>
      <c r="M22" s="40">
        <v>0.14600000000000002</v>
      </c>
      <c r="N22" s="40">
        <v>0.13400000000000001</v>
      </c>
      <c r="O22" s="40">
        <v>0.106</v>
      </c>
      <c r="P22" s="40">
        <v>0.13200000000000001</v>
      </c>
      <c r="Q22" s="40">
        <v>0.121</v>
      </c>
      <c r="R22" s="40">
        <v>0.129</v>
      </c>
      <c r="S22" s="40">
        <v>0.11799999999999999</v>
      </c>
      <c r="T22" s="40">
        <v>0.104</v>
      </c>
      <c r="U22" s="40">
        <v>0.10099999999999999</v>
      </c>
      <c r="V22" s="40">
        <v>8.8000000000000009E-2</v>
      </c>
      <c r="W22" s="40">
        <v>0.11699999999999999</v>
      </c>
      <c r="X22" s="40">
        <v>8.5000000000000006E-2</v>
      </c>
      <c r="Y22" s="40">
        <v>7.1000000000000008E-2</v>
      </c>
      <c r="Z22" s="40">
        <v>8.8999999999999996E-2</v>
      </c>
      <c r="AA22" s="40">
        <v>6.8000000000000005E-2</v>
      </c>
      <c r="AB22" s="40">
        <v>7.3000000000000009E-2</v>
      </c>
      <c r="AC22" s="128">
        <v>5.6000000000000001E-2</v>
      </c>
      <c r="AD22" s="50">
        <v>0</v>
      </c>
      <c r="AE22" s="116">
        <v>1.4999999999999999E-2</v>
      </c>
      <c r="AF22" s="86"/>
      <c r="AG22" s="68" t="s">
        <v>304</v>
      </c>
      <c r="AH22" s="83" t="s">
        <v>84</v>
      </c>
      <c r="AI22" s="63" t="s">
        <v>2205</v>
      </c>
      <c r="AJ22" s="41" t="s">
        <v>2206</v>
      </c>
      <c r="AK22" s="42"/>
      <c r="AQ22" s="99" t="s">
        <v>2175</v>
      </c>
      <c r="AR22" s="100" t="s">
        <v>2180</v>
      </c>
      <c r="AS22" s="101" t="s">
        <v>2181</v>
      </c>
      <c r="AT22" s="101" t="str">
        <f t="shared" si="0"/>
        <v>旧処遇改善加算Ⅱ特定加算なしベア加算あり</v>
      </c>
      <c r="AU22" s="101" t="s">
        <v>2203</v>
      </c>
      <c r="AV22" s="102" t="s">
        <v>2165</v>
      </c>
      <c r="AW22" s="102" t="s">
        <v>2173</v>
      </c>
      <c r="AX22" s="102" t="s">
        <v>2183</v>
      </c>
      <c r="AY22" s="102" t="s">
        <v>2184</v>
      </c>
      <c r="AZ22" s="105"/>
      <c r="BB22" s="71" t="s">
        <v>304</v>
      </c>
      <c r="BC22" s="104" t="s">
        <v>2209</v>
      </c>
    </row>
    <row r="23" spans="1:55" ht="12.6" thickBot="1">
      <c r="A23" s="78" t="s">
        <v>305</v>
      </c>
      <c r="B23" s="114" t="s">
        <v>86</v>
      </c>
      <c r="C23" s="36">
        <v>0.10199999999999999</v>
      </c>
      <c r="D23" s="37">
        <v>7.3999999999999996E-2</v>
      </c>
      <c r="E23" s="37">
        <v>4.1000000000000002E-2</v>
      </c>
      <c r="F23" s="38">
        <v>0</v>
      </c>
      <c r="G23" s="36">
        <v>1.4999999999999999E-2</v>
      </c>
      <c r="H23" s="37">
        <v>1.2E-2</v>
      </c>
      <c r="I23" s="38">
        <v>0</v>
      </c>
      <c r="J23" s="36">
        <v>1.7000000000000001E-2</v>
      </c>
      <c r="K23" s="38">
        <v>0</v>
      </c>
      <c r="L23" s="39">
        <v>0.14900000000000002</v>
      </c>
      <c r="M23" s="40">
        <v>0.14600000000000002</v>
      </c>
      <c r="N23" s="40">
        <v>0.13400000000000001</v>
      </c>
      <c r="O23" s="40">
        <v>0.106</v>
      </c>
      <c r="P23" s="40">
        <v>0.13200000000000001</v>
      </c>
      <c r="Q23" s="40">
        <v>0.121</v>
      </c>
      <c r="R23" s="40">
        <v>0.129</v>
      </c>
      <c r="S23" s="40">
        <v>0.11799999999999999</v>
      </c>
      <c r="T23" s="40">
        <v>0.104</v>
      </c>
      <c r="U23" s="40">
        <v>0.10099999999999999</v>
      </c>
      <c r="V23" s="40">
        <v>8.8000000000000009E-2</v>
      </c>
      <c r="W23" s="40">
        <v>0.11699999999999999</v>
      </c>
      <c r="X23" s="40">
        <v>8.5000000000000006E-2</v>
      </c>
      <c r="Y23" s="40">
        <v>7.1000000000000008E-2</v>
      </c>
      <c r="Z23" s="40">
        <v>8.8999999999999996E-2</v>
      </c>
      <c r="AA23" s="40">
        <v>6.8000000000000005E-2</v>
      </c>
      <c r="AB23" s="40">
        <v>7.3000000000000009E-2</v>
      </c>
      <c r="AC23" s="128">
        <v>5.6000000000000001E-2</v>
      </c>
      <c r="AD23" s="50">
        <v>0</v>
      </c>
      <c r="AE23" s="116">
        <v>1.4999999999999999E-2</v>
      </c>
      <c r="AF23" s="86"/>
      <c r="AG23" s="68" t="s">
        <v>309</v>
      </c>
      <c r="AH23" s="83" t="s">
        <v>86</v>
      </c>
      <c r="AI23" s="63" t="s">
        <v>2205</v>
      </c>
      <c r="AJ23" s="41" t="s">
        <v>2206</v>
      </c>
      <c r="AK23" s="42"/>
      <c r="AQ23" s="106" t="s">
        <v>2177</v>
      </c>
      <c r="AR23" s="107" t="s">
        <v>2180</v>
      </c>
      <c r="AS23" s="108" t="s">
        <v>2182</v>
      </c>
      <c r="AT23" s="108" t="str">
        <f t="shared" si="0"/>
        <v>旧処遇改善加算なし特定加算なしベア加算なし</v>
      </c>
      <c r="AU23" s="108" t="s">
        <v>2203</v>
      </c>
      <c r="AV23" s="109" t="s">
        <v>2165</v>
      </c>
      <c r="AW23" s="109" t="s">
        <v>2173</v>
      </c>
      <c r="AX23" s="109" t="s">
        <v>2183</v>
      </c>
      <c r="AY23" s="109" t="s">
        <v>2184</v>
      </c>
      <c r="AZ23" s="110"/>
      <c r="BB23" s="71" t="s">
        <v>309</v>
      </c>
      <c r="BC23" s="104" t="s">
        <v>2209</v>
      </c>
    </row>
    <row r="24" spans="1:55">
      <c r="A24" s="78" t="s">
        <v>310</v>
      </c>
      <c r="B24" s="114" t="s">
        <v>88</v>
      </c>
      <c r="C24" s="36">
        <v>0.10199999999999999</v>
      </c>
      <c r="D24" s="37">
        <v>7.3999999999999996E-2</v>
      </c>
      <c r="E24" s="37">
        <v>4.1000000000000002E-2</v>
      </c>
      <c r="F24" s="38">
        <v>0</v>
      </c>
      <c r="G24" s="36">
        <v>1.4999999999999999E-2</v>
      </c>
      <c r="H24" s="37">
        <v>1.2E-2</v>
      </c>
      <c r="I24" s="38">
        <v>0</v>
      </c>
      <c r="J24" s="36">
        <v>1.7000000000000001E-2</v>
      </c>
      <c r="K24" s="38">
        <v>0</v>
      </c>
      <c r="L24" s="39">
        <v>0.14900000000000002</v>
      </c>
      <c r="M24" s="40">
        <v>0.14600000000000002</v>
      </c>
      <c r="N24" s="40">
        <v>0.13400000000000001</v>
      </c>
      <c r="O24" s="40">
        <v>0.106</v>
      </c>
      <c r="P24" s="40">
        <v>0.13200000000000001</v>
      </c>
      <c r="Q24" s="40">
        <v>0.121</v>
      </c>
      <c r="R24" s="40">
        <v>0.129</v>
      </c>
      <c r="S24" s="40">
        <v>0.11799999999999999</v>
      </c>
      <c r="T24" s="40">
        <v>0.104</v>
      </c>
      <c r="U24" s="40">
        <v>0.10099999999999999</v>
      </c>
      <c r="V24" s="40">
        <v>8.8000000000000009E-2</v>
      </c>
      <c r="W24" s="40">
        <v>0.11699999999999999</v>
      </c>
      <c r="X24" s="40">
        <v>8.5000000000000006E-2</v>
      </c>
      <c r="Y24" s="40">
        <v>7.1000000000000008E-2</v>
      </c>
      <c r="Z24" s="40">
        <v>8.8999999999999996E-2</v>
      </c>
      <c r="AA24" s="40">
        <v>6.8000000000000005E-2</v>
      </c>
      <c r="AB24" s="40">
        <v>7.3000000000000009E-2</v>
      </c>
      <c r="AC24" s="128">
        <v>5.6000000000000001E-2</v>
      </c>
      <c r="AD24" s="50">
        <v>0</v>
      </c>
      <c r="AE24" s="116">
        <v>1.4999999999999999E-2</v>
      </c>
      <c r="AF24" s="86"/>
      <c r="AG24" s="68" t="s">
        <v>314</v>
      </c>
      <c r="AH24" s="83" t="s">
        <v>88</v>
      </c>
      <c r="AI24" s="63" t="s">
        <v>2205</v>
      </c>
      <c r="AJ24" s="41" t="s">
        <v>2206</v>
      </c>
      <c r="AK24" s="42"/>
      <c r="BB24" s="71" t="s">
        <v>314</v>
      </c>
      <c r="BC24" s="104" t="s">
        <v>2209</v>
      </c>
    </row>
    <row r="25" spans="1:55">
      <c r="A25" s="78" t="s">
        <v>315</v>
      </c>
      <c r="B25" s="114" t="s">
        <v>91</v>
      </c>
      <c r="C25" s="36">
        <v>0.10199999999999999</v>
      </c>
      <c r="D25" s="37">
        <v>7.3999999999999996E-2</v>
      </c>
      <c r="E25" s="37">
        <v>4.1000000000000002E-2</v>
      </c>
      <c r="F25" s="38">
        <v>0</v>
      </c>
      <c r="G25" s="36">
        <v>1.4999999999999999E-2</v>
      </c>
      <c r="H25" s="37">
        <v>1.2E-2</v>
      </c>
      <c r="I25" s="38">
        <v>0</v>
      </c>
      <c r="J25" s="36">
        <v>1.7000000000000001E-2</v>
      </c>
      <c r="K25" s="38">
        <v>0</v>
      </c>
      <c r="L25" s="39">
        <v>0.14900000000000002</v>
      </c>
      <c r="M25" s="40">
        <v>0.14600000000000002</v>
      </c>
      <c r="N25" s="40">
        <v>0.13400000000000001</v>
      </c>
      <c r="O25" s="40">
        <v>0.106</v>
      </c>
      <c r="P25" s="40">
        <v>0.13200000000000001</v>
      </c>
      <c r="Q25" s="40">
        <v>0.121</v>
      </c>
      <c r="R25" s="40">
        <v>0.129</v>
      </c>
      <c r="S25" s="40">
        <v>0.11799999999999999</v>
      </c>
      <c r="T25" s="40">
        <v>0.104</v>
      </c>
      <c r="U25" s="40">
        <v>0.10099999999999999</v>
      </c>
      <c r="V25" s="40">
        <v>8.8000000000000009E-2</v>
      </c>
      <c r="W25" s="40">
        <v>0.11699999999999999</v>
      </c>
      <c r="X25" s="40">
        <v>8.5000000000000006E-2</v>
      </c>
      <c r="Y25" s="40">
        <v>7.1000000000000008E-2</v>
      </c>
      <c r="Z25" s="40">
        <v>8.8999999999999996E-2</v>
      </c>
      <c r="AA25" s="40">
        <v>6.8000000000000005E-2</v>
      </c>
      <c r="AB25" s="40">
        <v>7.3000000000000009E-2</v>
      </c>
      <c r="AC25" s="128">
        <v>5.6000000000000001E-2</v>
      </c>
      <c r="AD25" s="50">
        <v>0</v>
      </c>
      <c r="AE25" s="116">
        <v>1.4999999999999999E-2</v>
      </c>
      <c r="AF25" s="86"/>
      <c r="AG25" s="68" t="s">
        <v>319</v>
      </c>
      <c r="AH25" s="83" t="s">
        <v>91</v>
      </c>
      <c r="AI25" s="63" t="s">
        <v>2205</v>
      </c>
      <c r="AJ25" s="41" t="s">
        <v>2206</v>
      </c>
      <c r="AK25" s="42"/>
      <c r="BB25" s="71" t="s">
        <v>319</v>
      </c>
      <c r="BC25" s="104" t="s">
        <v>2168</v>
      </c>
    </row>
    <row r="26" spans="1:55" ht="24">
      <c r="A26" s="78" t="s">
        <v>320</v>
      </c>
      <c r="B26" s="114" t="s">
        <v>93</v>
      </c>
      <c r="C26" s="36">
        <v>0.10199999999999999</v>
      </c>
      <c r="D26" s="37">
        <v>7.3999999999999996E-2</v>
      </c>
      <c r="E26" s="37">
        <v>4.1000000000000002E-2</v>
      </c>
      <c r="F26" s="38">
        <v>0</v>
      </c>
      <c r="G26" s="36">
        <v>1.4999999999999999E-2</v>
      </c>
      <c r="H26" s="37">
        <v>1.2E-2</v>
      </c>
      <c r="I26" s="38">
        <v>0</v>
      </c>
      <c r="J26" s="36">
        <v>1.7000000000000001E-2</v>
      </c>
      <c r="K26" s="38">
        <v>0</v>
      </c>
      <c r="L26" s="39">
        <v>0.14900000000000002</v>
      </c>
      <c r="M26" s="40">
        <v>0.14600000000000002</v>
      </c>
      <c r="N26" s="40">
        <v>0.13400000000000001</v>
      </c>
      <c r="O26" s="40">
        <v>0.106</v>
      </c>
      <c r="P26" s="40">
        <v>0.13200000000000001</v>
      </c>
      <c r="Q26" s="40">
        <v>0.121</v>
      </c>
      <c r="R26" s="40">
        <v>0.129</v>
      </c>
      <c r="S26" s="40">
        <v>0.11799999999999999</v>
      </c>
      <c r="T26" s="40">
        <v>0.104</v>
      </c>
      <c r="U26" s="40">
        <v>0.10099999999999999</v>
      </c>
      <c r="V26" s="40">
        <v>8.8000000000000009E-2</v>
      </c>
      <c r="W26" s="40">
        <v>0.11699999999999999</v>
      </c>
      <c r="X26" s="40">
        <v>8.5000000000000006E-2</v>
      </c>
      <c r="Y26" s="40">
        <v>7.1000000000000008E-2</v>
      </c>
      <c r="Z26" s="40">
        <v>8.8999999999999996E-2</v>
      </c>
      <c r="AA26" s="40">
        <v>6.8000000000000005E-2</v>
      </c>
      <c r="AB26" s="40">
        <v>7.3000000000000009E-2</v>
      </c>
      <c r="AC26" s="128">
        <v>5.6000000000000001E-2</v>
      </c>
      <c r="AD26" s="50">
        <v>0</v>
      </c>
      <c r="AE26" s="116">
        <v>1.4999999999999999E-2</v>
      </c>
      <c r="AF26" s="86"/>
      <c r="AG26" s="68" t="s">
        <v>324</v>
      </c>
      <c r="AH26" s="83" t="s">
        <v>93</v>
      </c>
      <c r="AI26" s="63" t="s">
        <v>2205</v>
      </c>
      <c r="AJ26" s="41" t="s">
        <v>2206</v>
      </c>
      <c r="AK26" s="42"/>
      <c r="BB26" s="71" t="s">
        <v>324</v>
      </c>
      <c r="BC26" s="104" t="s">
        <v>2209</v>
      </c>
    </row>
    <row r="27" spans="1:55">
      <c r="A27" s="78" t="s">
        <v>325</v>
      </c>
      <c r="B27" s="114" t="s">
        <v>96</v>
      </c>
      <c r="C27" s="36">
        <v>0.111</v>
      </c>
      <c r="D27" s="37">
        <v>8.1000000000000003E-2</v>
      </c>
      <c r="E27" s="37">
        <v>4.4999999999999998E-2</v>
      </c>
      <c r="F27" s="38">
        <v>0</v>
      </c>
      <c r="G27" s="36">
        <v>3.1E-2</v>
      </c>
      <c r="H27" s="37">
        <v>2.3E-2</v>
      </c>
      <c r="I27" s="38">
        <v>0</v>
      </c>
      <c r="J27" s="36">
        <v>2.3E-2</v>
      </c>
      <c r="K27" s="38">
        <v>0</v>
      </c>
      <c r="L27" s="39">
        <v>0.186</v>
      </c>
      <c r="M27" s="40">
        <v>0.17799999999999999</v>
      </c>
      <c r="N27" s="40">
        <v>0.155</v>
      </c>
      <c r="O27" s="40">
        <v>0.125</v>
      </c>
      <c r="P27" s="40">
        <v>0.16300000000000001</v>
      </c>
      <c r="Q27" s="40">
        <v>0.156</v>
      </c>
      <c r="R27" s="40">
        <v>0.155</v>
      </c>
      <c r="S27" s="40">
        <v>0.14799999999999999</v>
      </c>
      <c r="T27" s="40">
        <v>0.13300000000000001</v>
      </c>
      <c r="U27" s="40">
        <v>0.125</v>
      </c>
      <c r="V27" s="40">
        <v>0.12000000000000001</v>
      </c>
      <c r="W27" s="40">
        <v>0.13200000000000001</v>
      </c>
      <c r="X27" s="40">
        <v>0.112</v>
      </c>
      <c r="Y27" s="40">
        <v>9.7000000000000003E-2</v>
      </c>
      <c r="Z27" s="40">
        <v>0.10200000000000001</v>
      </c>
      <c r="AA27" s="40">
        <v>8.900000000000001E-2</v>
      </c>
      <c r="AB27" s="40">
        <v>8.900000000000001E-2</v>
      </c>
      <c r="AC27" s="128">
        <v>6.6000000000000003E-2</v>
      </c>
      <c r="AD27" s="50">
        <v>0</v>
      </c>
      <c r="AE27" s="116">
        <v>2.1000000000000001E-2</v>
      </c>
      <c r="AF27" s="86"/>
      <c r="AG27" s="68" t="s">
        <v>329</v>
      </c>
      <c r="AH27" s="83" t="s">
        <v>96</v>
      </c>
      <c r="AI27" s="63" t="s">
        <v>2205</v>
      </c>
      <c r="AJ27" s="41" t="s">
        <v>2206</v>
      </c>
      <c r="AK27" s="42"/>
      <c r="BB27" s="71" t="s">
        <v>329</v>
      </c>
      <c r="BC27" s="104" t="s">
        <v>2168</v>
      </c>
    </row>
    <row r="28" spans="1:55">
      <c r="A28" s="78" t="s">
        <v>330</v>
      </c>
      <c r="B28" s="114" t="s">
        <v>98</v>
      </c>
      <c r="C28" s="36">
        <v>0.111</v>
      </c>
      <c r="D28" s="37">
        <v>8.1000000000000003E-2</v>
      </c>
      <c r="E28" s="37">
        <v>4.4999999999999998E-2</v>
      </c>
      <c r="F28" s="38">
        <v>0</v>
      </c>
      <c r="G28" s="36">
        <v>3.1E-2</v>
      </c>
      <c r="H28" s="37">
        <v>2.3E-2</v>
      </c>
      <c r="I28" s="38">
        <v>0</v>
      </c>
      <c r="J28" s="36">
        <v>2.3E-2</v>
      </c>
      <c r="K28" s="38">
        <v>0</v>
      </c>
      <c r="L28" s="39">
        <v>0.186</v>
      </c>
      <c r="M28" s="40">
        <v>0.17799999999999999</v>
      </c>
      <c r="N28" s="40">
        <v>0.155</v>
      </c>
      <c r="O28" s="40">
        <v>0.125</v>
      </c>
      <c r="P28" s="40">
        <v>0.16300000000000001</v>
      </c>
      <c r="Q28" s="40">
        <v>0.156</v>
      </c>
      <c r="R28" s="40">
        <v>0.155</v>
      </c>
      <c r="S28" s="40">
        <v>0.14799999999999999</v>
      </c>
      <c r="T28" s="40">
        <v>0.13300000000000001</v>
      </c>
      <c r="U28" s="40">
        <v>0.125</v>
      </c>
      <c r="V28" s="40">
        <v>0.12000000000000001</v>
      </c>
      <c r="W28" s="40">
        <v>0.13200000000000001</v>
      </c>
      <c r="X28" s="40">
        <v>0.112</v>
      </c>
      <c r="Y28" s="40">
        <v>9.7000000000000003E-2</v>
      </c>
      <c r="Z28" s="40">
        <v>0.10200000000000001</v>
      </c>
      <c r="AA28" s="40">
        <v>8.900000000000001E-2</v>
      </c>
      <c r="AB28" s="40">
        <v>8.900000000000001E-2</v>
      </c>
      <c r="AC28" s="128">
        <v>6.6000000000000003E-2</v>
      </c>
      <c r="AD28" s="50">
        <v>0</v>
      </c>
      <c r="AE28" s="116">
        <v>2.1000000000000001E-2</v>
      </c>
      <c r="AF28" s="86"/>
      <c r="AG28" s="68" t="s">
        <v>335</v>
      </c>
      <c r="AH28" s="83" t="s">
        <v>98</v>
      </c>
      <c r="AI28" s="63" t="s">
        <v>2205</v>
      </c>
      <c r="AJ28" s="41" t="s">
        <v>2206</v>
      </c>
      <c r="AK28" s="42"/>
      <c r="BB28" s="71" t="s">
        <v>335</v>
      </c>
      <c r="BC28" s="104" t="s">
        <v>2209</v>
      </c>
    </row>
    <row r="29" spans="1:55">
      <c r="A29" s="78" t="s">
        <v>336</v>
      </c>
      <c r="B29" s="114" t="s">
        <v>100</v>
      </c>
      <c r="C29" s="36">
        <v>0.111</v>
      </c>
      <c r="D29" s="37">
        <v>8.1000000000000003E-2</v>
      </c>
      <c r="E29" s="37">
        <v>4.4999999999999998E-2</v>
      </c>
      <c r="F29" s="38">
        <v>0</v>
      </c>
      <c r="G29" s="36">
        <v>3.1E-2</v>
      </c>
      <c r="H29" s="37">
        <v>2.3E-2</v>
      </c>
      <c r="I29" s="38">
        <v>0</v>
      </c>
      <c r="J29" s="36">
        <v>2.3E-2</v>
      </c>
      <c r="K29" s="38">
        <v>0</v>
      </c>
      <c r="L29" s="39">
        <v>0.186</v>
      </c>
      <c r="M29" s="40">
        <v>0.17799999999999999</v>
      </c>
      <c r="N29" s="40">
        <v>0.155</v>
      </c>
      <c r="O29" s="40">
        <v>0.125</v>
      </c>
      <c r="P29" s="40">
        <v>0.16300000000000001</v>
      </c>
      <c r="Q29" s="40">
        <v>0.156</v>
      </c>
      <c r="R29" s="40">
        <v>0.155</v>
      </c>
      <c r="S29" s="40">
        <v>0.14799999999999999</v>
      </c>
      <c r="T29" s="40">
        <v>0.13300000000000001</v>
      </c>
      <c r="U29" s="40">
        <v>0.125</v>
      </c>
      <c r="V29" s="40">
        <v>0.12000000000000001</v>
      </c>
      <c r="W29" s="40">
        <v>0.13200000000000001</v>
      </c>
      <c r="X29" s="40">
        <v>0.112</v>
      </c>
      <c r="Y29" s="40">
        <v>9.7000000000000003E-2</v>
      </c>
      <c r="Z29" s="40">
        <v>0.10200000000000001</v>
      </c>
      <c r="AA29" s="40">
        <v>8.900000000000001E-2</v>
      </c>
      <c r="AB29" s="40">
        <v>8.900000000000001E-2</v>
      </c>
      <c r="AC29" s="128">
        <v>6.6000000000000003E-2</v>
      </c>
      <c r="AD29" s="50">
        <v>0</v>
      </c>
      <c r="AE29" s="116">
        <v>2.1000000000000001E-2</v>
      </c>
      <c r="AF29" s="86"/>
      <c r="AG29" s="68" t="s">
        <v>2214</v>
      </c>
      <c r="AH29" s="83" t="s">
        <v>100</v>
      </c>
      <c r="AI29" s="63" t="s">
        <v>2205</v>
      </c>
      <c r="AJ29" s="41" t="s">
        <v>2206</v>
      </c>
      <c r="AK29" s="42"/>
      <c r="BB29" s="71" t="s">
        <v>2214</v>
      </c>
      <c r="BC29" s="104" t="s">
        <v>2209</v>
      </c>
    </row>
    <row r="30" spans="1:55">
      <c r="A30" s="78" t="s">
        <v>341</v>
      </c>
      <c r="B30" s="114" t="s">
        <v>102</v>
      </c>
      <c r="C30" s="36">
        <v>0.111</v>
      </c>
      <c r="D30" s="37">
        <v>8.1000000000000003E-2</v>
      </c>
      <c r="E30" s="37">
        <v>4.4999999999999998E-2</v>
      </c>
      <c r="F30" s="38">
        <v>0</v>
      </c>
      <c r="G30" s="36">
        <v>3.1E-2</v>
      </c>
      <c r="H30" s="37">
        <v>2.3E-2</v>
      </c>
      <c r="I30" s="38">
        <v>0</v>
      </c>
      <c r="J30" s="36">
        <v>2.3E-2</v>
      </c>
      <c r="K30" s="38">
        <v>0</v>
      </c>
      <c r="L30" s="39">
        <v>0.186</v>
      </c>
      <c r="M30" s="40">
        <v>0.17799999999999999</v>
      </c>
      <c r="N30" s="40">
        <v>0.155</v>
      </c>
      <c r="O30" s="40">
        <v>0.125</v>
      </c>
      <c r="P30" s="40">
        <v>0.16300000000000001</v>
      </c>
      <c r="Q30" s="40">
        <v>0.156</v>
      </c>
      <c r="R30" s="40">
        <v>0.155</v>
      </c>
      <c r="S30" s="40">
        <v>0.14799999999999999</v>
      </c>
      <c r="T30" s="40">
        <v>0.13300000000000001</v>
      </c>
      <c r="U30" s="40">
        <v>0.125</v>
      </c>
      <c r="V30" s="40">
        <v>0.12000000000000001</v>
      </c>
      <c r="W30" s="40">
        <v>0.13200000000000001</v>
      </c>
      <c r="X30" s="40">
        <v>0.112</v>
      </c>
      <c r="Y30" s="40">
        <v>9.7000000000000003E-2</v>
      </c>
      <c r="Z30" s="40">
        <v>0.10200000000000001</v>
      </c>
      <c r="AA30" s="40">
        <v>8.900000000000001E-2</v>
      </c>
      <c r="AB30" s="40">
        <v>8.900000000000001E-2</v>
      </c>
      <c r="AC30" s="128">
        <v>6.6000000000000003E-2</v>
      </c>
      <c r="AD30" s="50">
        <v>0</v>
      </c>
      <c r="AE30" s="116">
        <v>2.1000000000000001E-2</v>
      </c>
      <c r="AF30" s="86"/>
      <c r="AG30" s="68" t="s">
        <v>2215</v>
      </c>
      <c r="AH30" s="83" t="s">
        <v>102</v>
      </c>
      <c r="AI30" s="63" t="s">
        <v>2205</v>
      </c>
      <c r="AJ30" s="41" t="s">
        <v>2206</v>
      </c>
      <c r="AK30" s="42"/>
      <c r="BB30" s="71" t="s">
        <v>2215</v>
      </c>
      <c r="BC30" s="104" t="s">
        <v>2216</v>
      </c>
    </row>
    <row r="31" spans="1:55">
      <c r="A31" s="78" t="s">
        <v>346</v>
      </c>
      <c r="B31" s="114" t="s">
        <v>347</v>
      </c>
      <c r="C31" s="36">
        <v>8.3000000000000004E-2</v>
      </c>
      <c r="D31" s="37">
        <v>0.06</v>
      </c>
      <c r="E31" s="37">
        <v>3.3000000000000002E-2</v>
      </c>
      <c r="F31" s="38">
        <v>0</v>
      </c>
      <c r="G31" s="36">
        <v>2.7E-2</v>
      </c>
      <c r="H31" s="37">
        <v>2.3E-2</v>
      </c>
      <c r="I31" s="38">
        <v>0</v>
      </c>
      <c r="J31" s="36">
        <v>1.6E-2</v>
      </c>
      <c r="K31" s="38">
        <v>0</v>
      </c>
      <c r="L31" s="39">
        <v>0.14000000000000001</v>
      </c>
      <c r="M31" s="40">
        <v>0.13600000000000001</v>
      </c>
      <c r="N31" s="40">
        <v>0.113</v>
      </c>
      <c r="O31" s="40">
        <v>0.09</v>
      </c>
      <c r="P31" s="40">
        <v>0.124</v>
      </c>
      <c r="Q31" s="40">
        <v>0.11699999999999999</v>
      </c>
      <c r="R31" s="40">
        <v>0.12000000000000001</v>
      </c>
      <c r="S31" s="40">
        <v>0.11299999999999999</v>
      </c>
      <c r="T31" s="40">
        <v>0.10099999999999999</v>
      </c>
      <c r="U31" s="40">
        <v>9.6999999999999989E-2</v>
      </c>
      <c r="V31" s="40">
        <v>0.09</v>
      </c>
      <c r="W31" s="40">
        <v>9.7000000000000003E-2</v>
      </c>
      <c r="X31" s="40">
        <v>8.6000000000000007E-2</v>
      </c>
      <c r="Y31" s="40">
        <v>7.3999999999999996E-2</v>
      </c>
      <c r="Z31" s="40">
        <v>7.3999999999999996E-2</v>
      </c>
      <c r="AA31" s="40">
        <v>7.0000000000000007E-2</v>
      </c>
      <c r="AB31" s="40">
        <v>6.3E-2</v>
      </c>
      <c r="AC31" s="128">
        <v>4.7E-2</v>
      </c>
      <c r="AD31" s="50">
        <v>0</v>
      </c>
      <c r="AE31" s="116">
        <v>1.4E-2</v>
      </c>
      <c r="AF31" s="86"/>
      <c r="AG31" s="7" t="s">
        <v>346</v>
      </c>
      <c r="AH31" s="83" t="s">
        <v>347</v>
      </c>
      <c r="AI31" s="63" t="s">
        <v>2205</v>
      </c>
      <c r="AJ31" s="41" t="s">
        <v>2206</v>
      </c>
      <c r="AK31" s="43" t="s">
        <v>2217</v>
      </c>
      <c r="BB31" s="84" t="s">
        <v>346</v>
      </c>
      <c r="BC31" s="104" t="s">
        <v>2168</v>
      </c>
    </row>
    <row r="32" spans="1:55">
      <c r="A32" s="78" t="s">
        <v>352</v>
      </c>
      <c r="B32" s="114" t="s">
        <v>353</v>
      </c>
      <c r="C32" s="36">
        <v>8.3000000000000004E-2</v>
      </c>
      <c r="D32" s="37">
        <v>0.06</v>
      </c>
      <c r="E32" s="37">
        <v>3.3000000000000002E-2</v>
      </c>
      <c r="F32" s="38">
        <v>0</v>
      </c>
      <c r="G32" s="36">
        <v>2.7E-2</v>
      </c>
      <c r="H32" s="37">
        <v>2.3E-2</v>
      </c>
      <c r="I32" s="38">
        <v>0</v>
      </c>
      <c r="J32" s="36">
        <v>1.6E-2</v>
      </c>
      <c r="K32" s="38">
        <v>0</v>
      </c>
      <c r="L32" s="39">
        <v>0.14000000000000001</v>
      </c>
      <c r="M32" s="40">
        <v>0.13600000000000001</v>
      </c>
      <c r="N32" s="40">
        <v>0.113</v>
      </c>
      <c r="O32" s="40">
        <v>0.09</v>
      </c>
      <c r="P32" s="40">
        <v>0.124</v>
      </c>
      <c r="Q32" s="40">
        <v>0.11699999999999999</v>
      </c>
      <c r="R32" s="40">
        <v>0.12000000000000001</v>
      </c>
      <c r="S32" s="40">
        <v>0.11299999999999999</v>
      </c>
      <c r="T32" s="40">
        <v>0.10099999999999999</v>
      </c>
      <c r="U32" s="40">
        <v>9.6999999999999989E-2</v>
      </c>
      <c r="V32" s="40">
        <v>0.09</v>
      </c>
      <c r="W32" s="40">
        <v>9.7000000000000003E-2</v>
      </c>
      <c r="X32" s="40">
        <v>8.6000000000000007E-2</v>
      </c>
      <c r="Y32" s="40">
        <v>7.3999999999999996E-2</v>
      </c>
      <c r="Z32" s="40">
        <v>7.3999999999999996E-2</v>
      </c>
      <c r="AA32" s="40">
        <v>7.0000000000000007E-2</v>
      </c>
      <c r="AB32" s="40">
        <v>6.3E-2</v>
      </c>
      <c r="AC32" s="128">
        <v>4.7E-2</v>
      </c>
      <c r="AD32" s="50">
        <v>0</v>
      </c>
      <c r="AE32" s="116">
        <v>1.4E-2</v>
      </c>
      <c r="AF32" s="86"/>
      <c r="AG32" s="68" t="s">
        <v>358</v>
      </c>
      <c r="AH32" s="83" t="s">
        <v>353</v>
      </c>
      <c r="AI32" s="63" t="s">
        <v>2205</v>
      </c>
      <c r="AJ32" s="41" t="s">
        <v>2206</v>
      </c>
      <c r="AK32" s="43" t="s">
        <v>2217</v>
      </c>
      <c r="BB32" s="71" t="s">
        <v>358</v>
      </c>
      <c r="BC32" s="104" t="s">
        <v>2168</v>
      </c>
    </row>
    <row r="33" spans="1:55" ht="24">
      <c r="A33" s="78" t="s">
        <v>104</v>
      </c>
      <c r="B33" s="114" t="s">
        <v>105</v>
      </c>
      <c r="C33" s="36">
        <v>8.3000000000000004E-2</v>
      </c>
      <c r="D33" s="37">
        <v>0.06</v>
      </c>
      <c r="E33" s="37">
        <v>3.3000000000000002E-2</v>
      </c>
      <c r="F33" s="38">
        <v>0</v>
      </c>
      <c r="G33" s="36">
        <v>2.7E-2</v>
      </c>
      <c r="H33" s="37">
        <v>2.3E-2</v>
      </c>
      <c r="I33" s="38">
        <v>0</v>
      </c>
      <c r="J33" s="36">
        <v>1.6E-2</v>
      </c>
      <c r="K33" s="38">
        <v>0</v>
      </c>
      <c r="L33" s="39">
        <v>0.14000000000000001</v>
      </c>
      <c r="M33" s="40">
        <v>0.13600000000000001</v>
      </c>
      <c r="N33" s="40">
        <v>0.113</v>
      </c>
      <c r="O33" s="40">
        <v>0.09</v>
      </c>
      <c r="P33" s="40">
        <v>0.124</v>
      </c>
      <c r="Q33" s="40">
        <v>0.11699999999999999</v>
      </c>
      <c r="R33" s="40">
        <v>0.12000000000000001</v>
      </c>
      <c r="S33" s="40">
        <v>0.11299999999999999</v>
      </c>
      <c r="T33" s="40">
        <v>0.10099999999999999</v>
      </c>
      <c r="U33" s="40">
        <v>9.6999999999999989E-2</v>
      </c>
      <c r="V33" s="40">
        <v>0.09</v>
      </c>
      <c r="W33" s="40">
        <v>9.7000000000000003E-2</v>
      </c>
      <c r="X33" s="40">
        <v>8.6000000000000007E-2</v>
      </c>
      <c r="Y33" s="40">
        <v>7.3999999999999996E-2</v>
      </c>
      <c r="Z33" s="40">
        <v>7.3999999999999996E-2</v>
      </c>
      <c r="AA33" s="40">
        <v>7.0000000000000007E-2</v>
      </c>
      <c r="AB33" s="40">
        <v>6.3E-2</v>
      </c>
      <c r="AC33" s="128">
        <v>4.7E-2</v>
      </c>
      <c r="AD33" s="50">
        <v>0</v>
      </c>
      <c r="AE33" s="116">
        <v>1.4E-2</v>
      </c>
      <c r="AF33" s="86"/>
      <c r="AG33" s="68" t="s">
        <v>362</v>
      </c>
      <c r="AH33" s="83" t="s">
        <v>105</v>
      </c>
      <c r="AI33" s="63" t="s">
        <v>2205</v>
      </c>
      <c r="AJ33" s="41" t="s">
        <v>2206</v>
      </c>
      <c r="AK33" s="43" t="s">
        <v>2218</v>
      </c>
      <c r="BB33" s="71" t="s">
        <v>362</v>
      </c>
      <c r="BC33" s="104" t="s">
        <v>2209</v>
      </c>
    </row>
    <row r="34" spans="1:55" ht="24">
      <c r="A34" s="78" t="s">
        <v>363</v>
      </c>
      <c r="B34" s="114" t="s">
        <v>107</v>
      </c>
      <c r="C34" s="36">
        <v>8.3000000000000004E-2</v>
      </c>
      <c r="D34" s="37">
        <v>0.06</v>
      </c>
      <c r="E34" s="37">
        <v>3.3000000000000002E-2</v>
      </c>
      <c r="F34" s="38">
        <v>0</v>
      </c>
      <c r="G34" s="36">
        <v>2.7E-2</v>
      </c>
      <c r="H34" s="37">
        <v>2.3E-2</v>
      </c>
      <c r="I34" s="38">
        <v>0</v>
      </c>
      <c r="J34" s="36">
        <v>1.6E-2</v>
      </c>
      <c r="K34" s="38">
        <v>0</v>
      </c>
      <c r="L34" s="39">
        <v>0.14000000000000001</v>
      </c>
      <c r="M34" s="40">
        <v>0.13600000000000001</v>
      </c>
      <c r="N34" s="40">
        <v>0.113</v>
      </c>
      <c r="O34" s="40">
        <v>0.09</v>
      </c>
      <c r="P34" s="40">
        <v>0.124</v>
      </c>
      <c r="Q34" s="40">
        <v>0.11699999999999999</v>
      </c>
      <c r="R34" s="40">
        <v>0.12000000000000001</v>
      </c>
      <c r="S34" s="40">
        <v>0.11299999999999999</v>
      </c>
      <c r="T34" s="40">
        <v>0.10099999999999999</v>
      </c>
      <c r="U34" s="40">
        <v>9.6999999999999989E-2</v>
      </c>
      <c r="V34" s="40">
        <v>0.09</v>
      </c>
      <c r="W34" s="40">
        <v>9.7000000000000003E-2</v>
      </c>
      <c r="X34" s="40">
        <v>8.6000000000000007E-2</v>
      </c>
      <c r="Y34" s="40">
        <v>7.3999999999999996E-2</v>
      </c>
      <c r="Z34" s="40">
        <v>7.3999999999999996E-2</v>
      </c>
      <c r="AA34" s="40">
        <v>7.0000000000000007E-2</v>
      </c>
      <c r="AB34" s="40">
        <v>6.3E-2</v>
      </c>
      <c r="AC34" s="128">
        <v>4.7E-2</v>
      </c>
      <c r="AD34" s="50">
        <v>0</v>
      </c>
      <c r="AE34" s="116">
        <v>1.4E-2</v>
      </c>
      <c r="AF34" s="86"/>
      <c r="AG34" s="68" t="s">
        <v>368</v>
      </c>
      <c r="AH34" s="83" t="s">
        <v>107</v>
      </c>
      <c r="AI34" s="63" t="s">
        <v>2205</v>
      </c>
      <c r="AJ34" s="41" t="s">
        <v>2206</v>
      </c>
      <c r="AK34" s="43" t="s">
        <v>2218</v>
      </c>
      <c r="BB34" s="71" t="s">
        <v>368</v>
      </c>
      <c r="BC34" s="104" t="s">
        <v>2209</v>
      </c>
    </row>
    <row r="35" spans="1:55">
      <c r="A35" s="78" t="s">
        <v>369</v>
      </c>
      <c r="B35" s="114" t="s">
        <v>370</v>
      </c>
      <c r="C35" s="36">
        <v>3.9E-2</v>
      </c>
      <c r="D35" s="37">
        <v>2.9000000000000001E-2</v>
      </c>
      <c r="E35" s="37">
        <v>1.6E-2</v>
      </c>
      <c r="F35" s="38">
        <v>0</v>
      </c>
      <c r="G35" s="36">
        <v>2.1000000000000001E-2</v>
      </c>
      <c r="H35" s="37">
        <v>1.7000000000000001E-2</v>
      </c>
      <c r="I35" s="38">
        <v>0</v>
      </c>
      <c r="J35" s="36">
        <v>8.0000000000000002E-3</v>
      </c>
      <c r="K35" s="38">
        <v>0</v>
      </c>
      <c r="L35" s="39">
        <v>7.5000000000000011E-2</v>
      </c>
      <c r="M35" s="40">
        <v>7.1000000000000008E-2</v>
      </c>
      <c r="N35" s="40">
        <v>5.3999999999999999E-2</v>
      </c>
      <c r="O35" s="40">
        <v>4.4000000000000004E-2</v>
      </c>
      <c r="P35" s="40">
        <v>6.7000000000000004E-2</v>
      </c>
      <c r="Q35" s="40">
        <v>6.5000000000000002E-2</v>
      </c>
      <c r="R35" s="40">
        <v>6.3E-2</v>
      </c>
      <c r="S35" s="40">
        <v>6.0999999999999999E-2</v>
      </c>
      <c r="T35" s="40">
        <v>5.7000000000000002E-2</v>
      </c>
      <c r="U35" s="40">
        <v>5.2999999999999999E-2</v>
      </c>
      <c r="V35" s="40">
        <v>5.2000000000000005E-2</v>
      </c>
      <c r="W35" s="40">
        <v>4.5999999999999999E-2</v>
      </c>
      <c r="X35" s="40">
        <v>4.8000000000000001E-2</v>
      </c>
      <c r="Y35" s="40">
        <v>4.4000000000000004E-2</v>
      </c>
      <c r="Z35" s="40">
        <v>3.6000000000000004E-2</v>
      </c>
      <c r="AA35" s="40">
        <v>0.04</v>
      </c>
      <c r="AB35" s="40">
        <v>3.1E-2</v>
      </c>
      <c r="AC35" s="128">
        <v>2.3E-2</v>
      </c>
      <c r="AD35" s="50">
        <v>0</v>
      </c>
      <c r="AE35" s="116">
        <v>7.0000000000000001E-3</v>
      </c>
      <c r="AF35" s="86"/>
      <c r="AG35" s="7" t="s">
        <v>369</v>
      </c>
      <c r="AH35" s="83" t="s">
        <v>370</v>
      </c>
      <c r="AI35" s="63" t="s">
        <v>2205</v>
      </c>
      <c r="AJ35" s="41" t="s">
        <v>2206</v>
      </c>
      <c r="AK35" s="42"/>
      <c r="BB35" s="84" t="s">
        <v>369</v>
      </c>
      <c r="BC35" s="104" t="s">
        <v>2168</v>
      </c>
    </row>
    <row r="36" spans="1:55" ht="24">
      <c r="A36" s="78" t="s">
        <v>377</v>
      </c>
      <c r="B36" s="114" t="s">
        <v>110</v>
      </c>
      <c r="C36" s="36">
        <v>3.9E-2</v>
      </c>
      <c r="D36" s="37">
        <v>2.9000000000000001E-2</v>
      </c>
      <c r="E36" s="37">
        <v>1.6E-2</v>
      </c>
      <c r="F36" s="38">
        <v>0</v>
      </c>
      <c r="G36" s="36">
        <v>2.1000000000000001E-2</v>
      </c>
      <c r="H36" s="37">
        <v>1.7000000000000001E-2</v>
      </c>
      <c r="I36" s="38">
        <v>0</v>
      </c>
      <c r="J36" s="36">
        <v>8.0000000000000002E-3</v>
      </c>
      <c r="K36" s="38">
        <v>0</v>
      </c>
      <c r="L36" s="39">
        <v>7.5000000000000011E-2</v>
      </c>
      <c r="M36" s="40">
        <v>7.1000000000000008E-2</v>
      </c>
      <c r="N36" s="40">
        <v>5.3999999999999999E-2</v>
      </c>
      <c r="O36" s="40">
        <v>4.4000000000000004E-2</v>
      </c>
      <c r="P36" s="40">
        <v>6.7000000000000004E-2</v>
      </c>
      <c r="Q36" s="40">
        <v>6.5000000000000002E-2</v>
      </c>
      <c r="R36" s="40">
        <v>6.3E-2</v>
      </c>
      <c r="S36" s="40">
        <v>6.0999999999999999E-2</v>
      </c>
      <c r="T36" s="40">
        <v>5.7000000000000002E-2</v>
      </c>
      <c r="U36" s="40">
        <v>5.2999999999999999E-2</v>
      </c>
      <c r="V36" s="40">
        <v>5.2000000000000005E-2</v>
      </c>
      <c r="W36" s="40">
        <v>4.5999999999999999E-2</v>
      </c>
      <c r="X36" s="40">
        <v>4.8000000000000001E-2</v>
      </c>
      <c r="Y36" s="40">
        <v>4.4000000000000004E-2</v>
      </c>
      <c r="Z36" s="40">
        <v>3.6000000000000004E-2</v>
      </c>
      <c r="AA36" s="40">
        <v>0.04</v>
      </c>
      <c r="AB36" s="40">
        <v>3.1E-2</v>
      </c>
      <c r="AC36" s="128">
        <v>2.3E-2</v>
      </c>
      <c r="AD36" s="50">
        <v>0</v>
      </c>
      <c r="AE36" s="116">
        <v>7.0000000000000001E-3</v>
      </c>
      <c r="AF36" s="86"/>
      <c r="AG36" s="68" t="s">
        <v>382</v>
      </c>
      <c r="AH36" s="83" t="s">
        <v>110</v>
      </c>
      <c r="AI36" s="63" t="s">
        <v>2205</v>
      </c>
      <c r="AJ36" s="41" t="s">
        <v>2206</v>
      </c>
      <c r="AK36" s="43" t="s">
        <v>2219</v>
      </c>
      <c r="BB36" s="71" t="s">
        <v>382</v>
      </c>
      <c r="BC36" s="104" t="s">
        <v>2209</v>
      </c>
    </row>
    <row r="37" spans="1:55" ht="24">
      <c r="A37" s="78" t="s">
        <v>383</v>
      </c>
      <c r="B37" s="114" t="s">
        <v>112</v>
      </c>
      <c r="C37" s="36">
        <v>3.9E-2</v>
      </c>
      <c r="D37" s="37">
        <v>2.9000000000000001E-2</v>
      </c>
      <c r="E37" s="37">
        <v>1.6E-2</v>
      </c>
      <c r="F37" s="38">
        <v>0</v>
      </c>
      <c r="G37" s="36">
        <v>2.1000000000000001E-2</v>
      </c>
      <c r="H37" s="37">
        <v>1.7000000000000001E-2</v>
      </c>
      <c r="I37" s="38">
        <v>0</v>
      </c>
      <c r="J37" s="36">
        <v>8.0000000000000002E-3</v>
      </c>
      <c r="K37" s="38">
        <v>0</v>
      </c>
      <c r="L37" s="39">
        <v>7.5000000000000011E-2</v>
      </c>
      <c r="M37" s="40">
        <v>7.1000000000000008E-2</v>
      </c>
      <c r="N37" s="40">
        <v>5.3999999999999999E-2</v>
      </c>
      <c r="O37" s="40">
        <v>4.4000000000000004E-2</v>
      </c>
      <c r="P37" s="40">
        <v>6.7000000000000004E-2</v>
      </c>
      <c r="Q37" s="40">
        <v>6.5000000000000002E-2</v>
      </c>
      <c r="R37" s="40">
        <v>6.3E-2</v>
      </c>
      <c r="S37" s="40">
        <v>6.0999999999999999E-2</v>
      </c>
      <c r="T37" s="40">
        <v>5.7000000000000002E-2</v>
      </c>
      <c r="U37" s="40">
        <v>5.2999999999999999E-2</v>
      </c>
      <c r="V37" s="40">
        <v>5.2000000000000005E-2</v>
      </c>
      <c r="W37" s="40">
        <v>4.5999999999999999E-2</v>
      </c>
      <c r="X37" s="40">
        <v>4.8000000000000001E-2</v>
      </c>
      <c r="Y37" s="40">
        <v>4.4000000000000004E-2</v>
      </c>
      <c r="Z37" s="40">
        <v>3.6000000000000004E-2</v>
      </c>
      <c r="AA37" s="40">
        <v>0.04</v>
      </c>
      <c r="AB37" s="40">
        <v>3.1E-2</v>
      </c>
      <c r="AC37" s="128">
        <v>2.3E-2</v>
      </c>
      <c r="AD37" s="50">
        <v>0</v>
      </c>
      <c r="AE37" s="116">
        <v>7.0000000000000001E-3</v>
      </c>
      <c r="AF37" s="86"/>
      <c r="AG37" s="68" t="s">
        <v>387</v>
      </c>
      <c r="AH37" s="83" t="s">
        <v>112</v>
      </c>
      <c r="AI37" s="63" t="s">
        <v>2205</v>
      </c>
      <c r="AJ37" s="41" t="s">
        <v>2206</v>
      </c>
      <c r="AK37" s="43" t="s">
        <v>2219</v>
      </c>
      <c r="BB37" s="71" t="s">
        <v>387</v>
      </c>
      <c r="BC37" s="104" t="s">
        <v>2216</v>
      </c>
    </row>
    <row r="38" spans="1:55">
      <c r="A38" s="78" t="s">
        <v>114</v>
      </c>
      <c r="B38" s="114" t="s">
        <v>115</v>
      </c>
      <c r="C38" s="36">
        <v>2.5999999999999999E-2</v>
      </c>
      <c r="D38" s="37">
        <v>1.9E-2</v>
      </c>
      <c r="E38" s="37">
        <v>0.01</v>
      </c>
      <c r="F38" s="38">
        <v>0</v>
      </c>
      <c r="G38" s="36">
        <v>1.4999999999999999E-2</v>
      </c>
      <c r="H38" s="37">
        <v>1.0999999999999999E-2</v>
      </c>
      <c r="I38" s="38">
        <v>0</v>
      </c>
      <c r="J38" s="36">
        <v>5.0000000000000001E-3</v>
      </c>
      <c r="K38" s="38">
        <v>0</v>
      </c>
      <c r="L38" s="39">
        <v>5.099999999999999E-2</v>
      </c>
      <c r="M38" s="40">
        <v>4.6999999999999993E-2</v>
      </c>
      <c r="N38" s="40">
        <v>3.5999999999999997E-2</v>
      </c>
      <c r="O38" s="40">
        <v>2.9000000000000001E-2</v>
      </c>
      <c r="P38" s="40">
        <v>4.5999999999999992E-2</v>
      </c>
      <c r="Q38" s="40">
        <v>4.3999999999999997E-2</v>
      </c>
      <c r="R38" s="40">
        <v>4.1999999999999996E-2</v>
      </c>
      <c r="S38" s="40">
        <v>3.9999999999999994E-2</v>
      </c>
      <c r="T38" s="40">
        <v>3.9E-2</v>
      </c>
      <c r="U38" s="40">
        <v>3.4999999999999996E-2</v>
      </c>
      <c r="V38" s="40">
        <v>3.5000000000000003E-2</v>
      </c>
      <c r="W38" s="40">
        <v>3.1E-2</v>
      </c>
      <c r="X38" s="40">
        <v>3.1E-2</v>
      </c>
      <c r="Y38" s="40">
        <v>3.0000000000000002E-2</v>
      </c>
      <c r="Z38" s="40">
        <v>2.4E-2</v>
      </c>
      <c r="AA38" s="40">
        <v>2.5999999999999999E-2</v>
      </c>
      <c r="AB38" s="40">
        <v>0.02</v>
      </c>
      <c r="AC38" s="128">
        <v>1.4999999999999999E-2</v>
      </c>
      <c r="AD38" s="50">
        <v>0</v>
      </c>
      <c r="AE38" s="116">
        <v>5.0000000000000001E-3</v>
      </c>
      <c r="AF38" s="86"/>
      <c r="AG38" s="68" t="s">
        <v>391</v>
      </c>
      <c r="AH38" s="83" t="s">
        <v>115</v>
      </c>
      <c r="AI38" s="63" t="s">
        <v>2205</v>
      </c>
      <c r="AJ38" s="41" t="s">
        <v>2206</v>
      </c>
      <c r="AK38" s="43"/>
      <c r="BB38" s="71" t="s">
        <v>391</v>
      </c>
      <c r="BC38" s="104" t="s">
        <v>2209</v>
      </c>
    </row>
    <row r="39" spans="1:55">
      <c r="A39" s="78" t="s">
        <v>392</v>
      </c>
      <c r="B39" s="114" t="s">
        <v>117</v>
      </c>
      <c r="C39" s="36">
        <v>2.5999999999999999E-2</v>
      </c>
      <c r="D39" s="37">
        <v>1.9E-2</v>
      </c>
      <c r="E39" s="37">
        <v>0.01</v>
      </c>
      <c r="F39" s="38">
        <v>0</v>
      </c>
      <c r="G39" s="36">
        <v>1.4999999999999999E-2</v>
      </c>
      <c r="H39" s="37">
        <v>1.0999999999999999E-2</v>
      </c>
      <c r="I39" s="38">
        <v>0</v>
      </c>
      <c r="J39" s="36">
        <v>5.0000000000000001E-3</v>
      </c>
      <c r="K39" s="38">
        <v>0</v>
      </c>
      <c r="L39" s="39">
        <v>5.099999999999999E-2</v>
      </c>
      <c r="M39" s="40">
        <v>4.6999999999999993E-2</v>
      </c>
      <c r="N39" s="40">
        <v>3.5999999999999997E-2</v>
      </c>
      <c r="O39" s="40">
        <v>2.9000000000000001E-2</v>
      </c>
      <c r="P39" s="40">
        <v>4.5999999999999992E-2</v>
      </c>
      <c r="Q39" s="40">
        <v>4.3999999999999997E-2</v>
      </c>
      <c r="R39" s="40">
        <v>4.1999999999999996E-2</v>
      </c>
      <c r="S39" s="40">
        <v>3.9999999999999994E-2</v>
      </c>
      <c r="T39" s="40">
        <v>3.9E-2</v>
      </c>
      <c r="U39" s="40">
        <v>3.4999999999999996E-2</v>
      </c>
      <c r="V39" s="40">
        <v>3.5000000000000003E-2</v>
      </c>
      <c r="W39" s="40">
        <v>3.1E-2</v>
      </c>
      <c r="X39" s="40">
        <v>3.1E-2</v>
      </c>
      <c r="Y39" s="40">
        <v>3.0000000000000002E-2</v>
      </c>
      <c r="Z39" s="40">
        <v>2.4E-2</v>
      </c>
      <c r="AA39" s="40">
        <v>2.5999999999999999E-2</v>
      </c>
      <c r="AB39" s="40">
        <v>0.02</v>
      </c>
      <c r="AC39" s="128">
        <v>1.4999999999999999E-2</v>
      </c>
      <c r="AD39" s="50">
        <v>0</v>
      </c>
      <c r="AE39" s="116">
        <v>5.0000000000000001E-3</v>
      </c>
      <c r="AF39" s="86"/>
      <c r="AG39" s="68" t="s">
        <v>396</v>
      </c>
      <c r="AH39" s="83" t="s">
        <v>117</v>
      </c>
      <c r="AI39" s="63" t="s">
        <v>2205</v>
      </c>
      <c r="AJ39" s="41" t="s">
        <v>2206</v>
      </c>
      <c r="AK39" s="43"/>
      <c r="BB39" s="71" t="s">
        <v>396</v>
      </c>
      <c r="BC39" s="104" t="s">
        <v>2216</v>
      </c>
    </row>
    <row r="40" spans="1:55">
      <c r="A40" s="78" t="s">
        <v>397</v>
      </c>
      <c r="B40" s="114" t="s">
        <v>398</v>
      </c>
      <c r="C40" s="36">
        <v>2.5999999999999999E-2</v>
      </c>
      <c r="D40" s="37">
        <v>1.9E-2</v>
      </c>
      <c r="E40" s="37">
        <v>0.01</v>
      </c>
      <c r="F40" s="38">
        <v>0</v>
      </c>
      <c r="G40" s="36">
        <v>1.4999999999999999E-2</v>
      </c>
      <c r="H40" s="37">
        <v>1.0999999999999999E-2</v>
      </c>
      <c r="I40" s="38">
        <v>0</v>
      </c>
      <c r="J40" s="36">
        <v>5.0000000000000001E-3</v>
      </c>
      <c r="K40" s="38">
        <v>0</v>
      </c>
      <c r="L40" s="39">
        <v>5.099999999999999E-2</v>
      </c>
      <c r="M40" s="40">
        <v>4.6999999999999993E-2</v>
      </c>
      <c r="N40" s="40">
        <v>3.5999999999999997E-2</v>
      </c>
      <c r="O40" s="40">
        <v>2.9000000000000001E-2</v>
      </c>
      <c r="P40" s="40">
        <v>4.5999999999999992E-2</v>
      </c>
      <c r="Q40" s="40">
        <v>4.3999999999999997E-2</v>
      </c>
      <c r="R40" s="40">
        <v>4.1999999999999996E-2</v>
      </c>
      <c r="S40" s="40">
        <v>3.9999999999999994E-2</v>
      </c>
      <c r="T40" s="40">
        <v>3.9E-2</v>
      </c>
      <c r="U40" s="40">
        <v>3.4999999999999996E-2</v>
      </c>
      <c r="V40" s="40">
        <v>3.5000000000000003E-2</v>
      </c>
      <c r="W40" s="40">
        <v>3.1E-2</v>
      </c>
      <c r="X40" s="40">
        <v>3.1E-2</v>
      </c>
      <c r="Y40" s="40">
        <v>3.0000000000000002E-2</v>
      </c>
      <c r="Z40" s="40">
        <v>2.4E-2</v>
      </c>
      <c r="AA40" s="40">
        <v>2.5999999999999999E-2</v>
      </c>
      <c r="AB40" s="40">
        <v>0.02</v>
      </c>
      <c r="AC40" s="128">
        <v>1.4999999999999999E-2</v>
      </c>
      <c r="AD40" s="50">
        <v>0</v>
      </c>
      <c r="AE40" s="116">
        <v>5.0000000000000001E-3</v>
      </c>
      <c r="AF40" s="86"/>
      <c r="AG40" s="7" t="s">
        <v>397</v>
      </c>
      <c r="AH40" s="83" t="s">
        <v>398</v>
      </c>
      <c r="AI40" s="63" t="s">
        <v>2205</v>
      </c>
      <c r="AJ40" s="41" t="s">
        <v>2206</v>
      </c>
      <c r="AK40" s="42"/>
      <c r="BB40" s="84" t="s">
        <v>397</v>
      </c>
      <c r="BC40" s="104" t="s">
        <v>2168</v>
      </c>
    </row>
    <row r="41" spans="1:55" ht="24">
      <c r="A41" s="78" t="s">
        <v>403</v>
      </c>
      <c r="B41" s="114" t="s">
        <v>120</v>
      </c>
      <c r="C41" s="36">
        <v>2.5999999999999999E-2</v>
      </c>
      <c r="D41" s="37">
        <v>1.9E-2</v>
      </c>
      <c r="E41" s="37">
        <v>0.01</v>
      </c>
      <c r="F41" s="38">
        <v>0</v>
      </c>
      <c r="G41" s="36">
        <v>1.4999999999999999E-2</v>
      </c>
      <c r="H41" s="37">
        <v>1.0999999999999999E-2</v>
      </c>
      <c r="I41" s="38">
        <v>0</v>
      </c>
      <c r="J41" s="36">
        <v>5.0000000000000001E-3</v>
      </c>
      <c r="K41" s="38">
        <v>0</v>
      </c>
      <c r="L41" s="39">
        <v>5.099999999999999E-2</v>
      </c>
      <c r="M41" s="40">
        <v>4.6999999999999993E-2</v>
      </c>
      <c r="N41" s="40">
        <v>3.5999999999999997E-2</v>
      </c>
      <c r="O41" s="40">
        <v>2.9000000000000001E-2</v>
      </c>
      <c r="P41" s="40">
        <v>4.5999999999999992E-2</v>
      </c>
      <c r="Q41" s="40">
        <v>4.3999999999999997E-2</v>
      </c>
      <c r="R41" s="40">
        <v>4.1999999999999996E-2</v>
      </c>
      <c r="S41" s="40">
        <v>3.9999999999999994E-2</v>
      </c>
      <c r="T41" s="40">
        <v>3.9E-2</v>
      </c>
      <c r="U41" s="40">
        <v>3.4999999999999996E-2</v>
      </c>
      <c r="V41" s="40">
        <v>3.5000000000000003E-2</v>
      </c>
      <c r="W41" s="40">
        <v>3.1E-2</v>
      </c>
      <c r="X41" s="40">
        <v>3.1E-2</v>
      </c>
      <c r="Y41" s="40">
        <v>3.0000000000000002E-2</v>
      </c>
      <c r="Z41" s="40">
        <v>2.4E-2</v>
      </c>
      <c r="AA41" s="40">
        <v>2.5999999999999999E-2</v>
      </c>
      <c r="AB41" s="40">
        <v>0.02</v>
      </c>
      <c r="AC41" s="128">
        <v>1.4999999999999999E-2</v>
      </c>
      <c r="AD41" s="50">
        <v>0</v>
      </c>
      <c r="AE41" s="116">
        <v>5.0000000000000001E-3</v>
      </c>
      <c r="AF41" s="86"/>
      <c r="AG41" s="68" t="s">
        <v>407</v>
      </c>
      <c r="AH41" s="83" t="s">
        <v>120</v>
      </c>
      <c r="AI41" s="63" t="s">
        <v>2205</v>
      </c>
      <c r="AJ41" s="41" t="s">
        <v>2206</v>
      </c>
      <c r="AK41" s="43" t="s">
        <v>2218</v>
      </c>
      <c r="BB41" s="71" t="s">
        <v>407</v>
      </c>
      <c r="BC41" s="104" t="s">
        <v>2209</v>
      </c>
    </row>
    <row r="42" spans="1:55" ht="24">
      <c r="A42" s="78" t="s">
        <v>408</v>
      </c>
      <c r="B42" s="114" t="s">
        <v>122</v>
      </c>
      <c r="C42" s="36">
        <v>2.5999999999999999E-2</v>
      </c>
      <c r="D42" s="37">
        <v>1.9E-2</v>
      </c>
      <c r="E42" s="37">
        <v>0.01</v>
      </c>
      <c r="F42" s="38">
        <v>0</v>
      </c>
      <c r="G42" s="36">
        <v>1.4999999999999999E-2</v>
      </c>
      <c r="H42" s="37">
        <v>1.0999999999999999E-2</v>
      </c>
      <c r="I42" s="38">
        <v>0</v>
      </c>
      <c r="J42" s="36">
        <v>5.0000000000000001E-3</v>
      </c>
      <c r="K42" s="38">
        <v>0</v>
      </c>
      <c r="L42" s="39">
        <v>5.099999999999999E-2</v>
      </c>
      <c r="M42" s="40">
        <v>4.6999999999999993E-2</v>
      </c>
      <c r="N42" s="40">
        <v>3.5999999999999997E-2</v>
      </c>
      <c r="O42" s="40">
        <v>2.9000000000000001E-2</v>
      </c>
      <c r="P42" s="40">
        <v>4.5999999999999992E-2</v>
      </c>
      <c r="Q42" s="40">
        <v>4.3999999999999997E-2</v>
      </c>
      <c r="R42" s="40">
        <v>4.1999999999999996E-2</v>
      </c>
      <c r="S42" s="40">
        <v>3.9999999999999994E-2</v>
      </c>
      <c r="T42" s="40">
        <v>3.9E-2</v>
      </c>
      <c r="U42" s="40">
        <v>3.4999999999999996E-2</v>
      </c>
      <c r="V42" s="40">
        <v>3.5000000000000003E-2</v>
      </c>
      <c r="W42" s="40">
        <v>3.1E-2</v>
      </c>
      <c r="X42" s="40">
        <v>3.1E-2</v>
      </c>
      <c r="Y42" s="40">
        <v>3.0000000000000002E-2</v>
      </c>
      <c r="Z42" s="40">
        <v>2.4E-2</v>
      </c>
      <c r="AA42" s="40">
        <v>2.5999999999999999E-2</v>
      </c>
      <c r="AB42" s="40">
        <v>0.02</v>
      </c>
      <c r="AC42" s="128">
        <v>1.4999999999999999E-2</v>
      </c>
      <c r="AD42" s="50">
        <v>0</v>
      </c>
      <c r="AE42" s="116">
        <v>5.0000000000000001E-3</v>
      </c>
      <c r="AG42" s="68" t="s">
        <v>412</v>
      </c>
      <c r="AH42" s="83" t="s">
        <v>122</v>
      </c>
      <c r="AI42" s="63" t="s">
        <v>2205</v>
      </c>
      <c r="AJ42" s="41" t="s">
        <v>2206</v>
      </c>
      <c r="AK42" s="43" t="s">
        <v>2218</v>
      </c>
      <c r="BB42" s="71" t="s">
        <v>412</v>
      </c>
      <c r="BC42" s="104" t="s">
        <v>2209</v>
      </c>
    </row>
    <row r="43" spans="1:55" ht="24">
      <c r="A43" s="78" t="s">
        <v>413</v>
      </c>
      <c r="B43" s="114" t="s">
        <v>414</v>
      </c>
      <c r="C43" s="36">
        <v>0.13700000000000001</v>
      </c>
      <c r="D43" s="37">
        <v>0.1</v>
      </c>
      <c r="E43" s="37">
        <v>5.5E-2</v>
      </c>
      <c r="F43" s="38">
        <v>0</v>
      </c>
      <c r="G43" s="36">
        <v>6.3E-2</v>
      </c>
      <c r="H43" s="37">
        <v>4.2000000000000003E-2</v>
      </c>
      <c r="I43" s="38">
        <v>0</v>
      </c>
      <c r="J43" s="36">
        <v>2.4E-2</v>
      </c>
      <c r="K43" s="38">
        <v>0</v>
      </c>
      <c r="L43" s="39">
        <v>0.245</v>
      </c>
      <c r="M43" s="40">
        <v>0.224</v>
      </c>
      <c r="N43" s="40">
        <v>0.182</v>
      </c>
      <c r="O43" s="40">
        <v>0.14499999999999999</v>
      </c>
      <c r="P43" s="40">
        <v>0.221</v>
      </c>
      <c r="Q43" s="40">
        <v>0.20799999999999999</v>
      </c>
      <c r="R43" s="40">
        <v>0.2</v>
      </c>
      <c r="S43" s="40">
        <v>0.187</v>
      </c>
      <c r="T43" s="40">
        <v>0.184</v>
      </c>
      <c r="U43" s="40">
        <v>0.16300000000000001</v>
      </c>
      <c r="V43" s="40">
        <v>0.16299999999999998</v>
      </c>
      <c r="W43" s="40">
        <v>0.158</v>
      </c>
      <c r="X43" s="40">
        <v>0.14199999999999999</v>
      </c>
      <c r="Y43" s="40">
        <v>0.13899999999999998</v>
      </c>
      <c r="Z43" s="40">
        <v>0.12100000000000001</v>
      </c>
      <c r="AA43" s="40">
        <v>0.11800000000000001</v>
      </c>
      <c r="AB43" s="40">
        <v>0.1</v>
      </c>
      <c r="AC43" s="128">
        <v>7.5999999999999998E-2</v>
      </c>
      <c r="AD43" s="50">
        <v>0</v>
      </c>
      <c r="AE43" s="116">
        <v>2.1000000000000001E-2</v>
      </c>
      <c r="AG43" s="3" t="s">
        <v>2220</v>
      </c>
      <c r="AH43" s="83" t="s">
        <v>414</v>
      </c>
      <c r="AI43" s="64" t="s">
        <v>2221</v>
      </c>
      <c r="AJ43" s="58" t="s">
        <v>2222</v>
      </c>
      <c r="AK43" s="42"/>
      <c r="BB43" s="23" t="s">
        <v>2220</v>
      </c>
      <c r="BC43" s="104" t="s">
        <v>2209</v>
      </c>
    </row>
    <row r="44" spans="1:55" ht="24">
      <c r="A44" s="78" t="s">
        <v>418</v>
      </c>
      <c r="B44" s="114" t="s">
        <v>125</v>
      </c>
      <c r="C44" s="36">
        <v>0.13700000000000001</v>
      </c>
      <c r="D44" s="37">
        <v>0.1</v>
      </c>
      <c r="E44" s="37">
        <v>5.5E-2</v>
      </c>
      <c r="F44" s="38">
        <v>0</v>
      </c>
      <c r="G44" s="36">
        <v>6.3E-2</v>
      </c>
      <c r="H44" s="37">
        <v>4.2000000000000003E-2</v>
      </c>
      <c r="I44" s="38">
        <v>0</v>
      </c>
      <c r="J44" s="36">
        <v>2.4E-2</v>
      </c>
      <c r="K44" s="38">
        <v>0</v>
      </c>
      <c r="L44" s="39">
        <v>0.245</v>
      </c>
      <c r="M44" s="40">
        <v>0.224</v>
      </c>
      <c r="N44" s="40">
        <v>0.182</v>
      </c>
      <c r="O44" s="40">
        <v>0.14499999999999999</v>
      </c>
      <c r="P44" s="40">
        <v>0.221</v>
      </c>
      <c r="Q44" s="40">
        <v>0.20799999999999999</v>
      </c>
      <c r="R44" s="40">
        <v>0.2</v>
      </c>
      <c r="S44" s="40">
        <v>0.187</v>
      </c>
      <c r="T44" s="40">
        <v>0.184</v>
      </c>
      <c r="U44" s="40">
        <v>0.16300000000000001</v>
      </c>
      <c r="V44" s="40">
        <v>0.16299999999999998</v>
      </c>
      <c r="W44" s="40">
        <v>0.158</v>
      </c>
      <c r="X44" s="40">
        <v>0.14199999999999999</v>
      </c>
      <c r="Y44" s="40">
        <v>0.13899999999999998</v>
      </c>
      <c r="Z44" s="40">
        <v>0.12100000000000001</v>
      </c>
      <c r="AA44" s="40">
        <v>0.11800000000000001</v>
      </c>
      <c r="AB44" s="40">
        <v>0.1</v>
      </c>
      <c r="AC44" s="128">
        <v>7.5999999999999998E-2</v>
      </c>
      <c r="AD44" s="50">
        <v>0</v>
      </c>
      <c r="AE44" s="116">
        <v>2.1000000000000001E-2</v>
      </c>
      <c r="AG44" s="3" t="s">
        <v>2223</v>
      </c>
      <c r="AH44" s="83" t="s">
        <v>125</v>
      </c>
      <c r="AI44" s="64" t="s">
        <v>2221</v>
      </c>
      <c r="AJ44" s="58" t="s">
        <v>2222</v>
      </c>
      <c r="AK44" s="42"/>
      <c r="BB44" s="23" t="s">
        <v>2223</v>
      </c>
      <c r="BC44" s="104" t="s">
        <v>2209</v>
      </c>
    </row>
    <row r="45" spans="1:55" ht="24">
      <c r="A45" s="78" t="s">
        <v>422</v>
      </c>
      <c r="B45" s="114" t="s">
        <v>127</v>
      </c>
      <c r="C45" s="36">
        <v>0.13700000000000001</v>
      </c>
      <c r="D45" s="37">
        <v>0.1</v>
      </c>
      <c r="E45" s="37">
        <v>5.5E-2</v>
      </c>
      <c r="F45" s="38">
        <v>0</v>
      </c>
      <c r="G45" s="36">
        <v>6.3E-2</v>
      </c>
      <c r="H45" s="37">
        <v>4.2000000000000003E-2</v>
      </c>
      <c r="I45" s="38">
        <v>0</v>
      </c>
      <c r="J45" s="36">
        <v>2.4E-2</v>
      </c>
      <c r="K45" s="38">
        <v>0</v>
      </c>
      <c r="L45" s="39">
        <v>0.245</v>
      </c>
      <c r="M45" s="40">
        <v>0.224</v>
      </c>
      <c r="N45" s="40">
        <v>0.182</v>
      </c>
      <c r="O45" s="40">
        <v>0.14499999999999999</v>
      </c>
      <c r="P45" s="40">
        <v>0.221</v>
      </c>
      <c r="Q45" s="40">
        <v>0.20799999999999999</v>
      </c>
      <c r="R45" s="40">
        <v>0.2</v>
      </c>
      <c r="S45" s="40">
        <v>0.187</v>
      </c>
      <c r="T45" s="40">
        <v>0.184</v>
      </c>
      <c r="U45" s="40">
        <v>0.16300000000000001</v>
      </c>
      <c r="V45" s="40">
        <v>0.16299999999999998</v>
      </c>
      <c r="W45" s="40">
        <v>0.158</v>
      </c>
      <c r="X45" s="40">
        <v>0.14199999999999999</v>
      </c>
      <c r="Y45" s="40">
        <v>0.13899999999999998</v>
      </c>
      <c r="Z45" s="40">
        <v>0.12100000000000001</v>
      </c>
      <c r="AA45" s="40">
        <v>0.11800000000000001</v>
      </c>
      <c r="AB45" s="40">
        <v>0.1</v>
      </c>
      <c r="AC45" s="128">
        <v>7.5999999999999998E-2</v>
      </c>
      <c r="AD45" s="50">
        <v>0</v>
      </c>
      <c r="AE45" s="116">
        <v>2.1000000000000001E-2</v>
      </c>
      <c r="AG45" s="3" t="s">
        <v>2224</v>
      </c>
      <c r="AH45" s="83" t="s">
        <v>127</v>
      </c>
      <c r="AI45" s="64" t="s">
        <v>2221</v>
      </c>
      <c r="AJ45" s="58" t="s">
        <v>2222</v>
      </c>
      <c r="AK45" s="42"/>
      <c r="BB45" s="23" t="s">
        <v>2224</v>
      </c>
      <c r="BC45" s="104" t="s">
        <v>2209</v>
      </c>
    </row>
    <row r="46" spans="1:55" ht="24">
      <c r="A46" s="78" t="s">
        <v>426</v>
      </c>
      <c r="B46" s="114" t="s">
        <v>427</v>
      </c>
      <c r="C46" s="36">
        <v>5.8999999999999997E-2</v>
      </c>
      <c r="D46" s="37">
        <v>4.2999999999999997E-2</v>
      </c>
      <c r="E46" s="37">
        <v>2.3E-2</v>
      </c>
      <c r="F46" s="38">
        <v>0</v>
      </c>
      <c r="G46" s="36">
        <v>1.2E-2</v>
      </c>
      <c r="H46" s="37">
        <v>0.01</v>
      </c>
      <c r="I46" s="38">
        <v>0</v>
      </c>
      <c r="J46" s="36">
        <v>1.0999999999999999E-2</v>
      </c>
      <c r="K46" s="38">
        <v>0</v>
      </c>
      <c r="L46" s="39">
        <v>9.1999999999999985E-2</v>
      </c>
      <c r="M46" s="40">
        <v>8.9999999999999983E-2</v>
      </c>
      <c r="N46" s="40">
        <v>7.9999999999999988E-2</v>
      </c>
      <c r="O46" s="40">
        <v>6.3999999999999987E-2</v>
      </c>
      <c r="P46" s="40">
        <v>8.0999999999999989E-2</v>
      </c>
      <c r="Q46" s="40">
        <v>7.5999999999999984E-2</v>
      </c>
      <c r="R46" s="40">
        <v>7.8999999999999987E-2</v>
      </c>
      <c r="S46" s="40">
        <v>7.3999999999999996E-2</v>
      </c>
      <c r="T46" s="40">
        <v>6.4999999999999988E-2</v>
      </c>
      <c r="U46" s="40">
        <v>6.3E-2</v>
      </c>
      <c r="V46" s="40">
        <v>5.6000000000000001E-2</v>
      </c>
      <c r="W46" s="40">
        <v>6.8999999999999992E-2</v>
      </c>
      <c r="X46" s="40">
        <v>5.3999999999999999E-2</v>
      </c>
      <c r="Y46" s="40">
        <v>4.5000000000000005E-2</v>
      </c>
      <c r="Z46" s="40">
        <v>5.2999999999999999E-2</v>
      </c>
      <c r="AA46" s="40">
        <v>4.3000000000000003E-2</v>
      </c>
      <c r="AB46" s="40">
        <v>4.4000000000000004E-2</v>
      </c>
      <c r="AC46" s="128">
        <v>3.3000000000000002E-2</v>
      </c>
      <c r="AD46" s="50">
        <v>0</v>
      </c>
      <c r="AE46" s="116">
        <v>0.01</v>
      </c>
      <c r="AG46" s="3" t="s">
        <v>2225</v>
      </c>
      <c r="AH46" s="83" t="s">
        <v>427</v>
      </c>
      <c r="AI46" s="65" t="s">
        <v>2226</v>
      </c>
      <c r="AJ46" s="58" t="s">
        <v>2227</v>
      </c>
      <c r="AK46" s="59" t="s">
        <v>2228</v>
      </c>
      <c r="BB46" s="23" t="s">
        <v>2225</v>
      </c>
      <c r="BC46" s="104" t="s">
        <v>2209</v>
      </c>
    </row>
    <row r="47" spans="1:55" ht="24">
      <c r="A47" s="78" t="s">
        <v>431</v>
      </c>
      <c r="B47" s="114" t="s">
        <v>130</v>
      </c>
      <c r="C47" s="36">
        <v>5.8999999999999997E-2</v>
      </c>
      <c r="D47" s="37">
        <v>4.2999999999999997E-2</v>
      </c>
      <c r="E47" s="37">
        <v>2.3E-2</v>
      </c>
      <c r="F47" s="38">
        <v>0</v>
      </c>
      <c r="G47" s="36">
        <v>1.2E-2</v>
      </c>
      <c r="H47" s="37">
        <v>0.01</v>
      </c>
      <c r="I47" s="38">
        <v>0</v>
      </c>
      <c r="J47" s="36">
        <v>1.0999999999999999E-2</v>
      </c>
      <c r="K47" s="38">
        <v>0</v>
      </c>
      <c r="L47" s="39">
        <v>9.1999999999999985E-2</v>
      </c>
      <c r="M47" s="40">
        <v>8.9999999999999983E-2</v>
      </c>
      <c r="N47" s="40">
        <v>7.9999999999999988E-2</v>
      </c>
      <c r="O47" s="40">
        <v>6.3999999999999987E-2</v>
      </c>
      <c r="P47" s="40">
        <v>8.0999999999999989E-2</v>
      </c>
      <c r="Q47" s="40">
        <v>7.5999999999999984E-2</v>
      </c>
      <c r="R47" s="40">
        <v>7.8999999999999987E-2</v>
      </c>
      <c r="S47" s="40">
        <v>7.3999999999999996E-2</v>
      </c>
      <c r="T47" s="40">
        <v>6.4999999999999988E-2</v>
      </c>
      <c r="U47" s="40">
        <v>6.3E-2</v>
      </c>
      <c r="V47" s="40">
        <v>5.6000000000000001E-2</v>
      </c>
      <c r="W47" s="40">
        <v>6.8999999999999992E-2</v>
      </c>
      <c r="X47" s="40">
        <v>5.3999999999999999E-2</v>
      </c>
      <c r="Y47" s="40">
        <v>4.5000000000000005E-2</v>
      </c>
      <c r="Z47" s="40">
        <v>5.2999999999999999E-2</v>
      </c>
      <c r="AA47" s="40">
        <v>4.3000000000000003E-2</v>
      </c>
      <c r="AB47" s="40">
        <v>4.4000000000000004E-2</v>
      </c>
      <c r="AC47" s="128">
        <v>3.3000000000000002E-2</v>
      </c>
      <c r="AD47" s="50">
        <v>0</v>
      </c>
      <c r="AE47" s="116">
        <v>0.01</v>
      </c>
      <c r="AG47" s="3" t="s">
        <v>2229</v>
      </c>
      <c r="AH47" s="83" t="s">
        <v>130</v>
      </c>
      <c r="AI47" s="65" t="s">
        <v>2226</v>
      </c>
      <c r="AJ47" s="58" t="s">
        <v>2227</v>
      </c>
      <c r="AK47" s="59" t="s">
        <v>2228</v>
      </c>
      <c r="BB47" s="23" t="s">
        <v>2229</v>
      </c>
      <c r="BC47" s="104" t="s">
        <v>2209</v>
      </c>
    </row>
    <row r="48" spans="1:55" ht="24.6" thickBot="1">
      <c r="A48" s="80" t="s">
        <v>435</v>
      </c>
      <c r="B48" s="115" t="s">
        <v>132</v>
      </c>
      <c r="C48" s="44">
        <v>5.8999999999999997E-2</v>
      </c>
      <c r="D48" s="45">
        <v>4.2999999999999997E-2</v>
      </c>
      <c r="E48" s="45">
        <v>2.3E-2</v>
      </c>
      <c r="F48" s="51">
        <v>0</v>
      </c>
      <c r="G48" s="44">
        <v>1.2E-2</v>
      </c>
      <c r="H48" s="45">
        <v>0.01</v>
      </c>
      <c r="I48" s="51">
        <v>0</v>
      </c>
      <c r="J48" s="44">
        <v>1.0999999999999999E-2</v>
      </c>
      <c r="K48" s="51">
        <v>0</v>
      </c>
      <c r="L48" s="46">
        <v>9.1999999999999985E-2</v>
      </c>
      <c r="M48" s="47">
        <v>8.9999999999999983E-2</v>
      </c>
      <c r="N48" s="47">
        <v>7.9999999999999988E-2</v>
      </c>
      <c r="O48" s="47">
        <v>6.3999999999999987E-2</v>
      </c>
      <c r="P48" s="47">
        <v>8.0999999999999989E-2</v>
      </c>
      <c r="Q48" s="47">
        <v>7.5999999999999984E-2</v>
      </c>
      <c r="R48" s="47">
        <v>7.8999999999999987E-2</v>
      </c>
      <c r="S48" s="47">
        <v>7.3999999999999996E-2</v>
      </c>
      <c r="T48" s="47">
        <v>6.4999999999999988E-2</v>
      </c>
      <c r="U48" s="47">
        <v>6.3E-2</v>
      </c>
      <c r="V48" s="47">
        <v>5.6000000000000001E-2</v>
      </c>
      <c r="W48" s="47">
        <v>6.8999999999999992E-2</v>
      </c>
      <c r="X48" s="47">
        <v>5.3999999999999999E-2</v>
      </c>
      <c r="Y48" s="47">
        <v>4.5000000000000005E-2</v>
      </c>
      <c r="Z48" s="47">
        <v>5.2999999999999999E-2</v>
      </c>
      <c r="AA48" s="47">
        <v>4.3000000000000003E-2</v>
      </c>
      <c r="AB48" s="47">
        <v>4.4000000000000004E-2</v>
      </c>
      <c r="AC48" s="129">
        <v>3.3000000000000002E-2</v>
      </c>
      <c r="AD48" s="50">
        <v>0</v>
      </c>
      <c r="AE48" s="117">
        <v>0.01</v>
      </c>
      <c r="AG48" s="4" t="s">
        <v>2230</v>
      </c>
      <c r="AH48" s="85" t="s">
        <v>132</v>
      </c>
      <c r="AI48" s="66" t="s">
        <v>2226</v>
      </c>
      <c r="AJ48" s="52" t="s">
        <v>2227</v>
      </c>
      <c r="AK48" s="53" t="s">
        <v>2231</v>
      </c>
      <c r="BB48" s="72" t="s">
        <v>2230</v>
      </c>
      <c r="BC48" s="111" t="s">
        <v>2209</v>
      </c>
    </row>
    <row r="49" spans="33:34">
      <c r="AG49" s="112"/>
    </row>
    <row r="50" spans="33:34">
      <c r="AG50" s="526" t="s">
        <v>2232</v>
      </c>
      <c r="AH50" s="526"/>
    </row>
    <row r="51" spans="33:34">
      <c r="AG51" s="703" t="s">
        <v>2233</v>
      </c>
      <c r="AH51" s="703"/>
    </row>
    <row r="52" spans="33:34">
      <c r="AG52" s="703"/>
      <c r="AH52" s="703"/>
    </row>
  </sheetData>
  <sheetProtection algorithmName="SHA-512" hashValue="I/n09RlKfVFFZqzqiUDHCgz9RHseWJoRrogp2P98LZsw8eDta+SOj3NApWKm6v8E6hgcQSxKeKO3lWDDJlYyzQ==" saltValue="/WB6x4PDbv5tjlqFtb7DBw==" spinCount="100000" sheet="1" objects="1" scenarios="1"/>
  <mergeCells count="24">
    <mergeCell ref="BE2:BE4"/>
    <mergeCell ref="BC2:BC4"/>
    <mergeCell ref="AS2:AS4"/>
    <mergeCell ref="AT2:AT4"/>
    <mergeCell ref="AZ2:AZ3"/>
    <mergeCell ref="AU2:AY4"/>
    <mergeCell ref="BB2:BB4"/>
    <mergeCell ref="AG51:AH52"/>
    <mergeCell ref="AQ2:AQ4"/>
    <mergeCell ref="AR2:AR4"/>
    <mergeCell ref="AG2:AG4"/>
    <mergeCell ref="AI2:AK4"/>
    <mergeCell ref="AG50:AH50"/>
    <mergeCell ref="AH2:AH4"/>
    <mergeCell ref="A2:A4"/>
    <mergeCell ref="B2:B4"/>
    <mergeCell ref="C2:F2"/>
    <mergeCell ref="G2:I2"/>
    <mergeCell ref="J2:K3"/>
    <mergeCell ref="AE2:AE4"/>
    <mergeCell ref="C3:F3"/>
    <mergeCell ref="G3:I3"/>
    <mergeCell ref="L2:AD2"/>
    <mergeCell ref="L3:AD3"/>
  </mergeCells>
  <phoneticPr fontId="11"/>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6284DD56-8530-4172-9B53-7B3386B62E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schemas.openxmlformats.org/package/2006/metadata/core-properties"/>
    <ds:schemaRef ds:uri="http://purl.org/dc/elements/1.1/"/>
    <ds:schemaRef ds:uri="http://schemas.microsoft.com/office/infopath/2007/PartnerControls"/>
    <ds:schemaRef ds:uri="e60fd174-b192-4fdb-8980-a9c623028ceb"/>
    <ds:schemaRef ds:uri="263dbbe5-076b-4606-a03b-9598f5f2f35a"/>
    <ds:schemaRef ds:uri="http://purl.org/dc/dcmitype/"/>
    <ds:schemaRef ds:uri="http://schemas.microsoft.com/office/2006/documentManagement/types"/>
    <ds:schemaRef ds:uri="http://www.w3.org/XML/1998/namespace"/>
    <ds:schemaRef ds:uri="http://purl.org/dc/term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186</vt:i4>
      </vt:variant>
    </vt:vector>
  </HeadingPairs>
  <TitlesOfParts>
    <vt:vector size="194" baseType="lpstr">
      <vt:lpstr>基本情報入力シート</vt:lpstr>
      <vt:lpstr>【加算総括集計用】長野県</vt:lpstr>
      <vt:lpstr>【加算個表集計用】長野県</vt:lpstr>
      <vt:lpstr>【補助金事業所集計用】長野県</vt:lpstr>
      <vt:lpstr>様式第６号（請求書）</vt:lpstr>
      <vt:lpstr>別紙様式2-5(振込先)</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'別紙様式2-5(振込先)'!Print_Area</vt:lpstr>
      <vt:lpstr>'様式第６号（請求書）'!Print_Area</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2025-12-23T00:30:39Z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