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xr:revisionPtr revIDLastSave="0" documentId="13_ncr:1_{D4E6B896-8AA7-46C7-9F9E-85E96A33DAFF}" xr6:coauthVersionLast="47" xr6:coauthVersionMax="47" xr10:uidLastSave="{00000000-0000-0000-0000-000000000000}"/>
  <bookViews>
    <workbookView xWindow="-108" yWindow="-108" windowWidth="23256" windowHeight="12576" xr2:uid="{B0D1EFE1-079C-4B27-8A17-A1F58E5FF64B}"/>
  </bookViews>
  <sheets>
    <sheet name="基本情報入力シート" sheetId="90" r:id="rId1"/>
    <sheet name="別紙様式２-６（変更交付申請内訳書）" sheetId="91" r:id="rId2"/>
    <sheet name="※入力不要　様式第2号（変更申請書）" sheetId="89" r:id="rId3"/>
    <sheet name="※入力不要　様式第６号（請求書）" sheetId="94" r:id="rId4"/>
    <sheet name="【参考】数式用" sheetId="95" r:id="rId5"/>
    <sheet name="数式用" sheetId="92" state="hidden" r:id="rId6"/>
    <sheet name="管理用（入力しないこと）" sheetId="93" state="hidden" r:id="rId7"/>
  </sheets>
  <externalReferences>
    <externalReference r:id="rId8"/>
    <externalReference r:id="rId9"/>
    <externalReference r:id="rId10"/>
  </externalReferences>
  <definedNames>
    <definedName name="_xlnm._FilterDatabase" localSheetId="4" hidden="1">【参考】数式用!#REF!</definedName>
    <definedName name="_xlnm._FilterDatabase" localSheetId="1" hidden="1">'別紙様式２-６（変更交付申請内訳書）'!$A$9:$K$211</definedName>
    <definedName name="erea">#REF!</definedName>
    <definedName name="new">#REF!</definedName>
    <definedName name="_xlnm.Print_Area" localSheetId="4">【参考】数式用!$D$1:$D$1</definedName>
    <definedName name="_xlnm.Print_Area" localSheetId="2">'※入力不要　様式第2号（変更申請書）'!$A$1:$M$38</definedName>
    <definedName name="_xlnm.Print_Area" localSheetId="3">'※入力不要　様式第６号（請求書）'!$A$1:$N$30</definedName>
    <definedName name="_xlnm.Print_Area" localSheetId="0">基本情報入力シート!$A$1:$D$23</definedName>
    <definedName name="_xlnm.Print_Area" localSheetId="1">'別紙様式２-６（変更交付申請内訳書）'!$A$1:$K$46</definedName>
    <definedName name="_xlnm.Print_Titles" localSheetId="1">'別紙様式２-６（変更交付申請内訳書）'!$1:$11</definedName>
    <definedName name="Sheet1" localSheetId="4">#REF!</definedName>
    <definedName name="Sheet1" localSheetId="3">#REF!</definedName>
    <definedName name="Sheet1">#REF!</definedName>
    <definedName name="www">#REF!</definedName>
    <definedName name="サービス">#REF!</definedName>
    <definedName name="サービス２">#REF!</definedName>
    <definedName name="サービス種別">[1]サービス種類一覧!$B$4:$B$20</definedName>
    <definedName name="サービス種類">[2]サービス種類一覧!$C$4:$C$20</definedName>
    <definedName name="サービス名">#REF!</definedName>
    <definedName name="サービス名称">#REF!</definedName>
    <definedName name="愛知県" localSheetId="4">【参考】数式用!$H$993:$H$1046</definedName>
    <definedName name="愛知県" localSheetId="3">#REF!</definedName>
    <definedName name="愛知県">#REF!</definedName>
    <definedName name="愛媛県" localSheetId="4">【参考】数式用!$H$1422:$H$1441</definedName>
    <definedName name="愛媛県" localSheetId="3">#REF!</definedName>
    <definedName name="愛媛県">#REF!</definedName>
    <definedName name="一覧">[3]加算率一覧!$A$4:$A$25</definedName>
    <definedName name="茨城県" localSheetId="4">【参考】数式用!$H$415:$H$458</definedName>
    <definedName name="茨城県" localSheetId="3">#REF!</definedName>
    <definedName name="茨城県">#REF!</definedName>
    <definedName name="岡山県" localSheetId="4">【参考】数式用!$H$1312:$H$1338</definedName>
    <definedName name="岡山県" localSheetId="3">#REF!</definedName>
    <definedName name="岡山県">#REF!</definedName>
    <definedName name="沖縄県" localSheetId="4">【参考】数式用!$H$1709:$H$1749</definedName>
    <definedName name="沖縄県" localSheetId="3">#REF!</definedName>
    <definedName name="沖縄県">#REF!</definedName>
    <definedName name="確認">#N/A</definedName>
    <definedName name="岩手県" localSheetId="4">【参考】数式用!$H$228:$H$260</definedName>
    <definedName name="岩手県" localSheetId="3">#REF!</definedName>
    <definedName name="岩手県">#REF!</definedName>
    <definedName name="岐阜県" localSheetId="4">【参考】数式用!$H$916:$H$957</definedName>
    <definedName name="岐阜県" localSheetId="3">#REF!</definedName>
    <definedName name="岐阜県">#REF!</definedName>
    <definedName name="宮崎県" localSheetId="4">【参考】数式用!$H$1640:$H$1665</definedName>
    <definedName name="宮崎県" localSheetId="3">#REF!</definedName>
    <definedName name="宮崎県">#REF!</definedName>
    <definedName name="宮城県" localSheetId="4">【参考】数式用!$H$261:$H$295</definedName>
    <definedName name="宮城県" localSheetId="3">#REF!</definedName>
    <definedName name="宮城県">#REF!</definedName>
    <definedName name="京都府" localSheetId="4">【参考】数式用!$H$1095:$H$1120</definedName>
    <definedName name="京都府" localSheetId="3">#REF!</definedName>
    <definedName name="京都府">#REF!</definedName>
    <definedName name="熊本県" localSheetId="4">【参考】数式用!$H$1577:$H$1621</definedName>
    <definedName name="熊本県" localSheetId="3">#REF!</definedName>
    <definedName name="熊本県">#REF!</definedName>
    <definedName name="群馬県" localSheetId="4">【参考】数式用!$H$484:$H$518</definedName>
    <definedName name="群馬県" localSheetId="3">#REF!</definedName>
    <definedName name="群馬県">#REF!</definedName>
    <definedName name="広島県" localSheetId="4">【参考】数式用!$H$1339:$H$1361</definedName>
    <definedName name="広島県" localSheetId="3">#REF!</definedName>
    <definedName name="広島県">#REF!</definedName>
    <definedName name="香川県" localSheetId="4">【参考】数式用!$H$1405:$H$1421</definedName>
    <definedName name="香川県" localSheetId="3">#REF!</definedName>
    <definedName name="香川県">#REF!</definedName>
    <definedName name="高知県" localSheetId="4">【参考】数式用!$H$1442:$H$1475</definedName>
    <definedName name="高知県" localSheetId="3">#REF!</definedName>
    <definedName name="高知県">#REF!</definedName>
    <definedName name="佐賀県" localSheetId="4">【参考】数式用!$H$1536:$H$1555</definedName>
    <definedName name="佐賀県" localSheetId="3">#REF!</definedName>
    <definedName name="佐賀県">#REF!</definedName>
    <definedName name="埼玉県" localSheetId="4">【参考】数式用!$H$519:$H$581</definedName>
    <definedName name="埼玉県" localSheetId="3">#REF!</definedName>
    <definedName name="埼玉県">#REF!</definedName>
    <definedName name="三重県" localSheetId="4">【参考】数式用!$H$1047:$H$1075</definedName>
    <definedName name="三重県" localSheetId="3">#REF!</definedName>
    <definedName name="三重県">#REF!</definedName>
    <definedName name="山形県" localSheetId="4">【参考】数式用!$H$321:$H$355</definedName>
    <definedName name="山形県" localSheetId="3">#REF!</definedName>
    <definedName name="山形県">#REF!</definedName>
    <definedName name="山口県" localSheetId="4">【参考】数式用!$H$1362:$H$1380</definedName>
    <definedName name="山口県" localSheetId="3">#REF!</definedName>
    <definedName name="山口県">#REF!</definedName>
    <definedName name="山梨県" localSheetId="4">【参考】数式用!$H$812:$H$838</definedName>
    <definedName name="山梨県" localSheetId="3">#REF!</definedName>
    <definedName name="山梨県">#REF!</definedName>
    <definedName name="滋賀県" localSheetId="4">【参考】数式用!$H$1076:$H$1094</definedName>
    <definedName name="滋賀県" localSheetId="3">#REF!</definedName>
    <definedName name="滋賀県">#REF!</definedName>
    <definedName name="鹿児島県" localSheetId="4">【参考】数式用!$H$1666:$H$1708</definedName>
    <definedName name="鹿児島県" localSheetId="3">#REF!</definedName>
    <definedName name="鹿児島県">#REF!</definedName>
    <definedName name="種類">#REF!</definedName>
    <definedName name="秋田県" localSheetId="4">【参考】数式用!$H$296:$H$320</definedName>
    <definedName name="秋田県" localSheetId="3">#REF!</definedName>
    <definedName name="秋田県">#REF!</definedName>
    <definedName name="新潟県" localSheetId="4">【参考】数式用!$H$731:$H$760</definedName>
    <definedName name="新潟県" localSheetId="3">#REF!</definedName>
    <definedName name="新潟県">#REF!</definedName>
    <definedName name="神奈川県" localSheetId="4">【参考】数式用!$H$698:$H$730</definedName>
    <definedName name="神奈川県" localSheetId="3">#REF!</definedName>
    <definedName name="神奈川県">#REF!</definedName>
    <definedName name="青森県" localSheetId="4">【参考】数式用!$H$188:$H$227</definedName>
    <definedName name="青森県" localSheetId="3">#REF!</definedName>
    <definedName name="青森県">#REF!</definedName>
    <definedName name="静岡県" localSheetId="4">【参考】数式用!$H$958:$H$992</definedName>
    <definedName name="静岡県" localSheetId="3">#REF!</definedName>
    <definedName name="静岡県">#REF!</definedName>
    <definedName name="石川県" localSheetId="4">【参考】数式用!$H$776:$H$794</definedName>
    <definedName name="石川県" localSheetId="3">#REF!</definedName>
    <definedName name="石川県">#REF!</definedName>
    <definedName name="千葉県" localSheetId="4">【参考】数式用!$H$582:$H$635</definedName>
    <definedName name="千葉県" localSheetId="3">#REF!</definedName>
    <definedName name="千葉県">#REF!</definedName>
    <definedName name="大阪府" localSheetId="4">【参考】数式用!$H$1121:$H$1163</definedName>
    <definedName name="大阪府" localSheetId="3">#REF!</definedName>
    <definedName name="大阪府">#REF!</definedName>
    <definedName name="大分県" localSheetId="4">【参考】数式用!$H$1622:$H$1639</definedName>
    <definedName name="大分県" localSheetId="3">#REF!</definedName>
    <definedName name="大分県">#REF!</definedName>
    <definedName name="長崎県" localSheetId="4">【参考】数式用!$H$1556:$H$1576</definedName>
    <definedName name="長崎県" localSheetId="3">#REF!</definedName>
    <definedName name="長崎県">#REF!</definedName>
    <definedName name="長野県" localSheetId="4">【参考】数式用!$H$839:$H$915</definedName>
    <definedName name="長野県" localSheetId="3">#REF!</definedName>
    <definedName name="長野県">#REF!</definedName>
    <definedName name="鳥取県" localSheetId="4">【参考】数式用!$H$1274:$H$1292</definedName>
    <definedName name="鳥取県" localSheetId="3">#REF!</definedName>
    <definedName name="鳥取県">#REF!</definedName>
    <definedName name="都道府県">【参考】数式用!$H$2</definedName>
    <definedName name="島根県" localSheetId="4">【参考】数式用!$H$1293:$H$1311</definedName>
    <definedName name="島根県" localSheetId="3">#REF!</definedName>
    <definedName name="島根県">#REF!</definedName>
    <definedName name="東京都" localSheetId="4">【参考】数式用!$H$636:$H$697</definedName>
    <definedName name="東京都" localSheetId="3">#REF!</definedName>
    <definedName name="東京都">#REF!</definedName>
    <definedName name="徳島県" localSheetId="4">【参考】数式用!$H$1381:$H$1404</definedName>
    <definedName name="徳島県" localSheetId="3">#REF!</definedName>
    <definedName name="徳島県">#REF!</definedName>
    <definedName name="特定">#REF!</definedName>
    <definedName name="栃木県" localSheetId="4">【参考】数式用!$H$459:$H$483</definedName>
    <definedName name="栃木県" localSheetId="3">#REF!</definedName>
    <definedName name="栃木県">#REF!</definedName>
    <definedName name="奈良県" localSheetId="4">【参考】数式用!$H$1205:$H$1243</definedName>
    <definedName name="奈良県" localSheetId="3">#REF!</definedName>
    <definedName name="奈良県">#REF!</definedName>
    <definedName name="表３_事業所の所在地">【参考】数式用!$H$1</definedName>
    <definedName name="富山県" localSheetId="4">【参考】数式用!$H$761:$H$775</definedName>
    <definedName name="富山県" localSheetId="3">#REF!</definedName>
    <definedName name="富山県">#REF!</definedName>
    <definedName name="福井県" localSheetId="4">【参考】数式用!$H$795:$H$811</definedName>
    <definedName name="福井県" localSheetId="3">#REF!</definedName>
    <definedName name="福井県">#REF!</definedName>
    <definedName name="福岡県" localSheetId="4">【参考】数式用!$H$1476:$H$1535</definedName>
    <definedName name="福岡県" localSheetId="3">#REF!</definedName>
    <definedName name="福岡県">#REF!</definedName>
    <definedName name="福島県" localSheetId="4">【参考】数式用!$H$356:$H$414</definedName>
    <definedName name="福島県" localSheetId="3">#REF!</definedName>
    <definedName name="福島県">#REF!</definedName>
    <definedName name="兵庫県" localSheetId="4">【参考】数式用!$H$1164:$H$1204</definedName>
    <definedName name="兵庫県" localSheetId="3">#REF!</definedName>
    <definedName name="兵庫県">#REF!</definedName>
    <definedName name="北海道" localSheetId="4">【参考】数式用!$H$3:$H$187</definedName>
    <definedName name="北海道" localSheetId="3">#REF!</definedName>
    <definedName name="北海道">#REF!</definedName>
    <definedName name="和歌山県" localSheetId="4">【参考】数式用!$H$1244:$H$1273</definedName>
    <definedName name="和歌山県" localSheetId="3">#REF!</definedName>
    <definedName name="和歌山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 i="91" l="1"/>
  <c r="K13" i="91"/>
  <c r="K15" i="91"/>
  <c r="K16" i="91"/>
  <c r="K17" i="91"/>
  <c r="K18" i="91"/>
  <c r="K19" i="91"/>
  <c r="K20" i="91"/>
  <c r="K21" i="91"/>
  <c r="K22" i="91"/>
  <c r="K23" i="91"/>
  <c r="K24" i="91"/>
  <c r="K25" i="91"/>
  <c r="K26" i="91"/>
  <c r="K27" i="91"/>
  <c r="K28" i="91"/>
  <c r="K29" i="91"/>
  <c r="K30" i="91"/>
  <c r="K31" i="91"/>
  <c r="K32" i="91"/>
  <c r="K33" i="91"/>
  <c r="K34" i="91"/>
  <c r="K35" i="91"/>
  <c r="K36" i="91"/>
  <c r="K37" i="91"/>
  <c r="K38" i="91"/>
  <c r="K39" i="91"/>
  <c r="K40" i="91"/>
  <c r="K41" i="91"/>
  <c r="K42" i="91"/>
  <c r="K43" i="91"/>
  <c r="K44" i="91"/>
  <c r="K45" i="91"/>
  <c r="K46" i="91"/>
  <c r="K47" i="91"/>
  <c r="K48" i="91"/>
  <c r="K49" i="91"/>
  <c r="K50" i="91"/>
  <c r="K51" i="91"/>
  <c r="K52" i="91"/>
  <c r="K53" i="91"/>
  <c r="K54" i="91"/>
  <c r="K55" i="91"/>
  <c r="K56" i="91"/>
  <c r="K57" i="91"/>
  <c r="K58" i="91"/>
  <c r="K59" i="91"/>
  <c r="K60" i="91"/>
  <c r="K61" i="91"/>
  <c r="K62" i="91"/>
  <c r="K63" i="91"/>
  <c r="K64" i="91"/>
  <c r="K65" i="91"/>
  <c r="K66" i="91"/>
  <c r="K67" i="91"/>
  <c r="K68" i="91"/>
  <c r="K69" i="91"/>
  <c r="K70" i="91"/>
  <c r="K71" i="91"/>
  <c r="K72" i="91"/>
  <c r="K73" i="91"/>
  <c r="K74" i="91"/>
  <c r="K75" i="91"/>
  <c r="K76" i="91"/>
  <c r="K77" i="91"/>
  <c r="K78" i="91"/>
  <c r="K79" i="91"/>
  <c r="K80" i="91"/>
  <c r="K81" i="91"/>
  <c r="K82" i="91"/>
  <c r="K83" i="91"/>
  <c r="K84" i="91"/>
  <c r="K85" i="91"/>
  <c r="K86" i="91"/>
  <c r="K87" i="91"/>
  <c r="K88" i="91"/>
  <c r="K89" i="91"/>
  <c r="K90" i="91"/>
  <c r="K91" i="91"/>
  <c r="K92" i="91"/>
  <c r="K93" i="91"/>
  <c r="K94" i="91"/>
  <c r="K95" i="91"/>
  <c r="K96" i="91"/>
  <c r="K97" i="91"/>
  <c r="K98" i="91"/>
  <c r="K99" i="91"/>
  <c r="K100" i="91"/>
  <c r="K101" i="91"/>
  <c r="K102" i="91"/>
  <c r="K103" i="91"/>
  <c r="K104" i="91"/>
  <c r="K105" i="91"/>
  <c r="K106" i="91"/>
  <c r="K107" i="91"/>
  <c r="K108" i="91"/>
  <c r="K109" i="91"/>
  <c r="K110" i="91"/>
  <c r="K111" i="91"/>
  <c r="K112" i="91"/>
  <c r="K113" i="91"/>
  <c r="K114" i="91"/>
  <c r="K115" i="91"/>
  <c r="K116" i="91"/>
  <c r="K117" i="91"/>
  <c r="K118" i="91"/>
  <c r="K119" i="91"/>
  <c r="K120" i="91"/>
  <c r="K121" i="91"/>
  <c r="K122" i="91"/>
  <c r="K123" i="91"/>
  <c r="K124" i="91"/>
  <c r="K125" i="91"/>
  <c r="K126" i="91"/>
  <c r="K127" i="91"/>
  <c r="K128" i="91"/>
  <c r="K129" i="91"/>
  <c r="K130" i="91"/>
  <c r="K131" i="91"/>
  <c r="K132" i="91"/>
  <c r="K133" i="91"/>
  <c r="K134" i="91"/>
  <c r="K135" i="91"/>
  <c r="K136" i="91"/>
  <c r="K137" i="91"/>
  <c r="K138" i="91"/>
  <c r="K139" i="91"/>
  <c r="K140" i="91"/>
  <c r="K141" i="91"/>
  <c r="K142" i="91"/>
  <c r="K143" i="91"/>
  <c r="K144" i="91"/>
  <c r="K145" i="91"/>
  <c r="K146" i="91"/>
  <c r="K147" i="91"/>
  <c r="K148" i="91"/>
  <c r="K149" i="91"/>
  <c r="K150" i="91"/>
  <c r="K151" i="91"/>
  <c r="K152" i="91"/>
  <c r="K153" i="91"/>
  <c r="K154" i="91"/>
  <c r="K155" i="91"/>
  <c r="K156" i="91"/>
  <c r="K157" i="91"/>
  <c r="K158" i="91"/>
  <c r="K159" i="91"/>
  <c r="K160" i="91"/>
  <c r="K161" i="91"/>
  <c r="K162" i="91"/>
  <c r="K163" i="91"/>
  <c r="K164" i="91"/>
  <c r="K165" i="91"/>
  <c r="K166" i="91"/>
  <c r="K167" i="91"/>
  <c r="K168" i="91"/>
  <c r="K169" i="91"/>
  <c r="K170" i="91"/>
  <c r="K171" i="91"/>
  <c r="K172" i="91"/>
  <c r="K173" i="91"/>
  <c r="K174" i="91"/>
  <c r="K175" i="91"/>
  <c r="K176" i="91"/>
  <c r="K177" i="91"/>
  <c r="K178" i="91"/>
  <c r="K179" i="91"/>
  <c r="K180" i="91"/>
  <c r="K181" i="91"/>
  <c r="K182" i="91"/>
  <c r="K183" i="91"/>
  <c r="K184" i="91"/>
  <c r="K185" i="91"/>
  <c r="K186" i="91"/>
  <c r="K187" i="91"/>
  <c r="K188" i="91"/>
  <c r="K189" i="91"/>
  <c r="K190" i="91"/>
  <c r="K191" i="91"/>
  <c r="K192" i="91"/>
  <c r="K193" i="91"/>
  <c r="K194" i="91"/>
  <c r="K195" i="91"/>
  <c r="K196" i="91"/>
  <c r="K197" i="91"/>
  <c r="K198" i="91"/>
  <c r="K199" i="91"/>
  <c r="K200" i="91"/>
  <c r="K201" i="91"/>
  <c r="K202" i="91"/>
  <c r="K203" i="91"/>
  <c r="K204" i="91"/>
  <c r="K205" i="91"/>
  <c r="K206" i="91"/>
  <c r="K207" i="91"/>
  <c r="K208" i="91"/>
  <c r="K209" i="91"/>
  <c r="K210" i="91"/>
  <c r="K211" i="91"/>
  <c r="B17" i="89" l="1"/>
  <c r="H211" i="91" l="1"/>
  <c r="H210" i="91"/>
  <c r="H209" i="91"/>
  <c r="H208" i="91"/>
  <c r="H207" i="91"/>
  <c r="H206" i="91"/>
  <c r="H205" i="91"/>
  <c r="H204" i="91"/>
  <c r="H203" i="91"/>
  <c r="H202" i="91"/>
  <c r="H201" i="91"/>
  <c r="H200" i="91"/>
  <c r="H199" i="91"/>
  <c r="H198" i="91"/>
  <c r="H197" i="91"/>
  <c r="H196" i="91"/>
  <c r="H195" i="91"/>
  <c r="H194" i="91"/>
  <c r="H193" i="91"/>
  <c r="H192" i="91"/>
  <c r="H191" i="91"/>
  <c r="H190" i="91"/>
  <c r="H189" i="91"/>
  <c r="H188" i="91"/>
  <c r="H187" i="91"/>
  <c r="H186" i="91"/>
  <c r="H185" i="91"/>
  <c r="H184" i="91"/>
  <c r="H183" i="91"/>
  <c r="H182" i="91"/>
  <c r="H181" i="91"/>
  <c r="H180" i="91"/>
  <c r="H179" i="91"/>
  <c r="H178" i="91"/>
  <c r="H177" i="91"/>
  <c r="H176" i="91"/>
  <c r="H175" i="91"/>
  <c r="H174" i="91"/>
  <c r="H173" i="91"/>
  <c r="H172" i="91"/>
  <c r="H171" i="91"/>
  <c r="H170" i="91"/>
  <c r="H169" i="91"/>
  <c r="H168" i="91"/>
  <c r="H167" i="91"/>
  <c r="H166" i="91"/>
  <c r="H165" i="91"/>
  <c r="H164" i="91"/>
  <c r="H163" i="91"/>
  <c r="H162" i="91"/>
  <c r="H161" i="91"/>
  <c r="H160" i="91"/>
  <c r="H159" i="91"/>
  <c r="H158" i="91"/>
  <c r="H157" i="91"/>
  <c r="H156" i="91"/>
  <c r="H155" i="91"/>
  <c r="H154" i="91"/>
  <c r="H153" i="91"/>
  <c r="H152" i="91"/>
  <c r="H151" i="91"/>
  <c r="H150" i="91"/>
  <c r="H149" i="91"/>
  <c r="H148" i="91"/>
  <c r="H147" i="91"/>
  <c r="H146" i="91"/>
  <c r="H145" i="91"/>
  <c r="H144" i="91"/>
  <c r="H143" i="91"/>
  <c r="H142" i="91"/>
  <c r="H141" i="91"/>
  <c r="H140" i="91"/>
  <c r="H139" i="91"/>
  <c r="H138" i="91"/>
  <c r="H137" i="91"/>
  <c r="H136" i="91"/>
  <c r="H135" i="91"/>
  <c r="H134" i="91"/>
  <c r="H133" i="91"/>
  <c r="H132" i="91"/>
  <c r="H131" i="91"/>
  <c r="H130" i="91"/>
  <c r="H129" i="91"/>
  <c r="H128" i="91"/>
  <c r="H127" i="91"/>
  <c r="H126" i="91"/>
  <c r="H125" i="91"/>
  <c r="H124" i="91"/>
  <c r="H123" i="91"/>
  <c r="H122" i="91"/>
  <c r="H121" i="91"/>
  <c r="H120" i="91"/>
  <c r="H119" i="91"/>
  <c r="H118" i="91"/>
  <c r="H117" i="91"/>
  <c r="H116" i="91"/>
  <c r="H115" i="91"/>
  <c r="H114" i="91"/>
  <c r="H113" i="91"/>
  <c r="H112" i="91"/>
  <c r="H111" i="91"/>
  <c r="H110" i="91"/>
  <c r="H109" i="91"/>
  <c r="H108" i="91"/>
  <c r="H107" i="91"/>
  <c r="H106" i="91"/>
  <c r="H105" i="91"/>
  <c r="H104" i="91"/>
  <c r="H103" i="91"/>
  <c r="H102" i="91"/>
  <c r="H101" i="91"/>
  <c r="H100" i="91"/>
  <c r="H99" i="91"/>
  <c r="H98" i="91"/>
  <c r="H97" i="91"/>
  <c r="H96" i="91"/>
  <c r="H95" i="91"/>
  <c r="H94" i="91"/>
  <c r="H93" i="91"/>
  <c r="H92" i="91"/>
  <c r="H91" i="91"/>
  <c r="H90" i="91"/>
  <c r="H89" i="91"/>
  <c r="H88" i="91"/>
  <c r="H87" i="91"/>
  <c r="H86" i="91"/>
  <c r="H85" i="91"/>
  <c r="H84" i="91"/>
  <c r="H83" i="91"/>
  <c r="H82" i="91"/>
  <c r="H81" i="91"/>
  <c r="H80" i="91"/>
  <c r="H79" i="91"/>
  <c r="H78" i="91"/>
  <c r="H77" i="91"/>
  <c r="H76" i="91"/>
  <c r="H75" i="91"/>
  <c r="H74" i="91"/>
  <c r="H73" i="91"/>
  <c r="H72" i="91"/>
  <c r="H71" i="91"/>
  <c r="H70" i="91"/>
  <c r="H69" i="91"/>
  <c r="H68" i="91"/>
  <c r="H67" i="91"/>
  <c r="H66" i="91"/>
  <c r="H65" i="91"/>
  <c r="H64" i="91"/>
  <c r="H63" i="91"/>
  <c r="H62" i="91"/>
  <c r="H61" i="91"/>
  <c r="H60" i="91"/>
  <c r="H59" i="91"/>
  <c r="H58" i="91"/>
  <c r="H57" i="91"/>
  <c r="H56" i="91"/>
  <c r="H55" i="91"/>
  <c r="H54" i="91"/>
  <c r="H53" i="91"/>
  <c r="H52" i="91"/>
  <c r="H51" i="91"/>
  <c r="H50" i="91"/>
  <c r="H49" i="91"/>
  <c r="H48" i="91"/>
  <c r="H47" i="91"/>
  <c r="H46" i="91"/>
  <c r="H45" i="91"/>
  <c r="H44" i="91"/>
  <c r="H43" i="91"/>
  <c r="H42" i="91"/>
  <c r="H41" i="91"/>
  <c r="H40" i="91"/>
  <c r="H39" i="91"/>
  <c r="H38" i="91"/>
  <c r="H37" i="91"/>
  <c r="H36" i="91"/>
  <c r="H35" i="91"/>
  <c r="H34" i="91"/>
  <c r="H33" i="91"/>
  <c r="H32" i="91"/>
  <c r="H31" i="91"/>
  <c r="H30" i="91"/>
  <c r="H29" i="91"/>
  <c r="H28" i="91"/>
  <c r="H27" i="91"/>
  <c r="H26" i="91"/>
  <c r="H25" i="91"/>
  <c r="H24" i="91"/>
  <c r="H23" i="91"/>
  <c r="H22" i="91"/>
  <c r="H21" i="91"/>
  <c r="H20" i="91"/>
  <c r="H19" i="91"/>
  <c r="H18" i="91"/>
  <c r="H17" i="91"/>
  <c r="H16" i="91"/>
  <c r="H15" i="91"/>
  <c r="H14" i="91"/>
  <c r="H13" i="91"/>
  <c r="H12" i="91"/>
  <c r="O452" i="95"/>
  <c r="N452" i="95"/>
  <c r="N451" i="95"/>
  <c r="N450" i="95"/>
  <c r="N449" i="95"/>
  <c r="N448" i="95"/>
  <c r="N447" i="95"/>
  <c r="N446" i="95"/>
  <c r="N445" i="95"/>
  <c r="N444" i="95"/>
  <c r="N443" i="95"/>
  <c r="N442" i="95"/>
  <c r="N441" i="95"/>
  <c r="N440" i="95"/>
  <c r="N439" i="95"/>
  <c r="N438" i="95"/>
  <c r="N437" i="95"/>
  <c r="N436" i="95"/>
  <c r="N435" i="95"/>
  <c r="N434" i="95"/>
  <c r="N433" i="95"/>
  <c r="N432" i="95"/>
  <c r="N431" i="95"/>
  <c r="N430" i="95"/>
  <c r="N429" i="95"/>
  <c r="N428" i="95"/>
  <c r="N427" i="95"/>
  <c r="N426" i="95"/>
  <c r="N425" i="95"/>
  <c r="N424" i="95"/>
  <c r="N423" i="95"/>
  <c r="N422" i="95"/>
  <c r="N421" i="95"/>
  <c r="N420" i="95"/>
  <c r="N419" i="95"/>
  <c r="N418" i="95"/>
  <c r="N417" i="95"/>
  <c r="N416" i="95"/>
  <c r="N415" i="95"/>
  <c r="N414" i="95"/>
  <c r="N413" i="95"/>
  <c r="N412" i="95"/>
  <c r="N411" i="95"/>
  <c r="N410" i="95"/>
  <c r="N409" i="95"/>
  <c r="N408" i="95"/>
  <c r="N407" i="95"/>
  <c r="N406" i="95"/>
  <c r="N405" i="95"/>
  <c r="N404" i="95"/>
  <c r="N403" i="95"/>
  <c r="N402" i="95"/>
  <c r="N401" i="95"/>
  <c r="N400" i="95"/>
  <c r="N399" i="95"/>
  <c r="N398" i="95"/>
  <c r="N397" i="95"/>
  <c r="N396" i="95"/>
  <c r="N395" i="95"/>
  <c r="N394" i="95"/>
  <c r="N393" i="95"/>
  <c r="N392" i="95"/>
  <c r="N391" i="95"/>
  <c r="N390" i="95"/>
  <c r="N389" i="95"/>
  <c r="N388" i="95"/>
  <c r="N387" i="95"/>
  <c r="N386" i="95"/>
  <c r="N385" i="95"/>
  <c r="N384" i="95"/>
  <c r="N383" i="95"/>
  <c r="N382" i="95"/>
  <c r="N381" i="95"/>
  <c r="N380" i="95"/>
  <c r="N379" i="95"/>
  <c r="N378" i="95"/>
  <c r="N377" i="95"/>
  <c r="N376" i="95"/>
  <c r="N375" i="95"/>
  <c r="N374" i="95"/>
  <c r="N373" i="95"/>
  <c r="N372" i="95"/>
  <c r="N371" i="95"/>
  <c r="N370" i="95"/>
  <c r="N369" i="95"/>
  <c r="N368" i="95"/>
  <c r="N367" i="95"/>
  <c r="N366" i="95"/>
  <c r="N365" i="95"/>
  <c r="N364" i="95"/>
  <c r="N363" i="95"/>
  <c r="N362" i="95"/>
  <c r="N361" i="95"/>
  <c r="N360" i="95"/>
  <c r="N359" i="95"/>
  <c r="N358" i="95"/>
  <c r="N357" i="95"/>
  <c r="N356" i="95"/>
  <c r="N355" i="95"/>
  <c r="N354" i="95"/>
  <c r="N353" i="95"/>
  <c r="N352" i="95"/>
  <c r="N351" i="95"/>
  <c r="N350" i="95"/>
  <c r="N349" i="95"/>
  <c r="N348" i="95"/>
  <c r="N347" i="95"/>
  <c r="N346" i="95"/>
  <c r="N345" i="95"/>
  <c r="N344" i="95"/>
  <c r="N343" i="95"/>
  <c r="N342" i="95"/>
  <c r="N341" i="95"/>
  <c r="N340" i="95"/>
  <c r="N339" i="95"/>
  <c r="N338" i="95"/>
  <c r="N337" i="95"/>
  <c r="N336" i="95"/>
  <c r="N335" i="95"/>
  <c r="N334" i="95"/>
  <c r="N333" i="95"/>
  <c r="N332" i="95"/>
  <c r="N331" i="95"/>
  <c r="N330" i="95"/>
  <c r="N329" i="95"/>
  <c r="N328" i="95"/>
  <c r="N327" i="95"/>
  <c r="N326" i="95"/>
  <c r="N325" i="95"/>
  <c r="N324" i="95"/>
  <c r="N323" i="95"/>
  <c r="N322" i="95"/>
  <c r="N321" i="95"/>
  <c r="N320" i="95"/>
  <c r="N319" i="95"/>
  <c r="N318" i="95"/>
  <c r="N317" i="95"/>
  <c r="N316" i="95"/>
  <c r="N315" i="95"/>
  <c r="N314" i="95"/>
  <c r="N313" i="95"/>
  <c r="N312" i="95"/>
  <c r="N311" i="95"/>
  <c r="N310" i="95"/>
  <c r="N309" i="95"/>
  <c r="N308" i="95"/>
  <c r="N307" i="95"/>
  <c r="N306" i="95"/>
  <c r="N305" i="95"/>
  <c r="N304" i="95"/>
  <c r="N303" i="95"/>
  <c r="N302" i="95"/>
  <c r="N301" i="95"/>
  <c r="N300" i="95"/>
  <c r="N299" i="95"/>
  <c r="N298" i="95"/>
  <c r="N297" i="95"/>
  <c r="N296" i="95"/>
  <c r="N295" i="95"/>
  <c r="N294" i="95"/>
  <c r="N293" i="95"/>
  <c r="N292" i="95"/>
  <c r="N291" i="95"/>
  <c r="N290" i="95"/>
  <c r="N289" i="95"/>
  <c r="N288" i="95"/>
  <c r="N287" i="95"/>
  <c r="N286" i="95"/>
  <c r="N285" i="95"/>
  <c r="N284" i="95"/>
  <c r="N283" i="95"/>
  <c r="N282" i="95"/>
  <c r="N281" i="95"/>
  <c r="N280" i="95"/>
  <c r="N279" i="95"/>
  <c r="N278" i="95"/>
  <c r="N277" i="95"/>
  <c r="N276" i="95"/>
  <c r="N275" i="95"/>
  <c r="N274" i="95"/>
  <c r="N273" i="95"/>
  <c r="N272" i="95"/>
  <c r="N271" i="95"/>
  <c r="N270" i="95"/>
  <c r="N269" i="95"/>
  <c r="N268" i="95"/>
  <c r="N267" i="95"/>
  <c r="N266" i="95"/>
  <c r="N265" i="95"/>
  <c r="N264" i="95"/>
  <c r="N263" i="95"/>
  <c r="N262" i="95"/>
  <c r="N261" i="95"/>
  <c r="N260" i="95"/>
  <c r="N259" i="95"/>
  <c r="N258" i="95"/>
  <c r="N257" i="95"/>
  <c r="N256" i="95"/>
  <c r="N255" i="95"/>
  <c r="N254" i="95"/>
  <c r="N253" i="95"/>
  <c r="N252" i="95"/>
  <c r="N251" i="95"/>
  <c r="N250" i="95"/>
  <c r="N249" i="95"/>
  <c r="N248" i="95"/>
  <c r="N247" i="95"/>
  <c r="N246" i="95"/>
  <c r="N245" i="95"/>
  <c r="N244" i="95"/>
  <c r="N243" i="95"/>
  <c r="N242" i="95"/>
  <c r="N241" i="95"/>
  <c r="N240" i="95"/>
  <c r="N239" i="95"/>
  <c r="N238" i="95"/>
  <c r="N237" i="95"/>
  <c r="N236" i="95"/>
  <c r="N235" i="95"/>
  <c r="N234" i="95"/>
  <c r="N233" i="95"/>
  <c r="N232" i="95"/>
  <c r="N231" i="95"/>
  <c r="N230" i="95"/>
  <c r="N229" i="95"/>
  <c r="N228" i="95"/>
  <c r="N227" i="95"/>
  <c r="N226" i="95"/>
  <c r="N225" i="95"/>
  <c r="N224" i="95"/>
  <c r="N223" i="95"/>
  <c r="N222" i="95"/>
  <c r="N221" i="95"/>
  <c r="N220" i="95"/>
  <c r="N219" i="95"/>
  <c r="N218" i="95"/>
  <c r="N217" i="95"/>
  <c r="N216" i="95"/>
  <c r="N215" i="95"/>
  <c r="N214" i="95"/>
  <c r="N213" i="95"/>
  <c r="N212" i="95"/>
  <c r="N211" i="95"/>
  <c r="N210" i="95"/>
  <c r="N209" i="95"/>
  <c r="N208" i="95"/>
  <c r="N207" i="95"/>
  <c r="N206" i="95"/>
  <c r="N205" i="95"/>
  <c r="N204" i="95"/>
  <c r="N203" i="95"/>
  <c r="N202" i="95"/>
  <c r="N201" i="95"/>
  <c r="N200" i="95"/>
  <c r="N199" i="95"/>
  <c r="N198" i="95"/>
  <c r="N197" i="95"/>
  <c r="N196" i="95"/>
  <c r="N195" i="95"/>
  <c r="N194" i="95"/>
  <c r="N193" i="95"/>
  <c r="N192" i="95"/>
  <c r="N191" i="95"/>
  <c r="N190" i="95"/>
  <c r="N189" i="95"/>
  <c r="N188" i="95"/>
  <c r="N187" i="95"/>
  <c r="N186" i="95"/>
  <c r="N185" i="95"/>
  <c r="N184" i="95"/>
  <c r="N183" i="95"/>
  <c r="N182" i="95"/>
  <c r="N181" i="95"/>
  <c r="N180" i="95"/>
  <c r="N179" i="95"/>
  <c r="N178" i="95"/>
  <c r="N177" i="95"/>
  <c r="N176" i="95"/>
  <c r="N175" i="95"/>
  <c r="N174" i="95"/>
  <c r="N173" i="95"/>
  <c r="N172" i="95"/>
  <c r="N171" i="95"/>
  <c r="N170" i="95"/>
  <c r="N169" i="95"/>
  <c r="N168" i="95"/>
  <c r="N167" i="95"/>
  <c r="N166" i="95"/>
  <c r="N165" i="95"/>
  <c r="N164" i="95"/>
  <c r="N163" i="95"/>
  <c r="N162" i="95"/>
  <c r="N161" i="95"/>
  <c r="N160" i="95"/>
  <c r="N159" i="95"/>
  <c r="N158" i="95"/>
  <c r="N157" i="95"/>
  <c r="N156" i="95"/>
  <c r="N155" i="95"/>
  <c r="N154" i="95"/>
  <c r="N153" i="95"/>
  <c r="N152" i="95"/>
  <c r="N151" i="95"/>
  <c r="N150" i="95"/>
  <c r="N149" i="95"/>
  <c r="N148" i="95"/>
  <c r="N147" i="95"/>
  <c r="N146" i="95"/>
  <c r="N145" i="95"/>
  <c r="N144" i="95"/>
  <c r="N143" i="95"/>
  <c r="N142" i="95"/>
  <c r="N141" i="95"/>
  <c r="N140" i="95"/>
  <c r="N139" i="95"/>
  <c r="N138" i="95"/>
  <c r="N137" i="95"/>
  <c r="N136" i="95"/>
  <c r="N135" i="95"/>
  <c r="N134" i="95"/>
  <c r="N133" i="95"/>
  <c r="N132" i="95"/>
  <c r="N131" i="95"/>
  <c r="N130" i="95"/>
  <c r="N129" i="95"/>
  <c r="N128" i="95"/>
  <c r="N127" i="95"/>
  <c r="N126" i="95"/>
  <c r="N125" i="95"/>
  <c r="N124" i="95"/>
  <c r="N123" i="95"/>
  <c r="N122" i="95"/>
  <c r="N121" i="95"/>
  <c r="N120" i="95"/>
  <c r="N119" i="95"/>
  <c r="N118" i="95"/>
  <c r="N117" i="95"/>
  <c r="N116" i="95"/>
  <c r="N115" i="95"/>
  <c r="N114" i="95"/>
  <c r="N113" i="95"/>
  <c r="N112" i="95"/>
  <c r="N111" i="95"/>
  <c r="N110" i="95"/>
  <c r="N109" i="95"/>
  <c r="N108" i="95"/>
  <c r="N107" i="95"/>
  <c r="N106" i="95"/>
  <c r="N105" i="95"/>
  <c r="N104" i="95"/>
  <c r="N103" i="95"/>
  <c r="N102" i="95"/>
  <c r="N101" i="95"/>
  <c r="N100" i="95"/>
  <c r="N99" i="95"/>
  <c r="N98" i="95"/>
  <c r="N97" i="95"/>
  <c r="N96" i="95"/>
  <c r="N95" i="95"/>
  <c r="N94" i="95"/>
  <c r="N93" i="95"/>
  <c r="N92" i="95"/>
  <c r="N91" i="95"/>
  <c r="N90" i="95"/>
  <c r="N89" i="95"/>
  <c r="N88" i="95"/>
  <c r="N87" i="95"/>
  <c r="N86" i="95"/>
  <c r="N85" i="95"/>
  <c r="N84" i="95"/>
  <c r="N83" i="95"/>
  <c r="N82" i="95"/>
  <c r="N81" i="95"/>
  <c r="N80" i="95"/>
  <c r="N79" i="95"/>
  <c r="N78" i="95"/>
  <c r="N77" i="95"/>
  <c r="N76" i="95"/>
  <c r="N75" i="95"/>
  <c r="N74" i="95"/>
  <c r="N73" i="95"/>
  <c r="N72" i="95"/>
  <c r="N71" i="95"/>
  <c r="N70" i="95"/>
  <c r="N69" i="95"/>
  <c r="N68" i="95"/>
  <c r="N67" i="95"/>
  <c r="N66" i="95"/>
  <c r="N65" i="95"/>
  <c r="N64" i="95"/>
  <c r="N63" i="95"/>
  <c r="N62" i="95"/>
  <c r="N61" i="95"/>
  <c r="N60" i="95"/>
  <c r="N59" i="95"/>
  <c r="N58" i="95"/>
  <c r="N57" i="95"/>
  <c r="N56" i="95"/>
  <c r="N55" i="95"/>
  <c r="N54" i="95"/>
  <c r="N53" i="95"/>
  <c r="N52" i="95"/>
  <c r="N51" i="95"/>
  <c r="N50" i="95"/>
  <c r="N49" i="95"/>
  <c r="N48" i="95"/>
  <c r="N47" i="95"/>
  <c r="N46" i="95"/>
  <c r="N45" i="95"/>
  <c r="N44" i="95"/>
  <c r="N43" i="95"/>
  <c r="N42" i="95"/>
  <c r="N41" i="95"/>
  <c r="N40" i="95"/>
  <c r="N39" i="95"/>
  <c r="N38" i="95"/>
  <c r="N37" i="95"/>
  <c r="N36" i="95"/>
  <c r="N35" i="95"/>
  <c r="N34" i="95"/>
  <c r="N33" i="95"/>
  <c r="N32" i="95"/>
  <c r="N31" i="95"/>
  <c r="N30" i="95"/>
  <c r="N29" i="95"/>
  <c r="N28" i="95"/>
  <c r="N27" i="95"/>
  <c r="N26" i="95"/>
  <c r="N25" i="95"/>
  <c r="N24" i="95"/>
  <c r="N23" i="95"/>
  <c r="N22" i="95"/>
  <c r="N21" i="95"/>
  <c r="N20" i="95"/>
  <c r="N19" i="95"/>
  <c r="N18" i="95"/>
  <c r="N17" i="95"/>
  <c r="N16" i="95"/>
  <c r="N15" i="95"/>
  <c r="N14" i="95"/>
  <c r="N13" i="95"/>
  <c r="N12" i="95"/>
  <c r="N11" i="95"/>
  <c r="N10" i="95"/>
  <c r="N9" i="95"/>
  <c r="N8" i="95"/>
  <c r="N7" i="95"/>
  <c r="N6" i="95"/>
  <c r="N5" i="95"/>
  <c r="N4" i="95"/>
  <c r="N3" i="95"/>
  <c r="J7" i="91" l="1"/>
  <c r="G30" i="92" s="1"/>
  <c r="T25" i="94" l="1"/>
  <c r="T24" i="94"/>
  <c r="J10" i="94" l="1"/>
  <c r="J9" i="94"/>
  <c r="L4" i="94"/>
  <c r="J8" i="94"/>
  <c r="I27" i="94"/>
  <c r="I25" i="94"/>
  <c r="I10" i="89" l="1"/>
  <c r="K12" i="91"/>
  <c r="L4" i="93" l="1"/>
  <c r="M4" i="93"/>
  <c r="N4" i="93"/>
  <c r="J4" i="93"/>
  <c r="I4" i="93"/>
  <c r="D4" i="93"/>
  <c r="C4" i="93"/>
  <c r="B4" i="93"/>
  <c r="A4" i="93"/>
  <c r="P29" i="89" l="1"/>
  <c r="I8" i="89"/>
  <c r="I9" i="89"/>
  <c r="C12" i="90" l="1"/>
  <c r="I7" i="91"/>
  <c r="F30" i="92" s="1"/>
  <c r="G4" i="92"/>
  <c r="AR4" i="93" s="1"/>
  <c r="G5" i="92"/>
  <c r="AS4" i="93" s="1"/>
  <c r="G6" i="92"/>
  <c r="AT4" i="93" s="1"/>
  <c r="G7" i="92"/>
  <c r="AU4" i="93" s="1"/>
  <c r="G8" i="92"/>
  <c r="AV4" i="93" s="1"/>
  <c r="G9" i="92"/>
  <c r="AW4" i="93" s="1"/>
  <c r="G10" i="92"/>
  <c r="AX4" i="93" s="1"/>
  <c r="G11" i="92"/>
  <c r="AY4" i="93" s="1"/>
  <c r="G12" i="92"/>
  <c r="AZ4" i="93" s="1"/>
  <c r="G13" i="92"/>
  <c r="BA4" i="93" s="1"/>
  <c r="G14" i="92"/>
  <c r="BB4" i="93" s="1"/>
  <c r="G15" i="92"/>
  <c r="BC4" i="93" s="1"/>
  <c r="G16" i="92"/>
  <c r="BD4" i="93" s="1"/>
  <c r="G17" i="92"/>
  <c r="BE4" i="93" s="1"/>
  <c r="G18" i="92"/>
  <c r="BF4" i="93" s="1"/>
  <c r="G19" i="92"/>
  <c r="BG4" i="93" s="1"/>
  <c r="G20" i="92"/>
  <c r="BH4" i="93" s="1"/>
  <c r="G21" i="92"/>
  <c r="BI4" i="93" s="1"/>
  <c r="G22" i="92"/>
  <c r="BJ4" i="93" s="1"/>
  <c r="G23" i="92"/>
  <c r="BK4" i="93" s="1"/>
  <c r="G24" i="92"/>
  <c r="BL4" i="93" s="1"/>
  <c r="G25" i="92"/>
  <c r="G26" i="92"/>
  <c r="G27" i="92"/>
  <c r="G28" i="92"/>
  <c r="G3" i="92"/>
  <c r="F4" i="92"/>
  <c r="F5" i="92"/>
  <c r="F6" i="92"/>
  <c r="F7" i="92"/>
  <c r="F8" i="92"/>
  <c r="F9" i="92"/>
  <c r="F10" i="92"/>
  <c r="F11" i="92"/>
  <c r="F12" i="92"/>
  <c r="F13" i="92"/>
  <c r="F14" i="92"/>
  <c r="F15" i="92"/>
  <c r="F16" i="92"/>
  <c r="F17" i="92"/>
  <c r="F18" i="92"/>
  <c r="F19" i="92"/>
  <c r="F20" i="92"/>
  <c r="F21" i="92"/>
  <c r="F22" i="92"/>
  <c r="F23" i="92"/>
  <c r="F24" i="92"/>
  <c r="F25" i="92"/>
  <c r="F26" i="92"/>
  <c r="F27" i="92"/>
  <c r="F28" i="92"/>
  <c r="F3" i="92"/>
  <c r="E3" i="92"/>
  <c r="P4" i="93" s="1"/>
  <c r="E4" i="92"/>
  <c r="Q4" i="93" s="1"/>
  <c r="E5" i="92"/>
  <c r="R4" i="93" s="1"/>
  <c r="E6" i="92"/>
  <c r="S4" i="93" s="1"/>
  <c r="E7" i="92"/>
  <c r="T4" i="93" s="1"/>
  <c r="E8" i="92"/>
  <c r="U4" i="93" s="1"/>
  <c r="E9" i="92"/>
  <c r="V4" i="93" s="1"/>
  <c r="E10" i="92"/>
  <c r="W4" i="93" s="1"/>
  <c r="E11" i="92"/>
  <c r="X4" i="93" s="1"/>
  <c r="E12" i="92"/>
  <c r="Y4" i="93" s="1"/>
  <c r="E13" i="92"/>
  <c r="Z4" i="93" s="1"/>
  <c r="E14" i="92"/>
  <c r="AA4" i="93" s="1"/>
  <c r="E15" i="92"/>
  <c r="AB4" i="93" s="1"/>
  <c r="E16" i="92"/>
  <c r="AC4" i="93" s="1"/>
  <c r="E17" i="92"/>
  <c r="AD4" i="93" s="1"/>
  <c r="E18" i="92"/>
  <c r="AE4" i="93" s="1"/>
  <c r="E19" i="92"/>
  <c r="AF4" i="93" s="1"/>
  <c r="E20" i="92"/>
  <c r="AG4" i="93" s="1"/>
  <c r="E21" i="92"/>
  <c r="AH4" i="93" s="1"/>
  <c r="E22" i="92"/>
  <c r="AI4" i="93" s="1"/>
  <c r="E23" i="92"/>
  <c r="AJ4" i="93" s="1"/>
  <c r="E24" i="92"/>
  <c r="AK4" i="93" s="1"/>
  <c r="E25" i="92"/>
  <c r="AL4" i="93" s="1"/>
  <c r="E26" i="92"/>
  <c r="AM4" i="93" s="1"/>
  <c r="E27" i="92"/>
  <c r="AN4" i="93" s="1"/>
  <c r="E28" i="92"/>
  <c r="AO4" i="93" s="1"/>
  <c r="K4" i="89"/>
  <c r="C29" i="89"/>
  <c r="R18" i="89"/>
  <c r="E4" i="93" s="1"/>
  <c r="P18" i="89"/>
  <c r="F29" i="92" l="1"/>
  <c r="F31" i="92" s="1"/>
  <c r="AQ4" i="93"/>
  <c r="H3" i="92"/>
  <c r="G29" i="92"/>
  <c r="G31" i="92" s="1"/>
  <c r="BO4" i="93"/>
  <c r="H27" i="92"/>
  <c r="BM4" i="93"/>
  <c r="H25" i="92"/>
  <c r="BP4" i="93"/>
  <c r="H28" i="92"/>
  <c r="BN4" i="93"/>
  <c r="H26" i="92"/>
  <c r="T23" i="94"/>
  <c r="C18" i="90"/>
  <c r="R24" i="89"/>
  <c r="C13" i="90"/>
  <c r="AP4" i="93"/>
  <c r="AP5" i="93" s="1"/>
  <c r="R23" i="89"/>
  <c r="G4" i="93"/>
  <c r="K7" i="91"/>
  <c r="H20" i="92"/>
  <c r="H12" i="92"/>
  <c r="H24" i="92"/>
  <c r="H22" i="92"/>
  <c r="H18" i="92"/>
  <c r="H16" i="92"/>
  <c r="H14" i="92"/>
  <c r="H10" i="92"/>
  <c r="H8" i="92"/>
  <c r="H6" i="92"/>
  <c r="H9" i="92"/>
  <c r="H23" i="92"/>
  <c r="H21" i="92"/>
  <c r="H19" i="92"/>
  <c r="H17" i="92"/>
  <c r="H15" i="92"/>
  <c r="H13" i="92"/>
  <c r="H11" i="92"/>
  <c r="H7" i="92"/>
  <c r="E29" i="92"/>
  <c r="H5" i="92"/>
  <c r="H4" i="92"/>
  <c r="BQ4" i="93" l="1"/>
  <c r="BQ5" i="93" s="1"/>
  <c r="R25" i="89"/>
  <c r="H30" i="92"/>
  <c r="H29" i="92"/>
  <c r="T26" i="94"/>
  <c r="I29" i="94" s="1"/>
  <c r="I23" i="94"/>
  <c r="F4" i="93"/>
  <c r="H4" i="93" s="1"/>
  <c r="Q24" i="89"/>
  <c r="Q23" i="89"/>
  <c r="C14" i="90"/>
  <c r="Q25" i="89" s="1"/>
  <c r="H25" i="89" s="1"/>
  <c r="H31" i="92" l="1"/>
  <c r="H24" i="89"/>
  <c r="S25" i="89"/>
  <c r="H23" i="89"/>
  <c r="S24" i="89"/>
  <c r="S23"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95B0185D-8F28-4F36-865D-A7DD1BFFCC13}">
      <text>
        <r>
          <rPr>
            <sz val="9"/>
            <color indexed="81"/>
            <rFont val="MS P ゴシック"/>
            <family val="3"/>
            <charset val="128"/>
          </rPr>
          <t xml:space="preserve">記載方法①を参照
</t>
        </r>
      </text>
    </comment>
    <comment ref="C9" authorId="0" shapeId="0" xr:uid="{55AC89BF-D8CA-4064-94B6-60F3ABB5CC6C}">
      <text>
        <r>
          <rPr>
            <sz val="9"/>
            <color indexed="81"/>
            <rFont val="MS P ゴシック"/>
            <family val="3"/>
            <charset val="128"/>
          </rPr>
          <t xml:space="preserve">記載方法①を参照
</t>
        </r>
      </text>
    </comment>
    <comment ref="F9" authorId="0" shapeId="0" xr:uid="{F6792B92-1BA4-47AA-89B2-49ACEE5D0D95}">
      <text>
        <r>
          <rPr>
            <sz val="9"/>
            <color indexed="81"/>
            <rFont val="MS P ゴシック"/>
            <family val="3"/>
            <charset val="128"/>
          </rPr>
          <t>記載方法①を参照</t>
        </r>
      </text>
    </comment>
    <comment ref="G9" authorId="0" shapeId="0" xr:uid="{D4E886BA-A892-4D71-9E84-06B1C6ADAE97}">
      <text>
        <r>
          <rPr>
            <sz val="9"/>
            <color indexed="81"/>
            <rFont val="MS P ゴシック"/>
            <family val="3"/>
            <charset val="128"/>
          </rPr>
          <t>記載方法①を参照</t>
        </r>
      </text>
    </comment>
    <comment ref="I10" authorId="0" shapeId="0" xr:uid="{DB1A1688-E3B8-4BE8-8179-F7684EFA8DBF}">
      <text>
        <r>
          <rPr>
            <sz val="9"/>
            <color indexed="81"/>
            <rFont val="MS P ゴシック"/>
            <family val="3"/>
            <charset val="128"/>
          </rPr>
          <t>記載方法②を参照</t>
        </r>
      </text>
    </comment>
    <comment ref="J10" authorId="0" shapeId="0" xr:uid="{D2B467E3-4F53-427A-AFB9-C55F624C205E}">
      <text>
        <r>
          <rPr>
            <sz val="9"/>
            <color indexed="81"/>
            <rFont val="MS P ゴシック"/>
            <family val="3"/>
            <charset val="128"/>
          </rPr>
          <t>記載方法③を参照</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17" authorId="0" shapeId="0" xr:uid="{66064EB8-C824-4F36-8A28-2DCA481D223E}">
      <text>
        <r>
          <rPr>
            <sz val="14"/>
            <color indexed="81"/>
            <rFont val="MS P ゴシック"/>
            <family val="3"/>
            <charset val="128"/>
          </rPr>
          <t>申請者において入力不要です</t>
        </r>
      </text>
    </comment>
  </commentList>
</comments>
</file>

<file path=xl/sharedStrings.xml><?xml version="1.0" encoding="utf-8"?>
<sst xmlns="http://schemas.openxmlformats.org/spreadsheetml/2006/main" count="5337" uniqueCount="2162">
  <si>
    <t>夜間対応型訪問介護</t>
  </si>
  <si>
    <t>地域密着型通所介護</t>
  </si>
  <si>
    <t>地域密着型特定施設入居者生活介護</t>
  </si>
  <si>
    <t>地域密着型介護老人福祉施設</t>
  </si>
  <si>
    <t>サービス区分</t>
    <phoneticPr fontId="7"/>
  </si>
  <si>
    <t>訪問介護</t>
  </si>
  <si>
    <t>定期巡回･随時対応型訪問介護看護</t>
  </si>
  <si>
    <t>通所介護</t>
  </si>
  <si>
    <t>（介護予防）通所リハビリテーション</t>
  </si>
  <si>
    <t>（介護予防）特定施設入居者生活介護</t>
  </si>
  <si>
    <t>（介護予防）認知症対応型通所介護</t>
  </si>
  <si>
    <t>（介護予防）小規模多機能型居宅介護</t>
  </si>
  <si>
    <t>（介護予防）認知症対応型共同生活介護</t>
  </si>
  <si>
    <t>（介護予防）短期入所生活介護</t>
  </si>
  <si>
    <t>（介護予防）短期入所療養介護（老健）</t>
  </si>
  <si>
    <t>（介護予防）短期入所療養介護 （病院等（老健以外）)</t>
  </si>
  <si>
    <t>（介護予防）訪問入浴介護</t>
  </si>
  <si>
    <t>看護小規模多機能型居宅介護</t>
  </si>
  <si>
    <t>介護老人福祉施設</t>
  </si>
  <si>
    <t>介護老人保健施設</t>
  </si>
  <si>
    <t>介護療養型医療施設</t>
  </si>
  <si>
    <t>介護医療院</t>
  </si>
  <si>
    <t>（介護予防）短期入所療養介護（医療院）</t>
  </si>
  <si>
    <t>補助金交付率</t>
    <rPh sb="0" eb="3">
      <t>ホジョキン</t>
    </rPh>
    <rPh sb="3" eb="6">
      <t>コウフリツ</t>
    </rPh>
    <phoneticPr fontId="7"/>
  </si>
  <si>
    <t>訪問型サービス（総合事業）（独自（A2））</t>
    <rPh sb="8" eb="10">
      <t>ソウゴウ</t>
    </rPh>
    <rPh sb="10" eb="12">
      <t>ジギョウ</t>
    </rPh>
    <rPh sb="14" eb="16">
      <t>ドクジ</t>
    </rPh>
    <phoneticPr fontId="7"/>
  </si>
  <si>
    <t>訪問型サービス（総合事業）（独自／定率・定額（A3・A4））</t>
    <rPh sb="0" eb="2">
      <t>ホウモン</t>
    </rPh>
    <rPh sb="2" eb="3">
      <t>ガタ</t>
    </rPh>
    <rPh sb="14" eb="16">
      <t>ドクジ</t>
    </rPh>
    <rPh sb="17" eb="19">
      <t>テイリツ</t>
    </rPh>
    <rPh sb="20" eb="22">
      <t>テイガク</t>
    </rPh>
    <phoneticPr fontId="7"/>
  </si>
  <si>
    <t>通所型サービス（総合事業）（独自／定率・定額（A7・A8））</t>
    <phoneticPr fontId="7"/>
  </si>
  <si>
    <t>通所型サービス（総合事業）（独自（A6））</t>
    <phoneticPr fontId="7"/>
  </si>
  <si>
    <t>１</t>
    <phoneticPr fontId="7"/>
  </si>
  <si>
    <t>記</t>
    <rPh sb="0" eb="1">
      <t>キ</t>
    </rPh>
    <phoneticPr fontId="7"/>
  </si>
  <si>
    <t>補助金確定（交付決定）額</t>
    <rPh sb="0" eb="3">
      <t>ホジョキン</t>
    </rPh>
    <rPh sb="3" eb="5">
      <t>カクテイ</t>
    </rPh>
    <rPh sb="6" eb="8">
      <t>コウフ</t>
    </rPh>
    <rPh sb="8" eb="10">
      <t>ケッテイ</t>
    </rPh>
    <rPh sb="11" eb="12">
      <t>ガク</t>
    </rPh>
    <phoneticPr fontId="7"/>
  </si>
  <si>
    <t>２</t>
    <phoneticPr fontId="7"/>
  </si>
  <si>
    <t>既交付額</t>
    <rPh sb="0" eb="1">
      <t>キ</t>
    </rPh>
    <rPh sb="1" eb="4">
      <t>コウフガク</t>
    </rPh>
    <phoneticPr fontId="7"/>
  </si>
  <si>
    <t>３</t>
    <phoneticPr fontId="7"/>
  </si>
  <si>
    <t>今回請求額</t>
    <rPh sb="0" eb="2">
      <t>コンカイ</t>
    </rPh>
    <rPh sb="2" eb="4">
      <t>セイキュウ</t>
    </rPh>
    <rPh sb="4" eb="5">
      <t>ガク</t>
    </rPh>
    <phoneticPr fontId="7"/>
  </si>
  <si>
    <t>４</t>
    <phoneticPr fontId="7"/>
  </si>
  <si>
    <t>差引額（残額）</t>
    <rPh sb="0" eb="2">
      <t>サシヒキ</t>
    </rPh>
    <rPh sb="2" eb="3">
      <t>ガク</t>
    </rPh>
    <rPh sb="4" eb="6">
      <t>ザンガク</t>
    </rPh>
    <phoneticPr fontId="7"/>
  </si>
  <si>
    <t>　　　（１－（２+３））</t>
    <phoneticPr fontId="7"/>
  </si>
  <si>
    <t>入力シート</t>
    <rPh sb="0" eb="2">
      <t>ニュウリョク</t>
    </rPh>
    <phoneticPr fontId="39"/>
  </si>
  <si>
    <t>内訳書</t>
    <rPh sb="0" eb="2">
      <t>ウチワケ</t>
    </rPh>
    <rPh sb="2" eb="3">
      <t>ショ</t>
    </rPh>
    <phoneticPr fontId="39"/>
  </si>
  <si>
    <t>金　</t>
    <rPh sb="0" eb="1">
      <t>キン</t>
    </rPh>
    <phoneticPr fontId="39"/>
  </si>
  <si>
    <t>円</t>
    <rPh sb="0" eb="1">
      <t>エン</t>
    </rPh>
    <phoneticPr fontId="39"/>
  </si>
  <si>
    <t>（様式第２号）</t>
    <rPh sb="1" eb="3">
      <t>ヨウシキ</t>
    </rPh>
    <rPh sb="3" eb="4">
      <t>ダイ</t>
    </rPh>
    <rPh sb="5" eb="6">
      <t>ゴウ</t>
    </rPh>
    <phoneticPr fontId="39"/>
  </si>
  <si>
    <t>項目</t>
    <rPh sb="0" eb="2">
      <t>コウモク</t>
    </rPh>
    <phoneticPr fontId="39"/>
  </si>
  <si>
    <t>入力欄</t>
    <rPh sb="0" eb="3">
      <t>ニュウリョクラン</t>
    </rPh>
    <phoneticPr fontId="39"/>
  </si>
  <si>
    <t>留意事項</t>
    <rPh sb="0" eb="2">
      <t>リュウイ</t>
    </rPh>
    <rPh sb="2" eb="4">
      <t>ジコウ</t>
    </rPh>
    <phoneticPr fontId="39"/>
  </si>
  <si>
    <t>法人郵便番号</t>
    <rPh sb="0" eb="2">
      <t>ホウジン</t>
    </rPh>
    <rPh sb="2" eb="4">
      <t>ユウビン</t>
    </rPh>
    <rPh sb="4" eb="6">
      <t>バンゴウ</t>
    </rPh>
    <phoneticPr fontId="39"/>
  </si>
  <si>
    <t>変更交付申請書の提出日</t>
    <rPh sb="0" eb="2">
      <t>ヘンコウ</t>
    </rPh>
    <rPh sb="2" eb="4">
      <t>コウフ</t>
    </rPh>
    <rPh sb="4" eb="7">
      <t>シンセイショ</t>
    </rPh>
    <rPh sb="8" eb="10">
      <t>テイシュツ</t>
    </rPh>
    <rPh sb="10" eb="11">
      <t>ヒ</t>
    </rPh>
    <phoneticPr fontId="39"/>
  </si>
  <si>
    <t>　担当者名</t>
    <rPh sb="1" eb="4">
      <t>タントウシャ</t>
    </rPh>
    <rPh sb="4" eb="5">
      <t>メイ</t>
    </rPh>
    <phoneticPr fontId="39"/>
  </si>
  <si>
    <t>　担当者連絡先（電話番号）</t>
    <rPh sb="1" eb="3">
      <t>タントウ</t>
    </rPh>
    <rPh sb="3" eb="4">
      <t>シャ</t>
    </rPh>
    <rPh sb="4" eb="6">
      <t>レンラク</t>
    </rPh>
    <rPh sb="6" eb="7">
      <t>サキ</t>
    </rPh>
    <rPh sb="8" eb="10">
      <t>デンワ</t>
    </rPh>
    <rPh sb="10" eb="12">
      <t>バンゴウ</t>
    </rPh>
    <phoneticPr fontId="39"/>
  </si>
  <si>
    <t>　担当者連絡先（メールアドレス）</t>
    <rPh sb="1" eb="3">
      <t>タントウ</t>
    </rPh>
    <rPh sb="3" eb="4">
      <t>シャ</t>
    </rPh>
    <rPh sb="4" eb="6">
      <t>レンラク</t>
    </rPh>
    <rPh sb="6" eb="7">
      <t>サキ</t>
    </rPh>
    <phoneticPr fontId="39"/>
  </si>
  <si>
    <t>所在地</t>
    <rPh sb="0" eb="3">
      <t>ショザイチ</t>
    </rPh>
    <phoneticPr fontId="7"/>
  </si>
  <si>
    <t>法人等名</t>
    <rPh sb="0" eb="2">
      <t>ホウジン</t>
    </rPh>
    <rPh sb="2" eb="3">
      <t>ナド</t>
    </rPh>
    <rPh sb="3" eb="4">
      <t>メイ</t>
    </rPh>
    <phoneticPr fontId="7"/>
  </si>
  <si>
    <t>既交付決定額</t>
    <rPh sb="0" eb="1">
      <t>スデ</t>
    </rPh>
    <rPh sb="1" eb="3">
      <t>コウフ</t>
    </rPh>
    <rPh sb="3" eb="5">
      <t>ケッテイ</t>
    </rPh>
    <rPh sb="5" eb="6">
      <t>ガク</t>
    </rPh>
    <phoneticPr fontId="39"/>
  </si>
  <si>
    <t>（A）</t>
    <phoneticPr fontId="7"/>
  </si>
  <si>
    <t>変更交付申請額</t>
    <rPh sb="0" eb="2">
      <t>ヘンコウ</t>
    </rPh>
    <rPh sb="2" eb="4">
      <t>コウフ</t>
    </rPh>
    <rPh sb="4" eb="6">
      <t>シンセイ</t>
    </rPh>
    <rPh sb="6" eb="7">
      <t>ガク</t>
    </rPh>
    <phoneticPr fontId="39"/>
  </si>
  <si>
    <t>（B）</t>
    <phoneticPr fontId="7"/>
  </si>
  <si>
    <t>差　額（（A）-（B)）</t>
    <rPh sb="0" eb="1">
      <t>サ</t>
    </rPh>
    <rPh sb="2" eb="3">
      <t>ガク</t>
    </rPh>
    <phoneticPr fontId="7"/>
  </si>
  <si>
    <t>変更を必要とする理由</t>
    <rPh sb="0" eb="2">
      <t>ヘンコウ</t>
    </rPh>
    <rPh sb="3" eb="5">
      <t>ヒツヨウ</t>
    </rPh>
    <rPh sb="8" eb="10">
      <t>リユウ</t>
    </rPh>
    <phoneticPr fontId="39"/>
  </si>
  <si>
    <t>　　　　番　　号　</t>
    <rPh sb="4" eb="5">
      <t>バン</t>
    </rPh>
    <rPh sb="7" eb="8">
      <t>ゴウ</t>
    </rPh>
    <phoneticPr fontId="7"/>
  </si>
  <si>
    <t>変更前
（円）</t>
    <rPh sb="0" eb="3">
      <t>へんこうまえ</t>
    </rPh>
    <rPh sb="5" eb="6">
      <t>えん</t>
    </rPh>
    <phoneticPr fontId="39" type="Hiragana"/>
  </si>
  <si>
    <t>変更後
（円）</t>
    <rPh sb="0" eb="2">
      <t>へんこう</t>
    </rPh>
    <rPh sb="2" eb="3">
      <t>ご</t>
    </rPh>
    <rPh sb="5" eb="6">
      <t>えん</t>
    </rPh>
    <phoneticPr fontId="39" type="Hiragana"/>
  </si>
  <si>
    <t>増減
（円）</t>
    <rPh sb="0" eb="2">
      <t>ぞうげん</t>
    </rPh>
    <rPh sb="4" eb="5">
      <t>えん</t>
    </rPh>
    <phoneticPr fontId="39" type="Hiragana"/>
  </si>
  <si>
    <t>事業所名</t>
    <rPh sb="0" eb="3">
      <t>じぎょうしょ</t>
    </rPh>
    <rPh sb="3" eb="4">
      <t>めい</t>
    </rPh>
    <phoneticPr fontId="39" type="Hiragana"/>
  </si>
  <si>
    <t>合計</t>
    <rPh sb="0" eb="2">
      <t>ごうけい</t>
    </rPh>
    <phoneticPr fontId="39" type="Hiragana"/>
  </si>
  <si>
    <t>事業所数</t>
    <rPh sb="0" eb="3">
      <t>じぎょうしょ</t>
    </rPh>
    <rPh sb="3" eb="4">
      <t>すう</t>
    </rPh>
    <phoneticPr fontId="39" type="Hiragana"/>
  </si>
  <si>
    <t>変更前</t>
    <rPh sb="0" eb="2">
      <t>へんこう</t>
    </rPh>
    <rPh sb="2" eb="3">
      <t>まえ</t>
    </rPh>
    <phoneticPr fontId="39" type="Hiragana"/>
  </si>
  <si>
    <t>変更後</t>
    <rPh sb="0" eb="3">
      <t>へんこうご</t>
    </rPh>
    <phoneticPr fontId="39" type="Hiragana"/>
  </si>
  <si>
    <t>増減</t>
    <rPh sb="0" eb="2">
      <t>ぞうげん</t>
    </rPh>
    <phoneticPr fontId="39" type="Hiragana"/>
  </si>
  <si>
    <t>所在地</t>
    <rPh sb="0" eb="3">
      <t>ショザイチ</t>
    </rPh>
    <phoneticPr fontId="39"/>
  </si>
  <si>
    <t>法人等名</t>
    <rPh sb="0" eb="2">
      <t>ホウジン</t>
    </rPh>
    <rPh sb="2" eb="3">
      <t>ナド</t>
    </rPh>
    <rPh sb="3" eb="4">
      <t>メイ</t>
    </rPh>
    <phoneticPr fontId="39"/>
  </si>
  <si>
    <t>判定表</t>
    <rPh sb="0" eb="2">
      <t>ハンテイ</t>
    </rPh>
    <rPh sb="2" eb="3">
      <t>ヒョウ</t>
    </rPh>
    <phoneticPr fontId="7"/>
  </si>
  <si>
    <t>（A）-（B)</t>
    <phoneticPr fontId="7"/>
  </si>
  <si>
    <t>日付</t>
    <rPh sb="0" eb="2">
      <t>ヒヅケ</t>
    </rPh>
    <phoneticPr fontId="7"/>
  </si>
  <si>
    <t>文書番号</t>
    <rPh sb="0" eb="2">
      <t>ブンショ</t>
    </rPh>
    <rPh sb="2" eb="4">
      <t>バンゴウ</t>
    </rPh>
    <phoneticPr fontId="7"/>
  </si>
  <si>
    <t>変更を必要とする理由</t>
    <phoneticPr fontId="7"/>
  </si>
  <si>
    <t>法人代表者➀ （職名）</t>
    <rPh sb="0" eb="2">
      <t>ホウジン</t>
    </rPh>
    <rPh sb="2" eb="5">
      <t>ダイヒョウシャ</t>
    </rPh>
    <rPh sb="8" eb="10">
      <t>ショクメイ</t>
    </rPh>
    <phoneticPr fontId="39"/>
  </si>
  <si>
    <t>法人代表者② （氏名）</t>
    <rPh sb="0" eb="2">
      <t>ホウジン</t>
    </rPh>
    <rPh sb="2" eb="5">
      <t>ダイヒョウシャ</t>
    </rPh>
    <rPh sb="8" eb="10">
      <t>シメイ</t>
    </rPh>
    <phoneticPr fontId="39"/>
  </si>
  <si>
    <t>項目
番号</t>
    <rPh sb="0" eb="2">
      <t>コウモク</t>
    </rPh>
    <rPh sb="3" eb="5">
      <t>バンゴウ</t>
    </rPh>
    <phoneticPr fontId="7"/>
  </si>
  <si>
    <t>様式2号（変更申請書）へ自動反映されます</t>
    <rPh sb="0" eb="2">
      <t>ヨウシキ</t>
    </rPh>
    <rPh sb="3" eb="4">
      <t>ゴウ</t>
    </rPh>
    <rPh sb="5" eb="7">
      <t>ヘンコウ</t>
    </rPh>
    <rPh sb="7" eb="9">
      <t>シンセイ</t>
    </rPh>
    <rPh sb="9" eb="10">
      <t>ショ</t>
    </rPh>
    <rPh sb="12" eb="14">
      <t>ジドウ</t>
    </rPh>
    <rPh sb="14" eb="16">
      <t>ハンエイ</t>
    </rPh>
    <phoneticPr fontId="7"/>
  </si>
  <si>
    <t>（3）その他知事が必要と認める書類</t>
    <rPh sb="5" eb="6">
      <t>タ</t>
    </rPh>
    <rPh sb="6" eb="8">
      <t>チジ</t>
    </rPh>
    <rPh sb="9" eb="11">
      <t>ヒツヨウ</t>
    </rPh>
    <rPh sb="12" eb="13">
      <t>ミト</t>
    </rPh>
    <rPh sb="15" eb="17">
      <t>ショルイ</t>
    </rPh>
    <phoneticPr fontId="39"/>
  </si>
  <si>
    <t>変更交付申請額（A）　自動入力</t>
    <rPh sb="0" eb="2">
      <t>ヘンコウ</t>
    </rPh>
    <rPh sb="2" eb="4">
      <t>コウフ</t>
    </rPh>
    <rPh sb="4" eb="6">
      <t>シンセイ</t>
    </rPh>
    <rPh sb="6" eb="7">
      <t>ガク</t>
    </rPh>
    <rPh sb="11" eb="13">
      <t>ジドウ</t>
    </rPh>
    <rPh sb="13" eb="15">
      <t>ニュウリョク</t>
    </rPh>
    <phoneticPr fontId="39"/>
  </si>
  <si>
    <t>既交付決定額（B）　自動入力</t>
    <rPh sb="0" eb="1">
      <t>スデ</t>
    </rPh>
    <rPh sb="1" eb="3">
      <t>コウフ</t>
    </rPh>
    <rPh sb="3" eb="5">
      <t>ケッテイ</t>
    </rPh>
    <rPh sb="5" eb="6">
      <t>ガク</t>
    </rPh>
    <phoneticPr fontId="39"/>
  </si>
  <si>
    <t>差　額（（A）-（B)）　自動入力</t>
    <rPh sb="0" eb="1">
      <t>サ</t>
    </rPh>
    <rPh sb="2" eb="3">
      <t>ガク</t>
    </rPh>
    <phoneticPr fontId="7"/>
  </si>
  <si>
    <t>担当者関係</t>
    <rPh sb="0" eb="3">
      <t>たんとうしゃ</t>
    </rPh>
    <rPh sb="3" eb="5">
      <t>かんけい</t>
    </rPh>
    <phoneticPr fontId="39" type="Hiragana"/>
  </si>
  <si>
    <t>その他の集計用</t>
  </si>
  <si>
    <t>サービス区分の事業所数（単位：事業所）  変更後</t>
    <rPh sb="7" eb="10">
      <t>じぎょうしょ</t>
    </rPh>
    <rPh sb="10" eb="11">
      <t>すう</t>
    </rPh>
    <rPh sb="12" eb="14">
      <t>たんい</t>
    </rPh>
    <rPh sb="15" eb="18">
      <t>じぎょうしょ</t>
    </rPh>
    <rPh sb="21" eb="24">
      <t>へんこうご</t>
    </rPh>
    <phoneticPr fontId="39" type="Hiragana"/>
  </si>
  <si>
    <t>サービス区分の交付申請額（単位：円）　変更後</t>
    <rPh sb="7" eb="9">
      <t>こうふ</t>
    </rPh>
    <rPh sb="9" eb="11">
      <t>しんせい</t>
    </rPh>
    <rPh sb="11" eb="12">
      <t>がく</t>
    </rPh>
    <rPh sb="13" eb="15">
      <t>たんい</t>
    </rPh>
    <rPh sb="16" eb="17">
      <t>えん</t>
    </rPh>
    <rPh sb="19" eb="22">
      <t>へんこうご</t>
    </rPh>
    <phoneticPr fontId="39" type="Hiragana"/>
  </si>
  <si>
    <t>郵便番号</t>
    <rPh sb="0" eb="2">
      <t>ゆうびん</t>
    </rPh>
    <rPh sb="2" eb="4">
      <t>ばんごう</t>
    </rPh>
    <phoneticPr fontId="39" type="Hiragana"/>
  </si>
  <si>
    <t>法人住所</t>
    <rPh sb="0" eb="2">
      <t>ほうじん</t>
    </rPh>
    <rPh sb="2" eb="4">
      <t>じゅうしょ</t>
    </rPh>
    <phoneticPr fontId="39" type="Hiragana"/>
  </si>
  <si>
    <t>法人名</t>
    <rPh sb="0" eb="2">
      <t>ほうじん</t>
    </rPh>
    <rPh sb="2" eb="3">
      <t>めい</t>
    </rPh>
    <phoneticPr fontId="39" type="Hiragana"/>
  </si>
  <si>
    <t>代表者名</t>
    <rPh sb="0" eb="3">
      <t>だいひょうしゃ</t>
    </rPh>
    <rPh sb="3" eb="4">
      <t>めい</t>
    </rPh>
    <phoneticPr fontId="39" type="Hiragana"/>
  </si>
  <si>
    <t>当初交付決定日・番号</t>
    <rPh sb="0" eb="2">
      <t>とうしょ</t>
    </rPh>
    <rPh sb="4" eb="6">
      <t>けってい</t>
    </rPh>
    <rPh sb="8" eb="10">
      <t>ばんごう</t>
    </rPh>
    <phoneticPr fontId="39" type="Hiragana"/>
  </si>
  <si>
    <t>当初交付決定額</t>
    <rPh sb="0" eb="2">
      <t>とうしょ</t>
    </rPh>
    <phoneticPr fontId="39" type="Hiragana"/>
  </si>
  <si>
    <t>変更交付申請額</t>
    <rPh sb="0" eb="2">
      <t>へんこう</t>
    </rPh>
    <rPh sb="2" eb="4">
      <t>こうふ</t>
    </rPh>
    <rPh sb="4" eb="6">
      <t>しんせい</t>
    </rPh>
    <rPh sb="6" eb="7">
      <t>がく</t>
    </rPh>
    <phoneticPr fontId="39" type="Hiragana"/>
  </si>
  <si>
    <t>変更額</t>
    <rPh sb="0" eb="2">
      <t>へんこう</t>
    </rPh>
    <rPh sb="2" eb="3">
      <t>がく</t>
    </rPh>
    <phoneticPr fontId="39" type="Hiragana"/>
  </si>
  <si>
    <t>変更交付申請日</t>
    <rPh sb="0" eb="2">
      <t>へんこう</t>
    </rPh>
    <rPh sb="2" eb="4">
      <t>こうふ</t>
    </rPh>
    <rPh sb="4" eb="6">
      <t>しんせい</t>
    </rPh>
    <rPh sb="6" eb="7">
      <t>び</t>
    </rPh>
    <phoneticPr fontId="39" type="Hiragana"/>
  </si>
  <si>
    <t>変更の理由</t>
    <rPh sb="0" eb="2">
      <t>へんこう</t>
    </rPh>
    <rPh sb="3" eb="5">
      <t>りゆう</t>
    </rPh>
    <phoneticPr fontId="39" type="Hiragana"/>
  </si>
  <si>
    <t>担当者名</t>
    <rPh sb="0" eb="3">
      <t>たんとうしゃ</t>
    </rPh>
    <rPh sb="3" eb="4">
      <t>めい</t>
    </rPh>
    <phoneticPr fontId="39" type="Hiragana"/>
  </si>
  <si>
    <t>電話番号</t>
    <rPh sb="0" eb="2">
      <t>でんわ</t>
    </rPh>
    <rPh sb="2" eb="4">
      <t>ばんごう</t>
    </rPh>
    <phoneticPr fontId="39" type="Hiragana"/>
  </si>
  <si>
    <t>メールアドレス</t>
  </si>
  <si>
    <t>計</t>
    <rPh sb="0" eb="1">
      <t>けい</t>
    </rPh>
    <phoneticPr fontId="39" type="Hiragana"/>
  </si>
  <si>
    <t>　　●留意事項を確認し、入力欄へ必要事項を入力してください。</t>
    <rPh sb="3" eb="5">
      <t>リュウイ</t>
    </rPh>
    <rPh sb="5" eb="7">
      <t>ジコウ</t>
    </rPh>
    <rPh sb="8" eb="10">
      <t>カクニン</t>
    </rPh>
    <rPh sb="12" eb="14">
      <t>ニュウリョク</t>
    </rPh>
    <rPh sb="14" eb="15">
      <t>ラン</t>
    </rPh>
    <rPh sb="16" eb="18">
      <t>ヒツヨウ</t>
    </rPh>
    <rPh sb="18" eb="20">
      <t>ジコウ</t>
    </rPh>
    <rPh sb="21" eb="23">
      <t>ニュウリョク</t>
    </rPh>
    <phoneticPr fontId="7"/>
  </si>
  <si>
    <t>（1）事業の内容（サービス種別等）に変更がある場合</t>
    <rPh sb="3" eb="5">
      <t>ジギョウ</t>
    </rPh>
    <rPh sb="6" eb="8">
      <t>ナイヨウ</t>
    </rPh>
    <rPh sb="13" eb="15">
      <t>シュベツ</t>
    </rPh>
    <rPh sb="15" eb="16">
      <t>ナド</t>
    </rPh>
    <rPh sb="18" eb="20">
      <t>ヘンコウ</t>
    </rPh>
    <rPh sb="23" eb="25">
      <t>バアイ</t>
    </rPh>
    <phoneticPr fontId="7"/>
  </si>
  <si>
    <t>（2）事業の内容（サービス種別等）に変更がなく、既に交付決定を受けている事業</t>
    <rPh sb="3" eb="5">
      <t>ジギョウ</t>
    </rPh>
    <rPh sb="6" eb="8">
      <t>ナイヨウ</t>
    </rPh>
    <rPh sb="13" eb="16">
      <t>シュベツナド</t>
    </rPh>
    <rPh sb="18" eb="20">
      <t>ヘンコウ</t>
    </rPh>
    <rPh sb="24" eb="25">
      <t>スデ</t>
    </rPh>
    <rPh sb="26" eb="28">
      <t>コウフ</t>
    </rPh>
    <rPh sb="28" eb="30">
      <t>ケッテイ</t>
    </rPh>
    <rPh sb="31" eb="32">
      <t>ウ</t>
    </rPh>
    <rPh sb="36" eb="38">
      <t>ジギョウ</t>
    </rPh>
    <phoneticPr fontId="7"/>
  </si>
  <si>
    <t xml:space="preserve">     について実績見込額が申請額を上回る変更のみの場合</t>
    <phoneticPr fontId="7"/>
  </si>
  <si>
    <t>今回請求額</t>
    <phoneticPr fontId="7"/>
  </si>
  <si>
    <t>補助金確定（交付決定）額　自動入力</t>
    <rPh sb="13" eb="15">
      <t>ジドウ</t>
    </rPh>
    <rPh sb="15" eb="17">
      <t>ニュウリョク</t>
    </rPh>
    <phoneticPr fontId="7"/>
  </si>
  <si>
    <t>既交付額　</t>
    <phoneticPr fontId="7"/>
  </si>
  <si>
    <t>（様式第６号）</t>
    <rPh sb="1" eb="3">
      <t>ヨウシキ</t>
    </rPh>
    <rPh sb="3" eb="4">
      <t>ダイ</t>
    </rPh>
    <rPh sb="5" eb="6">
      <t>ゴウ</t>
    </rPh>
    <phoneticPr fontId="39"/>
  </si>
  <si>
    <t>記</t>
    <phoneticPr fontId="7"/>
  </si>
  <si>
    <t>１　補助金確定（交付決定）額</t>
    <rPh sb="2" eb="5">
      <t>ホジョキン</t>
    </rPh>
    <rPh sb="5" eb="7">
      <t>カクテイ</t>
    </rPh>
    <rPh sb="8" eb="10">
      <t>コウフ</t>
    </rPh>
    <rPh sb="10" eb="12">
      <t>ケッテイ</t>
    </rPh>
    <rPh sb="13" eb="14">
      <t>ガク</t>
    </rPh>
    <phoneticPr fontId="39"/>
  </si>
  <si>
    <t>２　既交付額</t>
  </si>
  <si>
    <t>３　今回請求額</t>
    <rPh sb="2" eb="4">
      <t>コンカイ</t>
    </rPh>
    <rPh sb="4" eb="6">
      <t>セイキュウ</t>
    </rPh>
    <rPh sb="6" eb="7">
      <t>ガク</t>
    </rPh>
    <phoneticPr fontId="7"/>
  </si>
  <si>
    <t>４　差引額（残額）　（１－（２+３））</t>
  </si>
  <si>
    <t>交付決定年月日　※入力不要</t>
    <rPh sb="0" eb="2">
      <t>コウフ</t>
    </rPh>
    <rPh sb="2" eb="4">
      <t>ケッテイ</t>
    </rPh>
    <rPh sb="4" eb="7">
      <t>ネンガッピ</t>
    </rPh>
    <rPh sb="9" eb="11">
      <t>ニュウリョク</t>
    </rPh>
    <rPh sb="11" eb="13">
      <t>フヨウ</t>
    </rPh>
    <phoneticPr fontId="39"/>
  </si>
  <si>
    <t>交付決定書の指令番号　※入力不要</t>
    <rPh sb="0" eb="2">
      <t>コウフ</t>
    </rPh>
    <rPh sb="2" eb="5">
      <t>ケッテイショ</t>
    </rPh>
    <rPh sb="6" eb="8">
      <t>シレイ</t>
    </rPh>
    <rPh sb="8" eb="10">
      <t>バンゴウ</t>
    </rPh>
    <phoneticPr fontId="39"/>
  </si>
  <si>
    <t>様式6号（請求書）へ自動反映されます</t>
    <rPh sb="0" eb="2">
      <t>ヨウシキ</t>
    </rPh>
    <rPh sb="3" eb="4">
      <t>ゴウ</t>
    </rPh>
    <rPh sb="5" eb="8">
      <t>セイキュウショ</t>
    </rPh>
    <rPh sb="10" eb="12">
      <t>ジドウ</t>
    </rPh>
    <rPh sb="12" eb="14">
      <t>ハンエイ</t>
    </rPh>
    <phoneticPr fontId="7"/>
  </si>
  <si>
    <t>本件について連絡がとれる担当者名を入力してください。</t>
    <rPh sb="0" eb="2">
      <t>ホンケン</t>
    </rPh>
    <rPh sb="6" eb="8">
      <t>レンラク</t>
    </rPh>
    <rPh sb="12" eb="15">
      <t>タントウシャ</t>
    </rPh>
    <rPh sb="15" eb="16">
      <t>メイ</t>
    </rPh>
    <rPh sb="17" eb="19">
      <t>ニュウリョク</t>
    </rPh>
    <phoneticPr fontId="7"/>
  </si>
  <si>
    <r>
      <t xml:space="preserve">本件について連絡がとれる連絡先を入力してください。
</t>
    </r>
    <r>
      <rPr>
        <b/>
        <u/>
        <sz val="11"/>
        <color theme="1"/>
        <rFont val="ＭＳ Ｐゴシック"/>
        <family val="3"/>
        <charset val="128"/>
        <scheme val="minor"/>
      </rPr>
      <t>入力形式：026-235-7121</t>
    </r>
    <r>
      <rPr>
        <sz val="11"/>
        <color theme="1"/>
        <rFont val="ＭＳ Ｐゴシック"/>
        <family val="3"/>
        <scheme val="minor"/>
      </rPr>
      <t xml:space="preserve"> ハイフンあり</t>
    </r>
    <rPh sb="0" eb="2">
      <t>ホンケン</t>
    </rPh>
    <rPh sb="6" eb="8">
      <t>レンラク</t>
    </rPh>
    <rPh sb="12" eb="15">
      <t>レンラクサキ</t>
    </rPh>
    <rPh sb="16" eb="18">
      <t>ニュウリョク</t>
    </rPh>
    <rPh sb="28" eb="30">
      <t>ケイシキ</t>
    </rPh>
    <phoneticPr fontId="7"/>
  </si>
  <si>
    <t>本件について連絡がとれるメールアドレスを入力してください。</t>
    <rPh sb="0" eb="2">
      <t>ホンケン</t>
    </rPh>
    <rPh sb="6" eb="8">
      <t>レンラク</t>
    </rPh>
    <rPh sb="20" eb="22">
      <t>ニュウリョク</t>
    </rPh>
    <phoneticPr fontId="7"/>
  </si>
  <si>
    <t>長野県介護人材確保・職場環境改善等補助金額（見込額）</t>
    <rPh sb="0" eb="16">
      <t>ながのけんかいごじんざいかくほてんしょくばかんきょうかいぜん</t>
    </rPh>
    <rPh sb="16" eb="17">
      <t>ひと</t>
    </rPh>
    <rPh sb="17" eb="20">
      <t>ほじょきん</t>
    </rPh>
    <rPh sb="20" eb="21">
      <t>がく</t>
    </rPh>
    <rPh sb="22" eb="24">
      <t>みこみ</t>
    </rPh>
    <rPh sb="24" eb="25">
      <t>がく</t>
    </rPh>
    <phoneticPr fontId="39" type="Hiragana"/>
  </si>
  <si>
    <t>長野県知事　様</t>
    <rPh sb="0" eb="2">
      <t>ナガノ</t>
    </rPh>
    <rPh sb="2" eb="5">
      <t>ケンチジ</t>
    </rPh>
    <rPh sb="3" eb="5">
      <t>チジ</t>
    </rPh>
    <rPh sb="6" eb="7">
      <t>サマ</t>
    </rPh>
    <phoneticPr fontId="39"/>
  </si>
  <si>
    <t>代表者</t>
    <rPh sb="0" eb="3">
      <t>ダイヒョウシャ</t>
    </rPh>
    <phoneticPr fontId="7"/>
  </si>
  <si>
    <t>長野県介護人材確保・職場環境改善等事業補助金変更交付申請書</t>
    <rPh sb="3" eb="17">
      <t>カイゴジンザイカクホテンショクバカンキョウカイゼンヒト</t>
    </rPh>
    <rPh sb="17" eb="19">
      <t>ジギョウ</t>
    </rPh>
    <rPh sb="19" eb="22">
      <t>ホジョキン</t>
    </rPh>
    <rPh sb="22" eb="24">
      <t>ヘンコウ</t>
    </rPh>
    <rPh sb="24" eb="26">
      <t>コウフ</t>
    </rPh>
    <rPh sb="26" eb="28">
      <t>シンセイ</t>
    </rPh>
    <rPh sb="28" eb="29">
      <t>ショ</t>
    </rPh>
    <phoneticPr fontId="7"/>
  </si>
  <si>
    <t>で交付決定のあった、長野県介護人材</t>
    <rPh sb="15" eb="17">
      <t>ジンザイ</t>
    </rPh>
    <phoneticPr fontId="7"/>
  </si>
  <si>
    <t>確保・職場環境改善等事業補助金について、下記のとおり事業内容を変更したいので関係書類を添え</t>
    <rPh sb="0" eb="2">
      <t>カクホ</t>
    </rPh>
    <rPh sb="3" eb="10">
      <t>ショクバカンキョウカイゼントウ</t>
    </rPh>
    <rPh sb="10" eb="12">
      <t>ジギョウ</t>
    </rPh>
    <rPh sb="12" eb="15">
      <t>ホジョキン</t>
    </rPh>
    <rPh sb="20" eb="22">
      <t>カキ</t>
    </rPh>
    <rPh sb="26" eb="28">
      <t>ジギョウ</t>
    </rPh>
    <rPh sb="28" eb="30">
      <t>ナイヨウ</t>
    </rPh>
    <rPh sb="31" eb="33">
      <t>ヘンコウ</t>
    </rPh>
    <rPh sb="38" eb="40">
      <t>カンケイ</t>
    </rPh>
    <rPh sb="40" eb="42">
      <t>ショルイ</t>
    </rPh>
    <rPh sb="43" eb="44">
      <t>ソ</t>
    </rPh>
    <phoneticPr fontId="7"/>
  </si>
  <si>
    <t>て申請します。</t>
    <rPh sb="1" eb="3">
      <t>シンセイ</t>
    </rPh>
    <phoneticPr fontId="7"/>
  </si>
  <si>
    <t>　長野県知事　様</t>
    <rPh sb="1" eb="3">
      <t>ナガノ</t>
    </rPh>
    <rPh sb="3" eb="6">
      <t>ケンチジ</t>
    </rPh>
    <rPh sb="4" eb="6">
      <t>チジ</t>
    </rPh>
    <rPh sb="7" eb="8">
      <t>サマ</t>
    </rPh>
    <phoneticPr fontId="39"/>
  </si>
  <si>
    <t>長野県介護人材確保・職場環境改善等事業補助金精算（概算）払請求書</t>
    <rPh sb="0" eb="16">
      <t>ナガノケンカイゴジンザイカクホテンショクバカンキョウカイゼン</t>
    </rPh>
    <rPh sb="16" eb="17">
      <t>ヒト</t>
    </rPh>
    <rPh sb="17" eb="19">
      <t>ジギョウ</t>
    </rPh>
    <rPh sb="19" eb="22">
      <t>ホジョキン</t>
    </rPh>
    <rPh sb="22" eb="24">
      <t>セイサン</t>
    </rPh>
    <rPh sb="25" eb="27">
      <t>ガイサン</t>
    </rPh>
    <rPh sb="28" eb="29">
      <t>ハラ</t>
    </rPh>
    <rPh sb="29" eb="32">
      <t>セイキュウショ</t>
    </rPh>
    <phoneticPr fontId="7"/>
  </si>
  <si>
    <t>　　人材確保・職場環境改善等事業補助金を下記のとおり支払してください。</t>
    <rPh sb="2" eb="14">
      <t>ジンザイカクホテンショクバカンキョウカイゼンヒト</t>
    </rPh>
    <rPh sb="14" eb="16">
      <t>ジギョウ</t>
    </rPh>
    <rPh sb="16" eb="19">
      <t>ホジョキン</t>
    </rPh>
    <rPh sb="20" eb="22">
      <t>カキ</t>
    </rPh>
    <rPh sb="26" eb="28">
      <t>シハラ</t>
    </rPh>
    <phoneticPr fontId="7"/>
  </si>
  <si>
    <t>介護報酬総単位数の見込みの変更に伴う交付申請額の増</t>
    <rPh sb="9" eb="11">
      <t>ミコ</t>
    </rPh>
    <rPh sb="13" eb="15">
      <t>ヘンコウ</t>
    </rPh>
    <rPh sb="16" eb="17">
      <t>トモナ</t>
    </rPh>
    <phoneticPr fontId="39"/>
  </si>
  <si>
    <t>通常は、「介護報酬総単位数の見込みの変更に伴う交付申請額の増」です。違う理由の場合は適宜修正してください。</t>
    <rPh sb="0" eb="2">
      <t>ツウジョウ</t>
    </rPh>
    <rPh sb="34" eb="35">
      <t>チガ</t>
    </rPh>
    <rPh sb="36" eb="38">
      <t>リユウ</t>
    </rPh>
    <rPh sb="39" eb="41">
      <t>バアイ</t>
    </rPh>
    <phoneticPr fontId="39"/>
  </si>
  <si>
    <t>令和７年６月１１日</t>
    <rPh sb="0" eb="2">
      <t>レイワ</t>
    </rPh>
    <rPh sb="3" eb="4">
      <t>ネン</t>
    </rPh>
    <rPh sb="5" eb="6">
      <t>ガツ</t>
    </rPh>
    <rPh sb="8" eb="9">
      <t>ニチ</t>
    </rPh>
    <phoneticPr fontId="39"/>
  </si>
  <si>
    <t>長野県指令７介第253号</t>
    <rPh sb="0" eb="3">
      <t>ナガノケン</t>
    </rPh>
    <rPh sb="3" eb="5">
      <t>シレイ</t>
    </rPh>
    <rPh sb="6" eb="7">
      <t>カイ</t>
    </rPh>
    <rPh sb="7" eb="8">
      <t>ダイ</t>
    </rPh>
    <rPh sb="11" eb="12">
      <t>ゴウ</t>
    </rPh>
    <phoneticPr fontId="39"/>
  </si>
  <si>
    <t>添付書類</t>
    <rPh sb="0" eb="4">
      <t>テンプショルイ</t>
    </rPh>
    <phoneticPr fontId="7"/>
  </si>
  <si>
    <t>　長野県介護人材確保・職場環境改善等事業補助金計画書（別紙様式２－３、別紙様式２－４）</t>
    <rPh sb="1" eb="4">
      <t>ナガノケン</t>
    </rPh>
    <rPh sb="4" eb="17">
      <t>カイゴジンザイカクホテンショクバカンキョウカイゼン</t>
    </rPh>
    <rPh sb="17" eb="18">
      <t>ヒト</t>
    </rPh>
    <rPh sb="18" eb="20">
      <t>ジギョウ</t>
    </rPh>
    <rPh sb="20" eb="23">
      <t>ホジョキン</t>
    </rPh>
    <rPh sb="23" eb="26">
      <t>ケイカクショ</t>
    </rPh>
    <rPh sb="27" eb="31">
      <t>ベッシヨウシキ</t>
    </rPh>
    <rPh sb="35" eb="39">
      <t>ベッシヨウシキ</t>
    </rPh>
    <phoneticPr fontId="7"/>
  </si>
  <si>
    <t>　長野県介護人材確保・職場環境改善等事業補助金変更交付申請内訳書（別紙様式２－６）</t>
    <rPh sb="1" eb="4">
      <t>ナガノケン</t>
    </rPh>
    <rPh sb="4" eb="17">
      <t>カイゴジンザイカクホテンショクバカンキョウカイゼン</t>
    </rPh>
    <rPh sb="17" eb="18">
      <t>ヒト</t>
    </rPh>
    <rPh sb="18" eb="20">
      <t>ジギョウ</t>
    </rPh>
    <rPh sb="20" eb="23">
      <t>ホジョキン</t>
    </rPh>
    <rPh sb="23" eb="25">
      <t>ヘンコウ</t>
    </rPh>
    <rPh sb="25" eb="27">
      <t>コウフ</t>
    </rPh>
    <rPh sb="27" eb="29">
      <t>シンセイ</t>
    </rPh>
    <rPh sb="29" eb="32">
      <t>ウチワケショ</t>
    </rPh>
    <rPh sb="33" eb="35">
      <t>ベッシ</t>
    </rPh>
    <rPh sb="35" eb="37">
      <t>ヨウシキ</t>
    </rPh>
    <phoneticPr fontId="7"/>
  </si>
  <si>
    <t>計画書（介護人材確保・職場環境改善等事業、介護職員等処遇改善加算）基本情報入力シートの２　基本情報の法人住所と一致させてください。</t>
    <rPh sb="4" eb="6">
      <t>カイゴ</t>
    </rPh>
    <rPh sb="6" eb="8">
      <t>ジンザイ</t>
    </rPh>
    <rPh sb="8" eb="10">
      <t>カクホ</t>
    </rPh>
    <rPh sb="10" eb="20">
      <t>テンショクバカンキョウカイゼントウジギョウ</t>
    </rPh>
    <rPh sb="21" eb="23">
      <t>カイゴ</t>
    </rPh>
    <rPh sb="23" eb="32">
      <t>ショクインヒトショグウカイゼンカサン</t>
    </rPh>
    <rPh sb="33" eb="39">
      <t>キホンジョウホウニュウリョク</t>
    </rPh>
    <rPh sb="45" eb="47">
      <t>キホン</t>
    </rPh>
    <rPh sb="47" eb="49">
      <t>ジョウホウ</t>
    </rPh>
    <rPh sb="50" eb="52">
      <t>ホウジン</t>
    </rPh>
    <rPh sb="52" eb="54">
      <t>ジュウショ</t>
    </rPh>
    <rPh sb="55" eb="57">
      <t>イッチ</t>
    </rPh>
    <phoneticPr fontId="7"/>
  </si>
  <si>
    <t>計画書（介護人材確保・職場環境改善等事業、介護職員等処遇改善加算）基本情報入力シートの２　基本情報の法人名と一致させてください。</t>
    <rPh sb="0" eb="3">
      <t>ケイカクショ</t>
    </rPh>
    <rPh sb="4" eb="6">
      <t>カイゴ</t>
    </rPh>
    <rPh sb="6" eb="8">
      <t>ジンザイ</t>
    </rPh>
    <rPh sb="8" eb="10">
      <t>カクホ</t>
    </rPh>
    <rPh sb="10" eb="20">
      <t>テンショクバカンキョウカイゼントウジギョウ</t>
    </rPh>
    <rPh sb="21" eb="23">
      <t>カイゴ</t>
    </rPh>
    <rPh sb="23" eb="32">
      <t>ショクインヒトショグウカイゼンカサン</t>
    </rPh>
    <rPh sb="33" eb="35">
      <t>キホン</t>
    </rPh>
    <rPh sb="35" eb="39">
      <t>ジョウホウニュウリョク</t>
    </rPh>
    <rPh sb="45" eb="47">
      <t>キホン</t>
    </rPh>
    <rPh sb="47" eb="49">
      <t>ジョウホウ</t>
    </rPh>
    <rPh sb="50" eb="52">
      <t>ホウジン</t>
    </rPh>
    <rPh sb="52" eb="53">
      <t>メイ</t>
    </rPh>
    <rPh sb="54" eb="56">
      <t>イッチ</t>
    </rPh>
    <phoneticPr fontId="7"/>
  </si>
  <si>
    <t>計画書（介護人材確保・職場環境改善等事業、介護職員等処遇改善加算）基本情報入力シートの２　基本情報の法人代表者の職名及び氏名と一致させてください。</t>
    <rPh sb="50" eb="55">
      <t>ホウジンダイヒョウシャ</t>
    </rPh>
    <rPh sb="56" eb="58">
      <t>ショクメイ</t>
    </rPh>
    <rPh sb="58" eb="59">
      <t>オヨ</t>
    </rPh>
    <rPh sb="60" eb="62">
      <t>シメイ</t>
    </rPh>
    <rPh sb="63" eb="65">
      <t>イッチ</t>
    </rPh>
    <phoneticPr fontId="39"/>
  </si>
  <si>
    <r>
      <t xml:space="preserve">自動計算（A）-（B）
</t>
    </r>
    <r>
      <rPr>
        <b/>
        <u/>
        <sz val="11"/>
        <color theme="1"/>
        <rFont val="ＭＳ Ｐゴシック"/>
        <family val="3"/>
        <charset val="128"/>
        <scheme val="minor"/>
      </rPr>
      <t>別紙様式2-6（変更交付申請内訳書）の（見込額）増減」と一致します。</t>
    </r>
    <rPh sb="0" eb="2">
      <t>ジドウ</t>
    </rPh>
    <rPh sb="2" eb="4">
      <t>ケイサン</t>
    </rPh>
    <rPh sb="12" eb="16">
      <t>ベッシヨウシキ</t>
    </rPh>
    <rPh sb="20" eb="26">
      <t>ヘンコウコウフシンセイ</t>
    </rPh>
    <rPh sb="26" eb="29">
      <t>ウチワケショ</t>
    </rPh>
    <rPh sb="32" eb="34">
      <t>ミコ</t>
    </rPh>
    <rPh sb="34" eb="35">
      <t>ガク</t>
    </rPh>
    <rPh sb="36" eb="38">
      <t>ゾウゲン</t>
    </rPh>
    <rPh sb="40" eb="42">
      <t>イッチ</t>
    </rPh>
    <phoneticPr fontId="39"/>
  </si>
  <si>
    <t>長野県介護人材確保・職場環境改善等事業補助金変更交付申請内訳書</t>
    <phoneticPr fontId="7"/>
  </si>
  <si>
    <t>番号</t>
    <rPh sb="0" eb="2">
      <t>バンゴウ</t>
    </rPh>
    <phoneticPr fontId="7"/>
  </si>
  <si>
    <t>事業所の所在地</t>
    <rPh sb="0" eb="3">
      <t>ジギョウショ</t>
    </rPh>
    <rPh sb="4" eb="7">
      <t>ショザイチ</t>
    </rPh>
    <phoneticPr fontId="7"/>
  </si>
  <si>
    <t>都道府県</t>
    <rPh sb="0" eb="4">
      <t>トドウフケン</t>
    </rPh>
    <phoneticPr fontId="7"/>
  </si>
  <si>
    <t>市町村</t>
    <rPh sb="0" eb="3">
      <t>シチョウソン</t>
    </rPh>
    <phoneticPr fontId="7"/>
  </si>
  <si>
    <t>サービス名</t>
    <rPh sb="4" eb="5">
      <t>めい</t>
    </rPh>
    <phoneticPr fontId="39" type="Hiragana"/>
  </si>
  <si>
    <t>長野県介護人材確保・職場環境改善等事業補助金額（見込額）</t>
    <phoneticPr fontId="39" type="Hiragana"/>
  </si>
  <si>
    <t>指定権者名</t>
    <rPh sb="0" eb="2">
      <t>シテイ</t>
    </rPh>
    <rPh sb="2" eb="3">
      <t>ケン</t>
    </rPh>
    <rPh sb="3" eb="4">
      <t>シャ</t>
    </rPh>
    <rPh sb="4" eb="5">
      <t>メイ</t>
    </rPh>
    <phoneticPr fontId="7"/>
  </si>
  <si>
    <t>介護保険
事業所番号</t>
    <phoneticPr fontId="7"/>
  </si>
  <si>
    <t>サービスコード</t>
    <phoneticPr fontId="39" type="Hiragana"/>
  </si>
  <si>
    <t>表１　補助金対象サービス</t>
    <phoneticPr fontId="7"/>
  </si>
  <si>
    <t>表２　提出先一覧</t>
    <rPh sb="0" eb="1">
      <t>ヒョウ</t>
    </rPh>
    <rPh sb="3" eb="5">
      <t>テイシュツ</t>
    </rPh>
    <rPh sb="5" eb="6">
      <t>サキ</t>
    </rPh>
    <rPh sb="6" eb="8">
      <t>イチラン</t>
    </rPh>
    <phoneticPr fontId="7"/>
  </si>
  <si>
    <t>表３　事業所の所在地</t>
    <rPh sb="0" eb="1">
      <t>ヒョウ</t>
    </rPh>
    <rPh sb="3" eb="6">
      <t>ジギョウショ</t>
    </rPh>
    <rPh sb="7" eb="10">
      <t>ショザイチ</t>
    </rPh>
    <phoneticPr fontId="7"/>
  </si>
  <si>
    <t>表４　１単位あたりの単価</t>
    <rPh sb="0" eb="1">
      <t>ヒョウ</t>
    </rPh>
    <rPh sb="4" eb="6">
      <t>タンイ</t>
    </rPh>
    <rPh sb="10" eb="12">
      <t>タンカ</t>
    </rPh>
    <phoneticPr fontId="7"/>
  </si>
  <si>
    <t>表５　提出先</t>
    <rPh sb="0" eb="1">
      <t>ヒョウ</t>
    </rPh>
    <rPh sb="3" eb="5">
      <t>テイシュツ</t>
    </rPh>
    <rPh sb="5" eb="6">
      <t>サキ</t>
    </rPh>
    <phoneticPr fontId="7"/>
  </si>
  <si>
    <t>表６　選択様式</t>
    <rPh sb="0" eb="1">
      <t>ヒョウ</t>
    </rPh>
    <rPh sb="3" eb="5">
      <t>センタク</t>
    </rPh>
    <rPh sb="5" eb="7">
      <t>ヨウシキ</t>
    </rPh>
    <phoneticPr fontId="7"/>
  </si>
  <si>
    <t>表７　選択様式（誓約簡略化）</t>
    <rPh sb="0" eb="1">
      <t>ヒョウ</t>
    </rPh>
    <rPh sb="3" eb="5">
      <t>センタク</t>
    </rPh>
    <rPh sb="5" eb="7">
      <t>ヨウシキ</t>
    </rPh>
    <rPh sb="8" eb="10">
      <t>セイヤク</t>
    </rPh>
    <rPh sb="10" eb="12">
      <t>カンリャク</t>
    </rPh>
    <rPh sb="12" eb="13">
      <t>カ</t>
    </rPh>
    <phoneticPr fontId="7"/>
  </si>
  <si>
    <t>表７　補助金使途</t>
    <rPh sb="0" eb="1">
      <t>ヒョウ</t>
    </rPh>
    <rPh sb="3" eb="6">
      <t>ホジョキン</t>
    </rPh>
    <rPh sb="6" eb="8">
      <t>シト</t>
    </rPh>
    <phoneticPr fontId="7"/>
  </si>
  <si>
    <t>サービス区分</t>
    <rPh sb="4" eb="6">
      <t>クブン</t>
    </rPh>
    <phoneticPr fontId="62"/>
  </si>
  <si>
    <t>コード値</t>
    <rPh sb="3" eb="4">
      <t>チ</t>
    </rPh>
    <phoneticPr fontId="62"/>
  </si>
  <si>
    <t>交付率</t>
    <rPh sb="0" eb="3">
      <t>コウフリツ</t>
    </rPh>
    <phoneticPr fontId="7"/>
  </si>
  <si>
    <t>市区町村</t>
    <rPh sb="0" eb="4">
      <t>シクチョウソン</t>
    </rPh>
    <phoneticPr fontId="7"/>
  </si>
  <si>
    <t>級地</t>
    <rPh sb="0" eb="2">
      <t>キュウチ</t>
    </rPh>
    <phoneticPr fontId="63"/>
  </si>
  <si>
    <t>上乗せ割合</t>
    <rPh sb="0" eb="2">
      <t>ウワノ</t>
    </rPh>
    <rPh sb="3" eb="5">
      <t>ワリアイ</t>
    </rPh>
    <phoneticPr fontId="63"/>
  </si>
  <si>
    <t>市区町村</t>
    <rPh sb="0" eb="4">
      <t>シクチョウソン</t>
    </rPh>
    <phoneticPr fontId="64"/>
  </si>
  <si>
    <t>組み合わせ</t>
    <rPh sb="0" eb="1">
      <t>ク</t>
    </rPh>
    <rPh sb="2" eb="3">
      <t>ア</t>
    </rPh>
    <phoneticPr fontId="7"/>
  </si>
  <si>
    <t>介護サービス</t>
    <rPh sb="0" eb="2">
      <t>カイゴ</t>
    </rPh>
    <phoneticPr fontId="63"/>
  </si>
  <si>
    <t>人件費割合</t>
    <rPh sb="0" eb="3">
      <t>ジンケンヒ</t>
    </rPh>
    <rPh sb="3" eb="5">
      <t>ワリアイ</t>
    </rPh>
    <phoneticPr fontId="63"/>
  </si>
  <si>
    <t>提出先</t>
    <rPh sb="0" eb="2">
      <t>テイシュツ</t>
    </rPh>
    <rPh sb="2" eb="3">
      <t>サキ</t>
    </rPh>
    <phoneticPr fontId="7"/>
  </si>
  <si>
    <t>チェックボックス</t>
    <phoneticPr fontId="7"/>
  </si>
  <si>
    <t>誓約</t>
    <rPh sb="0" eb="2">
      <t>セイヤク</t>
    </rPh>
    <phoneticPr fontId="7"/>
  </si>
  <si>
    <t>補助金使途</t>
    <rPh sb="0" eb="3">
      <t>ホジョキン</t>
    </rPh>
    <rPh sb="3" eb="5">
      <t>シト</t>
    </rPh>
    <phoneticPr fontId="7"/>
  </si>
  <si>
    <t>訪問介護</t>
    <rPh sb="0" eb="2">
      <t>ホウモン</t>
    </rPh>
    <rPh sb="2" eb="4">
      <t>カイゴ</t>
    </rPh>
    <phoneticPr fontId="62"/>
  </si>
  <si>
    <t>11</t>
    <phoneticPr fontId="62"/>
  </si>
  <si>
    <t>北海道</t>
  </si>
  <si>
    <t>札幌市</t>
  </si>
  <si>
    <t>1級地</t>
    <rPh sb="1" eb="3">
      <t>キュウチ</t>
    </rPh>
    <phoneticPr fontId="63"/>
  </si>
  <si>
    <t>東京都</t>
    <rPh sb="0" eb="2">
      <t>トウキョウ</t>
    </rPh>
    <rPh sb="2" eb="3">
      <t>ト</t>
    </rPh>
    <phoneticPr fontId="7"/>
  </si>
  <si>
    <t>千代田区</t>
    <rPh sb="0" eb="4">
      <t>チヨダク</t>
    </rPh>
    <phoneticPr fontId="1"/>
  </si>
  <si>
    <t>加算様式を指定権者に提出</t>
    <rPh sb="10" eb="12">
      <t>テイシュツ</t>
    </rPh>
    <phoneticPr fontId="7"/>
  </si>
  <si>
    <t>✓</t>
    <phoneticPr fontId="7"/>
  </si>
  <si>
    <t>（ア）研修費</t>
    <rPh sb="3" eb="5">
      <t>ケンシュウ</t>
    </rPh>
    <rPh sb="5" eb="6">
      <t>ヒ</t>
    </rPh>
    <phoneticPr fontId="1"/>
  </si>
  <si>
    <t>夜間対応型訪問介護</t>
    <rPh sb="0" eb="2">
      <t>ヤカン</t>
    </rPh>
    <rPh sb="2" eb="4">
      <t>タイオウ</t>
    </rPh>
    <rPh sb="4" eb="5">
      <t>ガタ</t>
    </rPh>
    <rPh sb="5" eb="7">
      <t>ホウモン</t>
    </rPh>
    <rPh sb="7" eb="9">
      <t>カイゴ</t>
    </rPh>
    <phoneticPr fontId="62"/>
  </si>
  <si>
    <t>71</t>
    <phoneticPr fontId="62"/>
  </si>
  <si>
    <t>青森県</t>
  </si>
  <si>
    <t>函館市</t>
  </si>
  <si>
    <t>中央区</t>
    <rPh sb="0" eb="3">
      <t>チュウオウク</t>
    </rPh>
    <phoneticPr fontId="1"/>
  </si>
  <si>
    <t>補助金様式を都道府県に提出</t>
    <phoneticPr fontId="7"/>
  </si>
  <si>
    <t>（イ）介護助手等の募集経費</t>
    <rPh sb="3" eb="5">
      <t>カイゴ</t>
    </rPh>
    <rPh sb="5" eb="7">
      <t>ジョシュ</t>
    </rPh>
    <rPh sb="7" eb="8">
      <t>トウ</t>
    </rPh>
    <rPh sb="9" eb="11">
      <t>ボシュウ</t>
    </rPh>
    <rPh sb="11" eb="13">
      <t>ケイヒ</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</si>
  <si>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2"/>
  </si>
  <si>
    <t>76</t>
    <phoneticPr fontId="62"/>
  </si>
  <si>
    <t>岩手県</t>
  </si>
  <si>
    <t>小樽市</t>
  </si>
  <si>
    <t>港区</t>
    <rPh sb="0" eb="2">
      <t>ミナトク</t>
    </rPh>
    <phoneticPr fontId="1"/>
  </si>
  <si>
    <t>定期巡回・随時対応型訪問介護看護</t>
    <phoneticPr fontId="7"/>
  </si>
  <si>
    <t>（ウ）その他の金額　（① 業務内容の明確化と職員間の適切な役割分担の取組）</t>
    <phoneticPr fontId="7"/>
  </si>
  <si>
    <t>訪問入浴介護</t>
    <rPh sb="0" eb="2">
      <t>ホウモン</t>
    </rPh>
    <rPh sb="2" eb="4">
      <t>ニュウヨク</t>
    </rPh>
    <rPh sb="4" eb="6">
      <t>カイゴ</t>
    </rPh>
    <phoneticPr fontId="62"/>
  </si>
  <si>
    <t>12</t>
    <phoneticPr fontId="62"/>
  </si>
  <si>
    <t>宮城県</t>
  </si>
  <si>
    <t>旭川市</t>
  </si>
  <si>
    <t>新宿区</t>
    <rPh sb="0" eb="3">
      <t>シンジュクク</t>
    </rPh>
    <phoneticPr fontId="1"/>
  </si>
  <si>
    <t>訪問入浴介護</t>
    <phoneticPr fontId="7"/>
  </si>
  <si>
    <t>（ウ）その他の金額　（② 介護職員等の業務の洗い出しや棚卸しなど、現場の課題の見える化）</t>
    <phoneticPr fontId="7"/>
  </si>
  <si>
    <t>介護予防訪問入浴介護</t>
    <rPh sb="0" eb="2">
      <t>カイゴ</t>
    </rPh>
    <rPh sb="2" eb="4">
      <t>ヨボウ</t>
    </rPh>
    <rPh sb="4" eb="6">
      <t>ホウモン</t>
    </rPh>
    <rPh sb="6" eb="8">
      <t>ニュウヨク</t>
    </rPh>
    <rPh sb="8" eb="10">
      <t>カイゴ</t>
    </rPh>
    <phoneticPr fontId="62"/>
  </si>
  <si>
    <t>62</t>
    <phoneticPr fontId="62"/>
  </si>
  <si>
    <t>秋田県</t>
  </si>
  <si>
    <t>室蘭市</t>
  </si>
  <si>
    <t>文京区</t>
    <rPh sb="0" eb="3">
      <t>ブンキョウク</t>
    </rPh>
    <phoneticPr fontId="1"/>
  </si>
  <si>
    <t>介護予防訪問入浴介護</t>
    <phoneticPr fontId="7"/>
  </si>
  <si>
    <t>（ウ）その他の金額　（③ 業務改善活動の体制構築）</t>
    <phoneticPr fontId="7"/>
  </si>
  <si>
    <t>通所介護</t>
    <rPh sb="0" eb="2">
      <t>ツウショ</t>
    </rPh>
    <rPh sb="2" eb="4">
      <t>カイゴ</t>
    </rPh>
    <phoneticPr fontId="62"/>
  </si>
  <si>
    <t>15</t>
    <phoneticPr fontId="62"/>
  </si>
  <si>
    <t>山形県</t>
  </si>
  <si>
    <t>釧路市</t>
  </si>
  <si>
    <t>台東区</t>
    <rPh sb="0" eb="3">
      <t>タイトウク</t>
    </rPh>
    <phoneticPr fontId="1"/>
  </si>
  <si>
    <t>地域密着型通所介護</t>
    <rPh sb="0" eb="2">
      <t>チイキ</t>
    </rPh>
    <rPh sb="2" eb="5">
      <t>ミッチャクガタ</t>
    </rPh>
    <rPh sb="5" eb="7">
      <t>ツウショ</t>
    </rPh>
    <rPh sb="7" eb="9">
      <t>カイゴ</t>
    </rPh>
    <phoneticPr fontId="62"/>
  </si>
  <si>
    <t>78</t>
    <phoneticPr fontId="62"/>
  </si>
  <si>
    <t>福島県</t>
  </si>
  <si>
    <t>帯広市</t>
  </si>
  <si>
    <t>墨田区</t>
    <rPh sb="0" eb="3">
      <t>スミダク</t>
    </rPh>
    <phoneticPr fontId="1"/>
  </si>
  <si>
    <t>通所リハビリテーション</t>
    <rPh sb="0" eb="2">
      <t>ツウショ</t>
    </rPh>
    <phoneticPr fontId="62"/>
  </si>
  <si>
    <t>16</t>
    <phoneticPr fontId="62"/>
  </si>
  <si>
    <t>茨城県</t>
  </si>
  <si>
    <t>北見市</t>
  </si>
  <si>
    <t>江東区</t>
    <rPh sb="0" eb="3">
      <t>コウトウク</t>
    </rPh>
    <phoneticPr fontId="1"/>
  </si>
  <si>
    <t>通所リハビリテーション</t>
    <phoneticPr fontId="7"/>
  </si>
  <si>
    <t>介護予防通所リハビリテーション</t>
    <rPh sb="0" eb="2">
      <t>カイゴ</t>
    </rPh>
    <rPh sb="2" eb="4">
      <t>ヨボウ</t>
    </rPh>
    <rPh sb="4" eb="6">
      <t>ツウショ</t>
    </rPh>
    <phoneticPr fontId="62"/>
  </si>
  <si>
    <t>66</t>
    <phoneticPr fontId="62"/>
  </si>
  <si>
    <t>栃木県</t>
  </si>
  <si>
    <t>夕張市</t>
  </si>
  <si>
    <t>品川区</t>
    <rPh sb="0" eb="3">
      <t>シナガワク</t>
    </rPh>
    <phoneticPr fontId="1"/>
  </si>
  <si>
    <t>介護予防通所リハビリテーション</t>
    <phoneticPr fontId="7"/>
  </si>
  <si>
    <t>特定施設入居者生活介護</t>
    <rPh sb="0" eb="2">
      <t>トクテイ</t>
    </rPh>
    <rPh sb="2" eb="4">
      <t>シセツ</t>
    </rPh>
    <rPh sb="4" eb="7">
      <t>ニュウキョシャ</t>
    </rPh>
    <rPh sb="7" eb="9">
      <t>セイカツ</t>
    </rPh>
    <rPh sb="9" eb="11">
      <t>カイゴ</t>
    </rPh>
    <phoneticPr fontId="62"/>
  </si>
  <si>
    <t>33</t>
    <phoneticPr fontId="62"/>
  </si>
  <si>
    <t>群馬県</t>
  </si>
  <si>
    <t>岩見沢市</t>
  </si>
  <si>
    <t>目黒区</t>
    <rPh sb="0" eb="3">
      <t>メグロク</t>
    </rPh>
    <phoneticPr fontId="1"/>
  </si>
  <si>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62"/>
  </si>
  <si>
    <t>27</t>
    <phoneticPr fontId="62"/>
  </si>
  <si>
    <t>埼玉県</t>
  </si>
  <si>
    <t>網走市</t>
  </si>
  <si>
    <t>大田区</t>
    <rPh sb="0" eb="3">
      <t>オオタク</t>
    </rPh>
    <phoneticPr fontId="1"/>
  </si>
  <si>
    <t>特定施設入居者生活介護</t>
    <phoneticPr fontId="7"/>
  </si>
  <si>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2"/>
  </si>
  <si>
    <t>35</t>
    <phoneticPr fontId="62"/>
  </si>
  <si>
    <t>千葉県</t>
  </si>
  <si>
    <t>留萌市</t>
  </si>
  <si>
    <t>世田谷区</t>
    <rPh sb="0" eb="4">
      <t>セタガヤク</t>
    </rPh>
    <phoneticPr fontId="1"/>
  </si>
  <si>
    <t>介護予防特定施設入居者生活介護</t>
    <phoneticPr fontId="7"/>
  </si>
  <si>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62"/>
  </si>
  <si>
    <t>36</t>
    <phoneticPr fontId="62"/>
  </si>
  <si>
    <t>東京都</t>
  </si>
  <si>
    <t>苫小牧市</t>
  </si>
  <si>
    <t>渋谷区</t>
    <rPh sb="0" eb="3">
      <t>シブヤク</t>
    </rPh>
    <phoneticPr fontId="1"/>
  </si>
  <si>
    <t>地域密着型特定施設入居者生活介護</t>
    <phoneticPr fontId="7"/>
  </si>
  <si>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62"/>
  </si>
  <si>
    <t>28</t>
    <phoneticPr fontId="62"/>
  </si>
  <si>
    <t>神奈川県</t>
  </si>
  <si>
    <t>稚内市</t>
  </si>
  <si>
    <t>中野区</t>
    <rPh sb="0" eb="3">
      <t>ナカノク</t>
    </rPh>
    <phoneticPr fontId="1"/>
  </si>
  <si>
    <t>地域密着型特定施設入居者生活介護（短期利用型）</t>
    <phoneticPr fontId="7"/>
  </si>
  <si>
    <t>認知症対応型通所介護</t>
    <rPh sb="0" eb="2">
      <t>ニンチ</t>
    </rPh>
    <rPh sb="2" eb="3">
      <t>ショウ</t>
    </rPh>
    <rPh sb="3" eb="6">
      <t>タイオウガタ</t>
    </rPh>
    <rPh sb="6" eb="8">
      <t>ツウショ</t>
    </rPh>
    <rPh sb="8" eb="10">
      <t>カイゴ</t>
    </rPh>
    <phoneticPr fontId="62"/>
  </si>
  <si>
    <t>72</t>
    <phoneticPr fontId="62"/>
  </si>
  <si>
    <t>新潟県</t>
  </si>
  <si>
    <t>美唄市</t>
  </si>
  <si>
    <t>杉並区</t>
    <rPh sb="0" eb="3">
      <t>スギナミク</t>
    </rPh>
    <phoneticPr fontId="1"/>
  </si>
  <si>
    <t>認知症対応型通所介護</t>
    <phoneticPr fontId="7"/>
  </si>
  <si>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62"/>
  </si>
  <si>
    <t>74</t>
    <phoneticPr fontId="62"/>
  </si>
  <si>
    <t>富山県</t>
  </si>
  <si>
    <t>芦別市</t>
  </si>
  <si>
    <t>豊島区</t>
    <rPh sb="0" eb="3">
      <t>トシマク</t>
    </rPh>
    <phoneticPr fontId="1"/>
  </si>
  <si>
    <t>介護予防認知症対応型通所介護</t>
    <phoneticPr fontId="7"/>
  </si>
  <si>
    <t>小規模多機能型居宅介護</t>
    <rPh sb="0" eb="3">
      <t>ショウキボ</t>
    </rPh>
    <rPh sb="3" eb="7">
      <t>タキノウガタ</t>
    </rPh>
    <rPh sb="7" eb="9">
      <t>キョタク</t>
    </rPh>
    <rPh sb="9" eb="11">
      <t>カイゴ</t>
    </rPh>
    <phoneticPr fontId="62"/>
  </si>
  <si>
    <t>73</t>
    <phoneticPr fontId="62"/>
  </si>
  <si>
    <t>石川県</t>
  </si>
  <si>
    <t>江別市</t>
  </si>
  <si>
    <t>北区</t>
    <rPh sb="0" eb="2">
      <t>キタク</t>
    </rPh>
    <phoneticPr fontId="1"/>
  </si>
  <si>
    <t>小規模多機能型居宅介護</t>
    <phoneticPr fontId="7"/>
  </si>
  <si>
    <t>小規模多機能型居宅介護（短期利用型）</t>
    <rPh sb="0" eb="3">
      <t>ショウキボ</t>
    </rPh>
    <rPh sb="3" eb="7">
      <t>タキノウガタ</t>
    </rPh>
    <rPh sb="7" eb="9">
      <t>キョタク</t>
    </rPh>
    <rPh sb="9" eb="11">
      <t>カイゴ</t>
    </rPh>
    <rPh sb="12" eb="14">
      <t>タンキ</t>
    </rPh>
    <rPh sb="14" eb="17">
      <t>リヨウガタ</t>
    </rPh>
    <phoneticPr fontId="62"/>
  </si>
  <si>
    <t>68</t>
    <phoneticPr fontId="62"/>
  </si>
  <si>
    <t>福井県</t>
  </si>
  <si>
    <t>赤平市</t>
  </si>
  <si>
    <t>荒川区</t>
    <rPh sb="0" eb="3">
      <t>アラカワク</t>
    </rPh>
    <phoneticPr fontId="1"/>
  </si>
  <si>
    <t>小規模多機能型居宅介護（短期利用型）</t>
    <phoneticPr fontId="7"/>
  </si>
  <si>
    <t>介護予防小規模多機能型居宅介護</t>
    <rPh sb="0" eb="2">
      <t>カイゴ</t>
    </rPh>
    <rPh sb="2" eb="4">
      <t>ヨボウ</t>
    </rPh>
    <rPh sb="4" eb="7">
      <t>ショウキボ</t>
    </rPh>
    <rPh sb="7" eb="11">
      <t>タキノウガタ</t>
    </rPh>
    <rPh sb="11" eb="13">
      <t>キョタク</t>
    </rPh>
    <rPh sb="13" eb="15">
      <t>カイゴ</t>
    </rPh>
    <phoneticPr fontId="62"/>
  </si>
  <si>
    <t>75</t>
    <phoneticPr fontId="62"/>
  </si>
  <si>
    <t>山梨県</t>
  </si>
  <si>
    <t>紋別市</t>
  </si>
  <si>
    <t>板橋区</t>
    <rPh sb="0" eb="3">
      <t>イタバシク</t>
    </rPh>
    <phoneticPr fontId="1"/>
  </si>
  <si>
    <t>介護予防小規模多機能型居宅介護</t>
    <phoneticPr fontId="7"/>
  </si>
  <si>
    <t>介護予防小規模多機能型居宅介護（短期利用型）</t>
    <rPh sb="0" eb="2">
      <t>カイゴ</t>
    </rPh>
    <rPh sb="2" eb="4">
      <t>ヨボウ</t>
    </rPh>
    <phoneticPr fontId="62"/>
  </si>
  <si>
    <t>69</t>
    <phoneticPr fontId="62"/>
  </si>
  <si>
    <t>長野県</t>
  </si>
  <si>
    <t>士別市</t>
  </si>
  <si>
    <t>練馬区</t>
    <rPh sb="0" eb="3">
      <t>ネリマク</t>
    </rPh>
    <phoneticPr fontId="1"/>
  </si>
  <si>
    <t>介護予防小規模多機能型居宅介護（短期利用型）</t>
    <phoneticPr fontId="7"/>
  </si>
  <si>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62"/>
  </si>
  <si>
    <t>77</t>
    <phoneticPr fontId="62"/>
  </si>
  <si>
    <t>岐阜県</t>
  </si>
  <si>
    <t>名寄市</t>
  </si>
  <si>
    <t>足立区</t>
    <rPh sb="0" eb="3">
      <t>アダチク</t>
    </rPh>
    <phoneticPr fontId="1"/>
  </si>
  <si>
    <t>複合型サービス（看護小規模多機能型居宅介護）</t>
    <phoneticPr fontId="7"/>
  </si>
  <si>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62"/>
  </si>
  <si>
    <t>79</t>
    <phoneticPr fontId="62"/>
  </si>
  <si>
    <t>静岡県</t>
  </si>
  <si>
    <t>三笠市</t>
  </si>
  <si>
    <t>葛飾区</t>
    <rPh sb="0" eb="3">
      <t>カツシカク</t>
    </rPh>
    <phoneticPr fontId="1"/>
  </si>
  <si>
    <t>複合型サービス（看護小規模多機能型居宅介護・短期利用型）</t>
    <phoneticPr fontId="7"/>
  </si>
  <si>
    <t>認知症対応型共同生活介護</t>
    <rPh sb="0" eb="2">
      <t>ニンチ</t>
    </rPh>
    <rPh sb="2" eb="3">
      <t>ショウ</t>
    </rPh>
    <rPh sb="3" eb="6">
      <t>タイオウガタ</t>
    </rPh>
    <rPh sb="6" eb="8">
      <t>キョウドウ</t>
    </rPh>
    <rPh sb="8" eb="10">
      <t>セイカツ</t>
    </rPh>
    <rPh sb="10" eb="12">
      <t>カイゴ</t>
    </rPh>
    <phoneticPr fontId="62"/>
  </si>
  <si>
    <t>32</t>
    <phoneticPr fontId="62"/>
  </si>
  <si>
    <t>愛知県</t>
  </si>
  <si>
    <t>根室市</t>
  </si>
  <si>
    <t>江戸川区</t>
    <rPh sb="0" eb="4">
      <t>エドガワク</t>
    </rPh>
    <phoneticPr fontId="1"/>
  </si>
  <si>
    <t>認知症対応型共同生活介護</t>
    <phoneticPr fontId="7"/>
  </si>
  <si>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62"/>
  </si>
  <si>
    <t>38</t>
    <phoneticPr fontId="62"/>
  </si>
  <si>
    <t>三重県</t>
  </si>
  <si>
    <t>千歳市</t>
  </si>
  <si>
    <t>2級地</t>
    <rPh sb="1" eb="3">
      <t>キュウチ</t>
    </rPh>
    <phoneticPr fontId="63"/>
  </si>
  <si>
    <t>調布市</t>
  </si>
  <si>
    <t>認知症対応型共同生活介護（短期利用型）</t>
    <phoneticPr fontId="7"/>
  </si>
  <si>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62"/>
  </si>
  <si>
    <t>37</t>
    <phoneticPr fontId="62"/>
  </si>
  <si>
    <t>滋賀県</t>
  </si>
  <si>
    <t>滝川市</t>
  </si>
  <si>
    <t>町田市</t>
    <rPh sb="0" eb="3">
      <t>マチダシ</t>
    </rPh>
    <phoneticPr fontId="1"/>
  </si>
  <si>
    <t>介護予防認知症対応型共同生活介護</t>
    <rPh sb="0" eb="2">
      <t>カイゴ</t>
    </rPh>
    <rPh sb="2" eb="4">
      <t>ヨボウ</t>
    </rPh>
    <phoneticPr fontId="7"/>
  </si>
  <si>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62"/>
  </si>
  <si>
    <t>39</t>
    <phoneticPr fontId="62"/>
  </si>
  <si>
    <t>京都府</t>
  </si>
  <si>
    <t>砂川市</t>
  </si>
  <si>
    <t>狛江市</t>
    <rPh sb="0" eb="3">
      <t>コマエシ</t>
    </rPh>
    <phoneticPr fontId="1"/>
  </si>
  <si>
    <t>介護予防認知症対応型共同生活介護（短期利用型）</t>
    <rPh sb="0" eb="2">
      <t>カイゴ</t>
    </rPh>
    <rPh sb="2" eb="4">
      <t>ヨボウ</t>
    </rPh>
    <phoneticPr fontId="7"/>
  </si>
  <si>
    <t>介護老人福祉施設サービス</t>
    <rPh sb="0" eb="2">
      <t>カイゴ</t>
    </rPh>
    <rPh sb="2" eb="4">
      <t>ロウジン</t>
    </rPh>
    <rPh sb="4" eb="6">
      <t>フクシ</t>
    </rPh>
    <rPh sb="6" eb="8">
      <t>シセツ</t>
    </rPh>
    <phoneticPr fontId="62"/>
  </si>
  <si>
    <t>51</t>
    <phoneticPr fontId="62"/>
  </si>
  <si>
    <t>大阪府</t>
  </si>
  <si>
    <t>歌志内市</t>
  </si>
  <si>
    <t>多摩市</t>
    <rPh sb="0" eb="3">
      <t>タマシ</t>
    </rPh>
    <phoneticPr fontId="1"/>
  </si>
  <si>
    <t>介護老人福祉施設サービス</t>
    <phoneticPr fontId="7"/>
  </si>
  <si>
    <t>地域密着型介護老人福祉施設</t>
    <rPh sb="0" eb="2">
      <t>チイキ</t>
    </rPh>
    <rPh sb="2" eb="5">
      <t>ミッチャクガタ</t>
    </rPh>
    <rPh sb="5" eb="7">
      <t>カイゴ</t>
    </rPh>
    <rPh sb="7" eb="9">
      <t>ロウジン</t>
    </rPh>
    <rPh sb="9" eb="11">
      <t>フクシ</t>
    </rPh>
    <rPh sb="11" eb="13">
      <t>シセツ</t>
    </rPh>
    <phoneticPr fontId="62"/>
  </si>
  <si>
    <t>54</t>
    <phoneticPr fontId="62"/>
  </si>
  <si>
    <t>兵庫県</t>
  </si>
  <si>
    <t>深川市</t>
  </si>
  <si>
    <t>神奈川県</t>
    <rPh sb="0" eb="4">
      <t>カナガワケン</t>
    </rPh>
    <phoneticPr fontId="7"/>
  </si>
  <si>
    <t>横浜市</t>
    <rPh sb="0" eb="3">
      <t>ヨコハマシ</t>
    </rPh>
    <phoneticPr fontId="1"/>
  </si>
  <si>
    <t>短期入所生活介護</t>
    <rPh sb="0" eb="2">
      <t>タンキ</t>
    </rPh>
    <rPh sb="2" eb="4">
      <t>ニュウショ</t>
    </rPh>
    <rPh sb="4" eb="6">
      <t>セイカツ</t>
    </rPh>
    <rPh sb="6" eb="8">
      <t>カイゴ</t>
    </rPh>
    <phoneticPr fontId="62"/>
  </si>
  <si>
    <t>21</t>
    <phoneticPr fontId="62"/>
  </si>
  <si>
    <t>奈良県</t>
  </si>
  <si>
    <t>富良野市</t>
  </si>
  <si>
    <t>川崎市</t>
    <rPh sb="0" eb="3">
      <t>カワサキシ</t>
    </rPh>
    <phoneticPr fontId="1"/>
  </si>
  <si>
    <t>短期入所生活介護</t>
    <phoneticPr fontId="7"/>
  </si>
  <si>
    <t>介護予防短期入所生活介護</t>
    <rPh sb="0" eb="2">
      <t>カイゴ</t>
    </rPh>
    <rPh sb="2" eb="4">
      <t>ヨボウ</t>
    </rPh>
    <rPh sb="4" eb="6">
      <t>タンキ</t>
    </rPh>
    <rPh sb="6" eb="8">
      <t>ニュウショ</t>
    </rPh>
    <rPh sb="8" eb="10">
      <t>セイカツ</t>
    </rPh>
    <rPh sb="10" eb="12">
      <t>カイゴ</t>
    </rPh>
    <phoneticPr fontId="62"/>
  </si>
  <si>
    <t>24</t>
    <phoneticPr fontId="62"/>
  </si>
  <si>
    <t>和歌山県</t>
  </si>
  <si>
    <t>登別市</t>
  </si>
  <si>
    <t>大阪府</t>
    <rPh sb="0" eb="3">
      <t>オオサカフ</t>
    </rPh>
    <phoneticPr fontId="7"/>
  </si>
  <si>
    <t>大阪市</t>
    <rPh sb="0" eb="3">
      <t>オオサカシ</t>
    </rPh>
    <phoneticPr fontId="1"/>
  </si>
  <si>
    <t>介護予防短期入所生活介護</t>
    <phoneticPr fontId="7"/>
  </si>
  <si>
    <t>介護老人保健施設サービス</t>
    <rPh sb="0" eb="2">
      <t>カイゴ</t>
    </rPh>
    <rPh sb="2" eb="4">
      <t>ロウジン</t>
    </rPh>
    <rPh sb="4" eb="6">
      <t>ホケン</t>
    </rPh>
    <rPh sb="6" eb="8">
      <t>シセツ</t>
    </rPh>
    <phoneticPr fontId="62"/>
  </si>
  <si>
    <t>52</t>
    <phoneticPr fontId="62"/>
  </si>
  <si>
    <t>鳥取県</t>
  </si>
  <si>
    <t>恵庭市</t>
  </si>
  <si>
    <t>3級地</t>
    <rPh sb="1" eb="3">
      <t>キュウチ</t>
    </rPh>
    <phoneticPr fontId="63"/>
  </si>
  <si>
    <t>埼玉県</t>
    <rPh sb="0" eb="3">
      <t>サイタマケン</t>
    </rPh>
    <phoneticPr fontId="7"/>
  </si>
  <si>
    <t>さいたま市</t>
  </si>
  <si>
    <t>介護老人保健施設サービス</t>
    <phoneticPr fontId="7"/>
  </si>
  <si>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62"/>
  </si>
  <si>
    <t>22</t>
    <phoneticPr fontId="62"/>
  </si>
  <si>
    <t>島根県</t>
  </si>
  <si>
    <t>伊達市</t>
  </si>
  <si>
    <t>千葉県</t>
    <rPh sb="0" eb="3">
      <t>チバケン</t>
    </rPh>
    <phoneticPr fontId="7"/>
  </si>
  <si>
    <t>千葉市</t>
  </si>
  <si>
    <t>短期入所療養介護（介護老人保健施設）</t>
    <phoneticPr fontId="7"/>
  </si>
  <si>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62"/>
  </si>
  <si>
    <t>25</t>
    <phoneticPr fontId="62"/>
  </si>
  <si>
    <t>岡山県</t>
  </si>
  <si>
    <t>北広島市</t>
  </si>
  <si>
    <t>浦安市</t>
  </si>
  <si>
    <t>介護予防短期入所療養介護（介護老人保健施設）</t>
    <phoneticPr fontId="7"/>
  </si>
  <si>
    <t>短期入所療養介護 （病院等（老健以外）)</t>
    <rPh sb="0" eb="2">
      <t>タンキ</t>
    </rPh>
    <phoneticPr fontId="62"/>
  </si>
  <si>
    <t>23</t>
    <phoneticPr fontId="62"/>
  </si>
  <si>
    <t>広島県</t>
  </si>
  <si>
    <t>石狩市</t>
  </si>
  <si>
    <t>八王子市</t>
  </si>
  <si>
    <t>短期入所療養介護 （病院等（老健以外）)</t>
    <phoneticPr fontId="7"/>
  </si>
  <si>
    <t>介護予防短期入所療養介護 （病院等（老健以外）)</t>
    <rPh sb="0" eb="2">
      <t>カイゴ</t>
    </rPh>
    <rPh sb="2" eb="4">
      <t>ヨボウ</t>
    </rPh>
    <phoneticPr fontId="62"/>
  </si>
  <si>
    <t>26</t>
    <phoneticPr fontId="62"/>
  </si>
  <si>
    <t>山口県</t>
  </si>
  <si>
    <t>北斗市</t>
  </si>
  <si>
    <t>武蔵野市</t>
  </si>
  <si>
    <t>介護予防短期入所療養介護 （病院等（老健以外）)</t>
    <phoneticPr fontId="7"/>
  </si>
  <si>
    <t>介護医療院サービス</t>
    <rPh sb="0" eb="2">
      <t>カイゴ</t>
    </rPh>
    <rPh sb="2" eb="4">
      <t>イリョウ</t>
    </rPh>
    <rPh sb="4" eb="5">
      <t>イン</t>
    </rPh>
    <phoneticPr fontId="62"/>
  </si>
  <si>
    <t>55</t>
    <phoneticPr fontId="62"/>
  </si>
  <si>
    <t>徳島県</t>
  </si>
  <si>
    <t>当別町</t>
  </si>
  <si>
    <t>三鷹市</t>
  </si>
  <si>
    <t>介護医療院サービス</t>
    <phoneticPr fontId="7"/>
  </si>
  <si>
    <t>短期入所療養介護（介護医療院）</t>
    <phoneticPr fontId="62"/>
  </si>
  <si>
    <t>2A</t>
    <phoneticPr fontId="62"/>
  </si>
  <si>
    <t>香川県</t>
  </si>
  <si>
    <t>新篠津村</t>
  </si>
  <si>
    <t>青梅市</t>
  </si>
  <si>
    <t>短期入所療養介護（介護医療院）</t>
    <phoneticPr fontId="7"/>
  </si>
  <si>
    <t>介護予防短期入所療養介護（介護医療院）</t>
    <phoneticPr fontId="62"/>
  </si>
  <si>
    <t>2B</t>
    <phoneticPr fontId="62"/>
  </si>
  <si>
    <t>愛媛県</t>
  </si>
  <si>
    <t>松前町</t>
  </si>
  <si>
    <t>府中市</t>
    <phoneticPr fontId="7"/>
  </si>
  <si>
    <t>介護予防短期入所療養介護（介護医療院）</t>
    <phoneticPr fontId="7"/>
  </si>
  <si>
    <t>訪問型サービス（独自）</t>
    <rPh sb="0" eb="2">
      <t>ホウモン</t>
    </rPh>
    <rPh sb="2" eb="3">
      <t>ガタ</t>
    </rPh>
    <rPh sb="8" eb="10">
      <t>ドクジ</t>
    </rPh>
    <phoneticPr fontId="62"/>
  </si>
  <si>
    <t>A2</t>
    <phoneticPr fontId="62"/>
  </si>
  <si>
    <t>高知県</t>
  </si>
  <si>
    <t>福島町</t>
  </si>
  <si>
    <t>小金井市</t>
  </si>
  <si>
    <t>訪問型サービス（独自／定率）</t>
    <rPh sb="0" eb="2">
      <t>ホウモン</t>
    </rPh>
    <rPh sb="2" eb="3">
      <t>ガタ</t>
    </rPh>
    <rPh sb="8" eb="10">
      <t>ドクジ</t>
    </rPh>
    <rPh sb="11" eb="13">
      <t>テイリツ</t>
    </rPh>
    <phoneticPr fontId="62"/>
  </si>
  <si>
    <t>A3</t>
    <phoneticPr fontId="62"/>
  </si>
  <si>
    <t>福岡県</t>
  </si>
  <si>
    <t>知内町</t>
  </si>
  <si>
    <t>小平市</t>
  </si>
  <si>
    <t>訪問型サービス（独自／定額）</t>
    <rPh sb="0" eb="2">
      <t>ホウモン</t>
    </rPh>
    <rPh sb="2" eb="3">
      <t>ガタ</t>
    </rPh>
    <rPh sb="8" eb="10">
      <t>ドクジ</t>
    </rPh>
    <rPh sb="11" eb="13">
      <t>テイガク</t>
    </rPh>
    <phoneticPr fontId="62"/>
  </si>
  <si>
    <t>A4</t>
    <phoneticPr fontId="62"/>
  </si>
  <si>
    <t>佐賀県</t>
  </si>
  <si>
    <t>木古内町</t>
  </si>
  <si>
    <t>日野市</t>
  </si>
  <si>
    <t>通所型サービス（独自）</t>
    <rPh sb="0" eb="2">
      <t>ツウショ</t>
    </rPh>
    <rPh sb="2" eb="3">
      <t>ガタ</t>
    </rPh>
    <rPh sb="8" eb="10">
      <t>ドクジ</t>
    </rPh>
    <phoneticPr fontId="62"/>
  </si>
  <si>
    <t>A6</t>
    <phoneticPr fontId="62"/>
  </si>
  <si>
    <t>長崎県</t>
  </si>
  <si>
    <t>七飯町</t>
  </si>
  <si>
    <t>東村山市</t>
    <rPh sb="0" eb="4">
      <t>ヒガシムラヤマシ</t>
    </rPh>
    <phoneticPr fontId="1"/>
  </si>
  <si>
    <t>通所型サービス（独自／定率）</t>
    <rPh sb="0" eb="2">
      <t>ツウショ</t>
    </rPh>
    <rPh sb="2" eb="3">
      <t>ガタ</t>
    </rPh>
    <rPh sb="8" eb="10">
      <t>ドクジ</t>
    </rPh>
    <rPh sb="11" eb="13">
      <t>テイリツ</t>
    </rPh>
    <phoneticPr fontId="62"/>
  </si>
  <si>
    <t>A7</t>
    <phoneticPr fontId="62"/>
  </si>
  <si>
    <t>熊本県</t>
  </si>
  <si>
    <t>鹿部町</t>
  </si>
  <si>
    <t>国分寺市</t>
  </si>
  <si>
    <t>通所型サービス（独自／定額）</t>
    <rPh sb="0" eb="2">
      <t>ツウショ</t>
    </rPh>
    <rPh sb="2" eb="3">
      <t>ガタ</t>
    </rPh>
    <rPh sb="8" eb="10">
      <t>ドクジ</t>
    </rPh>
    <rPh sb="11" eb="13">
      <t>テイガク</t>
    </rPh>
    <phoneticPr fontId="62"/>
  </si>
  <si>
    <t>A8</t>
    <phoneticPr fontId="62"/>
  </si>
  <si>
    <t>大分県</t>
  </si>
  <si>
    <t>森町</t>
  </si>
  <si>
    <t>国立市</t>
  </si>
  <si>
    <t>宮崎県</t>
  </si>
  <si>
    <t>八雲町</t>
  </si>
  <si>
    <t>清瀬市</t>
    <rPh sb="0" eb="3">
      <t>キヨセシ</t>
    </rPh>
    <phoneticPr fontId="1"/>
  </si>
  <si>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</si>
  <si>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</si>
  <si>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</si>
  <si>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</si>
  <si>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</si>
  <si>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</si>
  <si>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</si>
  <si>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</si>
  <si>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</si>
  <si>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</si>
  <si>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</si>
  <si>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</si>
  <si>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</si>
  <si>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7"/>
  </si>
  <si>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</si>
  <si>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</si>
  <si>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</si>
  <si>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</si>
  <si>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</si>
  <si>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</si>
  <si>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</si>
  <si>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</si>
  <si>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</si>
  <si>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</si>
  <si>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</si>
  <si>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</si>
  <si>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7"/>
  </si>
  <si>
    <t>西宮市</t>
  </si>
  <si>
    <t>ニセコ町</t>
  </si>
  <si>
    <t>芦屋市</t>
  </si>
  <si>
    <t>真狩村</t>
  </si>
  <si>
    <t>宝塚市</t>
  </si>
  <si>
    <t>留寿都村</t>
  </si>
  <si>
    <t>4級地</t>
    <rPh sb="1" eb="3">
      <t>キュウチ</t>
    </rPh>
    <phoneticPr fontId="63"/>
  </si>
  <si>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</si>
  <si>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</si>
  <si>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</si>
  <si>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</si>
  <si>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</si>
  <si>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</si>
  <si>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</si>
  <si>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</si>
  <si>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</si>
  <si>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</si>
  <si>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</si>
  <si>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</si>
  <si>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</si>
  <si>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</si>
  <si>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</si>
  <si>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</si>
  <si>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</si>
  <si>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</si>
  <si>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</si>
  <si>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</si>
  <si>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</si>
  <si>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</si>
  <si>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</si>
  <si>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</si>
  <si>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</si>
  <si>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</si>
  <si>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</si>
  <si>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</si>
  <si>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</si>
  <si>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</si>
  <si>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</si>
  <si>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</si>
  <si>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</si>
  <si>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</si>
  <si>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</si>
  <si>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</si>
  <si>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</si>
  <si>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</si>
  <si>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</si>
  <si>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</si>
  <si>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</si>
  <si>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</si>
  <si>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</si>
  <si>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</si>
  <si>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</si>
  <si>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</si>
  <si>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</si>
  <si>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</si>
  <si>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63"/>
  </si>
  <si>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</si>
  <si>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</si>
  <si>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</si>
  <si>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</si>
  <si>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</si>
  <si>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</si>
  <si>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</si>
  <si>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</si>
  <si>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</si>
  <si>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</si>
  <si>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</si>
  <si>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</si>
  <si>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</si>
  <si>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</si>
  <si>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</si>
  <si>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</si>
  <si>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</si>
  <si>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</si>
  <si>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</si>
  <si>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</si>
  <si>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</si>
  <si>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</si>
  <si>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</si>
  <si>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</si>
  <si>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</si>
  <si>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</si>
  <si>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</si>
  <si>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</si>
  <si>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</si>
  <si>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</si>
  <si>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</si>
  <si>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</si>
  <si>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7"/>
  </si>
  <si>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</si>
  <si>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</si>
  <si>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</si>
  <si>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</si>
  <si>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</si>
  <si>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</si>
  <si>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</si>
  <si>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</si>
  <si>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</si>
  <si>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</si>
  <si>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</si>
  <si>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</si>
  <si>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</si>
  <si>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</si>
  <si>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</si>
  <si>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</si>
  <si>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</si>
  <si>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</si>
  <si>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</si>
  <si>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</si>
  <si>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</si>
  <si>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</si>
  <si>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</si>
  <si>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</si>
  <si>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</si>
  <si>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</si>
  <si>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</si>
  <si>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</si>
  <si>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</si>
  <si>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</si>
  <si>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</si>
  <si>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</si>
  <si>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</si>
  <si>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</si>
  <si>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</si>
  <si>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</si>
  <si>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63"/>
  </si>
  <si>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</si>
  <si>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</si>
  <si>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</si>
  <si>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</si>
  <si>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</si>
  <si>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</si>
  <si>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</si>
  <si>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</si>
  <si>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</si>
  <si>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</si>
  <si>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</si>
  <si>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</si>
  <si>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</si>
  <si>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</si>
  <si>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</si>
  <si>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</si>
  <si>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</si>
  <si>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</si>
  <si>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</si>
  <si>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</si>
  <si>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</si>
  <si>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</si>
  <si>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</si>
  <si>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</si>
  <si>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</si>
  <si>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</si>
  <si>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</si>
  <si>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</si>
  <si>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</si>
  <si>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</si>
  <si>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</si>
  <si>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</si>
  <si>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</si>
  <si>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</si>
  <si>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</si>
  <si>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</si>
  <si>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</si>
  <si>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</si>
  <si>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</si>
  <si>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</si>
  <si>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</si>
  <si>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</si>
  <si>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</si>
  <si>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</si>
  <si>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</si>
  <si>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</si>
  <si>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</si>
  <si>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</si>
  <si>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</si>
  <si>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</si>
  <si>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63"/>
  </si>
  <si>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</si>
  <si>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</si>
  <si>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</si>
  <si>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</si>
  <si>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</si>
  <si>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</si>
  <si>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</si>
  <si>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</si>
  <si>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</si>
  <si>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</si>
  <si>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</si>
  <si>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</si>
  <si>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</si>
  <si>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</si>
  <si>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</si>
  <si>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</si>
  <si>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</si>
  <si>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</si>
  <si>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</si>
  <si>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</si>
  <si>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</si>
  <si>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</si>
  <si>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</si>
  <si>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</si>
  <si>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</si>
  <si>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</si>
  <si>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</si>
  <si>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</si>
  <si>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</si>
  <si>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</si>
  <si>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</si>
  <si>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</si>
  <si>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</si>
  <si>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</si>
  <si>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</si>
  <si>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</si>
  <si>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</si>
  <si>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</si>
  <si>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</si>
  <si>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</si>
  <si>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</si>
  <si>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</si>
  <si>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</si>
  <si>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</si>
  <si>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</si>
  <si>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</si>
  <si>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</si>
  <si>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</si>
  <si>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</si>
  <si>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</si>
  <si>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</si>
  <si>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</si>
  <si>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</si>
  <si>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</si>
  <si>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</si>
  <si>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</si>
  <si>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</si>
  <si>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</si>
  <si>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</si>
  <si>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</si>
  <si>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</si>
  <si>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</si>
  <si>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</si>
  <si>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</si>
  <si>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</si>
  <si>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</si>
  <si>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</si>
  <si>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</si>
  <si>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</si>
  <si>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</si>
  <si>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</si>
  <si>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</si>
  <si>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</si>
  <si>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1"/>
  </si>
  <si>
    <t>松伏町</t>
  </si>
  <si>
    <t>泊村</t>
    <rPh sb="0" eb="2">
      <t>トマリムラ</t>
    </rPh>
    <phoneticPr fontId="1"/>
  </si>
  <si>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</si>
  <si>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</si>
  <si>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</si>
  <si>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</si>
  <si>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</si>
  <si>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</si>
  <si>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</si>
  <si>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</si>
  <si>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</si>
  <si>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</si>
  <si>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</si>
  <si>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</si>
  <si>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</si>
  <si>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</si>
  <si>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</si>
  <si>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</si>
  <si>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</si>
  <si>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</si>
  <si>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</si>
  <si>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</si>
  <si>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</si>
  <si>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</si>
  <si>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</si>
  <si>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</si>
  <si>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</si>
  <si>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</si>
  <si>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</si>
  <si>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</si>
  <si>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</si>
  <si>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</si>
  <si>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</si>
  <si>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</si>
  <si>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</si>
  <si>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</si>
  <si>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</si>
  <si>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</si>
  <si>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</si>
  <si>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</si>
  <si>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</si>
  <si>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</si>
  <si>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</si>
  <si>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</si>
  <si>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</si>
  <si>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</si>
  <si>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</si>
  <si>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</si>
  <si>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</si>
  <si>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</si>
  <si>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</si>
  <si>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</si>
  <si>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</si>
  <si>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</si>
  <si>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</si>
  <si>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</si>
  <si>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</si>
  <si>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</si>
  <si>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</si>
  <si>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</si>
  <si>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</si>
  <si>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</si>
  <si>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</si>
  <si>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</si>
  <si>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</si>
  <si>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</si>
  <si>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</si>
  <si>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</si>
  <si>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</si>
  <si>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</si>
  <si>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</si>
  <si>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</si>
  <si>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</si>
  <si>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</si>
  <si>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</si>
  <si>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</si>
  <si>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</si>
  <si>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</si>
  <si>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</si>
  <si>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</si>
  <si>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</si>
  <si>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</si>
  <si>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</si>
  <si>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</si>
  <si>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</si>
  <si>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</si>
  <si>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</si>
  <si>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</si>
  <si>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</si>
  <si>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</si>
  <si>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</si>
  <si>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</si>
  <si>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</si>
  <si>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</si>
  <si>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</si>
  <si>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</si>
  <si>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</si>
  <si>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</si>
  <si>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</si>
  <si>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</si>
  <si>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</si>
  <si>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</si>
  <si>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</si>
  <si>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</si>
  <si>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</si>
  <si>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</si>
  <si>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</si>
  <si>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</si>
  <si>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</si>
  <si>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</si>
  <si>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</si>
  <si>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</si>
  <si>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</si>
  <si>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</si>
  <si>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</si>
  <si>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</si>
  <si>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</si>
  <si>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1"/>
  </si>
  <si>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</si>
  <si>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</si>
  <si>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</si>
  <si>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</si>
  <si>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</si>
  <si>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</si>
  <si>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</si>
  <si>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</si>
  <si>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</si>
  <si>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</si>
  <si>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</si>
  <si>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</si>
  <si>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</si>
  <si>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</si>
  <si>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</si>
  <si>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</si>
  <si>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</si>
  <si>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</si>
  <si>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</si>
  <si>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</si>
  <si>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</si>
  <si>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</si>
  <si>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</si>
  <si>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</si>
  <si>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</si>
  <si>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</si>
  <si>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</si>
  <si>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</si>
  <si>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</si>
  <si>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</si>
  <si>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</si>
  <si>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</si>
  <si>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</si>
  <si>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</si>
  <si>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</si>
  <si>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</si>
  <si>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</si>
  <si>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</si>
  <si>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</si>
  <si>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</si>
  <si>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</si>
  <si>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</si>
  <si>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</si>
  <si>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</si>
  <si>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</si>
  <si>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</si>
  <si>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</si>
  <si>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</si>
  <si>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</si>
  <si>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7"/>
  </si>
  <si>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</si>
  <si>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</si>
  <si>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</si>
  <si>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</si>
  <si>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</si>
  <si>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</si>
  <si>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</si>
  <si>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</si>
  <si>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</si>
  <si>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</si>
  <si>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</si>
  <si>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</si>
  <si>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</si>
  <si>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</si>
  <si>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1"/>
  </si>
  <si>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</si>
  <si>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</si>
  <si>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</si>
  <si>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</si>
  <si>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</si>
  <si>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</si>
  <si>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</si>
  <si>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</si>
  <si>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</si>
  <si>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</si>
  <si>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</si>
  <si>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</si>
  <si>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</si>
  <si>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</si>
  <si>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</si>
  <si>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</si>
  <si>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63"/>
  </si>
  <si>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</si>
  <si>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</si>
  <si>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</si>
  <si>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</si>
  <si>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</si>
  <si>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</si>
  <si>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</si>
  <si>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</si>
  <si>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</si>
  <si>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</si>
  <si>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</si>
  <si>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</si>
  <si>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</si>
  <si>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</si>
  <si>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</si>
  <si>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</si>
  <si>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</si>
  <si>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</si>
  <si>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</si>
  <si>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</si>
  <si>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</si>
  <si>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</si>
  <si>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</si>
  <si>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</si>
  <si>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</si>
  <si>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</si>
  <si>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</si>
  <si>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</si>
  <si>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</si>
  <si>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</si>
  <si>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</si>
  <si>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</si>
  <si>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</si>
  <si>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</si>
  <si>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</si>
  <si>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</si>
  <si>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</si>
  <si>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</si>
  <si>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</si>
  <si>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</si>
  <si>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</si>
  <si>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</si>
  <si>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</si>
  <si>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</si>
  <si>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</si>
  <si>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</si>
  <si>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</si>
  <si>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</si>
  <si>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</si>
  <si>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</si>
  <si>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</si>
  <si>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</si>
  <si>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</si>
  <si>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</si>
  <si>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</si>
  <si>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</si>
  <si>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</si>
  <si>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</si>
  <si>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</si>
  <si>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</si>
  <si>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</si>
  <si>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</si>
  <si>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</si>
  <si>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</si>
  <si>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</si>
  <si>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</si>
  <si>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</si>
  <si>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</si>
  <si>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</si>
  <si>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</si>
  <si>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</si>
  <si>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</si>
  <si>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</si>
  <si>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</si>
  <si>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</si>
  <si>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</si>
  <si>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</si>
  <si>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</si>
  <si>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</si>
  <si>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</si>
  <si>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</si>
  <si>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</si>
  <si>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</si>
  <si>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</si>
  <si>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</si>
  <si>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</si>
  <si>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</si>
  <si>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</si>
  <si>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</si>
  <si>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</si>
  <si>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</si>
  <si>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</si>
  <si>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</si>
  <si>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</si>
  <si>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</si>
  <si>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</si>
  <si>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</si>
  <si>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</si>
  <si>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</si>
  <si>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</si>
  <si>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</si>
  <si>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</si>
  <si>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</si>
  <si>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</si>
  <si>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</si>
  <si>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</si>
  <si>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</si>
  <si>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</si>
  <si>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</si>
  <si>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</si>
  <si>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</si>
  <si>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</si>
  <si>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</si>
  <si>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</si>
  <si>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</si>
  <si>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</si>
  <si>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</si>
  <si>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</si>
  <si>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</si>
  <si>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</si>
  <si>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</si>
  <si>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</si>
  <si>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</si>
  <si>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</si>
  <si>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</si>
  <si>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</si>
  <si>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</si>
  <si>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</si>
  <si>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</si>
  <si>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</si>
  <si>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</si>
  <si>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</si>
  <si>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</si>
  <si>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</si>
  <si>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</si>
  <si>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</si>
  <si>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</si>
  <si>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</si>
  <si>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</si>
  <si>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</si>
  <si>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</si>
  <si>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</si>
  <si>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</si>
  <si>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</si>
  <si>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</si>
  <si>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</si>
  <si>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</si>
  <si>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</si>
  <si>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</si>
  <si>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</si>
  <si>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</si>
  <si>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</si>
  <si>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</si>
  <si>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</si>
  <si>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</si>
  <si>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</si>
  <si>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</si>
  <si>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</si>
  <si>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</si>
  <si>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</si>
  <si>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</si>
  <si>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</si>
  <si>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</si>
  <si>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</si>
  <si>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</si>
  <si>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</si>
  <si>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</si>
  <si>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</si>
  <si>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7"/>
  </si>
  <si>
    <t>本宮市</t>
  </si>
  <si>
    <t>長泉町</t>
  </si>
  <si>
    <t>桑折町</t>
  </si>
  <si>
    <t>小山町</t>
  </si>
  <si>
    <t>国見町</t>
  </si>
  <si>
    <t>川根本町</t>
  </si>
  <si>
    <t>川俣町</t>
  </si>
  <si>
    <t>森町</t>
    <phoneticPr fontId="7"/>
  </si>
  <si>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</si>
  <si>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</si>
  <si>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</si>
  <si>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</si>
  <si>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</si>
  <si>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</si>
  <si>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</si>
  <si>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</si>
  <si>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</si>
  <si>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</si>
  <si>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</si>
  <si>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</si>
  <si>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</si>
  <si>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</si>
  <si>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</si>
  <si>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</si>
  <si>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</si>
  <si>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</si>
  <si>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</si>
  <si>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</si>
  <si>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</si>
  <si>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</si>
  <si>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</si>
  <si>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</si>
  <si>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</si>
  <si>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</si>
  <si>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</si>
  <si>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</si>
  <si>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</si>
  <si>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</si>
  <si>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</si>
  <si>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</si>
  <si>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</si>
  <si>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</si>
  <si>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</si>
  <si>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</si>
  <si>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</si>
  <si>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</si>
  <si>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</si>
  <si>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</si>
  <si>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</si>
  <si>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</si>
  <si>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</si>
  <si>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</si>
  <si>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</si>
  <si>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</si>
  <si>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</si>
  <si>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</si>
  <si>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</si>
  <si>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</si>
  <si>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</si>
  <si>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</si>
  <si>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</si>
  <si>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</si>
  <si>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7"/>
  </si>
  <si>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</si>
  <si>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</si>
  <si>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</si>
  <si>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</si>
  <si>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</si>
  <si>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</si>
  <si>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</si>
  <si>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</si>
  <si>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</si>
  <si>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</si>
  <si>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</si>
  <si>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</si>
  <si>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</si>
  <si>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</si>
  <si>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</si>
  <si>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</si>
  <si>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</si>
  <si>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</si>
  <si>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</si>
  <si>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</si>
  <si>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</si>
  <si>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</si>
  <si>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</si>
  <si>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</si>
  <si>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</si>
  <si>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</si>
  <si>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</si>
  <si>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</si>
  <si>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</si>
  <si>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</si>
  <si>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</si>
  <si>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</si>
  <si>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</si>
  <si>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</si>
  <si>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</si>
  <si>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</si>
  <si>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</si>
  <si>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</si>
  <si>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</si>
  <si>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</si>
  <si>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</si>
  <si>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</si>
  <si>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</si>
  <si>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</si>
  <si>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</si>
  <si>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</si>
  <si>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</si>
  <si>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</si>
  <si>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7"/>
  </si>
  <si>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</si>
  <si>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</si>
  <si>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</si>
  <si>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</si>
  <si>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</si>
  <si>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</si>
  <si>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</si>
  <si>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</si>
  <si>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</si>
  <si>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</si>
  <si>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</si>
  <si>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</si>
  <si>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</si>
  <si>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</si>
  <si>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</si>
  <si>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</si>
  <si>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</si>
  <si>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</si>
  <si>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</si>
  <si>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</si>
  <si>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</si>
  <si>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</si>
  <si>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</si>
  <si>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</si>
  <si>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</si>
  <si>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</si>
  <si>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</si>
  <si>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</si>
  <si>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</si>
  <si>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</si>
  <si>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</si>
  <si>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</si>
  <si>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</si>
  <si>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</si>
  <si>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</si>
  <si>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</si>
  <si>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63"/>
  </si>
  <si>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</si>
  <si>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</si>
  <si>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</si>
  <si>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</si>
  <si>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</si>
  <si>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</si>
  <si>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</si>
  <si>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</si>
  <si>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</si>
  <si>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</si>
  <si>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</si>
  <si>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</si>
  <si>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</si>
  <si>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</si>
  <si>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</si>
  <si>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</si>
  <si>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</si>
  <si>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</si>
  <si>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</si>
  <si>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</si>
  <si>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</si>
  <si>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</si>
  <si>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</si>
  <si>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</si>
  <si>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</si>
  <si>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</si>
  <si>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</si>
  <si>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</si>
  <si>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</si>
  <si>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</si>
  <si>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</si>
  <si>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</si>
  <si>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</si>
  <si>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</si>
  <si>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</si>
  <si>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</si>
  <si>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</si>
  <si>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</si>
  <si>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</si>
  <si>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</si>
  <si>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</si>
  <si>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</si>
  <si>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</si>
  <si>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</si>
  <si>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</si>
  <si>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</si>
  <si>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</si>
  <si>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</si>
  <si>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</si>
  <si>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</si>
  <si>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</si>
  <si>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</si>
  <si>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</si>
  <si>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</si>
  <si>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</si>
  <si>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</si>
  <si>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</si>
  <si>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</si>
  <si>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</si>
  <si>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</si>
  <si>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</si>
  <si>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</si>
  <si>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</si>
  <si>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</si>
  <si>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</si>
  <si>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</si>
  <si>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</si>
  <si>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</si>
  <si>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</si>
  <si>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</si>
  <si>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</si>
  <si>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</si>
  <si>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</si>
  <si>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</si>
  <si>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</si>
  <si>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</si>
  <si>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</si>
  <si>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</si>
  <si>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</si>
  <si>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</si>
  <si>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</si>
  <si>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</si>
  <si>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</si>
  <si>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</si>
  <si>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</si>
  <si>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</si>
  <si>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</si>
  <si>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</si>
  <si>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</si>
  <si>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</si>
  <si>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</si>
  <si>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</si>
  <si>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</si>
  <si>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</si>
  <si>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</si>
  <si>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</si>
  <si>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</si>
  <si>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</si>
  <si>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</si>
  <si>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</si>
  <si>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</si>
  <si>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</si>
  <si>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</si>
  <si>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</si>
  <si>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</si>
  <si>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</si>
  <si>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</si>
  <si>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</si>
  <si>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</si>
  <si>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</si>
  <si>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</si>
  <si>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</si>
  <si>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</si>
  <si>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</si>
  <si>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</si>
  <si>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</si>
  <si>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</si>
  <si>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</si>
  <si>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</si>
  <si>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</si>
  <si>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</si>
  <si>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</si>
  <si>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</si>
  <si>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</si>
  <si>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</si>
  <si>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</si>
  <si>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</si>
  <si>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</si>
  <si>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</si>
  <si>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</si>
  <si>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</si>
  <si>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</si>
  <si>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</si>
  <si>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</si>
  <si>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</si>
  <si>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</si>
  <si>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</si>
  <si>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</si>
  <si>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</si>
  <si>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</si>
  <si>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</si>
  <si>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</si>
  <si>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</si>
  <si>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</si>
  <si>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</si>
  <si>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</si>
  <si>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</si>
  <si>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</si>
  <si>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</si>
  <si>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</si>
  <si>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</si>
  <si>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</si>
  <si>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</si>
  <si>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</si>
  <si>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</si>
  <si>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</si>
  <si>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</si>
  <si>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</si>
  <si>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</si>
  <si>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</si>
  <si>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</si>
  <si>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</si>
  <si>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</si>
  <si>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</si>
  <si>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</si>
  <si>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</si>
  <si>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</si>
  <si>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</si>
  <si>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</si>
  <si>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</si>
  <si>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</si>
  <si>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</si>
  <si>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</si>
  <si>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</si>
  <si>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</si>
  <si>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</si>
  <si>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</si>
  <si>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</si>
  <si>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</si>
  <si>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</si>
  <si>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</si>
  <si>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</si>
  <si>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</si>
  <si>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</si>
  <si>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</si>
  <si>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</si>
  <si>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</si>
  <si>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</si>
  <si>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</si>
  <si>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</si>
  <si>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</si>
  <si>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</si>
  <si>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</si>
  <si>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</si>
  <si>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</si>
  <si>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</si>
  <si>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</si>
  <si>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</si>
  <si>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</si>
  <si>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</si>
  <si>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</si>
  <si>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</si>
  <si>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</si>
  <si>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</si>
  <si>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</si>
  <si>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</si>
  <si>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</si>
  <si>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</si>
  <si>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</si>
  <si>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</si>
  <si>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</si>
  <si>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</si>
  <si>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</si>
  <si>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</si>
  <si>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</si>
  <si>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</si>
  <si>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</si>
  <si>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</si>
  <si>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</si>
  <si>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</si>
  <si>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</si>
  <si>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</si>
  <si>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</si>
  <si>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</si>
  <si>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</si>
  <si>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</si>
  <si>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</si>
  <si>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</si>
  <si>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</si>
  <si>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</si>
  <si>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</si>
  <si>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</si>
  <si>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</si>
  <si>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</si>
  <si>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</si>
  <si>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</si>
  <si>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</si>
  <si>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</si>
  <si>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</si>
  <si>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</si>
  <si>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</si>
  <si>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</si>
  <si>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</si>
  <si>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</si>
  <si>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</si>
  <si>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</si>
  <si>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</si>
  <si>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</si>
  <si>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</si>
  <si>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</si>
  <si>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</si>
  <si>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</si>
  <si>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</si>
  <si>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</si>
  <si>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</si>
  <si>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</si>
  <si>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</si>
  <si>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</si>
  <si>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</si>
  <si>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</si>
  <si>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</si>
  <si>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</si>
  <si>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</si>
  <si>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</si>
  <si>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</si>
  <si>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</si>
  <si>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</si>
  <si>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</si>
  <si>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</si>
  <si>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</si>
  <si>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</si>
  <si>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</si>
  <si>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</si>
  <si>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</si>
  <si>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</si>
  <si>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</si>
  <si>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</si>
  <si>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</si>
  <si>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</si>
  <si>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</si>
  <si>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</si>
  <si>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</si>
  <si>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</si>
  <si>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</si>
  <si>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</si>
  <si>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</si>
  <si>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</si>
  <si>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</si>
  <si>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</si>
  <si>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</si>
  <si>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</si>
  <si>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</si>
  <si>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</si>
  <si>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</si>
  <si>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</si>
  <si>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</si>
  <si>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</si>
  <si>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</si>
  <si>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</si>
  <si>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</si>
  <si>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</si>
  <si>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</si>
  <si>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</si>
  <si>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</si>
  <si>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</si>
  <si>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</si>
  <si>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</si>
  <si>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</si>
  <si>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</si>
  <si>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</si>
  <si>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</si>
  <si>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</si>
  <si>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</si>
  <si>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</si>
  <si>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</si>
  <si>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</si>
  <si>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</si>
  <si>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</si>
  <si>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</si>
  <si>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</si>
  <si>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</si>
  <si>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</si>
  <si>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</si>
  <si>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</si>
  <si>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</si>
  <si>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</si>
  <si>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</si>
  <si>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</si>
  <si>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</si>
  <si>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</si>
  <si>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</si>
  <si>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</si>
  <si>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</si>
  <si>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</si>
  <si>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</si>
  <si>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</si>
  <si>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</si>
  <si>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</si>
  <si>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</si>
  <si>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</si>
  <si>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</si>
  <si>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</si>
  <si>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</si>
  <si>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</si>
  <si>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</si>
  <si>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</si>
  <si>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</si>
  <si>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</si>
  <si>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</si>
  <si>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</si>
  <si>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</si>
  <si>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</si>
  <si>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</si>
  <si>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</si>
  <si>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</si>
  <si>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</si>
  <si>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</si>
  <si>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</si>
  <si>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</si>
  <si>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</si>
  <si>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</si>
  <si>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</si>
  <si>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</si>
  <si>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</si>
  <si>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</si>
  <si>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</si>
  <si>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</si>
  <si>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</si>
  <si>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</si>
  <si>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</si>
  <si>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</si>
  <si>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</si>
  <si>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</si>
  <si>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</si>
  <si>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</si>
  <si>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</si>
  <si>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</si>
  <si>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</si>
  <si>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</si>
  <si>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</si>
  <si>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</si>
  <si>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</si>
  <si>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</si>
  <si>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</si>
  <si>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</si>
  <si>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</si>
  <si>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</si>
  <si>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</si>
  <si>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</si>
  <si>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</si>
  <si>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</si>
  <si>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</si>
  <si>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</si>
  <si>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</si>
  <si>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</si>
  <si>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</si>
  <si>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</si>
  <si>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</si>
  <si>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</si>
  <si>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</si>
  <si>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</si>
  <si>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</si>
  <si>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</si>
  <si>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</si>
  <si>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</si>
  <si>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</si>
  <si>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</si>
  <si>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</si>
  <si>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</si>
  <si>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</si>
  <si>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</si>
  <si>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</si>
  <si>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</si>
  <si>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</si>
  <si>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</si>
  <si>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</si>
  <si>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</si>
  <si>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</si>
  <si>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</si>
  <si>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</si>
  <si>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</si>
  <si>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</si>
  <si>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</si>
  <si>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</si>
  <si>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</si>
  <si>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</si>
  <si>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</si>
  <si>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</si>
  <si>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</si>
  <si>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</si>
  <si>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</si>
  <si>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</si>
  <si>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</si>
  <si>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</si>
  <si>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</si>
  <si>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</si>
  <si>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</si>
  <si>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</si>
  <si>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</si>
  <si>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</si>
  <si>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</si>
  <si>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</si>
  <si>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</si>
  <si>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</si>
  <si>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</si>
  <si>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</si>
  <si>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</si>
  <si>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</si>
  <si>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</si>
  <si>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</si>
  <si>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</si>
  <si>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</si>
  <si>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</si>
  <si>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</si>
  <si>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</si>
  <si>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</si>
  <si>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</si>
  <si>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</si>
  <si>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</si>
  <si>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</si>
  <si>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</si>
  <si>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</si>
  <si>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</si>
  <si>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</si>
  <si>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</si>
  <si>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</si>
  <si>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</si>
  <si>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</si>
  <si>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</si>
  <si>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</si>
  <si>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</si>
  <si>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</si>
  <si>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</si>
  <si>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</si>
  <si>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</si>
  <si>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</si>
  <si>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</si>
  <si>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</si>
  <si>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</si>
  <si>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</si>
  <si>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</si>
  <si>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</si>
  <si>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</si>
  <si>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</si>
  <si>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</si>
  <si>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</si>
  <si>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</si>
  <si>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</si>
  <si>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</si>
  <si>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</si>
  <si>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</si>
  <si>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</si>
  <si>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</si>
  <si>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</si>
  <si>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</si>
  <si>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</si>
  <si>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</si>
  <si>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</si>
  <si>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</si>
  <si>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</si>
  <si>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</si>
  <si>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</si>
  <si>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</si>
  <si>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</si>
  <si>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</si>
  <si>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</si>
  <si>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</si>
  <si>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</si>
  <si>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</si>
  <si>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</si>
  <si>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</si>
  <si>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</si>
  <si>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</si>
  <si>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</si>
  <si>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</si>
  <si>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</si>
  <si>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</si>
  <si>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</si>
  <si>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</si>
  <si>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</si>
  <si>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</si>
  <si>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</si>
  <si>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</si>
  <si>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</si>
  <si>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</si>
  <si>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</si>
  <si>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</si>
  <si>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</si>
  <si>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</si>
  <si>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</si>
  <si>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</si>
  <si>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</si>
  <si>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</si>
  <si>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</si>
  <si>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</si>
  <si>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</si>
  <si>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</si>
  <si>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</si>
  <si>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</si>
  <si>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</si>
  <si>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</si>
  <si>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</si>
  <si>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</si>
  <si>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</si>
  <si>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</si>
  <si>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</si>
  <si>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</si>
  <si>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</si>
  <si>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</si>
  <si>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</si>
  <si>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</si>
  <si>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</si>
  <si>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</si>
  <si>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</si>
  <si>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</si>
  <si>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</si>
  <si>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</si>
  <si>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</si>
  <si>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</si>
  <si>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</si>
  <si>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</si>
  <si>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</si>
  <si>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</si>
  <si>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</si>
  <si>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</si>
  <si>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</si>
  <si>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</si>
  <si>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</si>
  <si>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</si>
  <si>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</si>
  <si>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</si>
  <si>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</si>
  <si>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</si>
  <si>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</si>
  <si>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</si>
  <si>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</si>
  <si>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</si>
  <si>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</si>
  <si>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</si>
  <si>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</si>
  <si>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</si>
  <si>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</si>
  <si>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</si>
  <si>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</si>
  <si>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</si>
  <si>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</si>
  <si>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</si>
  <si>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</si>
  <si>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</si>
  <si>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</si>
  <si>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</si>
  <si>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</si>
  <si>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</si>
  <si>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</si>
  <si>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</si>
  <si>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</si>
  <si>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</si>
  <si>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</si>
  <si>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</si>
  <si>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</si>
  <si>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</si>
  <si>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</si>
  <si>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</si>
  <si>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</si>
  <si>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</si>
  <si>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</si>
  <si>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</si>
  <si>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</si>
  <si>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</si>
  <si>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</si>
  <si>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</si>
  <si>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</si>
  <si>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</si>
  <si>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</si>
  <si>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</si>
  <si>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</si>
  <si>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</si>
  <si>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</si>
  <si>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</si>
  <si>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</si>
  <si>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</si>
  <si>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</si>
  <si>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</si>
  <si>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</si>
  <si>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</si>
  <si>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</si>
  <si>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</si>
  <si>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</si>
  <si>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</si>
  <si>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</si>
  <si>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</si>
  <si>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</si>
  <si>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</si>
  <si>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</si>
  <si>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</si>
  <si>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</si>
  <si>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</si>
  <si>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</si>
  <si>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</si>
  <si>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</si>
  <si>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</si>
  <si>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</si>
  <si>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</si>
  <si>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</si>
  <si>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</si>
  <si>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</si>
  <si>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</si>
  <si>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</si>
  <si>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</si>
  <si>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</si>
  <si>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</si>
  <si>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</si>
  <si>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</si>
  <si>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</si>
  <si>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</si>
  <si>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</si>
  <si>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</si>
  <si>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</si>
  <si>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</si>
  <si>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</si>
  <si>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</si>
  <si>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</si>
  <si>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</si>
  <si>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</si>
  <si>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</si>
  <si>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</si>
  <si>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</si>
  <si>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</si>
  <si>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</si>
  <si>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</si>
  <si>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</si>
  <si>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</si>
  <si>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</si>
  <si>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</si>
  <si>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</si>
  <si>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</si>
  <si>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</si>
  <si>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</si>
  <si>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</si>
  <si>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</si>
  <si>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</si>
  <si>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</si>
  <si>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</si>
  <si>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</si>
  <si>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</si>
  <si>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</si>
  <si>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</si>
  <si>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</si>
  <si>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</si>
  <si>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</si>
  <si>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</si>
  <si>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</si>
  <si>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</si>
  <si>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</si>
  <si>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</si>
  <si>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</si>
  <si>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</si>
  <si>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</si>
  <si>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</si>
  <si>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</si>
  <si>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</si>
  <si>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</si>
  <si>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</si>
  <si>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</si>
  <si>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</si>
  <si>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</si>
  <si>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</si>
  <si>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</si>
  <si>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</si>
  <si>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</si>
  <si>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</si>
  <si>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</si>
  <si>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</si>
  <si>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</si>
  <si>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</si>
  <si>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</si>
  <si>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</si>
  <si>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</si>
  <si>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</si>
  <si>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</si>
  <si>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</si>
  <si>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</si>
  <si>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</si>
  <si>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</si>
  <si>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</si>
  <si>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</si>
  <si>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</si>
  <si>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</si>
  <si>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</si>
  <si>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</si>
  <si>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</si>
  <si>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</si>
  <si>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</si>
  <si>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</si>
  <si>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</si>
  <si>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</si>
  <si>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</si>
  <si>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</si>
  <si>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</si>
  <si>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</si>
  <si>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</si>
  <si>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</si>
  <si>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</si>
  <si>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</si>
  <si>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</si>
  <si>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</si>
  <si>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</si>
  <si>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</si>
  <si>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</si>
  <si>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</si>
  <si>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</si>
  <si>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</si>
  <si>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</si>
  <si>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</si>
  <si>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</si>
  <si>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</si>
  <si>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</si>
  <si>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</si>
  <si>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</si>
  <si>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</si>
  <si>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</si>
  <si>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</si>
  <si>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</si>
  <si>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</si>
  <si>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</si>
  <si>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</si>
  <si>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</si>
  <si>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</si>
  <si>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</si>
  <si>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</si>
  <si>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</si>
  <si>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</si>
  <si>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</si>
  <si>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</si>
  <si>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</si>
  <si>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</si>
  <si>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</si>
  <si>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</si>
  <si>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</si>
  <si>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</si>
  <si>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</si>
  <si>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</si>
  <si>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</si>
  <si>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</si>
  <si>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</si>
  <si>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</si>
  <si>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</si>
  <si>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</si>
  <si>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</si>
  <si>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</si>
  <si>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</si>
  <si>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</si>
  <si>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</si>
  <si>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</si>
  <si>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</si>
  <si>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</si>
  <si>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</si>
  <si>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</si>
  <si>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</si>
  <si>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</si>
  <si>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</si>
  <si>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</si>
  <si>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</si>
  <si>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</si>
  <si>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</si>
  <si>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</si>
  <si>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</si>
  <si>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</si>
  <si>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</si>
  <si>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</si>
  <si>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</si>
  <si>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</si>
  <si>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</si>
  <si>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</si>
  <si>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</si>
  <si>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</si>
  <si>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</si>
  <si>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</si>
  <si>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</si>
  <si>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</si>
  <si>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</si>
  <si>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</si>
  <si>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</si>
  <si>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</si>
  <si>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</si>
  <si>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</si>
  <si>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</si>
  <si>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</si>
  <si>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</si>
  <si>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</si>
  <si>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</si>
  <si>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</si>
  <si>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</si>
  <si>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</si>
  <si>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</si>
  <si>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</si>
  <si>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</si>
  <si>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</si>
  <si>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</si>
  <si>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</si>
  <si>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</si>
  <si>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</si>
  <si>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</si>
  <si>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</si>
  <si>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</si>
  <si>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</si>
  <si>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</si>
  <si>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</si>
  <si>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</si>
  <si>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</si>
  <si>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</si>
  <si>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</si>
  <si>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</si>
  <si>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</si>
  <si>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</si>
  <si>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</si>
  <si>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</si>
  <si>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</si>
  <si>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</si>
  <si>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</si>
  <si>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</si>
  <si>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</si>
  <si>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</si>
  <si>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</si>
  <si>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</si>
  <si>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</si>
  <si>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</si>
  <si>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</si>
  <si>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</si>
  <si>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</si>
  <si>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</si>
  <si>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</si>
  <si>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</si>
  <si>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</si>
  <si>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</si>
  <si>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</si>
  <si>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</si>
  <si>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</si>
  <si>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</si>
  <si>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</si>
  <si>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</si>
  <si>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</si>
  <si>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</si>
  <si>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</si>
  <si>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</si>
  <si>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</si>
  <si>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</si>
  <si>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</si>
  <si>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</si>
  <si>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</si>
  <si>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</si>
  <si>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</si>
  <si>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</si>
  <si>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</si>
  <si>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</si>
  <si>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</si>
  <si>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</si>
  <si>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</si>
  <si>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</si>
  <si>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</si>
  <si>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</si>
  <si>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</si>
  <si>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</si>
  <si>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</si>
  <si>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</si>
  <si>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</si>
  <si>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</si>
  <si>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</si>
  <si>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</si>
  <si>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長野県介護人材確保・職場環境改善等事業補助金変更交付申請書及び請求書（様式２号）（様式６号）／作成用　基本情報入力シート</t>
    <rPh sb="3" eb="16">
      <t>カイゴジンザイカクホテンショクバカンキョウカイゼン</t>
    </rPh>
    <rPh sb="16" eb="17">
      <t>ヒト</t>
    </rPh>
    <rPh sb="17" eb="22">
      <t>ジギョウホジョキン</t>
    </rPh>
    <rPh sb="29" eb="30">
      <t>オヨ</t>
    </rPh>
    <rPh sb="31" eb="34">
      <t>セイキュウショ</t>
    </rPh>
    <rPh sb="35" eb="37">
      <t>ヨウシキ</t>
    </rPh>
    <rPh sb="38" eb="39">
      <t>ゴウ</t>
    </rPh>
    <rPh sb="41" eb="43">
      <t>ヨウシキ</t>
    </rPh>
    <rPh sb="44" eb="45">
      <t>ゴウ</t>
    </rPh>
    <phoneticPr fontId="7"/>
  </si>
  <si>
    <t>別紙様式２－６（介護人材確保・職場環境改善等事業計画書　変更申請内訳書）</t>
    <rPh sb="28" eb="30">
      <t>ヘンコウ</t>
    </rPh>
    <rPh sb="30" eb="32">
      <t>シンセイ</t>
    </rPh>
    <phoneticPr fontId="39"/>
  </si>
  <si>
    <r>
      <t>　　　</t>
    </r>
    <r>
      <rPr>
        <u/>
        <sz val="12"/>
        <rFont val="ＭＳ 明朝"/>
        <family val="1"/>
        <charset val="128"/>
      </rPr>
      <t>令和７年　月　日付け長野県達（指令）第　号</t>
    </r>
    <r>
      <rPr>
        <sz val="12"/>
        <rFont val="ＭＳ 明朝"/>
        <family val="1"/>
        <charset val="128"/>
      </rPr>
      <t>で確定（交付決定）のあった、長野県介護</t>
    </r>
    <rPh sb="3" eb="5">
      <t>レイワ</t>
    </rPh>
    <rPh sb="6" eb="7">
      <t>トシ</t>
    </rPh>
    <rPh sb="8" eb="9">
      <t>ツキ</t>
    </rPh>
    <rPh sb="10" eb="12">
      <t>ヒヅ</t>
    </rPh>
    <rPh sb="13" eb="16">
      <t>ナガノケン</t>
    </rPh>
    <rPh sb="16" eb="17">
      <t>タツ</t>
    </rPh>
    <rPh sb="18" eb="20">
      <t>シレイ</t>
    </rPh>
    <rPh sb="21" eb="22">
      <t>ダイ</t>
    </rPh>
    <rPh sb="23" eb="24">
      <t>ゴウ</t>
    </rPh>
    <rPh sb="25" eb="27">
      <t>カクテイ</t>
    </rPh>
    <rPh sb="28" eb="30">
      <t>コウフ</t>
    </rPh>
    <rPh sb="30" eb="32">
      <t>ケッテイ</t>
    </rPh>
    <rPh sb="38" eb="41">
      <t>ナガノケン</t>
    </rPh>
    <rPh sb="41" eb="43">
      <t>カイゴ</t>
    </rPh>
    <phoneticPr fontId="7"/>
  </si>
  <si>
    <r>
      <rPr>
        <b/>
        <u/>
        <sz val="11"/>
        <color theme="1"/>
        <rFont val="ＭＳ Ｐゴシック"/>
        <family val="3"/>
        <charset val="128"/>
        <scheme val="minor"/>
      </rPr>
      <t>交付決定額の９割分を入力します。（長野県から既に支払われた概算払い額）
※精算払希望法人は０を入力してください</t>
    </r>
    <r>
      <rPr>
        <sz val="11"/>
        <color theme="1"/>
        <rFont val="ＭＳ Ｐゴシック"/>
        <family val="3"/>
        <charset val="128"/>
        <scheme val="minor"/>
      </rPr>
      <t xml:space="preserve">
</t>
    </r>
    <rPh sb="0" eb="2">
      <t>コウフ</t>
    </rPh>
    <rPh sb="2" eb="4">
      <t>ケッテイ</t>
    </rPh>
    <rPh sb="4" eb="5">
      <t>ガク</t>
    </rPh>
    <rPh sb="7" eb="8">
      <t>ワリ</t>
    </rPh>
    <rPh sb="8" eb="9">
      <t>ブン</t>
    </rPh>
    <rPh sb="10" eb="12">
      <t>ニュウリョク</t>
    </rPh>
    <rPh sb="17" eb="20">
      <t>ナガノケン</t>
    </rPh>
    <rPh sb="22" eb="23">
      <t>スデ</t>
    </rPh>
    <rPh sb="24" eb="26">
      <t>シハラ</t>
    </rPh>
    <rPh sb="29" eb="31">
      <t>ガイサン</t>
    </rPh>
    <rPh sb="31" eb="32">
      <t>バラ</t>
    </rPh>
    <rPh sb="33" eb="34">
      <t>ガク</t>
    </rPh>
    <phoneticPr fontId="7"/>
  </si>
  <si>
    <r>
      <t>　　●「様式２号」、「様式６号」を作成するためには</t>
    </r>
    <r>
      <rPr>
        <b/>
        <sz val="11"/>
        <color rgb="FFFF0000"/>
        <rFont val="ＭＳ Ｐゴシック"/>
        <family val="3"/>
        <charset val="128"/>
        <scheme val="minor"/>
      </rPr>
      <t>本シート（基本情報入力シート）、別紙様式２－６（変更交付申請内訳書）を作成する</t>
    </r>
    <r>
      <rPr>
        <sz val="11"/>
        <color theme="1"/>
        <rFont val="ＭＳ Ｐゴシック"/>
        <family val="3"/>
        <scheme val="minor"/>
      </rPr>
      <t>必要があります。</t>
    </r>
    <rPh sb="4" eb="6">
      <t>ヨウシキ</t>
    </rPh>
    <rPh sb="7" eb="8">
      <t>ゴウ</t>
    </rPh>
    <rPh sb="11" eb="13">
      <t>ヨウシキ</t>
    </rPh>
    <rPh sb="14" eb="15">
      <t>ゴウ</t>
    </rPh>
    <rPh sb="17" eb="19">
      <t>サクセイ</t>
    </rPh>
    <rPh sb="25" eb="26">
      <t>ホン</t>
    </rPh>
    <rPh sb="30" eb="32">
      <t>キホン</t>
    </rPh>
    <rPh sb="32" eb="34">
      <t>ジョウホウ</t>
    </rPh>
    <rPh sb="34" eb="36">
      <t>ニュウリョク</t>
    </rPh>
    <rPh sb="41" eb="43">
      <t>ベッシ</t>
    </rPh>
    <rPh sb="43" eb="45">
      <t>ヨウシキ</t>
    </rPh>
    <rPh sb="49" eb="51">
      <t>ヘンコウ</t>
    </rPh>
    <rPh sb="51" eb="53">
      <t>コウフ</t>
    </rPh>
    <rPh sb="53" eb="55">
      <t>シンセイ</t>
    </rPh>
    <rPh sb="55" eb="58">
      <t>ウチワケショ</t>
    </rPh>
    <rPh sb="60" eb="62">
      <t>サクセイ</t>
    </rPh>
    <rPh sb="64" eb="66">
      <t>ヒツヨウ</t>
    </rPh>
    <phoneticPr fontId="7"/>
  </si>
  <si>
    <r>
      <t>　　●</t>
    </r>
    <r>
      <rPr>
        <b/>
        <sz val="11"/>
        <color rgb="FFFF0000"/>
        <rFont val="ＭＳ Ｐゴシック"/>
        <family val="3"/>
        <charset val="128"/>
        <scheme val="minor"/>
      </rPr>
      <t>別紙様式2-6（変更交付申請内訳書）は事業所・施設別の情報を入力</t>
    </r>
    <r>
      <rPr>
        <sz val="11"/>
        <color theme="1"/>
        <rFont val="ＭＳ Ｐゴシック"/>
        <family val="3"/>
        <scheme val="minor"/>
      </rPr>
      <t>してください。記載方法を確認してください。</t>
    </r>
    <rPh sb="3" eb="5">
      <t>ベッシ</t>
    </rPh>
    <rPh sb="5" eb="7">
      <t>ヨウシキ</t>
    </rPh>
    <rPh sb="13" eb="15">
      <t>コウフ</t>
    </rPh>
    <rPh sb="22" eb="25">
      <t>ジギョウショ</t>
    </rPh>
    <rPh sb="26" eb="28">
      <t>シセツ</t>
    </rPh>
    <rPh sb="28" eb="29">
      <t>ベツ</t>
    </rPh>
    <rPh sb="30" eb="32">
      <t>ジョウホウ</t>
    </rPh>
    <rPh sb="33" eb="35">
      <t>ニュウリョク</t>
    </rPh>
    <rPh sb="42" eb="44">
      <t>キサイ</t>
    </rPh>
    <rPh sb="44" eb="46">
      <t>ホウホウ</t>
    </rPh>
    <rPh sb="47" eb="49">
      <t>カクニン</t>
    </rPh>
    <phoneticPr fontId="7"/>
  </si>
  <si>
    <r>
      <rPr>
        <b/>
        <u/>
        <sz val="11"/>
        <color theme="1"/>
        <rFont val="ＭＳ Ｐゴシック"/>
        <family val="3"/>
        <charset val="128"/>
        <scheme val="minor"/>
      </rPr>
      <t>自動計算（別紙様式2-6）を入力すると反映されます。</t>
    </r>
    <r>
      <rPr>
        <sz val="11"/>
        <color theme="1"/>
        <rFont val="ＭＳ Ｐゴシック"/>
        <family val="3"/>
        <scheme val="minor"/>
      </rPr>
      <t xml:space="preserve">
長野県国民健康保険団体連合会から通知される「長野県介護人材確保・職場環境改善事業補助金（交付予定額通知書）」の額の合計を記入します。
</t>
    </r>
    <r>
      <rPr>
        <b/>
        <u/>
        <sz val="11"/>
        <color theme="1"/>
        <rFont val="ＭＳ Ｐゴシック"/>
        <family val="3"/>
        <charset val="128"/>
        <scheme val="minor"/>
      </rPr>
      <t>別紙様式2-6（変更交付申請内訳書）の（見込額）変更後と一致します。</t>
    </r>
    <rPh sb="0" eb="2">
      <t>ジドウ</t>
    </rPh>
    <rPh sb="2" eb="4">
      <t>ケイサン</t>
    </rPh>
    <rPh sb="5" eb="7">
      <t>ベッシ</t>
    </rPh>
    <rPh sb="7" eb="9">
      <t>ヨウシキ</t>
    </rPh>
    <rPh sb="14" eb="16">
      <t>ニュウリョク</t>
    </rPh>
    <rPh sb="19" eb="21">
      <t>ハンエイ</t>
    </rPh>
    <rPh sb="49" eb="65">
      <t>ナガノケンカイゴジンザイカクホテンショクバカンキョウカイゼン</t>
    </rPh>
    <rPh sb="65" eb="67">
      <t>ジギョウ</t>
    </rPh>
    <rPh sb="67" eb="69">
      <t>ホジョ</t>
    </rPh>
    <rPh sb="69" eb="70">
      <t>キン</t>
    </rPh>
    <rPh sb="71" eb="79">
      <t>コウフヨテイガクツウチショ</t>
    </rPh>
    <rPh sb="82" eb="83">
      <t>ガク</t>
    </rPh>
    <rPh sb="84" eb="86">
      <t>ゴウケイ</t>
    </rPh>
    <rPh sb="87" eb="89">
      <t>キニュウ</t>
    </rPh>
    <rPh sb="94" eb="96">
      <t>ベッシ</t>
    </rPh>
    <rPh sb="114" eb="116">
      <t>ミコ</t>
    </rPh>
    <rPh sb="116" eb="117">
      <t>ガク</t>
    </rPh>
    <rPh sb="118" eb="120">
      <t>ヘンコウ</t>
    </rPh>
    <rPh sb="120" eb="121">
      <t>ゴ</t>
    </rPh>
    <rPh sb="122" eb="124">
      <t>イッチ</t>
    </rPh>
    <phoneticPr fontId="39"/>
  </si>
  <si>
    <r>
      <rPr>
        <b/>
        <u/>
        <sz val="11"/>
        <color theme="1"/>
        <rFont val="ＭＳ Ｐゴシック"/>
        <family val="3"/>
        <charset val="128"/>
        <scheme val="minor"/>
      </rPr>
      <t>自動計算（別紙様式2-6）を入力すると反映されます。</t>
    </r>
    <r>
      <rPr>
        <sz val="11"/>
        <color theme="1"/>
        <rFont val="ＭＳ Ｐゴシック"/>
        <family val="3"/>
        <scheme val="minor"/>
      </rPr>
      <t xml:space="preserve">
交付決定通知に記載の交付決定額を入力します。
</t>
    </r>
    <r>
      <rPr>
        <b/>
        <u/>
        <sz val="11"/>
        <color theme="1"/>
        <rFont val="ＭＳ Ｐゴシック"/>
        <family val="3"/>
        <charset val="128"/>
        <scheme val="minor"/>
      </rPr>
      <t>別紙様式2-6（変更交付申請内訳書）の（見込額）変更前と一致します。</t>
    </r>
    <rPh sb="5" eb="7">
      <t>ベッシ</t>
    </rPh>
    <rPh sb="7" eb="9">
      <t>ヨウシキ</t>
    </rPh>
    <rPh sb="34" eb="36">
      <t>キサイ</t>
    </rPh>
    <rPh sb="76" eb="77">
      <t>マエ</t>
    </rPh>
    <phoneticPr fontId="39"/>
  </si>
  <si>
    <r>
      <rPr>
        <b/>
        <u/>
        <sz val="11"/>
        <color theme="1"/>
        <rFont val="ＭＳ Ｐゴシック"/>
        <family val="3"/>
        <charset val="128"/>
        <scheme val="minor"/>
      </rPr>
      <t>自動計算（別紙様式2-6）を入力すると反映されます。</t>
    </r>
    <r>
      <rPr>
        <sz val="11"/>
        <color theme="1"/>
        <rFont val="ＭＳ Ｐゴシック"/>
        <family val="3"/>
        <scheme val="minor"/>
      </rPr>
      <t xml:space="preserve">
長野県国民健康保険団体連合会から通知される「長野県介護人材確保・職場環境改善事業補助金（交付予定額通知書）」の額の合計を入力します。
</t>
    </r>
    <r>
      <rPr>
        <b/>
        <u/>
        <sz val="11"/>
        <color theme="1"/>
        <rFont val="ＭＳ Ｐゴシック"/>
        <family val="3"/>
        <charset val="128"/>
        <scheme val="minor"/>
      </rPr>
      <t>別紙様式2-6（変更交付申請内訳書）の（見込額）変更後と一致します。</t>
    </r>
    <rPh sb="0" eb="2">
      <t>ジドウ</t>
    </rPh>
    <rPh sb="2" eb="4">
      <t>ケイサン</t>
    </rPh>
    <rPh sb="5" eb="9">
      <t>ベッシヨウシキ</t>
    </rPh>
    <rPh sb="14" eb="16">
      <t>ニュウリョク</t>
    </rPh>
    <rPh sb="19" eb="21">
      <t>ハンエイ</t>
    </rPh>
    <rPh sb="82" eb="83">
      <t>ガク</t>
    </rPh>
    <rPh sb="84" eb="86">
      <t>ゴウケイ</t>
    </rPh>
    <rPh sb="87" eb="89">
      <t>ニュウリョク</t>
    </rPh>
    <rPh sb="94" eb="98">
      <t>ベッシヨウシキ</t>
    </rPh>
    <rPh sb="102" eb="104">
      <t>ヘンコウ</t>
    </rPh>
    <rPh sb="104" eb="106">
      <t>コウフ</t>
    </rPh>
    <rPh sb="106" eb="108">
      <t>シンセイ</t>
    </rPh>
    <rPh sb="108" eb="110">
      <t>ウチワケ</t>
    </rPh>
    <rPh sb="110" eb="111">
      <t>ショ</t>
    </rPh>
    <rPh sb="114" eb="116">
      <t>ミコ</t>
    </rPh>
    <rPh sb="116" eb="117">
      <t>ガク</t>
    </rPh>
    <rPh sb="118" eb="120">
      <t>ヘンコウ</t>
    </rPh>
    <rPh sb="120" eb="121">
      <t>ゴ</t>
    </rPh>
    <rPh sb="122" eb="124">
      <t>イッチ</t>
    </rPh>
    <phoneticPr fontId="39"/>
  </si>
  <si>
    <t>入力形式：380-8570 ※ハイフンありで入力すること</t>
    <rPh sb="2" eb="4">
      <t>ケイシキ</t>
    </rPh>
    <rPh sb="22" eb="24">
      <t>ニュウリョク</t>
    </rPh>
    <phoneticPr fontId="7"/>
  </si>
  <si>
    <r>
      <t xml:space="preserve">令和７年７月７日～７月18日までの期間における提出日を入力してください。
</t>
    </r>
    <r>
      <rPr>
        <b/>
        <u/>
        <sz val="11"/>
        <color theme="1"/>
        <rFont val="ＭＳ Ｐゴシック"/>
        <family val="3"/>
        <charset val="128"/>
        <scheme val="minor"/>
      </rPr>
      <t>入力形式は、○月○日としてください。例：７月10日</t>
    </r>
    <rPh sb="0" eb="2">
      <t>レイワ</t>
    </rPh>
    <rPh sb="3" eb="4">
      <t>ネン</t>
    </rPh>
    <rPh sb="5" eb="6">
      <t>ガツ</t>
    </rPh>
    <rPh sb="7" eb="8">
      <t>ニチ</t>
    </rPh>
    <rPh sb="10" eb="11">
      <t>ガツ</t>
    </rPh>
    <rPh sb="13" eb="14">
      <t>ニチ</t>
    </rPh>
    <rPh sb="17" eb="19">
      <t>キカン</t>
    </rPh>
    <rPh sb="23" eb="25">
      <t>テイシュツ</t>
    </rPh>
    <rPh sb="25" eb="26">
      <t>ビ</t>
    </rPh>
    <rPh sb="27" eb="29">
      <t>ニュウリョク</t>
    </rPh>
    <rPh sb="37" eb="39">
      <t>ニュウリョク</t>
    </rPh>
    <rPh sb="39" eb="41">
      <t>ケイシキ</t>
    </rPh>
    <rPh sb="44" eb="45">
      <t>ガツ</t>
    </rPh>
    <rPh sb="46" eb="47">
      <t>ニチ</t>
    </rPh>
    <rPh sb="55" eb="56">
      <t>レイ</t>
    </rPh>
    <rPh sb="58" eb="59">
      <t>ガツ</t>
    </rPh>
    <rPh sb="61" eb="62">
      <t>ニチ</t>
    </rPh>
    <phoneticPr fontId="7"/>
  </si>
  <si>
    <t>変更交付申請に基づく概算払追加額を入力します。（変更交付申請額と概算払額の差異）。依頼文【長野県介護人材確保・職場環境改善等事業補助金に係る変更交付申請書及び請求書の提出について（依頼）】の追加概算払額（b-c）（今回請求額）の額を入力してください。
※精算払希望法人は精算額と同額を入力してください</t>
    <rPh sb="0" eb="2">
      <t>ヘンコウ</t>
    </rPh>
    <rPh sb="2" eb="4">
      <t>コウフ</t>
    </rPh>
    <rPh sb="4" eb="6">
      <t>シンセイ</t>
    </rPh>
    <rPh sb="13" eb="15">
      <t>ツイカ</t>
    </rPh>
    <rPh sb="24" eb="26">
      <t>ヘンコウ</t>
    </rPh>
    <rPh sb="26" eb="28">
      <t>コウフ</t>
    </rPh>
    <rPh sb="28" eb="31">
      <t>シンセイガク</t>
    </rPh>
    <rPh sb="45" eb="61">
      <t>ナガノケンカイゴジンザイカクホテンショクバカンキョウカイゼン</t>
    </rPh>
    <rPh sb="61" eb="62">
      <t>ヒト</t>
    </rPh>
    <rPh sb="62" eb="64">
      <t>ジギョウ</t>
    </rPh>
    <rPh sb="64" eb="67">
      <t>ホジョキン</t>
    </rPh>
    <rPh sb="68" eb="69">
      <t>カカ</t>
    </rPh>
    <rPh sb="70" eb="77">
      <t>ヘンコウコウフシンセイショ</t>
    </rPh>
    <rPh sb="77" eb="78">
      <t>オヨ</t>
    </rPh>
    <rPh sb="79" eb="82">
      <t>セイキュウショ</t>
    </rPh>
    <rPh sb="83" eb="85">
      <t>テイシュツ</t>
    </rPh>
    <rPh sb="95" eb="97">
      <t>ツイカ</t>
    </rPh>
    <rPh sb="97" eb="99">
      <t>ガイサン</t>
    </rPh>
    <rPh sb="99" eb="100">
      <t>ハラ</t>
    </rPh>
    <rPh sb="100" eb="101">
      <t>ガク</t>
    </rPh>
    <rPh sb="107" eb="111">
      <t>コンカイセイキュウ</t>
    </rPh>
    <rPh sb="111" eb="112">
      <t>ガク</t>
    </rPh>
    <rPh sb="142" eb="144">
      <t>ニュウリョク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</si>
</sst>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411]ggge&quot;年&quot;m&quot;月&quot;d&quot;日&quot;;@"/>
    <numFmt numFmtId="179" formatCode="[&lt;=999]000;[&lt;=9999]000\-00;000\-0000"/>
    <numFmt numFmtId="180" formatCode="#,##0&quot;円&quot;;[Red]\-#,##0&quot;円&quot;"/>
    <numFmt numFmtId="181" formatCode="#,##0&quot;円&quot;_ "/>
    <numFmt numFmtId="182" formatCode="General&quot;千&quot;&quot;円&quot;"/>
    <numFmt numFmtId="183" formatCode="#,##0_ "/>
    <numFmt numFmtId="184" formatCode="0.0000"/>
    <numFmt numFmtId="185"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9"/>
      <name val="ＭＳ Ｐゴシック"/>
      <family val="3"/>
      <charset val="128"/>
      <scheme val="minor"/>
    </font>
    <font>
      <sz val="12"/>
      <name val="ＭＳ Ｐゴシック"/>
      <family val="3"/>
      <charset val="128"/>
    </font>
    <font>
      <sz val="10"/>
      <name val="ＭＳ Ｐゴシック"/>
      <family val="3"/>
      <charset val="128"/>
    </font>
    <font>
      <sz val="11"/>
      <color theme="1"/>
      <name val="ＭＳ Ｐゴシック"/>
      <family val="2"/>
      <scheme val="minor"/>
    </font>
    <font>
      <sz val="11"/>
      <color theme="1"/>
      <name val="ＭＳ Ｐゴシック"/>
      <family val="3"/>
      <charset val="128"/>
      <scheme val="minor"/>
    </font>
    <font>
      <sz val="12"/>
      <color theme="1"/>
      <name val="ＭＳ Ｐゴシック"/>
      <family val="3"/>
      <charset val="128"/>
      <scheme val="minor"/>
    </font>
    <font>
      <sz val="12"/>
      <name val="ＭＳ 明朝"/>
      <family val="1"/>
      <charset val="128"/>
    </font>
    <font>
      <sz val="12"/>
      <color theme="1"/>
      <name val="ＭＳ 明朝"/>
      <family val="1"/>
      <charset val="128"/>
    </font>
    <font>
      <sz val="10"/>
      <name val="ＭＳ 明朝"/>
      <family val="1"/>
      <charset val="128"/>
    </font>
    <font>
      <sz val="9"/>
      <color indexed="81"/>
      <name val="MS P ゴシック"/>
      <family val="3"/>
      <charset val="128"/>
    </font>
    <font>
      <sz val="11"/>
      <color theme="1"/>
      <name val="ＭＳ Ｐゴシック"/>
      <family val="3"/>
      <scheme val="minor"/>
    </font>
    <font>
      <sz val="12"/>
      <color theme="1"/>
      <name val="ＭＳ 明朝"/>
      <family val="1"/>
    </font>
    <font>
      <sz val="6"/>
      <name val="游ゴシック"/>
      <family val="3"/>
    </font>
    <font>
      <sz val="12"/>
      <name val="ＭＳ 明朝"/>
      <family val="1"/>
    </font>
    <font>
      <sz val="28"/>
      <color rgb="FFFF0000"/>
      <name val="ＭＳ 明朝"/>
      <family val="1"/>
    </font>
    <font>
      <sz val="12"/>
      <color rgb="FFFF0000"/>
      <name val="ＭＳ 明朝"/>
      <family val="1"/>
    </font>
    <font>
      <sz val="18"/>
      <color theme="1"/>
      <name val="ＭＳ 明朝"/>
      <family val="1"/>
    </font>
    <font>
      <sz val="12"/>
      <color theme="1"/>
      <name val="ＭＳ Ｐゴシック"/>
      <family val="3"/>
      <scheme val="minor"/>
    </font>
    <font>
      <sz val="14"/>
      <color theme="1"/>
      <name val="ＭＳ Ｐゴシック"/>
      <family val="3"/>
      <scheme val="minor"/>
    </font>
    <font>
      <b/>
      <u/>
      <sz val="11"/>
      <color theme="1"/>
      <name val="ＭＳ Ｐゴシック"/>
      <family val="3"/>
      <charset val="128"/>
      <scheme val="minor"/>
    </font>
    <font>
      <sz val="12"/>
      <color rgb="FFFF0000"/>
      <name val="ＭＳ 明朝"/>
      <family val="1"/>
      <charset val="128"/>
    </font>
    <font>
      <sz val="12"/>
      <name val="ＭＳ Ｐゴシック"/>
      <family val="3"/>
      <charset val="128"/>
      <scheme val="minor"/>
    </font>
    <font>
      <b/>
      <sz val="11"/>
      <color theme="1"/>
      <name val="ＭＳ Ｐゴシック"/>
      <family val="3"/>
      <charset val="128"/>
      <scheme val="minor"/>
    </font>
    <font>
      <sz val="18"/>
      <color theme="1"/>
      <name val="ＭＳ Ｐゴシック"/>
      <family val="3"/>
      <scheme val="minor"/>
    </font>
    <font>
      <sz val="18"/>
      <color theme="1"/>
      <name val="ＭＳ Ｐゴシック"/>
      <family val="3"/>
      <charset val="128"/>
      <scheme val="minor"/>
    </font>
    <font>
      <sz val="12"/>
      <color theme="1"/>
      <name val="ＭＳ Ｐゴシック"/>
      <family val="3"/>
      <charset val="128"/>
      <scheme val="major"/>
    </font>
    <font>
      <sz val="11"/>
      <color theme="1"/>
      <name val="ＭＳ 明朝"/>
      <family val="1"/>
      <charset val="128"/>
    </font>
    <font>
      <u/>
      <sz val="11"/>
      <color theme="10"/>
      <name val="ＭＳ Ｐゴシック"/>
      <family val="3"/>
      <charset val="128"/>
    </font>
    <font>
      <sz val="9"/>
      <color theme="1"/>
      <name val="ＭＳ Ｐゴシック"/>
      <family val="3"/>
      <scheme val="minor"/>
    </font>
    <font>
      <sz val="9"/>
      <color theme="1"/>
      <name val="ＭＳ Ｐゴシック"/>
      <family val="3"/>
      <charset val="128"/>
      <scheme val="minor"/>
    </font>
    <font>
      <b/>
      <sz val="12"/>
      <color theme="1"/>
      <name val="ＭＳ Ｐゴシック"/>
      <family val="3"/>
      <charset val="128"/>
      <scheme val="minor"/>
    </font>
    <font>
      <sz val="10"/>
      <color theme="1"/>
      <name val="ＭＳ 明朝"/>
      <family val="1"/>
      <charset val="128"/>
    </font>
    <font>
      <sz val="10"/>
      <name val="Meiryo UI"/>
      <family val="3"/>
      <charset val="128"/>
    </font>
    <font>
      <sz val="11"/>
      <name val="ＭＳ Ｐゴシック"/>
      <family val="3"/>
      <charset val="128"/>
      <scheme val="minor"/>
    </font>
    <font>
      <sz val="10"/>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b/>
      <sz val="10.5"/>
      <color indexed="60"/>
      <name val="ＭＳ Ｐゴシック"/>
      <family val="3"/>
      <charset val="128"/>
    </font>
    <font>
      <sz val="10"/>
      <color rgb="FFFF0000"/>
      <name val="Meiryo UI"/>
      <family val="3"/>
      <charset val="128"/>
    </font>
    <font>
      <u/>
      <sz val="12"/>
      <name val="ＭＳ 明朝"/>
      <family val="1"/>
      <charset val="128"/>
    </font>
    <font>
      <sz val="14"/>
      <color indexed="81"/>
      <name val="MS P ゴシック"/>
      <family val="3"/>
      <charset val="128"/>
    </font>
    <font>
      <b/>
      <sz val="11"/>
      <color rgb="FFFF0000"/>
      <name val="ＭＳ Ｐゴシック"/>
      <family val="3"/>
      <charset val="128"/>
      <scheme val="minor"/>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A0FFFF"/>
        <bgColor indexed="64"/>
      </patternFill>
    </fill>
    <fill>
      <patternFill patternType="solid">
        <fgColor theme="2"/>
        <bgColor indexed="64"/>
      </patternFill>
    </fill>
    <fill>
      <patternFill patternType="solid">
        <fgColor rgb="FFCCFFFF"/>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CC"/>
        <bgColor indexed="64"/>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30"/>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04">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6" fillId="0" borderId="0" applyFont="0" applyFill="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5" fillId="0" borderId="0"/>
    <xf numFmtId="0" fontId="24"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2"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43"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5" fillId="0" borderId="0"/>
    <xf numFmtId="0" fontId="24" fillId="4"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6" fillId="0" borderId="0">
      <alignment vertical="center"/>
    </xf>
    <xf numFmtId="0" fontId="30" fillId="0" borderId="0"/>
    <xf numFmtId="0" fontId="31" fillId="0" borderId="0">
      <alignment vertical="center"/>
    </xf>
    <xf numFmtId="0" fontId="29" fillId="0" borderId="0"/>
    <xf numFmtId="0" fontId="6" fillId="0" borderId="0"/>
    <xf numFmtId="0" fontId="37" fillId="0" borderId="0">
      <alignment vertical="center"/>
    </xf>
    <xf numFmtId="38" fontId="37" fillId="0" borderId="0" applyFont="0" applyFill="0" applyBorder="0" applyAlignment="0" applyProtection="0">
      <alignment vertical="center"/>
    </xf>
    <xf numFmtId="0" fontId="54" fillId="0" borderId="0" applyNumberFormat="0" applyFill="0" applyBorder="0" applyAlignment="0" applyProtection="0">
      <alignment vertical="center"/>
    </xf>
    <xf numFmtId="38" fontId="6" fillId="0" borderId="0" applyFont="0" applyFill="0" applyBorder="0" applyAlignment="0" applyProtection="0">
      <alignment vertical="center"/>
    </xf>
  </cellStyleXfs>
  <cellXfs count="320">
    <xf numFmtId="0" fontId="0" fillId="0" borderId="0" xfId="0">
      <alignment vertical="center"/>
    </xf>
    <xf numFmtId="0" fontId="26" fillId="0" borderId="44" xfId="0" applyFont="1" applyBorder="1" applyAlignment="1">
      <alignment horizontal="left" vertical="center" wrapText="1"/>
    </xf>
    <xf numFmtId="0" fontId="26" fillId="0" borderId="41" xfId="0" applyFont="1" applyBorder="1" applyAlignment="1">
      <alignment horizontal="left" vertical="center" wrapText="1"/>
    </xf>
    <xf numFmtId="0" fontId="26" fillId="0" borderId="42" xfId="0" applyFont="1" applyBorder="1" applyAlignment="1">
      <alignment horizontal="left" vertical="center" wrapText="1"/>
    </xf>
    <xf numFmtId="0" fontId="26" fillId="0" borderId="40" xfId="0" applyFont="1" applyBorder="1" applyAlignment="1">
      <alignment horizontal="left" vertical="center" wrapText="1"/>
    </xf>
    <xf numFmtId="0" fontId="27" fillId="0" borderId="39" xfId="0" applyFont="1" applyBorder="1" applyAlignment="1">
      <alignment horizontal="center" vertical="center" wrapText="1"/>
    </xf>
    <xf numFmtId="0" fontId="27" fillId="0" borderId="39" xfId="0" applyFont="1" applyBorder="1" applyAlignment="1">
      <alignment horizontal="center" vertical="center"/>
    </xf>
    <xf numFmtId="177" fontId="26" fillId="24" borderId="44" xfId="28" applyNumberFormat="1" applyFont="1" applyFill="1" applyBorder="1" applyAlignment="1">
      <alignment vertical="center" wrapText="1"/>
    </xf>
    <xf numFmtId="177" fontId="26" fillId="24" borderId="41" xfId="28" applyNumberFormat="1" applyFont="1" applyFill="1" applyBorder="1" applyAlignment="1">
      <alignment vertical="center" wrapText="1"/>
    </xf>
    <xf numFmtId="177" fontId="26" fillId="24" borderId="40" xfId="28" applyNumberFormat="1" applyFont="1" applyFill="1" applyBorder="1" applyAlignment="1">
      <alignment vertical="center" wrapText="1"/>
    </xf>
    <xf numFmtId="0" fontId="26" fillId="0" borderId="45" xfId="0" applyFont="1" applyBorder="1" applyAlignment="1">
      <alignment horizontal="left" vertical="center" wrapText="1"/>
    </xf>
    <xf numFmtId="177" fontId="26" fillId="24" borderId="45" xfId="28" applyNumberFormat="1" applyFont="1" applyFill="1" applyBorder="1" applyAlignment="1">
      <alignment vertical="center" wrapText="1"/>
    </xf>
    <xf numFmtId="0" fontId="26" fillId="0" borderId="46" xfId="0" applyFont="1" applyBorder="1" applyAlignment="1">
      <alignment horizontal="left" vertical="center" wrapText="1"/>
    </xf>
    <xf numFmtId="0" fontId="33" fillId="0" borderId="0" xfId="99" applyFont="1" applyAlignment="1" applyProtection="1">
      <alignment vertical="center"/>
      <protection locked="0"/>
    </xf>
    <xf numFmtId="0" fontId="28" fillId="0" borderId="0" xfId="99" applyFont="1" applyProtection="1">
      <protection locked="0"/>
    </xf>
    <xf numFmtId="0" fontId="28" fillId="0" borderId="0" xfId="99" applyFont="1"/>
    <xf numFmtId="0" fontId="35" fillId="0" borderId="0" xfId="99" applyFont="1" applyAlignment="1" applyProtection="1">
      <alignment vertical="center"/>
      <protection locked="0"/>
    </xf>
    <xf numFmtId="0" fontId="38" fillId="0" borderId="0" xfId="100" applyFont="1">
      <alignment vertical="center"/>
    </xf>
    <xf numFmtId="0" fontId="41" fillId="0" borderId="0" xfId="100" applyFont="1">
      <alignment vertical="center"/>
    </xf>
    <xf numFmtId="0" fontId="37" fillId="0" borderId="0" xfId="100">
      <alignment vertical="center"/>
    </xf>
    <xf numFmtId="0" fontId="37" fillId="24" borderId="0" xfId="100" applyFill="1">
      <alignment vertical="center"/>
    </xf>
    <xf numFmtId="0" fontId="37" fillId="0" borderId="0" xfId="100" applyAlignment="1">
      <alignment horizontal="center" vertical="center"/>
    </xf>
    <xf numFmtId="0" fontId="33" fillId="0" borderId="0" xfId="99" applyFont="1" applyProtection="1">
      <protection locked="0"/>
    </xf>
    <xf numFmtId="176" fontId="26" fillId="0" borderId="44" xfId="0" applyNumberFormat="1" applyFont="1" applyBorder="1" applyAlignment="1">
      <alignment horizontal="left" vertical="center" wrapText="1"/>
    </xf>
    <xf numFmtId="176" fontId="26" fillId="0" borderId="41" xfId="0" applyNumberFormat="1" applyFont="1" applyBorder="1" applyAlignment="1">
      <alignment horizontal="left" vertical="center" wrapText="1"/>
    </xf>
    <xf numFmtId="176" fontId="26" fillId="0" borderId="40" xfId="0" applyNumberFormat="1" applyFont="1" applyBorder="1" applyAlignment="1">
      <alignment horizontal="left" vertical="center" wrapText="1"/>
    </xf>
    <xf numFmtId="176" fontId="26" fillId="0" borderId="46" xfId="0" applyNumberFormat="1" applyFont="1" applyBorder="1" applyAlignment="1">
      <alignment horizontal="left" vertical="center" wrapText="1"/>
    </xf>
    <xf numFmtId="176" fontId="26" fillId="0" borderId="45" xfId="0" applyNumberFormat="1" applyFont="1" applyBorder="1" applyAlignment="1">
      <alignment horizontal="left" vertical="center" wrapText="1"/>
    </xf>
    <xf numFmtId="176" fontId="37" fillId="0" borderId="28" xfId="100" applyNumberFormat="1" applyBorder="1">
      <alignment vertical="center"/>
    </xf>
    <xf numFmtId="0" fontId="37" fillId="0" borderId="0" xfId="100" applyAlignment="1">
      <alignment horizontal="left" vertical="center"/>
    </xf>
    <xf numFmtId="38" fontId="0" fillId="0" borderId="10" xfId="101" applyFont="1" applyBorder="1" applyAlignment="1">
      <alignment vertical="center" shrinkToFit="1"/>
    </xf>
    <xf numFmtId="183" fontId="37" fillId="0" borderId="28" xfId="100" applyNumberFormat="1" applyBorder="1">
      <alignment vertical="center"/>
    </xf>
    <xf numFmtId="38" fontId="0" fillId="0" borderId="28" xfId="101" applyFont="1" applyBorder="1">
      <alignment vertical="center"/>
    </xf>
    <xf numFmtId="0" fontId="56" fillId="30" borderId="10" xfId="100" applyFont="1" applyFill="1" applyBorder="1" applyAlignment="1">
      <alignment horizontal="center" vertical="center"/>
    </xf>
    <xf numFmtId="176" fontId="27" fillId="28" borderId="10" xfId="0" applyNumberFormat="1" applyFont="1" applyFill="1" applyBorder="1" applyAlignment="1">
      <alignment horizontal="left" vertical="center" wrapText="1"/>
    </xf>
    <xf numFmtId="0" fontId="56" fillId="28" borderId="10" xfId="100" applyFont="1" applyFill="1" applyBorder="1" applyAlignment="1">
      <alignment horizontal="center" vertical="center" shrinkToFit="1"/>
    </xf>
    <xf numFmtId="176" fontId="27" fillId="32" borderId="10" xfId="0" applyNumberFormat="1" applyFont="1" applyFill="1" applyBorder="1" applyAlignment="1">
      <alignment horizontal="left" vertical="center" wrapText="1"/>
    </xf>
    <xf numFmtId="0" fontId="56" fillId="32" borderId="10" xfId="100" applyFont="1" applyFill="1" applyBorder="1" applyAlignment="1">
      <alignment vertical="center" shrinkToFit="1"/>
    </xf>
    <xf numFmtId="0" fontId="37" fillId="0" borderId="0" xfId="100" applyAlignment="1">
      <alignment vertical="center" shrinkToFit="1"/>
    </xf>
    <xf numFmtId="0" fontId="37" fillId="0" borderId="10" xfId="100" applyBorder="1" applyAlignment="1">
      <alignment vertical="center" shrinkToFit="1"/>
    </xf>
    <xf numFmtId="0" fontId="37" fillId="0" borderId="10" xfId="100" applyBorder="1" applyAlignment="1">
      <alignment horizontal="center" vertical="center" shrinkToFit="1"/>
    </xf>
    <xf numFmtId="179" fontId="37" fillId="0" borderId="10" xfId="100" applyNumberFormat="1" applyBorder="1" applyAlignment="1">
      <alignment vertical="center" shrinkToFit="1"/>
    </xf>
    <xf numFmtId="38" fontId="0" fillId="0" borderId="10" xfId="101" applyFont="1" applyBorder="1" applyAlignment="1">
      <alignment horizontal="right" vertical="center" shrinkToFit="1"/>
    </xf>
    <xf numFmtId="178" fontId="44" fillId="0" borderId="10" xfId="100" applyNumberFormat="1" applyFont="1" applyBorder="1" applyAlignment="1">
      <alignment vertical="center" shrinkToFit="1"/>
    </xf>
    <xf numFmtId="179" fontId="44" fillId="24" borderId="10" xfId="100" applyNumberFormat="1" applyFont="1" applyFill="1" applyBorder="1" applyAlignment="1" applyProtection="1">
      <alignment horizontal="left" vertical="center"/>
      <protection locked="0"/>
    </xf>
    <xf numFmtId="0" fontId="32" fillId="24" borderId="10" xfId="100" applyFont="1" applyFill="1" applyBorder="1" applyAlignment="1" applyProtection="1">
      <alignment horizontal="left" vertical="center" wrapText="1"/>
      <protection locked="0"/>
    </xf>
    <xf numFmtId="0" fontId="32" fillId="24" borderId="10" xfId="100" applyFont="1" applyFill="1" applyBorder="1" applyAlignment="1" applyProtection="1">
      <alignment horizontal="left" vertical="center"/>
      <protection locked="0"/>
    </xf>
    <xf numFmtId="49" fontId="48" fillId="0" borderId="10" xfId="100" applyNumberFormat="1" applyFont="1" applyBorder="1" applyAlignment="1" applyProtection="1">
      <alignment horizontal="left" vertical="center"/>
      <protection locked="0"/>
    </xf>
    <xf numFmtId="38" fontId="48" fillId="0" borderId="10" xfId="101" applyFont="1" applyFill="1" applyBorder="1" applyAlignment="1" applyProtection="1">
      <alignment horizontal="left" vertical="center" shrinkToFit="1"/>
      <protection locked="0"/>
    </xf>
    <xf numFmtId="0" fontId="48" fillId="0" borderId="10" xfId="100" applyFont="1" applyBorder="1" applyAlignment="1" applyProtection="1">
      <alignment horizontal="left" vertical="center"/>
      <protection locked="0"/>
    </xf>
    <xf numFmtId="0" fontId="32" fillId="0" borderId="10" xfId="100" applyFont="1" applyBorder="1" applyAlignment="1" applyProtection="1">
      <alignment horizontal="left" vertical="center"/>
      <protection locked="0"/>
    </xf>
    <xf numFmtId="0" fontId="34" fillId="0" borderId="0" xfId="100" applyFont="1" applyProtection="1">
      <alignment vertical="center"/>
      <protection locked="0"/>
    </xf>
    <xf numFmtId="0" fontId="38" fillId="0" borderId="0" xfId="100" applyFont="1" applyProtection="1">
      <alignment vertical="center"/>
      <protection locked="0"/>
    </xf>
    <xf numFmtId="0" fontId="41" fillId="0" borderId="0" xfId="100" applyFont="1" applyAlignment="1" applyProtection="1">
      <alignment vertical="center" wrapText="1"/>
      <protection locked="0"/>
    </xf>
    <xf numFmtId="0" fontId="41" fillId="0" borderId="0" xfId="100" applyFont="1" applyProtection="1">
      <alignment vertical="center"/>
      <protection locked="0"/>
    </xf>
    <xf numFmtId="0" fontId="38" fillId="25" borderId="0" xfId="100" applyFont="1" applyFill="1" applyAlignment="1" applyProtection="1">
      <alignment horizontal="left" vertical="center" wrapText="1"/>
      <protection locked="0"/>
    </xf>
    <xf numFmtId="0" fontId="38" fillId="25" borderId="0" xfId="100" applyFont="1" applyFill="1" applyAlignment="1" applyProtection="1">
      <alignment horizontal="left" vertical="center"/>
      <protection locked="0"/>
    </xf>
    <xf numFmtId="0" fontId="47" fillId="0" borderId="0" xfId="100" applyFont="1" applyAlignment="1" applyProtection="1">
      <alignment vertical="center"/>
      <protection locked="0"/>
    </xf>
    <xf numFmtId="0" fontId="42" fillId="0" borderId="0" xfId="100" applyFont="1" applyAlignment="1" applyProtection="1">
      <alignment vertical="center"/>
      <protection locked="0"/>
    </xf>
    <xf numFmtId="0" fontId="34" fillId="0" borderId="0" xfId="100" applyFont="1" applyAlignment="1" applyProtection="1">
      <alignment vertical="center"/>
      <protection locked="0"/>
    </xf>
    <xf numFmtId="0" fontId="34" fillId="0" borderId="0" xfId="100" applyFont="1" applyAlignment="1" applyProtection="1">
      <alignment horizontal="left" vertical="center"/>
      <protection locked="0"/>
    </xf>
    <xf numFmtId="0" fontId="38" fillId="0" borderId="0" xfId="100" applyFont="1" applyAlignment="1" applyProtection="1">
      <alignment horizontal="center" vertical="center"/>
      <protection locked="0"/>
    </xf>
    <xf numFmtId="49" fontId="34" fillId="0" borderId="0" xfId="100" applyNumberFormat="1" applyFont="1" applyAlignment="1" applyProtection="1">
      <alignment horizontal="right" vertical="center"/>
      <protection locked="0"/>
    </xf>
    <xf numFmtId="0" fontId="34" fillId="0" borderId="0" xfId="100" applyFont="1" applyBorder="1" applyProtection="1">
      <alignment vertical="center"/>
      <protection locked="0"/>
    </xf>
    <xf numFmtId="0" fontId="38" fillId="0" borderId="0" xfId="100" applyNumberFormat="1" applyFont="1" applyAlignment="1" applyProtection="1">
      <alignment vertical="center" shrinkToFit="1"/>
      <protection locked="0"/>
    </xf>
    <xf numFmtId="38" fontId="34" fillId="0" borderId="0" xfId="100" applyNumberFormat="1" applyFont="1" applyFill="1" applyAlignment="1" applyProtection="1">
      <alignment vertical="center" shrinkToFit="1"/>
      <protection locked="0"/>
    </xf>
    <xf numFmtId="38" fontId="34" fillId="0" borderId="0" xfId="100" applyNumberFormat="1" applyFont="1" applyFill="1" applyBorder="1" applyAlignment="1" applyProtection="1">
      <alignment vertical="center" shrinkToFit="1"/>
      <protection locked="0"/>
    </xf>
    <xf numFmtId="0" fontId="53" fillId="0" borderId="0" xfId="100" applyFont="1" applyProtection="1">
      <alignment vertical="center"/>
      <protection locked="0"/>
    </xf>
    <xf numFmtId="49" fontId="34" fillId="0" borderId="0" xfId="100" applyNumberFormat="1" applyFont="1" applyProtection="1">
      <alignment vertical="center"/>
      <protection locked="0"/>
    </xf>
    <xf numFmtId="49" fontId="38" fillId="0" borderId="0" xfId="100" applyNumberFormat="1" applyFont="1" applyProtection="1">
      <alignment vertical="center"/>
      <protection locked="0"/>
    </xf>
    <xf numFmtId="0" fontId="40" fillId="0" borderId="0" xfId="100" applyFont="1" applyProtection="1">
      <alignment vertical="center"/>
      <protection locked="0"/>
    </xf>
    <xf numFmtId="49" fontId="47" fillId="0" borderId="0" xfId="100" applyNumberFormat="1" applyFont="1" applyAlignment="1" applyProtection="1">
      <alignment vertical="center"/>
    </xf>
    <xf numFmtId="0" fontId="47" fillId="0" borderId="0" xfId="100" applyFont="1" applyAlignment="1" applyProtection="1">
      <alignment vertical="center"/>
    </xf>
    <xf numFmtId="176" fontId="38" fillId="0" borderId="0" xfId="100" applyNumberFormat="1" applyFont="1" applyAlignment="1" applyProtection="1">
      <alignment vertical="center" shrinkToFit="1"/>
    </xf>
    <xf numFmtId="0" fontId="42" fillId="0" borderId="0" xfId="100" applyFont="1" applyProtection="1">
      <alignment vertical="center"/>
    </xf>
    <xf numFmtId="38" fontId="38" fillId="0" borderId="0" xfId="100" applyNumberFormat="1" applyFont="1" applyProtection="1">
      <alignment vertical="center"/>
    </xf>
    <xf numFmtId="0" fontId="52" fillId="24" borderId="0" xfId="100" applyFont="1" applyFill="1" applyAlignment="1" applyProtection="1">
      <alignment horizontal="left" vertical="center"/>
      <protection locked="0"/>
    </xf>
    <xf numFmtId="0" fontId="37" fillId="24" borderId="0" xfId="100" applyFill="1" applyProtection="1">
      <alignment vertical="center"/>
      <protection locked="0"/>
    </xf>
    <xf numFmtId="0" fontId="37" fillId="24" borderId="0" xfId="100" applyFill="1" applyAlignment="1" applyProtection="1">
      <alignment vertical="center" shrinkToFit="1"/>
      <protection locked="0"/>
    </xf>
    <xf numFmtId="0" fontId="32" fillId="24" borderId="0" xfId="100" applyFont="1" applyFill="1" applyAlignment="1" applyProtection="1">
      <alignment horizontal="left" vertical="center"/>
      <protection locked="0"/>
    </xf>
    <xf numFmtId="0" fontId="43" fillId="24" borderId="0" xfId="100" applyFont="1" applyFill="1" applyAlignment="1" applyProtection="1">
      <alignment horizontal="left" vertical="center"/>
      <protection locked="0"/>
    </xf>
    <xf numFmtId="0" fontId="37" fillId="24" borderId="0" xfId="100" applyFill="1" applyAlignment="1" applyProtection="1">
      <alignment horizontal="center" vertical="center"/>
      <protection locked="0"/>
    </xf>
    <xf numFmtId="0" fontId="37" fillId="24" borderId="10" xfId="100" applyFill="1" applyBorder="1" applyAlignment="1" applyProtection="1">
      <alignment horizontal="center" vertical="center"/>
      <protection locked="0"/>
    </xf>
    <xf numFmtId="0" fontId="45" fillId="24" borderId="0" xfId="100" applyFont="1" applyFill="1" applyProtection="1">
      <alignment vertical="center"/>
      <protection locked="0"/>
    </xf>
    <xf numFmtId="182" fontId="37" fillId="24" borderId="0" xfId="100" applyNumberFormat="1" applyFill="1" applyProtection="1">
      <alignment vertical="center"/>
      <protection locked="0"/>
    </xf>
    <xf numFmtId="181" fontId="44" fillId="26" borderId="10" xfId="100" applyNumberFormat="1" applyFont="1" applyFill="1" applyBorder="1" applyProtection="1">
      <alignment vertical="center"/>
    </xf>
    <xf numFmtId="0" fontId="37" fillId="0" borderId="0" xfId="100" applyAlignment="1" applyProtection="1">
      <alignment horizontal="center" vertical="center"/>
      <protection locked="0"/>
    </xf>
    <xf numFmtId="0" fontId="37" fillId="0" borderId="0" xfId="100" applyProtection="1">
      <alignment vertical="center"/>
      <protection locked="0"/>
    </xf>
    <xf numFmtId="0" fontId="37" fillId="0" borderId="0" xfId="100" applyAlignment="1" applyProtection="1">
      <alignment horizontal="center" vertical="center" wrapText="1"/>
      <protection locked="0"/>
    </xf>
    <xf numFmtId="0" fontId="37" fillId="29" borderId="10" xfId="100" applyFill="1" applyBorder="1" applyAlignment="1" applyProtection="1">
      <alignment horizontal="center" vertical="center"/>
      <protection locked="0"/>
    </xf>
    <xf numFmtId="0" fontId="37" fillId="28" borderId="10" xfId="100" applyFill="1" applyBorder="1" applyAlignment="1" applyProtection="1">
      <alignment horizontal="left" vertical="center"/>
      <protection locked="0"/>
    </xf>
    <xf numFmtId="0" fontId="49" fillId="28" borderId="10" xfId="100" applyFont="1" applyFill="1" applyBorder="1" applyAlignment="1" applyProtection="1">
      <alignment horizontal="left" vertical="center" wrapText="1"/>
      <protection locked="0"/>
    </xf>
    <xf numFmtId="0" fontId="37" fillId="28" borderId="10" xfId="100" applyFill="1" applyBorder="1" applyProtection="1">
      <alignment vertical="center"/>
      <protection locked="0"/>
    </xf>
    <xf numFmtId="0" fontId="37" fillId="28" borderId="10" xfId="100" applyFill="1" applyBorder="1" applyAlignment="1" applyProtection="1">
      <alignment vertical="center" wrapText="1"/>
      <protection locked="0"/>
    </xf>
    <xf numFmtId="0" fontId="31" fillId="28" borderId="10" xfId="100" applyFont="1" applyFill="1" applyBorder="1" applyAlignment="1" applyProtection="1">
      <alignment vertical="center" wrapText="1"/>
      <protection locked="0"/>
    </xf>
    <xf numFmtId="0" fontId="57" fillId="0" borderId="0" xfId="100" applyFont="1" applyProtection="1">
      <alignment vertical="center"/>
      <protection locked="0"/>
    </xf>
    <xf numFmtId="176" fontId="32" fillId="27" borderId="10" xfId="100" applyNumberFormat="1" applyFont="1" applyFill="1" applyBorder="1" applyAlignment="1" applyProtection="1">
      <alignment horizontal="left" vertical="center" wrapText="1"/>
    </xf>
    <xf numFmtId="176" fontId="32" fillId="27" borderId="10" xfId="101" applyNumberFormat="1" applyFont="1" applyFill="1" applyBorder="1" applyAlignment="1" applyProtection="1">
      <alignment horizontal="left" vertical="center"/>
    </xf>
    <xf numFmtId="176" fontId="32" fillId="27" borderId="10" xfId="101" applyNumberFormat="1" applyFont="1" applyFill="1" applyBorder="1" applyAlignment="1" applyProtection="1">
      <alignment horizontal="left" vertical="center" shrinkToFit="1"/>
    </xf>
    <xf numFmtId="176" fontId="48" fillId="0" borderId="10" xfId="100" applyNumberFormat="1" applyFont="1" applyBorder="1" applyAlignment="1" applyProtection="1">
      <alignment horizontal="left" vertical="center"/>
      <protection locked="0"/>
    </xf>
    <xf numFmtId="0" fontId="34" fillId="0" borderId="0" xfId="100" applyFont="1" applyAlignment="1" applyProtection="1">
      <alignment horizontal="right" vertical="center" indent="1"/>
      <protection locked="0"/>
    </xf>
    <xf numFmtId="0" fontId="47" fillId="0" borderId="0" xfId="100" applyFont="1" applyProtection="1">
      <alignment vertical="center"/>
      <protection locked="0"/>
    </xf>
    <xf numFmtId="0" fontId="42" fillId="0" borderId="0" xfId="100" applyFont="1" applyProtection="1">
      <alignment vertical="center"/>
      <protection locked="0"/>
    </xf>
    <xf numFmtId="0" fontId="33" fillId="0" borderId="0" xfId="99" quotePrefix="1" applyFont="1" applyAlignment="1" applyProtection="1">
      <alignment horizontal="right" vertical="center"/>
      <protection locked="0"/>
    </xf>
    <xf numFmtId="0" fontId="58" fillId="0" borderId="0" xfId="100" applyFont="1" applyAlignment="1" applyProtection="1">
      <alignment horizontal="left" vertical="center"/>
      <protection locked="0"/>
    </xf>
    <xf numFmtId="0" fontId="33" fillId="0" borderId="0" xfId="99" applyFont="1" applyAlignment="1" applyProtection="1">
      <alignment horizontal="right" vertical="center"/>
      <protection locked="0"/>
    </xf>
    <xf numFmtId="0" fontId="38" fillId="0" borderId="0" xfId="100" applyFont="1" applyAlignment="1" applyProtection="1">
      <alignment horizontal="right" vertical="center"/>
      <protection locked="0"/>
    </xf>
    <xf numFmtId="0" fontId="58" fillId="0" borderId="0" xfId="100" applyFont="1" applyAlignment="1" applyProtection="1">
      <alignment horizontal="left" vertical="center" shrinkToFit="1"/>
      <protection locked="0"/>
    </xf>
    <xf numFmtId="0" fontId="33" fillId="0" borderId="0" xfId="99" applyFont="1" applyAlignment="1" applyProtection="1">
      <protection locked="0"/>
    </xf>
    <xf numFmtId="0" fontId="33" fillId="0" borderId="0" xfId="99" applyFont="1" applyFill="1" applyAlignment="1" applyProtection="1">
      <alignment vertical="center"/>
      <protection locked="0"/>
    </xf>
    <xf numFmtId="180" fontId="37" fillId="24" borderId="0" xfId="100" applyNumberFormat="1" applyFill="1" applyProtection="1">
      <alignment vertical="center"/>
      <protection locked="0"/>
    </xf>
    <xf numFmtId="176" fontId="0" fillId="0" borderId="0" xfId="0" applyNumberFormat="1" applyAlignment="1">
      <alignment vertical="center" shrinkToFit="1"/>
    </xf>
    <xf numFmtId="176" fontId="37" fillId="0" borderId="34" xfId="100" applyNumberFormat="1" applyBorder="1" applyAlignment="1">
      <alignment vertical="center" shrinkToFit="1"/>
    </xf>
    <xf numFmtId="176" fontId="37" fillId="0" borderId="35" xfId="100" applyNumberFormat="1" applyBorder="1" applyAlignment="1">
      <alignment horizontal="center" vertical="center" shrinkToFit="1"/>
    </xf>
    <xf numFmtId="176" fontId="37" fillId="24" borderId="36" xfId="100" applyNumberFormat="1" applyFill="1" applyBorder="1" applyAlignment="1">
      <alignment horizontal="center" vertical="center" shrinkToFit="1"/>
    </xf>
    <xf numFmtId="176" fontId="37" fillId="0" borderId="38" xfId="100" applyNumberFormat="1" applyBorder="1" applyAlignment="1">
      <alignment vertical="center" shrinkToFit="1"/>
    </xf>
    <xf numFmtId="176" fontId="0" fillId="0" borderId="28" xfId="101" applyNumberFormat="1" applyFont="1" applyBorder="1" applyAlignment="1">
      <alignment vertical="center" shrinkToFit="1"/>
    </xf>
    <xf numFmtId="176" fontId="37" fillId="24" borderId="33" xfId="100" applyNumberFormat="1" applyFill="1" applyBorder="1" applyAlignment="1">
      <alignment vertical="center" shrinkToFit="1"/>
    </xf>
    <xf numFmtId="176" fontId="37" fillId="0" borderId="29" xfId="100" applyNumberFormat="1" applyBorder="1" applyAlignment="1">
      <alignment vertical="center" shrinkToFit="1"/>
    </xf>
    <xf numFmtId="176" fontId="0" fillId="0" borderId="10" xfId="101" applyNumberFormat="1" applyFont="1" applyBorder="1" applyAlignment="1">
      <alignment vertical="center" shrinkToFit="1"/>
    </xf>
    <xf numFmtId="176" fontId="37" fillId="24" borderId="21" xfId="100" applyNumberFormat="1" applyFill="1" applyBorder="1" applyAlignment="1">
      <alignment vertical="center" shrinkToFit="1"/>
    </xf>
    <xf numFmtId="176" fontId="37" fillId="0" borderId="37" xfId="100" applyNumberFormat="1" applyBorder="1" applyAlignment="1">
      <alignment vertical="center" shrinkToFit="1"/>
    </xf>
    <xf numFmtId="176" fontId="0" fillId="0" borderId="13" xfId="101" applyNumberFormat="1" applyFont="1" applyBorder="1" applyAlignment="1">
      <alignment vertical="center" shrinkToFit="1"/>
    </xf>
    <xf numFmtId="176" fontId="37" fillId="24" borderId="30" xfId="100" applyNumberFormat="1" applyFill="1" applyBorder="1" applyAlignment="1">
      <alignment vertical="center" shrinkToFit="1"/>
    </xf>
    <xf numFmtId="176" fontId="37" fillId="0" borderId="26" xfId="100" applyNumberFormat="1" applyBorder="1" applyAlignment="1">
      <alignment vertical="center" shrinkToFit="1"/>
    </xf>
    <xf numFmtId="176" fontId="0" fillId="0" borderId="31" xfId="101" applyNumberFormat="1" applyFont="1" applyBorder="1" applyAlignment="1">
      <alignment vertical="center" shrinkToFit="1"/>
    </xf>
    <xf numFmtId="176" fontId="37" fillId="0" borderId="27" xfId="100" applyNumberFormat="1" applyBorder="1" applyAlignment="1">
      <alignment vertical="center" shrinkToFit="1"/>
    </xf>
    <xf numFmtId="176" fontId="0" fillId="0" borderId="23" xfId="101" applyNumberFormat="1" applyFont="1" applyBorder="1" applyAlignment="1">
      <alignment vertical="center" shrinkToFit="1"/>
    </xf>
    <xf numFmtId="176" fontId="37" fillId="0" borderId="28" xfId="100" applyNumberFormat="1" applyBorder="1" applyAlignment="1">
      <alignment vertical="center" shrinkToFit="1"/>
    </xf>
    <xf numFmtId="176" fontId="37" fillId="24" borderId="47" xfId="100" applyNumberFormat="1" applyFill="1" applyBorder="1" applyAlignment="1">
      <alignment vertical="center" shrinkToFit="1"/>
    </xf>
    <xf numFmtId="176" fontId="37" fillId="24" borderId="22" xfId="100" applyNumberFormat="1" applyFill="1" applyBorder="1" applyAlignment="1">
      <alignment vertical="center" shrinkToFit="1"/>
    </xf>
    <xf numFmtId="0" fontId="31" fillId="0" borderId="0" xfId="100" applyFont="1" applyAlignment="1" applyProtection="1">
      <alignment vertical="center" wrapText="1"/>
      <protection locked="0"/>
    </xf>
    <xf numFmtId="0" fontId="34" fillId="0" borderId="0" xfId="100" applyFont="1" applyAlignment="1" applyProtection="1">
      <alignment horizontal="distributed" vertical="center"/>
      <protection locked="0"/>
    </xf>
    <xf numFmtId="0" fontId="34" fillId="0" borderId="0" xfId="100" applyFont="1" applyAlignment="1" applyProtection="1">
      <alignment horizontal="left" vertical="center" wrapText="1"/>
      <protection locked="0"/>
    </xf>
    <xf numFmtId="0" fontId="34" fillId="0" borderId="0" xfId="100" applyFont="1" applyAlignment="1" applyProtection="1">
      <alignment horizontal="center" vertical="center"/>
      <protection locked="0"/>
    </xf>
    <xf numFmtId="0" fontId="34" fillId="0" borderId="0" xfId="100" applyFont="1" applyAlignment="1" applyProtection="1">
      <alignment horizontal="center" vertical="center" wrapText="1"/>
      <protection locked="0"/>
    </xf>
    <xf numFmtId="0" fontId="34" fillId="0" borderId="0" xfId="100" applyFont="1" applyAlignment="1" applyProtection="1">
      <alignment horizontal="right" vertical="center"/>
      <protection locked="0"/>
    </xf>
    <xf numFmtId="0" fontId="33" fillId="0" borderId="0" xfId="99" applyFont="1" applyAlignment="1" applyProtection="1">
      <alignment horizontal="distributed" vertical="center"/>
      <protection locked="0"/>
    </xf>
    <xf numFmtId="0" fontId="49" fillId="0" borderId="0" xfId="100" applyFont="1" applyProtection="1">
      <alignment vertical="center"/>
      <protection locked="0"/>
    </xf>
    <xf numFmtId="176" fontId="48" fillId="27" borderId="10" xfId="100" applyNumberFormat="1" applyFont="1" applyFill="1" applyBorder="1" applyAlignment="1" applyProtection="1">
      <alignment horizontal="left" vertical="center"/>
    </xf>
    <xf numFmtId="0" fontId="34" fillId="0" borderId="0" xfId="100" applyFont="1" applyFill="1" applyAlignment="1" applyProtection="1">
      <alignment horizontal="center" vertical="center"/>
      <protection locked="0"/>
    </xf>
    <xf numFmtId="49" fontId="47" fillId="0" borderId="0" xfId="100" applyNumberFormat="1" applyFont="1" applyProtection="1">
      <alignment vertical="center"/>
      <protection locked="0"/>
    </xf>
    <xf numFmtId="176" fontId="34" fillId="0" borderId="0" xfId="100" applyNumberFormat="1" applyFont="1" applyAlignment="1" applyProtection="1">
      <alignment vertical="center" shrinkToFit="1"/>
    </xf>
    <xf numFmtId="0" fontId="37" fillId="28" borderId="28" xfId="100" applyFill="1" applyBorder="1" applyAlignment="1" applyProtection="1">
      <alignment horizontal="center" vertical="center" wrapText="1" shrinkToFit="1"/>
      <protection locked="0"/>
    </xf>
    <xf numFmtId="0" fontId="51" fillId="28" borderId="15" xfId="100" applyFont="1" applyFill="1" applyBorder="1" applyAlignment="1" applyProtection="1">
      <alignment horizontal="center" vertical="center"/>
      <protection locked="0"/>
    </xf>
    <xf numFmtId="0" fontId="51" fillId="28" borderId="16" xfId="100" applyFont="1" applyFill="1" applyBorder="1" applyAlignment="1" applyProtection="1">
      <alignment horizontal="center" vertical="center"/>
      <protection locked="0"/>
    </xf>
    <xf numFmtId="0" fontId="51" fillId="28" borderId="19" xfId="100" applyFont="1" applyFill="1" applyBorder="1" applyAlignment="1" applyProtection="1">
      <alignment horizontal="center" vertical="center"/>
      <protection locked="0"/>
    </xf>
    <xf numFmtId="0" fontId="37" fillId="28" borderId="10" xfId="100" applyFill="1" applyBorder="1" applyAlignment="1" applyProtection="1">
      <alignment horizontal="left" vertical="center" wrapText="1"/>
      <protection locked="0"/>
    </xf>
    <xf numFmtId="0" fontId="37" fillId="0" borderId="0" xfId="100" applyFill="1" applyAlignment="1" applyProtection="1">
      <alignment vertical="center" shrinkToFit="1"/>
      <protection locked="0"/>
    </xf>
    <xf numFmtId="0" fontId="37" fillId="24" borderId="10" xfId="100" applyFill="1" applyBorder="1" applyAlignment="1" applyProtection="1">
      <alignment horizontal="center" vertical="center" wrapText="1" shrinkToFit="1"/>
      <protection locked="0"/>
    </xf>
    <xf numFmtId="0" fontId="60" fillId="0" borderId="0" xfId="0" applyFont="1">
      <alignment vertical="center"/>
    </xf>
    <xf numFmtId="0" fontId="26" fillId="0" borderId="0" xfId="0" applyFont="1">
      <alignment vertical="center"/>
    </xf>
    <xf numFmtId="0" fontId="61" fillId="0" borderId="0" xfId="96" applyFont="1" applyAlignment="1">
      <alignment vertical="center"/>
    </xf>
    <xf numFmtId="49" fontId="61" fillId="0" borderId="34" xfId="0" applyNumberFormat="1" applyFont="1" applyBorder="1">
      <alignment vertical="center"/>
    </xf>
    <xf numFmtId="49" fontId="61" fillId="0" borderId="35" xfId="0" applyNumberFormat="1" applyFont="1" applyBorder="1">
      <alignment vertical="center"/>
    </xf>
    <xf numFmtId="0" fontId="60" fillId="0" borderId="36" xfId="0" applyFont="1" applyBorder="1">
      <alignment vertical="center"/>
    </xf>
    <xf numFmtId="0" fontId="26" fillId="0" borderId="39" xfId="0" applyFont="1" applyBorder="1">
      <alignment vertical="center"/>
    </xf>
    <xf numFmtId="0" fontId="61" fillId="0" borderId="34" xfId="96" applyFont="1" applyBorder="1" applyAlignment="1">
      <alignment vertical="center"/>
    </xf>
    <xf numFmtId="0" fontId="61" fillId="0" borderId="36" xfId="96" applyFont="1" applyBorder="1" applyAlignment="1">
      <alignment vertical="center" wrapText="1"/>
    </xf>
    <xf numFmtId="0" fontId="26" fillId="0" borderId="48" xfId="0" applyFont="1" applyBorder="1">
      <alignment vertical="center"/>
    </xf>
    <xf numFmtId="0" fontId="29" fillId="0" borderId="35" xfId="0" applyFont="1" applyBorder="1">
      <alignment vertical="center"/>
    </xf>
    <xf numFmtId="0" fontId="29" fillId="0" borderId="49" xfId="0" applyFont="1" applyBorder="1">
      <alignment vertical="center"/>
    </xf>
    <xf numFmtId="9" fontId="29" fillId="0" borderId="34" xfId="28" applyFont="1" applyBorder="1">
      <alignment vertical="center"/>
    </xf>
    <xf numFmtId="9" fontId="29" fillId="0" borderId="35" xfId="28" applyFont="1" applyBorder="1">
      <alignment vertical="center"/>
    </xf>
    <xf numFmtId="9" fontId="29" fillId="0" borderId="36" xfId="28" applyFont="1" applyBorder="1">
      <alignment vertical="center"/>
    </xf>
    <xf numFmtId="0" fontId="61" fillId="0" borderId="48" xfId="96" applyFont="1" applyBorder="1" applyAlignment="1">
      <alignment vertical="center"/>
    </xf>
    <xf numFmtId="0" fontId="61" fillId="0" borderId="36" xfId="96" applyFont="1" applyBorder="1" applyAlignment="1">
      <alignment vertical="center"/>
    </xf>
    <xf numFmtId="0" fontId="61" fillId="0" borderId="39" xfId="96" applyFont="1" applyBorder="1" applyAlignment="1">
      <alignment vertical="center"/>
    </xf>
    <xf numFmtId="0" fontId="26" fillId="0" borderId="39" xfId="0" applyFont="1" applyBorder="1" applyAlignment="1">
      <alignment vertical="center" wrapText="1"/>
    </xf>
    <xf numFmtId="0" fontId="26" fillId="0" borderId="50" xfId="0" applyFont="1" applyBorder="1" applyAlignment="1">
      <alignment vertical="center" wrapText="1"/>
    </xf>
    <xf numFmtId="0" fontId="60" fillId="0" borderId="50" xfId="0" applyFont="1" applyBorder="1">
      <alignment vertical="center"/>
    </xf>
    <xf numFmtId="49" fontId="26" fillId="0" borderId="38" xfId="0" applyNumberFormat="1" applyFont="1" applyBorder="1">
      <alignment vertical="center"/>
    </xf>
    <xf numFmtId="49" fontId="26" fillId="0" borderId="28" xfId="0" applyNumberFormat="1" applyFont="1" applyBorder="1">
      <alignment vertical="center"/>
    </xf>
    <xf numFmtId="177" fontId="26" fillId="24" borderId="33" xfId="28" applyNumberFormat="1" applyFont="1" applyFill="1" applyBorder="1" applyAlignment="1">
      <alignment vertical="center" wrapText="1"/>
    </xf>
    <xf numFmtId="0" fontId="26" fillId="0" borderId="40" xfId="0" applyFont="1" applyBorder="1">
      <alignment vertical="center"/>
    </xf>
    <xf numFmtId="0" fontId="61" fillId="0" borderId="26" xfId="96" applyFont="1" applyBorder="1" applyAlignment="1">
      <alignment vertical="center"/>
    </xf>
    <xf numFmtId="9" fontId="61" fillId="0" borderId="51" xfId="96" applyNumberFormat="1" applyFont="1" applyBorder="1" applyAlignment="1">
      <alignment vertical="center"/>
    </xf>
    <xf numFmtId="0" fontId="26" fillId="0" borderId="52" xfId="0" applyFont="1" applyBorder="1">
      <alignment vertical="center"/>
    </xf>
    <xf numFmtId="0" fontId="29" fillId="0" borderId="31" xfId="0" applyFont="1" applyBorder="1">
      <alignment vertical="center"/>
    </xf>
    <xf numFmtId="0" fontId="29" fillId="0" borderId="53" xfId="0" applyFont="1" applyBorder="1">
      <alignment vertical="center"/>
    </xf>
    <xf numFmtId="2" fontId="29" fillId="0" borderId="26" xfId="0" applyNumberFormat="1" applyFont="1" applyBorder="1">
      <alignment vertical="center"/>
    </xf>
    <xf numFmtId="2" fontId="29" fillId="0" borderId="31" xfId="0" applyNumberFormat="1" applyFont="1" applyBorder="1">
      <alignment vertical="center"/>
    </xf>
    <xf numFmtId="2" fontId="29" fillId="0" borderId="53" xfId="0" applyNumberFormat="1" applyFont="1" applyBorder="1">
      <alignment vertical="center"/>
    </xf>
    <xf numFmtId="49" fontId="59" fillId="0" borderId="0" xfId="0" applyNumberFormat="1" applyFont="1">
      <alignment vertical="center"/>
    </xf>
    <xf numFmtId="49" fontId="26" fillId="0" borderId="40" xfId="0" applyNumberFormat="1" applyFont="1" applyBorder="1">
      <alignment vertical="center"/>
    </xf>
    <xf numFmtId="0" fontId="60" fillId="0" borderId="44" xfId="0" applyFont="1" applyBorder="1">
      <alignment vertical="center"/>
    </xf>
    <xf numFmtId="0" fontId="60" fillId="0" borderId="40" xfId="0" applyFont="1" applyBorder="1">
      <alignment vertical="center"/>
    </xf>
    <xf numFmtId="0" fontId="26" fillId="0" borderId="29" xfId="0" applyFont="1" applyBorder="1">
      <alignment vertical="center"/>
    </xf>
    <xf numFmtId="49" fontId="26" fillId="0" borderId="10" xfId="0" applyNumberFormat="1" applyFont="1" applyBorder="1">
      <alignment vertical="center"/>
    </xf>
    <xf numFmtId="0" fontId="26" fillId="0" borderId="41" xfId="0" applyFont="1" applyBorder="1">
      <alignment vertical="center"/>
    </xf>
    <xf numFmtId="0" fontId="61" fillId="0" borderId="29" xfId="96" applyFont="1" applyBorder="1" applyAlignment="1">
      <alignment vertical="center"/>
    </xf>
    <xf numFmtId="9" fontId="61" fillId="0" borderId="21" xfId="96" applyNumberFormat="1" applyFont="1" applyBorder="1" applyAlignment="1">
      <alignment vertical="center"/>
    </xf>
    <xf numFmtId="0" fontId="26" fillId="0" borderId="11" xfId="0" applyFont="1" applyBorder="1">
      <alignment vertical="center"/>
    </xf>
    <xf numFmtId="0" fontId="29" fillId="0" borderId="10" xfId="0" applyFont="1" applyBorder="1">
      <alignment vertical="center"/>
    </xf>
    <xf numFmtId="0" fontId="29" fillId="0" borderId="12" xfId="0" applyFont="1" applyBorder="1">
      <alignment vertical="center"/>
    </xf>
    <xf numFmtId="2" fontId="29" fillId="0" borderId="29" xfId="0" applyNumberFormat="1" applyFont="1" applyBorder="1">
      <alignment vertical="center"/>
    </xf>
    <xf numFmtId="2" fontId="29" fillId="0" borderId="10" xfId="0" applyNumberFormat="1" applyFont="1" applyBorder="1">
      <alignment vertical="center"/>
    </xf>
    <xf numFmtId="2" fontId="29" fillId="0" borderId="12" xfId="0" applyNumberFormat="1" applyFont="1" applyBorder="1">
      <alignment vertical="center"/>
    </xf>
    <xf numFmtId="0" fontId="59" fillId="0" borderId="0" xfId="0" applyFont="1">
      <alignment vertical="center"/>
    </xf>
    <xf numFmtId="0" fontId="26" fillId="0" borderId="44" xfId="0" applyFont="1" applyBorder="1">
      <alignment vertical="center"/>
    </xf>
    <xf numFmtId="0" fontId="60" fillId="0" borderId="42" xfId="0" applyFont="1" applyBorder="1">
      <alignment vertical="center"/>
    </xf>
    <xf numFmtId="0" fontId="60" fillId="0" borderId="41" xfId="0" applyFont="1" applyBorder="1">
      <alignment vertical="center"/>
    </xf>
    <xf numFmtId="0" fontId="26" fillId="0" borderId="45" xfId="0" applyFont="1" applyBorder="1">
      <alignment vertical="center"/>
    </xf>
    <xf numFmtId="0" fontId="60" fillId="0" borderId="41" xfId="0" applyFont="1" applyBorder="1" applyAlignment="1">
      <alignment vertical="center" wrapText="1"/>
    </xf>
    <xf numFmtId="49" fontId="26" fillId="0" borderId="29" xfId="0" applyNumberFormat="1" applyFont="1" applyBorder="1">
      <alignment vertical="center"/>
    </xf>
    <xf numFmtId="177" fontId="26" fillId="24" borderId="21" xfId="28" applyNumberFormat="1" applyFont="1" applyFill="1" applyBorder="1" applyAlignment="1">
      <alignment vertical="center" wrapText="1"/>
    </xf>
    <xf numFmtId="184" fontId="60" fillId="0" borderId="0" xfId="0" applyNumberFormat="1" applyFont="1">
      <alignment vertical="center"/>
    </xf>
    <xf numFmtId="0" fontId="60" fillId="0" borderId="42" xfId="0" applyFont="1" applyBorder="1" applyAlignment="1">
      <alignment vertical="center" wrapText="1"/>
    </xf>
    <xf numFmtId="0" fontId="61" fillId="0" borderId="27" xfId="96" applyFont="1" applyBorder="1" applyAlignment="1">
      <alignment vertical="center"/>
    </xf>
    <xf numFmtId="9" fontId="61" fillId="0" borderId="22" xfId="96" applyNumberFormat="1" applyFont="1" applyBorder="1" applyAlignment="1">
      <alignment vertical="center"/>
    </xf>
    <xf numFmtId="0" fontId="26" fillId="0" borderId="54" xfId="0" applyFont="1" applyBorder="1">
      <alignment vertical="center"/>
    </xf>
    <xf numFmtId="0" fontId="29" fillId="0" borderId="23" xfId="0" applyFont="1" applyBorder="1">
      <alignment vertical="center"/>
    </xf>
    <xf numFmtId="0" fontId="29" fillId="0" borderId="55" xfId="0" applyFont="1" applyBorder="1">
      <alignment vertical="center"/>
    </xf>
    <xf numFmtId="2" fontId="29" fillId="0" borderId="27" xfId="0" applyNumberFormat="1" applyFont="1" applyBorder="1">
      <alignment vertical="center"/>
    </xf>
    <xf numFmtId="2" fontId="29" fillId="0" borderId="23" xfId="0" applyNumberFormat="1" applyFont="1" applyBorder="1">
      <alignment vertical="center"/>
    </xf>
    <xf numFmtId="2" fontId="29" fillId="0" borderId="55" xfId="0" applyNumberFormat="1" applyFont="1" applyBorder="1">
      <alignment vertical="center"/>
    </xf>
    <xf numFmtId="0" fontId="61" fillId="0" borderId="38" xfId="96" applyFont="1" applyBorder="1" applyAlignment="1">
      <alignment vertical="center"/>
    </xf>
    <xf numFmtId="9" fontId="61" fillId="0" borderId="33" xfId="96" applyNumberFormat="1" applyFont="1" applyBorder="1" applyAlignment="1">
      <alignment vertical="center"/>
    </xf>
    <xf numFmtId="0" fontId="26" fillId="0" borderId="19" xfId="0" applyFont="1" applyBorder="1">
      <alignment vertical="center"/>
    </xf>
    <xf numFmtId="0" fontId="29" fillId="0" borderId="28" xfId="0" applyFont="1" applyBorder="1">
      <alignment vertical="center"/>
    </xf>
    <xf numFmtId="0" fontId="29" fillId="0" borderId="33" xfId="0" applyFont="1" applyBorder="1">
      <alignment vertical="center"/>
    </xf>
    <xf numFmtId="0" fontId="29" fillId="0" borderId="26" xfId="0" applyFont="1" applyBorder="1">
      <alignment vertical="center"/>
    </xf>
    <xf numFmtId="0" fontId="29" fillId="0" borderId="51" xfId="0" applyFont="1" applyBorder="1">
      <alignment vertical="center"/>
    </xf>
    <xf numFmtId="0" fontId="29" fillId="0" borderId="21" xfId="0" applyFont="1" applyBorder="1">
      <alignment vertical="center"/>
    </xf>
    <xf numFmtId="0" fontId="29" fillId="0" borderId="29" xfId="0" applyFont="1" applyBorder="1">
      <alignment vertical="center"/>
    </xf>
    <xf numFmtId="49" fontId="65" fillId="0" borderId="0" xfId="0" applyNumberFormat="1" applyFont="1">
      <alignment vertical="center"/>
    </xf>
    <xf numFmtId="0" fontId="61" fillId="0" borderId="37" xfId="96" applyFont="1" applyBorder="1" applyAlignment="1">
      <alignment vertical="center"/>
    </xf>
    <xf numFmtId="9" fontId="61" fillId="0" borderId="30" xfId="96" applyNumberFormat="1" applyFont="1" applyBorder="1" applyAlignment="1">
      <alignment vertical="center"/>
    </xf>
    <xf numFmtId="0" fontId="26" fillId="0" borderId="15" xfId="0" applyFont="1" applyBorder="1">
      <alignment vertical="center"/>
    </xf>
    <xf numFmtId="0" fontId="29" fillId="0" borderId="13" xfId="0" applyFont="1" applyBorder="1">
      <alignment vertical="center"/>
    </xf>
    <xf numFmtId="0" fontId="29" fillId="0" borderId="30" xfId="0" applyFont="1" applyBorder="1">
      <alignment vertical="center"/>
    </xf>
    <xf numFmtId="0" fontId="29" fillId="0" borderId="27" xfId="0" applyFont="1" applyBorder="1">
      <alignment vertical="center"/>
    </xf>
    <xf numFmtId="0" fontId="29" fillId="0" borderId="22" xfId="0" applyFont="1" applyBorder="1">
      <alignment vertical="center"/>
    </xf>
    <xf numFmtId="9" fontId="26" fillId="0" borderId="51" xfId="28" applyFont="1" applyBorder="1">
      <alignment vertical="center"/>
    </xf>
    <xf numFmtId="9" fontId="26" fillId="0" borderId="21" xfId="28" applyFont="1" applyBorder="1">
      <alignment vertical="center"/>
    </xf>
    <xf numFmtId="0" fontId="26" fillId="0" borderId="27" xfId="0" applyFont="1" applyBorder="1">
      <alignment vertical="center"/>
    </xf>
    <xf numFmtId="49" fontId="26" fillId="0" borderId="23" xfId="0" applyNumberFormat="1" applyFont="1" applyBorder="1">
      <alignment vertical="center"/>
    </xf>
    <xf numFmtId="177" fontId="26" fillId="24" borderId="22" xfId="28" applyNumberFormat="1" applyFont="1" applyFill="1" applyBorder="1" applyAlignment="1">
      <alignment vertical="center" wrapText="1"/>
    </xf>
    <xf numFmtId="0" fontId="26" fillId="0" borderId="42" xfId="0" applyFont="1" applyBorder="1">
      <alignment vertical="center"/>
    </xf>
    <xf numFmtId="0" fontId="26" fillId="0" borderId="52" xfId="97" applyFont="1" applyBorder="1">
      <alignment vertical="center"/>
    </xf>
    <xf numFmtId="0" fontId="26" fillId="0" borderId="11" xfId="97" applyFont="1" applyBorder="1">
      <alignment vertical="center"/>
    </xf>
    <xf numFmtId="0" fontId="26" fillId="0" borderId="54" xfId="97" applyFont="1" applyBorder="1">
      <alignment vertical="center"/>
    </xf>
    <xf numFmtId="0" fontId="29" fillId="0" borderId="38" xfId="0" applyFont="1" applyBorder="1">
      <alignment vertical="center"/>
    </xf>
    <xf numFmtId="0" fontId="26" fillId="0" borderId="19" xfId="97" applyFont="1" applyBorder="1">
      <alignment vertical="center"/>
    </xf>
    <xf numFmtId="0" fontId="26" fillId="0" borderId="15" xfId="97" applyFont="1" applyBorder="1">
      <alignment vertical="center"/>
    </xf>
    <xf numFmtId="0" fontId="29" fillId="0" borderId="37" xfId="0" applyFont="1" applyBorder="1">
      <alignment vertical="center"/>
    </xf>
    <xf numFmtId="0" fontId="61" fillId="0" borderId="11" xfId="96" applyFont="1" applyBorder="1" applyAlignment="1">
      <alignment vertical="center"/>
    </xf>
    <xf numFmtId="0" fontId="61" fillId="0" borderId="54" xfId="96" applyFont="1" applyBorder="1" applyAlignment="1">
      <alignment vertical="center"/>
    </xf>
    <xf numFmtId="9" fontId="61" fillId="0" borderId="36" xfId="96" applyNumberFormat="1" applyFont="1" applyBorder="1" applyAlignment="1">
      <alignment vertical="center"/>
    </xf>
    <xf numFmtId="0" fontId="61" fillId="0" borderId="35" xfId="96" applyFont="1" applyBorder="1" applyAlignment="1">
      <alignment vertical="center"/>
    </xf>
    <xf numFmtId="185" fontId="61" fillId="0" borderId="35" xfId="96" applyNumberFormat="1" applyFont="1" applyBorder="1" applyAlignment="1">
      <alignment vertical="center"/>
    </xf>
    <xf numFmtId="185" fontId="61" fillId="0" borderId="36" xfId="96" applyNumberFormat="1" applyFont="1" applyBorder="1" applyAlignment="1">
      <alignment vertical="center"/>
    </xf>
    <xf numFmtId="0" fontId="29" fillId="0" borderId="0" xfId="0" applyFont="1">
      <alignment vertical="center"/>
    </xf>
    <xf numFmtId="0" fontId="37" fillId="33" borderId="10" xfId="100" applyFill="1" applyBorder="1" applyAlignment="1" applyProtection="1">
      <alignment vertical="center" wrapText="1"/>
      <protection locked="0"/>
    </xf>
    <xf numFmtId="180" fontId="44" fillId="0" borderId="10" xfId="101" applyNumberFormat="1" applyFont="1" applyFill="1" applyBorder="1" applyProtection="1">
      <alignment vertical="center"/>
    </xf>
    <xf numFmtId="49" fontId="44" fillId="34" borderId="10" xfId="100" quotePrefix="1" applyNumberFormat="1" applyFont="1" applyFill="1" applyBorder="1" applyAlignment="1" applyProtection="1">
      <alignment vertical="center" shrinkToFit="1"/>
      <protection locked="0"/>
    </xf>
    <xf numFmtId="0" fontId="37" fillId="34" borderId="10" xfId="100" applyFill="1" applyBorder="1" applyAlignment="1" applyProtection="1">
      <alignment vertical="center" shrinkToFit="1"/>
      <protection locked="0"/>
    </xf>
    <xf numFmtId="180" fontId="44" fillId="34" borderId="10" xfId="103" applyNumberFormat="1" applyFont="1" applyFill="1" applyBorder="1" applyProtection="1">
      <alignment vertical="center"/>
      <protection locked="0"/>
    </xf>
    <xf numFmtId="180" fontId="44" fillId="34" borderId="10" xfId="100" applyNumberFormat="1" applyFont="1" applyFill="1" applyBorder="1" applyProtection="1">
      <alignment vertical="center"/>
      <protection locked="0"/>
    </xf>
    <xf numFmtId="180" fontId="45" fillId="24" borderId="0" xfId="103" applyNumberFormat="1" applyFont="1" applyFill="1" applyProtection="1">
      <alignment vertical="center"/>
      <protection locked="0"/>
    </xf>
    <xf numFmtId="180" fontId="45" fillId="24" borderId="0" xfId="100" applyNumberFormat="1" applyFont="1" applyFill="1" applyProtection="1">
      <alignment vertical="center"/>
      <protection locked="0"/>
    </xf>
    <xf numFmtId="180" fontId="37" fillId="24" borderId="0" xfId="103" applyNumberFormat="1" applyFont="1" applyFill="1" applyProtection="1">
      <alignment vertical="center"/>
      <protection locked="0"/>
    </xf>
    <xf numFmtId="0" fontId="54" fillId="0" borderId="10" xfId="102" applyBorder="1" applyAlignment="1" applyProtection="1">
      <alignment horizontal="left" vertical="center"/>
      <protection locked="0"/>
    </xf>
    <xf numFmtId="0" fontId="37" fillId="28" borderId="13" xfId="100" applyFill="1" applyBorder="1" applyAlignment="1" applyProtection="1">
      <alignment horizontal="left" vertical="center" wrapText="1"/>
      <protection locked="0"/>
    </xf>
    <xf numFmtId="0" fontId="37" fillId="28" borderId="28" xfId="100" applyFill="1" applyBorder="1" applyAlignment="1" applyProtection="1">
      <alignment horizontal="left" vertical="center" wrapText="1"/>
      <protection locked="0"/>
    </xf>
    <xf numFmtId="0" fontId="37" fillId="0" borderId="16" xfId="100" applyBorder="1" applyAlignment="1" applyProtection="1">
      <alignment horizontal="center" vertical="center"/>
      <protection locked="0"/>
    </xf>
    <xf numFmtId="0" fontId="37" fillId="0" borderId="24" xfId="100" applyBorder="1" applyAlignment="1">
      <alignment horizontal="left" vertical="center"/>
    </xf>
    <xf numFmtId="0" fontId="37" fillId="28" borderId="14" xfId="100" applyFill="1" applyBorder="1" applyAlignment="1" applyProtection="1">
      <alignment horizontal="center" vertical="center" wrapText="1"/>
      <protection locked="0"/>
    </xf>
    <xf numFmtId="0" fontId="37" fillId="28" borderId="17" xfId="100" applyFill="1" applyBorder="1" applyAlignment="1" applyProtection="1">
      <alignment horizontal="center" vertical="center" wrapText="1"/>
      <protection locked="0"/>
    </xf>
    <xf numFmtId="0" fontId="37" fillId="28" borderId="13" xfId="100" applyFill="1" applyBorder="1" applyAlignment="1" applyProtection="1">
      <alignment horizontal="center" vertical="center" wrapText="1"/>
      <protection locked="0"/>
    </xf>
    <xf numFmtId="0" fontId="37" fillId="28" borderId="28" xfId="100" applyFill="1" applyBorder="1" applyAlignment="1" applyProtection="1">
      <alignment horizontal="center" vertical="center" wrapText="1"/>
      <protection locked="0"/>
    </xf>
    <xf numFmtId="0" fontId="37" fillId="28" borderId="13" xfId="100" applyFill="1" applyBorder="1" applyAlignment="1" applyProtection="1">
      <alignment horizontal="center" vertical="center" wrapText="1" shrinkToFit="1"/>
      <protection locked="0"/>
    </xf>
    <xf numFmtId="0" fontId="37" fillId="28" borderId="32" xfId="100" applyFill="1" applyBorder="1" applyAlignment="1" applyProtection="1">
      <alignment horizontal="center" vertical="center" wrapText="1" shrinkToFit="1"/>
      <protection locked="0"/>
    </xf>
    <xf numFmtId="0" fontId="37" fillId="28" borderId="28" xfId="100" applyFill="1" applyBorder="1" applyAlignment="1" applyProtection="1">
      <alignment horizontal="center" vertical="center" wrapText="1" shrinkToFit="1"/>
      <protection locked="0"/>
    </xf>
    <xf numFmtId="0" fontId="50" fillId="28" borderId="14" xfId="100" applyFont="1" applyFill="1" applyBorder="1" applyAlignment="1" applyProtection="1">
      <alignment horizontal="center" vertical="center"/>
      <protection locked="0"/>
    </xf>
    <xf numFmtId="0" fontId="51" fillId="28" borderId="20" xfId="100" applyFont="1" applyFill="1" applyBorder="1" applyAlignment="1" applyProtection="1">
      <alignment horizontal="center" vertical="center"/>
      <protection locked="0"/>
    </xf>
    <xf numFmtId="0" fontId="51" fillId="28" borderId="15" xfId="100" applyFont="1" applyFill="1" applyBorder="1" applyAlignment="1" applyProtection="1">
      <alignment horizontal="center" vertical="center"/>
      <protection locked="0"/>
    </xf>
    <xf numFmtId="0" fontId="51" fillId="28" borderId="24" xfId="100" applyFont="1" applyFill="1" applyBorder="1" applyAlignment="1" applyProtection="1">
      <alignment horizontal="center" vertical="center"/>
      <protection locked="0"/>
    </xf>
    <xf numFmtId="0" fontId="51" fillId="28" borderId="0" xfId="100" applyFont="1" applyFill="1" applyBorder="1" applyAlignment="1" applyProtection="1">
      <alignment horizontal="center" vertical="center"/>
      <protection locked="0"/>
    </xf>
    <xf numFmtId="0" fontId="51" fillId="28" borderId="0" xfId="100" applyFont="1" applyFill="1" applyAlignment="1" applyProtection="1">
      <alignment horizontal="center" vertical="center"/>
      <protection locked="0"/>
    </xf>
    <xf numFmtId="0" fontId="51" fillId="28" borderId="16" xfId="100" applyFont="1" applyFill="1" applyBorder="1" applyAlignment="1" applyProtection="1">
      <alignment horizontal="center" vertical="center"/>
      <protection locked="0"/>
    </xf>
    <xf numFmtId="0" fontId="51" fillId="28" borderId="17" xfId="100" applyFont="1" applyFill="1" applyBorder="1" applyAlignment="1" applyProtection="1">
      <alignment horizontal="center" vertical="center"/>
      <protection locked="0"/>
    </xf>
    <xf numFmtId="0" fontId="51" fillId="28" borderId="18" xfId="100" applyFont="1" applyFill="1" applyBorder="1" applyAlignment="1" applyProtection="1">
      <alignment horizontal="center" vertical="center"/>
      <protection locked="0"/>
    </xf>
    <xf numFmtId="0" fontId="51" fillId="28" borderId="19" xfId="100" applyFont="1" applyFill="1" applyBorder="1" applyAlignment="1" applyProtection="1">
      <alignment horizontal="center" vertical="center"/>
      <protection locked="0"/>
    </xf>
    <xf numFmtId="0" fontId="37" fillId="28" borderId="13" xfId="100" applyFill="1" applyBorder="1" applyAlignment="1" applyProtection="1">
      <alignment horizontal="center" vertical="center"/>
      <protection locked="0"/>
    </xf>
    <xf numFmtId="0" fontId="37" fillId="28" borderId="32" xfId="100" applyFill="1" applyBorder="1" applyAlignment="1" applyProtection="1">
      <alignment horizontal="center" vertical="center"/>
      <protection locked="0"/>
    </xf>
    <xf numFmtId="0" fontId="37" fillId="28" borderId="28" xfId="100" applyFill="1" applyBorder="1" applyAlignment="1" applyProtection="1">
      <alignment horizontal="center" vertical="center"/>
      <protection locked="0"/>
    </xf>
    <xf numFmtId="0" fontId="37" fillId="28" borderId="13" xfId="100" applyFill="1" applyBorder="1" applyAlignment="1" applyProtection="1">
      <alignment horizontal="center" vertical="center" shrinkToFit="1"/>
      <protection locked="0"/>
    </xf>
    <xf numFmtId="0" fontId="37" fillId="28" borderId="32" xfId="100" applyFill="1" applyBorder="1" applyAlignment="1" applyProtection="1">
      <alignment horizontal="center" vertical="center" shrinkToFit="1"/>
      <protection locked="0"/>
    </xf>
    <xf numFmtId="0" fontId="37" fillId="28" borderId="28" xfId="100" applyFill="1" applyBorder="1" applyAlignment="1" applyProtection="1">
      <alignment horizontal="center" vertical="center" shrinkToFit="1"/>
      <protection locked="0"/>
    </xf>
    <xf numFmtId="0" fontId="31" fillId="28" borderId="28" xfId="100" applyFont="1" applyFill="1" applyBorder="1" applyAlignment="1" applyProtection="1">
      <alignment horizontal="center" vertical="center" shrinkToFit="1"/>
      <protection locked="0"/>
    </xf>
    <xf numFmtId="0" fontId="37" fillId="28" borderId="12" xfId="100" applyFill="1" applyBorder="1" applyAlignment="1" applyProtection="1">
      <alignment horizontal="center" vertical="center"/>
      <protection locked="0"/>
    </xf>
    <xf numFmtId="0" fontId="37" fillId="28" borderId="25" xfId="100" applyFill="1" applyBorder="1" applyAlignment="1" applyProtection="1">
      <alignment horizontal="center" vertical="center"/>
      <protection locked="0"/>
    </xf>
    <xf numFmtId="0" fontId="37" fillId="28" borderId="11" xfId="100" applyFill="1" applyBorder="1" applyAlignment="1" applyProtection="1">
      <alignment horizontal="center" vertical="center"/>
      <protection locked="0"/>
    </xf>
    <xf numFmtId="0" fontId="37" fillId="28" borderId="14" xfId="100" applyFill="1" applyBorder="1" applyAlignment="1" applyProtection="1">
      <alignment horizontal="center" vertical="center" wrapText="1" shrinkToFit="1"/>
      <protection locked="0"/>
    </xf>
    <xf numFmtId="0" fontId="37" fillId="28" borderId="15" xfId="100" applyFill="1" applyBorder="1" applyAlignment="1" applyProtection="1">
      <alignment horizontal="center" vertical="center" wrapText="1" shrinkToFit="1"/>
      <protection locked="0"/>
    </xf>
    <xf numFmtId="0" fontId="37" fillId="28" borderId="17" xfId="100" applyFill="1" applyBorder="1" applyAlignment="1" applyProtection="1">
      <alignment horizontal="center" vertical="center" wrapText="1" shrinkToFit="1"/>
      <protection locked="0"/>
    </xf>
    <xf numFmtId="0" fontId="37" fillId="28" borderId="19" xfId="100" applyFill="1" applyBorder="1" applyAlignment="1" applyProtection="1">
      <alignment horizontal="center" vertical="center" wrapText="1" shrinkToFit="1"/>
      <protection locked="0"/>
    </xf>
    <xf numFmtId="0" fontId="37" fillId="28" borderId="13" xfId="100" applyFill="1" applyBorder="1" applyAlignment="1" applyProtection="1">
      <alignment horizontal="center" vertical="center" textRotation="255" shrinkToFit="1"/>
      <protection locked="0"/>
    </xf>
    <xf numFmtId="0" fontId="37" fillId="28" borderId="32" xfId="100" applyFill="1" applyBorder="1" applyAlignment="1" applyProtection="1">
      <alignment horizontal="center" vertical="center" textRotation="255" shrinkToFit="1"/>
      <protection locked="0"/>
    </xf>
    <xf numFmtId="0" fontId="37" fillId="28" borderId="28" xfId="100" applyFill="1" applyBorder="1" applyAlignment="1" applyProtection="1">
      <alignment horizontal="center" vertical="center" textRotation="255" shrinkToFit="1"/>
      <protection locked="0"/>
    </xf>
    <xf numFmtId="0" fontId="34" fillId="0" borderId="0" xfId="100" applyFont="1" applyAlignment="1" applyProtection="1">
      <alignment horizontal="center" vertical="center"/>
      <protection locked="0"/>
    </xf>
    <xf numFmtId="178" fontId="33" fillId="27" borderId="0" xfId="100" applyNumberFormat="1" applyFont="1" applyFill="1" applyAlignment="1" applyProtection="1">
      <alignment horizontal="right" vertical="center"/>
    </xf>
    <xf numFmtId="0" fontId="34" fillId="27" borderId="0" xfId="100" applyFont="1" applyFill="1" applyAlignment="1" applyProtection="1">
      <alignment horizontal="center" vertical="center"/>
    </xf>
    <xf numFmtId="38" fontId="34" fillId="27" borderId="18" xfId="100" applyNumberFormat="1" applyFont="1" applyFill="1" applyBorder="1" applyAlignment="1" applyProtection="1">
      <alignment horizontal="right" vertical="center"/>
    </xf>
    <xf numFmtId="0" fontId="34" fillId="0" borderId="0" xfId="100" applyFont="1" applyAlignment="1" applyProtection="1">
      <alignment horizontal="center" vertical="center" wrapText="1"/>
      <protection locked="0"/>
    </xf>
    <xf numFmtId="0" fontId="34" fillId="0" borderId="0" xfId="100" applyFont="1" applyAlignment="1" applyProtection="1">
      <alignment horizontal="right" vertical="center"/>
      <protection locked="0"/>
    </xf>
    <xf numFmtId="0" fontId="33" fillId="0" borderId="0" xfId="0" applyFont="1" applyAlignment="1" applyProtection="1">
      <alignment horizontal="right" vertical="center"/>
      <protection locked="0"/>
    </xf>
    <xf numFmtId="0" fontId="34" fillId="27" borderId="0" xfId="100" applyFont="1" applyFill="1" applyAlignment="1" applyProtection="1">
      <alignment horizontal="left" vertical="center" wrapText="1" shrinkToFit="1"/>
    </xf>
    <xf numFmtId="0" fontId="33" fillId="27" borderId="0" xfId="0" applyFont="1" applyFill="1" applyAlignment="1" applyProtection="1">
      <alignment vertical="center" wrapText="1" shrinkToFit="1"/>
    </xf>
    <xf numFmtId="0" fontId="34" fillId="27" borderId="0" xfId="100" applyFont="1" applyFill="1" applyAlignment="1" applyProtection="1">
      <alignment horizontal="left" vertical="center" shrinkToFit="1"/>
    </xf>
    <xf numFmtId="0" fontId="33" fillId="27" borderId="0" xfId="0" applyFont="1" applyFill="1" applyAlignment="1" applyProtection="1">
      <alignment vertical="center" shrinkToFit="1"/>
    </xf>
    <xf numFmtId="0" fontId="38" fillId="0" borderId="0" xfId="100" applyFont="1" applyAlignment="1" applyProtection="1">
      <alignment horizontal="distributed" vertical="center"/>
      <protection locked="0"/>
    </xf>
    <xf numFmtId="0" fontId="34" fillId="0" borderId="0" xfId="100" applyFont="1" applyAlignment="1" applyProtection="1">
      <alignment horizontal="distributed" vertical="center"/>
      <protection locked="0"/>
    </xf>
    <xf numFmtId="0" fontId="34" fillId="0" borderId="0" xfId="100" applyFont="1" applyAlignment="1" applyProtection="1">
      <alignment horizontal="left" vertical="center" wrapText="1"/>
      <protection locked="0"/>
    </xf>
    <xf numFmtId="38" fontId="34" fillId="25" borderId="0" xfId="100" applyNumberFormat="1" applyFont="1" applyFill="1" applyAlignment="1" applyProtection="1">
      <alignment vertical="center" shrinkToFit="1"/>
    </xf>
    <xf numFmtId="38" fontId="34" fillId="27" borderId="25" xfId="100" applyNumberFormat="1" applyFont="1" applyFill="1" applyBorder="1" applyAlignment="1" applyProtection="1">
      <alignment horizontal="right" vertical="center"/>
    </xf>
    <xf numFmtId="0" fontId="33" fillId="0" borderId="0" xfId="99" applyFont="1" applyAlignment="1" applyProtection="1">
      <alignment horizontal="distributed" vertical="center"/>
      <protection locked="0"/>
    </xf>
    <xf numFmtId="0" fontId="55" fillId="30" borderId="10" xfId="100" applyFont="1" applyFill="1" applyBorder="1" applyAlignment="1">
      <alignment horizontal="center" vertical="center"/>
    </xf>
    <xf numFmtId="0" fontId="56" fillId="31" borderId="10" xfId="100" applyFont="1" applyFill="1" applyBorder="1" applyAlignment="1">
      <alignment horizontal="center" vertical="center"/>
    </xf>
  </cellXfs>
  <cellStyles count="104">
    <cellStyle name="20% - アクセント 1" xfId="1" builtinId="30" customBuiltin="1"/>
    <cellStyle name="20% - アクセント 1 2" xfId="50" xr:uid="{890BDFB7-E042-40A4-8DC1-AD1E568C83FE}"/>
    <cellStyle name="20% - アクセント 2" xfId="2" builtinId="34" customBuiltin="1"/>
    <cellStyle name="20% - アクセント 2 2" xfId="51" xr:uid="{A93F60BB-CE08-4797-AE23-B534F13282BE}"/>
    <cellStyle name="20% - アクセント 3" xfId="3" builtinId="38" customBuiltin="1"/>
    <cellStyle name="20% - アクセント 3 2" xfId="52" xr:uid="{F66F9971-AA90-4C5B-B7A2-C7CA5C15976D}"/>
    <cellStyle name="20% - アクセント 4" xfId="4" builtinId="42" customBuiltin="1"/>
    <cellStyle name="20% - アクセント 4 2" xfId="53" xr:uid="{2B466ECC-942B-4991-9C9F-2BBDD2D5B754}"/>
    <cellStyle name="20% - アクセント 5" xfId="5" builtinId="46" customBuiltin="1"/>
    <cellStyle name="20% - アクセント 5 2" xfId="54" xr:uid="{B8961D37-298C-4A5C-9E2C-E11527A7B9AC}"/>
    <cellStyle name="20% - アクセント 6" xfId="6" builtinId="50" customBuiltin="1"/>
    <cellStyle name="20% - アクセント 6 2" xfId="55" xr:uid="{9CBD2526-C10D-4332-96EE-F0CCDEEE2F14}"/>
    <cellStyle name="40% - アクセント 1" xfId="7" builtinId="31" customBuiltin="1"/>
    <cellStyle name="40% - アクセント 1 2" xfId="56" xr:uid="{106D1D9E-1519-4420-9FEE-C90CD3F7C606}"/>
    <cellStyle name="40% - アクセント 2" xfId="8" builtinId="35" customBuiltin="1"/>
    <cellStyle name="40% - アクセント 2 2" xfId="57" xr:uid="{FFF19ACF-ADCD-4C41-A627-C188966A39F5}"/>
    <cellStyle name="40% - アクセント 3" xfId="9" builtinId="39" customBuiltin="1"/>
    <cellStyle name="40% - アクセント 3 2" xfId="58" xr:uid="{8473581D-A54A-4699-B310-8C17CEF109B6}"/>
    <cellStyle name="40% - アクセント 4" xfId="10" builtinId="43" customBuiltin="1"/>
    <cellStyle name="40% - アクセント 4 2" xfId="59" xr:uid="{5783AE6D-5BB3-451A-BFD1-EE9C7FCB8AA2}"/>
    <cellStyle name="40% - アクセント 5" xfId="11" builtinId="47" customBuiltin="1"/>
    <cellStyle name="40% - アクセント 5 2" xfId="60" xr:uid="{567B2048-2605-46F9-883E-4FE12F0B09E6}"/>
    <cellStyle name="40% - アクセント 6" xfId="12" builtinId="51" customBuiltin="1"/>
    <cellStyle name="40% - アクセント 6 2" xfId="61" xr:uid="{E159CC8F-A159-4B84-88E6-EB223A750A19}"/>
    <cellStyle name="60% - アクセント 1" xfId="13" builtinId="32" customBuiltin="1"/>
    <cellStyle name="60% - アクセント 1 2" xfId="62" xr:uid="{A0BD033B-82FD-4463-9B9E-998AF0152427}"/>
    <cellStyle name="60% - アクセント 2" xfId="14" builtinId="36" customBuiltin="1"/>
    <cellStyle name="60% - アクセント 2 2" xfId="63" xr:uid="{1A9A8DC4-BB17-4034-9952-459E4ACEFD31}"/>
    <cellStyle name="60% - アクセント 3" xfId="15" builtinId="40" customBuiltin="1"/>
    <cellStyle name="60% - アクセント 3 2" xfId="64" xr:uid="{099F04E3-0E6F-42D2-ABB7-DFC47D1EAA17}"/>
    <cellStyle name="60% - アクセント 4" xfId="16" builtinId="44" customBuiltin="1"/>
    <cellStyle name="60% - アクセント 4 2" xfId="65" xr:uid="{60B227EF-D021-485B-A011-B243C11BA2E0}"/>
    <cellStyle name="60% - アクセント 5" xfId="17" builtinId="48" customBuiltin="1"/>
    <cellStyle name="60% - アクセント 5 2" xfId="66" xr:uid="{91F2547D-4643-4AB1-B18A-868E6C072DD5}"/>
    <cellStyle name="60% - アクセント 6" xfId="18" builtinId="52" customBuiltin="1"/>
    <cellStyle name="60% - アクセント 6 2" xfId="67" xr:uid="{639ACBB3-F444-4498-B607-B04340A3022E}"/>
    <cellStyle name="アクセント 1" xfId="19" builtinId="29" customBuiltin="1"/>
    <cellStyle name="アクセント 1 2" xfId="68" xr:uid="{5D7E33B6-B32A-48C5-8010-D91FBDBB92A5}"/>
    <cellStyle name="アクセント 2" xfId="20" builtinId="33" customBuiltin="1"/>
    <cellStyle name="アクセント 2 2" xfId="69" xr:uid="{D5BD9AE2-C4E3-4DD0-B65B-EA6B98BB64C6}"/>
    <cellStyle name="アクセント 3" xfId="21" builtinId="37" customBuiltin="1"/>
    <cellStyle name="アクセント 3 2" xfId="70" xr:uid="{C2D2059D-AA49-46D4-8C9F-BC6FB034672E}"/>
    <cellStyle name="アクセント 4" xfId="22" builtinId="41" customBuiltin="1"/>
    <cellStyle name="アクセント 4 2" xfId="71" xr:uid="{BDC88D91-2384-4387-8E56-6902E68D2B73}"/>
    <cellStyle name="アクセント 5" xfId="23" builtinId="45" customBuiltin="1"/>
    <cellStyle name="アクセント 5 2" xfId="72" xr:uid="{81723CDC-CC1A-48B7-BA12-BE30D48F4AA6}"/>
    <cellStyle name="アクセント 6" xfId="24" builtinId="49" customBuiltin="1"/>
    <cellStyle name="アクセント 6 2" xfId="73" xr:uid="{7E02AF1E-F595-4DC6-AEEA-5FD7D06AF3FF}"/>
    <cellStyle name="タイトル" xfId="25" builtinId="15" customBuiltin="1"/>
    <cellStyle name="タイトル 2" xfId="74" xr:uid="{AEBDDFD0-1117-4301-A58A-AA7057A8BDB0}"/>
    <cellStyle name="チェック セル" xfId="26" builtinId="23" customBuiltin="1"/>
    <cellStyle name="チェック セル 2" xfId="75" xr:uid="{E00C3C2E-975C-4474-9BFA-85666D99A186}"/>
    <cellStyle name="どちらでもない" xfId="27" builtinId="28" customBuiltin="1"/>
    <cellStyle name="どちらでもない 2" xfId="76" xr:uid="{1EC0E63A-96D9-4367-BC73-DB5B60E4210C}"/>
    <cellStyle name="パーセント" xfId="28" builtinId="5"/>
    <cellStyle name="パーセント 2" xfId="48" xr:uid="{9568A852-D2E0-4E79-A360-978E2721C58E}"/>
    <cellStyle name="ハイパーリンク" xfId="102" builtinId="8"/>
    <cellStyle name="メモ" xfId="29" builtinId="10" customBuiltin="1"/>
    <cellStyle name="メモ 2" xfId="77" xr:uid="{D66D1D84-DDAE-419F-80E3-816D6F74F2DC}"/>
    <cellStyle name="リンク セル" xfId="30" builtinId="24" customBuiltin="1"/>
    <cellStyle name="リンク セル 2" xfId="78" xr:uid="{AE0E01AB-03E7-41FF-AA48-682E0DE1603F}"/>
    <cellStyle name="悪い" xfId="31" builtinId="27" customBuiltin="1"/>
    <cellStyle name="悪い 2" xfId="79" xr:uid="{66296596-0D6D-4FFE-BFCC-A03296E3D3A8}"/>
    <cellStyle name="計算" xfId="32" builtinId="22" customBuiltin="1"/>
    <cellStyle name="計算 2" xfId="80" xr:uid="{ABA2BC2A-612C-4683-86A7-0E68486E7DB8}"/>
    <cellStyle name="警告文" xfId="33" builtinId="11" customBuiltin="1"/>
    <cellStyle name="警告文 2" xfId="81" xr:uid="{439AEB0F-6F59-4E70-839B-4892FDE90935}"/>
    <cellStyle name="桁区切り" xfId="103" builtinId="6"/>
    <cellStyle name="桁区切り 2" xfId="47" xr:uid="{0BF3C154-9D88-494C-BB91-3E5884B0D5AD}"/>
    <cellStyle name="桁区切り 3" xfId="101" xr:uid="{AE9F3425-3BE2-44DC-8C53-699353BAA3E3}"/>
    <cellStyle name="見出し 1" xfId="34" builtinId="16" customBuiltin="1"/>
    <cellStyle name="見出し 1 2" xfId="82" xr:uid="{8833C4CA-DFA0-4C07-9CF1-C51EB173B2C7}"/>
    <cellStyle name="見出し 2" xfId="35" builtinId="17" customBuiltin="1"/>
    <cellStyle name="見出し 2 2" xfId="83" xr:uid="{421295FD-9DAE-48E1-9ABF-52073BE1D76E}"/>
    <cellStyle name="見出し 3" xfId="36" builtinId="18" customBuiltin="1"/>
    <cellStyle name="見出し 3 2" xfId="84" xr:uid="{0CC6F667-E5F7-4EFB-819C-7B49F342B057}"/>
    <cellStyle name="見出し 4" xfId="37" builtinId="19" customBuiltin="1"/>
    <cellStyle name="見出し 4 2" xfId="85" xr:uid="{8B2B353B-152F-4F31-AA3D-C1C74717DC5F}"/>
    <cellStyle name="集計" xfId="38" builtinId="25" customBuiltin="1"/>
    <cellStyle name="集計 2" xfId="86" xr:uid="{7F965B74-40CA-4441-82EC-B9AB3904725A}"/>
    <cellStyle name="出力" xfId="39" builtinId="21" customBuiltin="1"/>
    <cellStyle name="出力 2" xfId="87" xr:uid="{7B0B005B-0606-407F-8459-F3554BA0DEBF}"/>
    <cellStyle name="説明文" xfId="40" builtinId="53" customBuiltin="1"/>
    <cellStyle name="説明文 2" xfId="88" xr:uid="{9B009CA0-7C98-42A6-BADE-2E2203D4453B}"/>
    <cellStyle name="入力" xfId="41" builtinId="20" customBuiltin="1"/>
    <cellStyle name="入力 2" xfId="89" xr:uid="{85031E38-0BB7-4EE2-9A76-83BA3DAB1251}"/>
    <cellStyle name="標準" xfId="0" builtinId="0"/>
    <cellStyle name="標準 10" xfId="95" xr:uid="{1BCF5761-1A35-4AE9-AC38-094C542953D5}"/>
    <cellStyle name="標準 2" xfId="42" xr:uid="{00000000-0005-0000-0000-00002C000000}"/>
    <cellStyle name="標準 2 2" xfId="49" xr:uid="{A0853B3B-BCC8-4669-935F-844BC3DDFBA4}"/>
    <cellStyle name="標準 2 3" xfId="90" xr:uid="{A5712C89-75E4-4F14-A7A7-8FECC186F7F6}"/>
    <cellStyle name="標準 2 4" xfId="97" xr:uid="{8620657A-A4F5-4ADC-A24D-000E9EEE2631}"/>
    <cellStyle name="標準 2 5" xfId="98" xr:uid="{5E72383F-C325-4081-B1CF-F20EEC79B8F2}"/>
    <cellStyle name="標準 3" xfId="44" xr:uid="{00000000-0005-0000-0000-00002D000000}"/>
    <cellStyle name="標準 3 2" xfId="45" xr:uid="{00000000-0005-0000-0000-00002E000000}"/>
    <cellStyle name="標準 3 2 2" xfId="93" xr:uid="{D5F3183E-9E31-4B66-BFDE-D91A7DAE6598}"/>
    <cellStyle name="標準 3 3" xfId="46" xr:uid="{00000000-0005-0000-0000-00002F000000}"/>
    <cellStyle name="標準 3 3 2" xfId="94" xr:uid="{BE0DD03E-4068-4C0E-9DCB-6D942BE4C709}"/>
    <cellStyle name="標準 3 4" xfId="92" xr:uid="{C9F854C4-7861-4B74-A330-DC5426C63A2D}"/>
    <cellStyle name="標準 4" xfId="96" xr:uid="{E5873792-03DC-4186-B7D2-B4E4CA67CF45}"/>
    <cellStyle name="標準 5" xfId="99" xr:uid="{29D614A3-2CD4-4757-9079-190152D9702A}"/>
    <cellStyle name="標準 6" xfId="100" xr:uid="{A15A9436-F36C-43A6-8DE2-107A30029660}"/>
    <cellStyle name="良い" xfId="43" builtinId="26" customBuiltin="1"/>
    <cellStyle name="良い 2" xfId="91" xr:uid="{9CA78D28-FBEC-4696-A5A9-2E7962BDE85F}"/>
  </cellStyles>
  <dxfs count="0"/>
  <tableStyles count="0" defaultTableStyle="TableStyleMedium2" defaultPivotStyle="PivotStyleLight16"/>
  <colors>
    <mruColors>
      <color rgb="FFFFFFCC"/>
      <color rgb="FFFFFF99"/>
      <color rgb="FFCCFFFF"/>
      <color rgb="FFCCFFCC"/>
      <color rgb="FFFFE5FC"/>
      <color rgb="FFFBC497"/>
      <color rgb="FFFFE2AF"/>
      <color rgb="FFFFDB9B"/>
      <color rgb="FFFFD9C1"/>
      <color rgb="FFFED6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1887682</xdr:colOff>
      <xdr:row>12</xdr:row>
      <xdr:rowOff>39</xdr:rowOff>
    </xdr:from>
    <xdr:ext cx="3333749" cy="492571"/>
    <xdr:sp macro="" textlink="">
      <xdr:nvSpPr>
        <xdr:cNvPr id="5" name="テキスト 1">
          <a:extLst>
            <a:ext uri="{FF2B5EF4-FFF2-40B4-BE49-F238E27FC236}">
              <a16:creationId xmlns:a16="http://schemas.microsoft.com/office/drawing/2014/main" id="{47AE418F-8F65-46AB-9D85-D5D75CC52FEB}"/>
            </a:ext>
          </a:extLst>
        </xdr:cNvPr>
        <xdr:cNvSpPr txBox="1"/>
      </xdr:nvSpPr>
      <xdr:spPr>
        <a:xfrm>
          <a:off x="4499264" y="4828348"/>
          <a:ext cx="3333749" cy="492571"/>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a:spAutoFit/>
        </a:bodyPr>
        <a:lstStyle/>
        <a:p>
          <a:pPr algn="ctr"/>
          <a:r>
            <a:rPr kumimoji="1" lang="ja-JP" altLang="en-US" sz="1200" b="1">
              <a:solidFill>
                <a:srgbClr val="FF0000"/>
              </a:solidFill>
              <a:latin typeface="ＭＳ ゴシック"/>
              <a:ea typeface="ＭＳ ゴシック"/>
            </a:rPr>
            <a:t>依頼文</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a:t>
          </a:r>
          <a:r>
            <a:rPr kumimoji="1" lang="en-US" altLang="ja-JP" sz="1100" b="1">
              <a:solidFill>
                <a:srgbClr val="FF0000"/>
              </a:solidFill>
              <a:effectLst/>
              <a:latin typeface="ＭＳ ゴシック" panose="020B0609070205080204" pitchFamily="49" charset="-128"/>
              <a:ea typeface="ＭＳ ゴシック" panose="020B0609070205080204" pitchFamily="49" charset="-128"/>
              <a:cs typeface="+mn-cs"/>
            </a:rPr>
            <a:t>7</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月</a:t>
          </a:r>
          <a:r>
            <a:rPr kumimoji="1" lang="en-US" altLang="ja-JP" sz="1100" b="1">
              <a:solidFill>
                <a:srgbClr val="FF0000"/>
              </a:solidFill>
              <a:effectLst/>
              <a:latin typeface="ＭＳ ゴシック" panose="020B0609070205080204" pitchFamily="49" charset="-128"/>
              <a:ea typeface="ＭＳ ゴシック" panose="020B0609070205080204" pitchFamily="49" charset="-128"/>
              <a:cs typeface="+mn-cs"/>
            </a:rPr>
            <a:t>7</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日付）</a:t>
          </a:r>
          <a:r>
            <a:rPr kumimoji="1" lang="ja-JP" altLang="en-US" sz="1200" b="1">
              <a:solidFill>
                <a:srgbClr val="FF0000"/>
              </a:solidFill>
              <a:latin typeface="ＭＳ ゴシック" panose="020B0609070205080204" pitchFamily="49" charset="-128"/>
              <a:ea typeface="ＭＳ ゴシック" panose="020B0609070205080204" pitchFamily="49" charset="-128"/>
            </a:rPr>
            <a:t>「既</a:t>
          </a:r>
          <a:r>
            <a:rPr kumimoji="1" lang="ja-JP" altLang="en-US" sz="1200" b="1">
              <a:solidFill>
                <a:srgbClr val="FF0000"/>
              </a:solidFill>
              <a:latin typeface="ＭＳ ゴシック"/>
              <a:ea typeface="ＭＳ ゴシック"/>
            </a:rPr>
            <a:t>交付決定額（</a:t>
          </a:r>
          <a:r>
            <a:rPr kumimoji="1" lang="en-US" altLang="ja-JP" sz="1200" b="1">
              <a:solidFill>
                <a:srgbClr val="FF0000"/>
              </a:solidFill>
              <a:latin typeface="ＭＳ ゴシック"/>
              <a:ea typeface="ＭＳ ゴシック"/>
            </a:rPr>
            <a:t>a</a:t>
          </a:r>
          <a:r>
            <a:rPr kumimoji="1" lang="ja-JP" altLang="en-US" sz="1200" b="1">
              <a:solidFill>
                <a:srgbClr val="FF0000"/>
              </a:solidFill>
              <a:latin typeface="ＭＳ ゴシック"/>
              <a:ea typeface="ＭＳ ゴシック"/>
            </a:rPr>
            <a:t>）」</a:t>
          </a:r>
          <a:endParaRPr kumimoji="1" lang="en-US" altLang="ja-JP" sz="1200" b="1">
            <a:solidFill>
              <a:srgbClr val="FF0000"/>
            </a:solidFill>
            <a:latin typeface="ＭＳ ゴシック"/>
            <a:ea typeface="ＭＳ ゴシック"/>
          </a:endParaRPr>
        </a:p>
        <a:p>
          <a:pPr algn="ctr"/>
          <a:r>
            <a:rPr kumimoji="1" lang="ja-JP" altLang="en-US" sz="1200" b="1">
              <a:solidFill>
                <a:srgbClr val="FF0000"/>
              </a:solidFill>
              <a:latin typeface="ＭＳ ゴシック"/>
              <a:ea typeface="ＭＳ ゴシック"/>
            </a:rPr>
            <a:t>「既交付決定額（</a:t>
          </a:r>
          <a:r>
            <a:rPr kumimoji="1" lang="en-US" altLang="ja-JP" sz="1200" b="1">
              <a:solidFill>
                <a:srgbClr val="FF0000"/>
              </a:solidFill>
              <a:latin typeface="ＭＳ ゴシック"/>
              <a:ea typeface="ＭＳ ゴシック"/>
            </a:rPr>
            <a:t>B)</a:t>
          </a:r>
          <a:r>
            <a:rPr kumimoji="1" lang="ja-JP" altLang="en-US" sz="1200" b="1">
              <a:solidFill>
                <a:srgbClr val="FF0000"/>
              </a:solidFill>
              <a:latin typeface="ＭＳ ゴシック"/>
              <a:ea typeface="ＭＳ ゴシック"/>
            </a:rPr>
            <a:t>」と同額</a:t>
          </a:r>
        </a:p>
      </xdr:txBody>
    </xdr:sp>
    <xdr:clientData/>
  </xdr:oneCellAnchor>
  <xdr:oneCellAnchor>
    <xdr:from>
      <xdr:col>2</xdr:col>
      <xdr:colOff>1801091</xdr:colOff>
      <xdr:row>17</xdr:row>
      <xdr:rowOff>104950</xdr:rowOff>
    </xdr:from>
    <xdr:ext cx="3408507" cy="480520"/>
    <xdr:sp macro="" textlink="">
      <xdr:nvSpPr>
        <xdr:cNvPr id="6" name="テキスト 1">
          <a:extLst>
            <a:ext uri="{FF2B5EF4-FFF2-40B4-BE49-F238E27FC236}">
              <a16:creationId xmlns:a16="http://schemas.microsoft.com/office/drawing/2014/main" id="{6EDCFCBE-6F2E-4215-943A-948D24BBD82B}"/>
            </a:ext>
          </a:extLst>
        </xdr:cNvPr>
        <xdr:cNvSpPr txBox="1"/>
      </xdr:nvSpPr>
      <xdr:spPr>
        <a:xfrm>
          <a:off x="4459432" y="7291995"/>
          <a:ext cx="3408507" cy="48052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依頼文</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a:t>
          </a:r>
          <a:r>
            <a:rPr kumimoji="1" lang="en-US" altLang="ja-JP" sz="1100" b="1">
              <a:solidFill>
                <a:srgbClr val="FF0000"/>
              </a:solidFill>
              <a:effectLst/>
              <a:latin typeface="ＭＳ ゴシック" panose="020B0609070205080204" pitchFamily="49" charset="-128"/>
              <a:ea typeface="ＭＳ ゴシック" panose="020B0609070205080204" pitchFamily="49" charset="-128"/>
              <a:cs typeface="+mn-cs"/>
            </a:rPr>
            <a:t>7</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月</a:t>
          </a:r>
          <a:r>
            <a:rPr kumimoji="1" lang="en-US" altLang="ja-JP" sz="1100" b="1">
              <a:solidFill>
                <a:srgbClr val="FF0000"/>
              </a:solidFill>
              <a:effectLst/>
              <a:latin typeface="ＭＳ ゴシック" panose="020B0609070205080204" pitchFamily="49" charset="-128"/>
              <a:ea typeface="ＭＳ ゴシック" panose="020B0609070205080204" pitchFamily="49" charset="-128"/>
              <a:cs typeface="+mn-cs"/>
            </a:rPr>
            <a:t>7</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日付）</a:t>
          </a:r>
          <a:r>
            <a:rPr kumimoji="1" lang="ja-JP" altLang="en-US" sz="12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「交付予定額（</a:t>
          </a:r>
          <a:r>
            <a:rPr kumimoji="1" lang="en-US" altLang="ja-JP" sz="12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b</a:t>
          </a:r>
          <a:r>
            <a:rPr kumimoji="1" lang="ja-JP" altLang="en-US" sz="12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a:t>
          </a:r>
          <a:endParaRPr kumimoji="1" lang="en-US" altLang="ja-JP" sz="12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「変更交付申請額（</a:t>
          </a:r>
          <a:r>
            <a:rPr kumimoji="1" lang="en-US" altLang="ja-JP" sz="12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A</a:t>
          </a:r>
          <a:r>
            <a:rPr kumimoji="1" lang="ja-JP" altLang="en-US" sz="12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）」と同額</a:t>
          </a:r>
        </a:p>
        <a:p>
          <a:pPr algn="ctr"/>
          <a:endParaRPr kumimoji="1" lang="ja-JP" altLang="en-US" sz="1200" b="1">
            <a:solidFill>
              <a:srgbClr val="FF0000"/>
            </a:solidFill>
            <a:latin typeface="ＭＳ ゴシック"/>
            <a:ea typeface="ＭＳ ゴシック"/>
          </a:endParaRPr>
        </a:p>
      </xdr:txBody>
    </xdr:sp>
    <xdr:clientData/>
  </xdr:oneCellAnchor>
  <xdr:oneCellAnchor>
    <xdr:from>
      <xdr:col>2</xdr:col>
      <xdr:colOff>1763281</xdr:colOff>
      <xdr:row>18</xdr:row>
      <xdr:rowOff>75883</xdr:rowOff>
    </xdr:from>
    <xdr:ext cx="3449492" cy="492571"/>
    <xdr:sp macro="" textlink="">
      <xdr:nvSpPr>
        <xdr:cNvPr id="7" name="テキスト 1">
          <a:extLst>
            <a:ext uri="{FF2B5EF4-FFF2-40B4-BE49-F238E27FC236}">
              <a16:creationId xmlns:a16="http://schemas.microsoft.com/office/drawing/2014/main" id="{28C69DDC-0745-4801-B091-241673AA6D0C}"/>
            </a:ext>
          </a:extLst>
        </xdr:cNvPr>
        <xdr:cNvSpPr txBox="1"/>
      </xdr:nvSpPr>
      <xdr:spPr>
        <a:xfrm>
          <a:off x="4374863" y="7931410"/>
          <a:ext cx="3449492" cy="492571"/>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a:spAutoFit/>
        </a:bodyPr>
        <a:lstStyle/>
        <a:p>
          <a:pPr algn="ctr"/>
          <a:r>
            <a:rPr kumimoji="1" lang="ja-JP" altLang="en-US" sz="1200" b="1">
              <a:solidFill>
                <a:srgbClr val="FF0000"/>
              </a:solidFill>
              <a:latin typeface="ＭＳ ゴシック" panose="020B0609070205080204" pitchFamily="49" charset="-128"/>
              <a:ea typeface="ＭＳ ゴシック" panose="020B0609070205080204" pitchFamily="49" charset="-128"/>
            </a:rPr>
            <a:t>依頼文</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a:t>
          </a:r>
          <a:r>
            <a:rPr kumimoji="1" lang="en-US" altLang="ja-JP" sz="1100" b="1">
              <a:solidFill>
                <a:srgbClr val="FF0000"/>
              </a:solidFill>
              <a:effectLst/>
              <a:latin typeface="ＭＳ ゴシック" panose="020B0609070205080204" pitchFamily="49" charset="-128"/>
              <a:ea typeface="ＭＳ ゴシック" panose="020B0609070205080204" pitchFamily="49" charset="-128"/>
              <a:cs typeface="+mn-cs"/>
            </a:rPr>
            <a:t>7</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月</a:t>
          </a:r>
          <a:r>
            <a:rPr kumimoji="1" lang="en-US" altLang="ja-JP" sz="1100" b="1">
              <a:solidFill>
                <a:srgbClr val="FF0000"/>
              </a:solidFill>
              <a:effectLst/>
              <a:latin typeface="ＭＳ ゴシック" panose="020B0609070205080204" pitchFamily="49" charset="-128"/>
              <a:ea typeface="ＭＳ ゴシック" panose="020B0609070205080204" pitchFamily="49" charset="-128"/>
              <a:cs typeface="+mn-cs"/>
            </a:rPr>
            <a:t>7</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日付）</a:t>
          </a:r>
          <a:r>
            <a:rPr kumimoji="1" lang="ja-JP" altLang="en-US" sz="1200" b="1">
              <a:solidFill>
                <a:srgbClr val="FF0000"/>
              </a:solidFill>
              <a:latin typeface="ＭＳ ゴシック" panose="020B0609070205080204" pitchFamily="49" charset="-128"/>
              <a:ea typeface="ＭＳ ゴシック" panose="020B0609070205080204" pitchFamily="49" charset="-128"/>
            </a:rPr>
            <a:t>「当初概算払額（</a:t>
          </a:r>
          <a:r>
            <a:rPr kumimoji="1" lang="en-US" altLang="ja-JP" sz="1200" b="1">
              <a:solidFill>
                <a:srgbClr val="FF0000"/>
              </a:solidFill>
              <a:latin typeface="ＭＳ ゴシック" panose="020B0609070205080204" pitchFamily="49" charset="-128"/>
              <a:ea typeface="ＭＳ ゴシック" panose="020B0609070205080204" pitchFamily="49" charset="-128"/>
            </a:rPr>
            <a:t>c</a:t>
          </a:r>
          <a:r>
            <a:rPr kumimoji="1" lang="ja-JP" altLang="en-US" sz="1200" b="1">
              <a:solidFill>
                <a:srgbClr val="FF0000"/>
              </a:solidFill>
              <a:latin typeface="ＭＳ ゴシック" panose="020B0609070205080204" pitchFamily="49" charset="-128"/>
              <a:ea typeface="ＭＳ ゴシック" panose="020B0609070205080204" pitchFamily="49" charset="-128"/>
            </a:rPr>
            <a:t>）」</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a:solidFill>
                <a:srgbClr val="FF0000"/>
              </a:solidFill>
              <a:latin typeface="ＭＳ ゴシック" panose="020B0609070205080204" pitchFamily="49" charset="-128"/>
              <a:ea typeface="ＭＳ ゴシック" panose="020B0609070205080204" pitchFamily="49" charset="-128"/>
            </a:rPr>
            <a:t>「既交付額」と同額</a:t>
          </a:r>
        </a:p>
      </xdr:txBody>
    </xdr:sp>
    <xdr:clientData/>
  </xdr:oneCellAnchor>
  <xdr:oneCellAnchor>
    <xdr:from>
      <xdr:col>2</xdr:col>
      <xdr:colOff>1783773</xdr:colOff>
      <xdr:row>19</xdr:row>
      <xdr:rowOff>160981</xdr:rowOff>
    </xdr:from>
    <xdr:ext cx="3429000" cy="492571"/>
    <xdr:sp macro="" textlink="">
      <xdr:nvSpPr>
        <xdr:cNvPr id="8" name="テキスト 1">
          <a:extLst>
            <a:ext uri="{FF2B5EF4-FFF2-40B4-BE49-F238E27FC236}">
              <a16:creationId xmlns:a16="http://schemas.microsoft.com/office/drawing/2014/main" id="{4E8043FF-43D6-40CA-B2C0-20FF9C985D2B}"/>
            </a:ext>
          </a:extLst>
        </xdr:cNvPr>
        <xdr:cNvSpPr txBox="1"/>
      </xdr:nvSpPr>
      <xdr:spPr>
        <a:xfrm>
          <a:off x="4395355" y="8626108"/>
          <a:ext cx="3429000" cy="492571"/>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a:spAutoFit/>
        </a:bodyPr>
        <a:lstStyle/>
        <a:p>
          <a:pPr algn="ctr"/>
          <a:r>
            <a:rPr kumimoji="1" lang="ja-JP" altLang="en-US" sz="1200" b="1">
              <a:solidFill>
                <a:srgbClr val="FF0000"/>
              </a:solidFill>
              <a:latin typeface="ＭＳ ゴシック" panose="020B0609070205080204" pitchFamily="49" charset="-128"/>
              <a:ea typeface="ＭＳ ゴシック" panose="020B0609070205080204" pitchFamily="49" charset="-128"/>
            </a:rPr>
            <a:t>依頼文</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a:t>
          </a:r>
          <a:r>
            <a:rPr kumimoji="1" lang="en-US" altLang="ja-JP" sz="1100" b="1">
              <a:solidFill>
                <a:srgbClr val="FF0000"/>
              </a:solidFill>
              <a:effectLst/>
              <a:latin typeface="ＭＳ ゴシック" panose="020B0609070205080204" pitchFamily="49" charset="-128"/>
              <a:ea typeface="ＭＳ ゴシック" panose="020B0609070205080204" pitchFamily="49" charset="-128"/>
              <a:cs typeface="+mn-cs"/>
            </a:rPr>
            <a:t>7</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月</a:t>
          </a:r>
          <a:r>
            <a:rPr kumimoji="1" lang="en-US" altLang="ja-JP" sz="1100" b="1">
              <a:solidFill>
                <a:srgbClr val="FF0000"/>
              </a:solidFill>
              <a:effectLst/>
              <a:latin typeface="ＭＳ ゴシック" panose="020B0609070205080204" pitchFamily="49" charset="-128"/>
              <a:ea typeface="ＭＳ ゴシック" panose="020B0609070205080204" pitchFamily="49" charset="-128"/>
              <a:cs typeface="+mn-cs"/>
            </a:rPr>
            <a:t>7</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日付）</a:t>
          </a:r>
          <a:r>
            <a:rPr kumimoji="1" lang="ja-JP" altLang="en-US" sz="1200" b="1">
              <a:solidFill>
                <a:srgbClr val="FF0000"/>
              </a:solidFill>
              <a:latin typeface="ＭＳ ゴシック" panose="020B0609070205080204" pitchFamily="49" charset="-128"/>
              <a:ea typeface="ＭＳ ゴシック" panose="020B0609070205080204" pitchFamily="49" charset="-128"/>
            </a:rPr>
            <a:t>「追加概算払額（</a:t>
          </a:r>
          <a:r>
            <a:rPr kumimoji="1" lang="en-US" altLang="ja-JP" sz="1200" b="1">
              <a:solidFill>
                <a:srgbClr val="FF0000"/>
              </a:solidFill>
              <a:latin typeface="ＭＳ ゴシック" panose="020B0609070205080204" pitchFamily="49" charset="-128"/>
              <a:ea typeface="ＭＳ ゴシック" panose="020B0609070205080204" pitchFamily="49" charset="-128"/>
            </a:rPr>
            <a:t>b-c</a:t>
          </a:r>
          <a:r>
            <a:rPr kumimoji="1" lang="ja-JP" altLang="en-US" sz="1200" b="1">
              <a:solidFill>
                <a:srgbClr val="FF0000"/>
              </a:solidFill>
              <a:latin typeface="ＭＳ ゴシック" panose="020B0609070205080204" pitchFamily="49" charset="-128"/>
              <a:ea typeface="ＭＳ ゴシック" panose="020B0609070205080204" pitchFamily="49" charset="-128"/>
            </a:rPr>
            <a:t>）」</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a:solidFill>
                <a:srgbClr val="FF0000"/>
              </a:solidFill>
              <a:latin typeface="ＭＳ ゴシック" panose="020B0609070205080204" pitchFamily="49" charset="-128"/>
              <a:ea typeface="ＭＳ ゴシック" panose="020B0609070205080204" pitchFamily="49" charset="-128"/>
            </a:rPr>
            <a:t>（今回請求額）と同額</a:t>
          </a:r>
        </a:p>
      </xdr:txBody>
    </xdr:sp>
    <xdr:clientData/>
  </xdr:oneCellAnchor>
  <xdr:oneCellAnchor>
    <xdr:from>
      <xdr:col>2</xdr:col>
      <xdr:colOff>2212675</xdr:colOff>
      <xdr:row>15</xdr:row>
      <xdr:rowOff>30954</xdr:rowOff>
    </xdr:from>
    <xdr:ext cx="2632981" cy="425822"/>
    <xdr:sp macro="" textlink="">
      <xdr:nvSpPr>
        <xdr:cNvPr id="10" name="テキスト 1">
          <a:extLst>
            <a:ext uri="{FF2B5EF4-FFF2-40B4-BE49-F238E27FC236}">
              <a16:creationId xmlns:a16="http://schemas.microsoft.com/office/drawing/2014/main" id="{BA9DA25F-5230-4B9C-AA16-B117220F99F2}"/>
            </a:ext>
          </a:extLst>
        </xdr:cNvPr>
        <xdr:cNvSpPr txBox="1"/>
      </xdr:nvSpPr>
      <xdr:spPr>
        <a:xfrm>
          <a:off x="4826335" y="6347934"/>
          <a:ext cx="2632981" cy="425822"/>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a:spAutoFit/>
        </a:bodyPr>
        <a:lstStyle/>
        <a:p>
          <a:pPr algn="ctr"/>
          <a:r>
            <a:rPr kumimoji="1" lang="ja-JP" altLang="en-US" sz="2000" b="1">
              <a:solidFill>
                <a:srgbClr val="FF0000"/>
              </a:solidFill>
              <a:latin typeface="ＭＳ ゴシック"/>
              <a:ea typeface="ＭＳ ゴシック"/>
            </a:rPr>
            <a:t>統一のため入力不要</a:t>
          </a:r>
        </a:p>
      </xdr:txBody>
    </xdr:sp>
    <xdr:clientData/>
  </xdr:oneCellAnchor>
  <xdr:oneCellAnchor>
    <xdr:from>
      <xdr:col>2</xdr:col>
      <xdr:colOff>1875848</xdr:colOff>
      <xdr:row>11</xdr:row>
      <xdr:rowOff>121104</xdr:rowOff>
    </xdr:from>
    <xdr:ext cx="3318451" cy="492571"/>
    <xdr:sp macro="" textlink="">
      <xdr:nvSpPr>
        <xdr:cNvPr id="11" name="テキスト 1">
          <a:extLst>
            <a:ext uri="{FF2B5EF4-FFF2-40B4-BE49-F238E27FC236}">
              <a16:creationId xmlns:a16="http://schemas.microsoft.com/office/drawing/2014/main" id="{5C4A925F-6B15-427E-9146-17EFEA9CB2AE}"/>
            </a:ext>
          </a:extLst>
        </xdr:cNvPr>
        <xdr:cNvSpPr txBox="1"/>
      </xdr:nvSpPr>
      <xdr:spPr>
        <a:xfrm>
          <a:off x="4487430" y="4187413"/>
          <a:ext cx="3318451" cy="492571"/>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a:spAutoFit/>
        </a:bodyPr>
        <a:lstStyle/>
        <a:p>
          <a:pPr algn="ctr"/>
          <a:r>
            <a:rPr kumimoji="1" lang="ja-JP" altLang="en-US" sz="1200" b="1">
              <a:solidFill>
                <a:srgbClr val="FF0000"/>
              </a:solidFill>
              <a:latin typeface="ＭＳ ゴシック"/>
              <a:ea typeface="ＭＳ ゴシック"/>
            </a:rPr>
            <a:t>依頼文</a:t>
          </a:r>
          <a:r>
            <a:rPr kumimoji="1" lang="ja-JP" altLang="en-US" sz="1100" b="1">
              <a:solidFill>
                <a:srgbClr val="FF0000"/>
              </a:solidFill>
              <a:latin typeface="ＭＳ ゴシック"/>
              <a:ea typeface="ＭＳ ゴシック"/>
            </a:rPr>
            <a:t>（</a:t>
          </a:r>
          <a:r>
            <a:rPr kumimoji="1" lang="en-US" altLang="ja-JP" sz="1100" b="1">
              <a:solidFill>
                <a:srgbClr val="FF0000"/>
              </a:solidFill>
              <a:latin typeface="ＭＳ ゴシック"/>
              <a:ea typeface="ＭＳ ゴシック"/>
            </a:rPr>
            <a:t>7</a:t>
          </a:r>
          <a:r>
            <a:rPr kumimoji="1" lang="ja-JP" altLang="en-US" sz="1100" b="1">
              <a:solidFill>
                <a:srgbClr val="FF0000"/>
              </a:solidFill>
              <a:latin typeface="ＭＳ ゴシック"/>
              <a:ea typeface="ＭＳ ゴシック"/>
            </a:rPr>
            <a:t>月</a:t>
          </a:r>
          <a:r>
            <a:rPr kumimoji="1" lang="en-US" altLang="ja-JP" sz="1100" b="1">
              <a:solidFill>
                <a:srgbClr val="FF0000"/>
              </a:solidFill>
              <a:latin typeface="ＭＳ ゴシック"/>
              <a:ea typeface="ＭＳ ゴシック"/>
            </a:rPr>
            <a:t>7</a:t>
          </a:r>
          <a:r>
            <a:rPr kumimoji="1" lang="ja-JP" altLang="en-US" sz="1100" b="1">
              <a:solidFill>
                <a:srgbClr val="FF0000"/>
              </a:solidFill>
              <a:latin typeface="ＭＳ ゴシック"/>
              <a:ea typeface="ＭＳ ゴシック"/>
            </a:rPr>
            <a:t>日付）</a:t>
          </a:r>
          <a:r>
            <a:rPr kumimoji="1" lang="ja-JP" altLang="en-US" sz="1200" b="1">
              <a:solidFill>
                <a:srgbClr val="FF0000"/>
              </a:solidFill>
              <a:latin typeface="ＭＳ ゴシック"/>
              <a:ea typeface="ＭＳ ゴシック"/>
            </a:rPr>
            <a:t>「交付予定額（</a:t>
          </a:r>
          <a:r>
            <a:rPr kumimoji="1" lang="en-US" altLang="ja-JP" sz="1200" b="1">
              <a:solidFill>
                <a:srgbClr val="FF0000"/>
              </a:solidFill>
              <a:latin typeface="ＭＳ ゴシック"/>
              <a:ea typeface="ＭＳ ゴシック"/>
            </a:rPr>
            <a:t>b</a:t>
          </a:r>
          <a:r>
            <a:rPr kumimoji="1" lang="ja-JP" altLang="en-US" sz="1200" b="1">
              <a:solidFill>
                <a:srgbClr val="FF0000"/>
              </a:solidFill>
              <a:latin typeface="ＭＳ ゴシック"/>
              <a:ea typeface="ＭＳ ゴシック"/>
            </a:rPr>
            <a:t>）」</a:t>
          </a:r>
          <a:endParaRPr kumimoji="1" lang="en-US" altLang="ja-JP" sz="1200" b="1">
            <a:solidFill>
              <a:srgbClr val="FF0000"/>
            </a:solidFill>
            <a:latin typeface="ＭＳ ゴシック"/>
            <a:ea typeface="ＭＳ ゴシック"/>
          </a:endParaRPr>
        </a:p>
        <a:p>
          <a:pPr algn="ctr"/>
          <a:r>
            <a:rPr kumimoji="1" lang="ja-JP" altLang="en-US" sz="1200" b="1">
              <a:solidFill>
                <a:srgbClr val="FF0000"/>
              </a:solidFill>
              <a:latin typeface="ＭＳ ゴシック"/>
              <a:ea typeface="ＭＳ ゴシック"/>
            </a:rPr>
            <a:t>「変更交付申請額（</a:t>
          </a:r>
          <a:r>
            <a:rPr kumimoji="1" lang="en-US" altLang="ja-JP" sz="1200" b="1">
              <a:solidFill>
                <a:srgbClr val="FF0000"/>
              </a:solidFill>
              <a:latin typeface="ＭＳ ゴシック"/>
              <a:ea typeface="ＭＳ ゴシック"/>
            </a:rPr>
            <a:t>A</a:t>
          </a:r>
          <a:r>
            <a:rPr kumimoji="1" lang="ja-JP" altLang="en-US" sz="1200" b="1">
              <a:solidFill>
                <a:srgbClr val="FF0000"/>
              </a:solidFill>
              <a:latin typeface="ＭＳ ゴシック"/>
              <a:ea typeface="ＭＳ ゴシック"/>
            </a:rPr>
            <a:t>）」と同額</a:t>
          </a:r>
        </a:p>
      </xdr:txBody>
    </xdr:sp>
    <xdr:clientData/>
  </xdr:oneCellAnchor>
  <xdr:oneCellAnchor>
    <xdr:from>
      <xdr:col>3</xdr:col>
      <xdr:colOff>1534795</xdr:colOff>
      <xdr:row>1</xdr:row>
      <xdr:rowOff>38100</xdr:rowOff>
    </xdr:from>
    <xdr:ext cx="4057246" cy="692497"/>
    <xdr:sp macro="" textlink="">
      <xdr:nvSpPr>
        <xdr:cNvPr id="12" name="テキスト 1">
          <a:extLst>
            <a:ext uri="{FF2B5EF4-FFF2-40B4-BE49-F238E27FC236}">
              <a16:creationId xmlns:a16="http://schemas.microsoft.com/office/drawing/2014/main" id="{E60E7216-83E4-4171-858A-83F9CF08A44E}"/>
            </a:ext>
          </a:extLst>
        </xdr:cNvPr>
        <xdr:cNvSpPr txBox="1"/>
      </xdr:nvSpPr>
      <xdr:spPr>
        <a:xfrm>
          <a:off x="9440545" y="332509"/>
          <a:ext cx="4057246" cy="692497"/>
        </a:xfrm>
        <a:prstGeom prst="rect">
          <a:avLst/>
        </a:prstGeom>
        <a:solidFill>
          <a:schemeClr val="lt1"/>
        </a:solidFill>
        <a:ln w="285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a:spAutoFit/>
        </a:bodyPr>
        <a:lstStyle/>
        <a:p>
          <a:r>
            <a:rPr kumimoji="1" lang="ja-JP" altLang="en-US" sz="1800">
              <a:solidFill>
                <a:srgbClr val="FF0000"/>
              </a:solidFill>
              <a:latin typeface="ＭＳ ゴシック"/>
              <a:ea typeface="ＭＳ ゴシック"/>
            </a:rPr>
            <a:t>色付きセルは自動入力されますので、</a:t>
          </a:r>
          <a:endParaRPr kumimoji="1" lang="en-US" altLang="ja-JP" sz="1800">
            <a:solidFill>
              <a:srgbClr val="FF0000"/>
            </a:solidFill>
            <a:latin typeface="ＭＳ ゴシック"/>
            <a:ea typeface="ＭＳ ゴシック"/>
          </a:endParaRPr>
        </a:p>
        <a:p>
          <a:r>
            <a:rPr kumimoji="1" lang="ja-JP" altLang="en-US" sz="1800">
              <a:solidFill>
                <a:srgbClr val="FF0000"/>
              </a:solidFill>
              <a:latin typeface="ＭＳ ゴシック"/>
              <a:ea typeface="ＭＳ ゴシック"/>
            </a:rPr>
            <a:t>直接入力しないでください。</a:t>
          </a:r>
        </a:p>
      </xdr:txBody>
    </xdr:sp>
    <xdr:clientData/>
  </xdr:oneCellAnchor>
  <xdr:twoCellAnchor>
    <xdr:from>
      <xdr:col>2</xdr:col>
      <xdr:colOff>4899660</xdr:colOff>
      <xdr:row>14</xdr:row>
      <xdr:rowOff>175260</xdr:rowOff>
    </xdr:from>
    <xdr:to>
      <xdr:col>2</xdr:col>
      <xdr:colOff>5055108</xdr:colOff>
      <xdr:row>16</xdr:row>
      <xdr:rowOff>266700</xdr:rowOff>
    </xdr:to>
    <xdr:sp macro="" textlink="">
      <xdr:nvSpPr>
        <xdr:cNvPr id="3" name="左中かっこ 2">
          <a:extLst>
            <a:ext uri="{FF2B5EF4-FFF2-40B4-BE49-F238E27FC236}">
              <a16:creationId xmlns:a16="http://schemas.microsoft.com/office/drawing/2014/main" id="{AC9726F1-CAE9-49F8-9E1A-856A285A8D5E}"/>
            </a:ext>
          </a:extLst>
        </xdr:cNvPr>
        <xdr:cNvSpPr/>
      </xdr:nvSpPr>
      <xdr:spPr bwMode="auto">
        <a:xfrm>
          <a:off x="7513320" y="6080760"/>
          <a:ext cx="155448" cy="914400"/>
        </a:xfrm>
        <a:prstGeom prst="leftBrace">
          <a:avLst/>
        </a:prstGeom>
        <a:solidFill>
          <a:srgbClr xmlns:mc="http://schemas.openxmlformats.org/markup-compatibility/2006" xmlns:a14="http://schemas.microsoft.com/office/drawing/2010/main" val="FFFFFF" mc:Ignorable="a14" a14:legacySpreadsheetColorIndex="65"/>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362365</xdr:colOff>
      <xdr:row>1</xdr:row>
      <xdr:rowOff>216293</xdr:rowOff>
    </xdr:from>
    <xdr:ext cx="9721347" cy="425822"/>
    <xdr:sp macro="" textlink="">
      <xdr:nvSpPr>
        <xdr:cNvPr id="5" name="四角形 9">
          <a:extLst>
            <a:ext uri="{FF2B5EF4-FFF2-40B4-BE49-F238E27FC236}">
              <a16:creationId xmlns:a16="http://schemas.microsoft.com/office/drawing/2014/main" id="{8FDFB38B-2626-464B-9305-8BDF4B9303E8}"/>
            </a:ext>
          </a:extLst>
        </xdr:cNvPr>
        <xdr:cNvSpPr/>
      </xdr:nvSpPr>
      <xdr:spPr>
        <a:xfrm>
          <a:off x="13796425" y="330593"/>
          <a:ext cx="9721347" cy="425822"/>
        </a:xfrm>
        <a:prstGeom prst="rect">
          <a:avLst/>
        </a:prstGeom>
        <a:solidFill>
          <a:srgbClr val="FF0000"/>
        </a:solid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spAutoFit/>
        </a:bodyPr>
        <a:lstStyle/>
        <a:p>
          <a:r>
            <a:rPr kumimoji="1" lang="ja-JP" altLang="en-US" sz="2000">
              <a:solidFill>
                <a:schemeClr val="bg1"/>
              </a:solidFill>
            </a:rPr>
            <a:t>入力前に記載方法を必ず読んでください。</a:t>
          </a:r>
          <a:r>
            <a:rPr kumimoji="1" lang="en-US" altLang="ja-JP" sz="2000">
              <a:solidFill>
                <a:schemeClr val="bg1"/>
              </a:solidFill>
            </a:rPr>
            <a:t>※</a:t>
          </a:r>
          <a:r>
            <a:rPr kumimoji="1" lang="ja-JP" altLang="en-US" sz="2000">
              <a:solidFill>
                <a:schemeClr val="bg1"/>
              </a:solidFill>
            </a:rPr>
            <a:t>このシートは</a:t>
          </a:r>
          <a:r>
            <a:rPr kumimoji="1" lang="en-US" altLang="ja-JP" sz="2000">
              <a:solidFill>
                <a:schemeClr val="bg1"/>
              </a:solidFill>
            </a:rPr>
            <a:t>200</a:t>
          </a:r>
          <a:r>
            <a:rPr kumimoji="1" lang="ja-JP" altLang="en-US" sz="2000">
              <a:solidFill>
                <a:schemeClr val="bg1"/>
              </a:solidFill>
            </a:rPr>
            <a:t>事業所まで記載が可能です。</a:t>
          </a:r>
          <a:endParaRPr kumimoji="1" lang="en-US" altLang="ja-JP" sz="2000">
            <a:solidFill>
              <a:schemeClr val="bg1"/>
            </a:solidFill>
          </a:endParaRPr>
        </a:p>
      </xdr:txBody>
    </xdr:sp>
    <xdr:clientData/>
  </xdr:oneCellAnchor>
  <xdr:oneCellAnchor>
    <xdr:from>
      <xdr:col>11</xdr:col>
      <xdr:colOff>258706</xdr:colOff>
      <xdr:row>3</xdr:row>
      <xdr:rowOff>72569</xdr:rowOff>
    </xdr:from>
    <xdr:ext cx="10252411" cy="8113157"/>
    <xdr:sp macro="" textlink="">
      <xdr:nvSpPr>
        <xdr:cNvPr id="8" name="四角形 20">
          <a:extLst>
            <a:ext uri="{FF2B5EF4-FFF2-40B4-BE49-F238E27FC236}">
              <a16:creationId xmlns:a16="http://schemas.microsoft.com/office/drawing/2014/main" id="{90D53CAD-A905-4D83-AD74-D7295E3AAFF3}"/>
            </a:ext>
          </a:extLst>
        </xdr:cNvPr>
        <xdr:cNvSpPr/>
      </xdr:nvSpPr>
      <xdr:spPr>
        <a:xfrm>
          <a:off x="10187797" y="926933"/>
          <a:ext cx="10252411" cy="8113157"/>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t" anchorCtr="0">
          <a:noAutofit/>
        </a:bodyPr>
        <a:lstStyle/>
        <a:p>
          <a:pPr algn="l"/>
          <a:r>
            <a:rPr kumimoji="1" lang="en-US" altLang="ja-JP" sz="1200" b="0">
              <a:solidFill>
                <a:schemeClr val="tx1"/>
              </a:solidFill>
            </a:rPr>
            <a:t>【</a:t>
          </a:r>
          <a:r>
            <a:rPr kumimoji="1" lang="ja-JP" altLang="en-US" sz="1200" b="0">
              <a:solidFill>
                <a:schemeClr val="tx1"/>
              </a:solidFill>
            </a:rPr>
            <a:t>変更申請内訳書</a:t>
          </a:r>
          <a:r>
            <a:rPr kumimoji="1" lang="en-US" altLang="ja-JP" sz="1200" b="0">
              <a:solidFill>
                <a:schemeClr val="tx1"/>
              </a:solidFill>
            </a:rPr>
            <a:t>】</a:t>
          </a:r>
          <a:r>
            <a:rPr kumimoji="1" lang="ja-JP" altLang="en-US" sz="1200" b="0">
              <a:solidFill>
                <a:schemeClr val="tx1"/>
              </a:solidFill>
            </a:rPr>
            <a:t>　記載方法</a:t>
          </a:r>
          <a:endParaRPr kumimoji="1" lang="en-US" altLang="ja-JP" sz="1200" b="0">
            <a:solidFill>
              <a:schemeClr val="tx1"/>
            </a:solidFill>
          </a:endParaRPr>
        </a:p>
        <a:p>
          <a:pPr algn="l"/>
          <a:r>
            <a:rPr kumimoji="1" lang="ja-JP" altLang="en-US" sz="1200" b="0">
              <a:solidFill>
                <a:schemeClr val="tx1"/>
              </a:solidFill>
            </a:rPr>
            <a:t>●別紙様式２－４（補助金　個表）　長野県介護人材確保・職場環境改善等事業計画書　</a:t>
          </a:r>
          <a:r>
            <a:rPr kumimoji="1" lang="ja-JP" altLang="en-US" sz="1200" b="1" u="sng">
              <a:solidFill>
                <a:schemeClr val="tx1"/>
              </a:solidFill>
            </a:rPr>
            <a:t>（以下、当初交付申請という。）</a:t>
          </a:r>
          <a:r>
            <a:rPr kumimoji="1" lang="ja-JP" altLang="en-US" sz="1200" b="0" u="none">
              <a:solidFill>
                <a:schemeClr val="tx1"/>
              </a:solidFill>
            </a:rPr>
            <a:t>から</a:t>
          </a:r>
          <a:r>
            <a:rPr kumimoji="1" lang="ja-JP" altLang="en-US" sz="1200" b="0">
              <a:solidFill>
                <a:schemeClr val="tx1"/>
              </a:solidFill>
            </a:rPr>
            <a:t>該当の列をコピーしてください。</a:t>
          </a:r>
          <a:endParaRPr kumimoji="1" lang="en-US" altLang="ja-JP" sz="1200" b="0">
            <a:solidFill>
              <a:schemeClr val="tx1"/>
            </a:solidFill>
          </a:endParaRPr>
        </a:p>
        <a:p>
          <a:pPr algn="l"/>
          <a:r>
            <a:rPr kumimoji="1" lang="ja-JP" altLang="en-US" sz="1200" b="0">
              <a:solidFill>
                <a:schemeClr val="tx1"/>
              </a:solidFill>
              <a:latin typeface="+mn-ea"/>
              <a:ea typeface="+mn-ea"/>
            </a:rPr>
            <a:t>　①</a:t>
          </a:r>
          <a:r>
            <a:rPr kumimoji="1" lang="en-US" altLang="ja-JP" sz="1200" b="0">
              <a:solidFill>
                <a:schemeClr val="tx1"/>
              </a:solidFill>
              <a:latin typeface="+mn-ea"/>
              <a:ea typeface="+mn-ea"/>
            </a:rPr>
            <a:t>B</a:t>
          </a:r>
          <a:r>
            <a:rPr kumimoji="1" lang="ja-JP" altLang="en-US" sz="1200" b="0">
              <a:solidFill>
                <a:schemeClr val="tx1"/>
              </a:solidFill>
              <a:latin typeface="+mn-ea"/>
              <a:ea typeface="+mn-ea"/>
            </a:rPr>
            <a:t>列（介護保険事業所番号）～</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C</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列（指定権者名）～</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D</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列（都道府県）～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E</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列（市町村）</a:t>
          </a:r>
          <a:r>
            <a:rPr kumimoji="1" lang="ja-JP" altLang="en-US" sz="1200" b="0" i="0" u="none" strike="noStrike" kern="0" cap="none" spc="0" normalizeH="0" baseline="0" noProof="0">
              <a:ln>
                <a:noFill/>
              </a:ln>
              <a:solidFill>
                <a:schemeClr val="tx1"/>
              </a:solidFill>
              <a:effectLst/>
              <a:uLnTx/>
              <a:uFillTx/>
              <a:latin typeface="+mn-ea"/>
              <a:ea typeface="+mn-ea"/>
              <a:cs typeface="+mn-cs"/>
            </a:rPr>
            <a:t>～</a:t>
          </a:r>
          <a:r>
            <a:rPr kumimoji="1" lang="en-US" altLang="ja-JP" sz="1200" b="0">
              <a:solidFill>
                <a:schemeClr val="tx1"/>
              </a:solidFill>
              <a:latin typeface="+mn-ea"/>
              <a:ea typeface="+mn-ea"/>
            </a:rPr>
            <a:t>F</a:t>
          </a:r>
          <a:r>
            <a:rPr kumimoji="1" lang="ja-JP" altLang="en-US" sz="1200" b="0">
              <a:solidFill>
                <a:schemeClr val="tx1"/>
              </a:solidFill>
              <a:latin typeface="+mn-ea"/>
              <a:ea typeface="+mn-ea"/>
            </a:rPr>
            <a:t>列（事業所名）～</a:t>
          </a:r>
          <a:r>
            <a:rPr kumimoji="1" lang="en-US" altLang="ja-JP" sz="1200" b="0">
              <a:solidFill>
                <a:schemeClr val="tx1"/>
              </a:solidFill>
              <a:latin typeface="+mn-ea"/>
              <a:ea typeface="+mn-ea"/>
            </a:rPr>
            <a:t>G</a:t>
          </a:r>
          <a:r>
            <a:rPr kumimoji="1" lang="ja-JP" altLang="en-US" sz="1200" b="0">
              <a:solidFill>
                <a:schemeClr val="tx1"/>
              </a:solidFill>
              <a:latin typeface="+mn-ea"/>
              <a:ea typeface="+mn-ea"/>
            </a:rPr>
            <a:t>列（サービス名）の欄は、</a:t>
          </a:r>
          <a:br>
            <a:rPr kumimoji="1" lang="en-US" altLang="ja-JP" sz="1200" b="0">
              <a:solidFill>
                <a:schemeClr val="tx1"/>
              </a:solidFill>
              <a:latin typeface="+mn-ea"/>
              <a:ea typeface="+mn-ea"/>
            </a:rPr>
          </a:br>
          <a:r>
            <a:rPr kumimoji="1" lang="ja-JP" altLang="en-US" sz="1200" b="1" u="sng">
              <a:solidFill>
                <a:schemeClr val="tx1"/>
              </a:solidFill>
              <a:latin typeface="+mn-ea"/>
              <a:ea typeface="+mn-ea"/>
            </a:rPr>
            <a:t>当初交付申請の</a:t>
          </a:r>
          <a:r>
            <a:rPr kumimoji="1" lang="en-US" altLang="ja-JP" sz="1200" b="1" u="sng">
              <a:solidFill>
                <a:schemeClr val="tx1"/>
              </a:solidFill>
              <a:latin typeface="+mn-ea"/>
              <a:ea typeface="+mn-ea"/>
            </a:rPr>
            <a:t>B</a:t>
          </a:r>
          <a:r>
            <a:rPr kumimoji="1" lang="ja-JP" altLang="en-US" sz="1200" b="1" u="sng">
              <a:solidFill>
                <a:schemeClr val="tx1"/>
              </a:solidFill>
              <a:latin typeface="+mn-ea"/>
              <a:ea typeface="+mn-ea"/>
            </a:rPr>
            <a:t>列（介護保険事業所番号）</a:t>
          </a:r>
          <a:r>
            <a:rPr kumimoji="1" lang="ja-JP" altLang="en-US" sz="1200" b="0" u="none">
              <a:solidFill>
                <a:schemeClr val="tx1"/>
              </a:solidFill>
              <a:latin typeface="+mn-ea"/>
              <a:ea typeface="+mn-ea"/>
            </a:rPr>
            <a:t>～</a:t>
          </a:r>
          <a:r>
            <a:rPr kumimoji="1" lang="en-US" altLang="ja-JP" sz="1200" b="1" u="sng">
              <a:solidFill>
                <a:schemeClr val="tx1"/>
              </a:solidFill>
              <a:latin typeface="+mn-ea"/>
              <a:ea typeface="+mn-ea"/>
            </a:rPr>
            <a:t>C</a:t>
          </a:r>
          <a:r>
            <a:rPr kumimoji="1" lang="ja-JP" altLang="en-US" sz="1200" b="1" u="sng">
              <a:solidFill>
                <a:schemeClr val="tx1"/>
              </a:solidFill>
              <a:latin typeface="+mn-ea"/>
              <a:ea typeface="+mn-ea"/>
            </a:rPr>
            <a:t>列（指定権者名）～</a:t>
          </a:r>
          <a:r>
            <a:rPr kumimoji="1" lang="en-US" altLang="ja-JP" sz="1200" b="1" u="sng">
              <a:solidFill>
                <a:schemeClr val="tx1"/>
              </a:solidFill>
              <a:latin typeface="+mn-ea"/>
              <a:ea typeface="+mn-ea"/>
            </a:rPr>
            <a:t>D</a:t>
          </a:r>
          <a:r>
            <a:rPr kumimoji="1" lang="ja-JP" altLang="en-US" sz="1200" b="1" u="sng">
              <a:solidFill>
                <a:schemeClr val="tx1"/>
              </a:solidFill>
              <a:latin typeface="+mn-ea"/>
              <a:ea typeface="+mn-ea"/>
            </a:rPr>
            <a:t>列（都道府県）～</a:t>
          </a:r>
          <a:r>
            <a:rPr kumimoji="1" lang="en-US" altLang="ja-JP" sz="1200" b="1" u="sng">
              <a:solidFill>
                <a:schemeClr val="tx1"/>
              </a:solidFill>
              <a:latin typeface="+mn-ea"/>
              <a:ea typeface="+mn-ea"/>
            </a:rPr>
            <a:t>E</a:t>
          </a:r>
          <a:r>
            <a:rPr kumimoji="1" lang="ja-JP" altLang="en-US" sz="1200" b="1" u="sng">
              <a:solidFill>
                <a:schemeClr val="tx1"/>
              </a:solidFill>
              <a:latin typeface="+mn-ea"/>
              <a:ea typeface="+mn-ea"/>
            </a:rPr>
            <a:t>列（市区町村）～</a:t>
          </a:r>
          <a:r>
            <a:rPr kumimoji="1" lang="en-US" altLang="ja-JP" sz="1200" b="1" u="sng">
              <a:solidFill>
                <a:schemeClr val="tx1"/>
              </a:solidFill>
              <a:latin typeface="+mn-ea"/>
              <a:ea typeface="+mn-ea"/>
            </a:rPr>
            <a:t>F</a:t>
          </a:r>
          <a:r>
            <a:rPr kumimoji="1" lang="ja-JP" altLang="en-US" sz="1200" b="1" u="sng">
              <a:solidFill>
                <a:schemeClr val="tx1"/>
              </a:solidFill>
              <a:latin typeface="+mn-ea"/>
              <a:ea typeface="+mn-ea"/>
            </a:rPr>
            <a:t>列（事業所名）～</a:t>
          </a:r>
          <a:r>
            <a:rPr kumimoji="1" lang="en-US" altLang="ja-JP" sz="1200" b="1" u="sng">
              <a:solidFill>
                <a:schemeClr val="tx1"/>
              </a:solidFill>
              <a:latin typeface="+mn-ea"/>
              <a:ea typeface="+mn-ea"/>
            </a:rPr>
            <a:t>G</a:t>
          </a:r>
          <a:r>
            <a:rPr kumimoji="1" lang="ja-JP" altLang="en-US" sz="1200" b="1" u="sng">
              <a:solidFill>
                <a:schemeClr val="tx1"/>
              </a:solidFill>
              <a:latin typeface="+mn-ea"/>
              <a:ea typeface="+mn-ea"/>
            </a:rPr>
            <a:t>列（サービス名）</a:t>
          </a:r>
          <a:r>
            <a:rPr kumimoji="1" lang="ja-JP" altLang="en-US" sz="1200" b="0">
              <a:solidFill>
                <a:schemeClr val="tx1"/>
              </a:solidFill>
              <a:latin typeface="+mn-ea"/>
              <a:ea typeface="+mn-ea"/>
            </a:rPr>
            <a:t>をコピーしてください。</a:t>
          </a:r>
          <a:br>
            <a:rPr kumimoji="1" lang="en-US" altLang="ja-JP" sz="1200" b="0">
              <a:solidFill>
                <a:schemeClr val="tx1"/>
              </a:solidFill>
              <a:latin typeface="+mn-ea"/>
              <a:ea typeface="+mn-ea"/>
            </a:rPr>
          </a:br>
          <a:r>
            <a:rPr kumimoji="1" lang="ja-JP" altLang="en-US" sz="1200" b="0">
              <a:solidFill>
                <a:schemeClr val="tx1"/>
              </a:solidFill>
              <a:latin typeface="+mn-ea"/>
              <a:ea typeface="+mn-ea"/>
            </a:rPr>
            <a:t>　②</a:t>
          </a:r>
          <a:r>
            <a:rPr kumimoji="1" lang="en-US" altLang="ja-JP" sz="1200" b="0">
              <a:solidFill>
                <a:schemeClr val="tx1"/>
              </a:solidFill>
              <a:latin typeface="+mn-ea"/>
              <a:ea typeface="+mn-ea"/>
            </a:rPr>
            <a:t>I</a:t>
          </a:r>
          <a:r>
            <a:rPr kumimoji="1" lang="ja-JP" altLang="en-US" sz="1200" b="0">
              <a:solidFill>
                <a:schemeClr val="tx1"/>
              </a:solidFill>
              <a:latin typeface="+mn-ea"/>
              <a:ea typeface="+mn-ea"/>
            </a:rPr>
            <a:t>列（変更前）の欄は、</a:t>
          </a:r>
          <a:r>
            <a:rPr kumimoji="1" lang="ja-JP" altLang="en-US" sz="1200" b="1" i="0" u="sng">
              <a:solidFill>
                <a:schemeClr val="tx1"/>
              </a:solidFill>
              <a:latin typeface="+mn-ea"/>
              <a:ea typeface="+mn-ea"/>
            </a:rPr>
            <a:t>当初交付申請の</a:t>
          </a:r>
          <a:r>
            <a:rPr kumimoji="1" lang="en-US" altLang="ja-JP" sz="1200" b="1" i="0" u="sng">
              <a:solidFill>
                <a:schemeClr val="tx1"/>
              </a:solidFill>
              <a:latin typeface="+mn-ea"/>
              <a:ea typeface="+mn-ea"/>
            </a:rPr>
            <a:t>M</a:t>
          </a:r>
          <a:r>
            <a:rPr kumimoji="1" lang="ja-JP" altLang="en-US" sz="1200" b="1" i="0" u="sng">
              <a:solidFill>
                <a:schemeClr val="tx1"/>
              </a:solidFill>
              <a:latin typeface="+mn-ea"/>
              <a:ea typeface="+mn-ea"/>
            </a:rPr>
            <a:t>列（補助金の見込額（</a:t>
          </a:r>
          <a:r>
            <a:rPr kumimoji="1" lang="en-US" altLang="ja-JP" sz="1200" b="1" i="0" u="sng">
              <a:solidFill>
                <a:schemeClr val="tx1"/>
              </a:solidFill>
              <a:latin typeface="+mn-ea"/>
              <a:ea typeface="+mn-ea"/>
            </a:rPr>
            <a:t>e</a:t>
          </a:r>
          <a:r>
            <a:rPr kumimoji="1" lang="ja-JP" altLang="en-US" sz="1200" b="1" i="0" u="sng">
              <a:solidFill>
                <a:schemeClr val="tx1"/>
              </a:solidFill>
              <a:latin typeface="+mn-ea"/>
              <a:ea typeface="+mn-ea"/>
            </a:rPr>
            <a:t>）</a:t>
          </a:r>
          <a:r>
            <a:rPr kumimoji="1" lang="en-US" altLang="ja-JP" sz="1200" b="1" i="0" u="sng">
              <a:solidFill>
                <a:schemeClr val="tx1"/>
              </a:solidFill>
              <a:latin typeface="+mn-ea"/>
              <a:ea typeface="+mn-ea"/>
            </a:rPr>
            <a:t>(a×b×c)[</a:t>
          </a:r>
          <a:r>
            <a:rPr kumimoji="1" lang="ja-JP" altLang="en-US" sz="1200" b="1" i="0" u="sng">
              <a:solidFill>
                <a:schemeClr val="tx1"/>
              </a:solidFill>
              <a:latin typeface="+mn-ea"/>
              <a:ea typeface="+mn-ea"/>
            </a:rPr>
            <a:t>円</a:t>
          </a:r>
          <a:r>
            <a:rPr kumimoji="1" lang="en-US" altLang="ja-JP" sz="1200" b="1" i="0" u="sng">
              <a:solidFill>
                <a:schemeClr val="tx1"/>
              </a:solidFill>
              <a:latin typeface="+mn-ea"/>
              <a:ea typeface="+mn-ea"/>
            </a:rPr>
            <a:t>]</a:t>
          </a:r>
          <a:r>
            <a:rPr kumimoji="1" lang="ja-JP" altLang="en-US" sz="1200" b="1" i="0" u="sng">
              <a:solidFill>
                <a:schemeClr val="tx1"/>
              </a:solidFill>
              <a:latin typeface="+mn-ea"/>
              <a:ea typeface="+mn-ea"/>
            </a:rPr>
            <a:t>）</a:t>
          </a:r>
          <a:r>
            <a:rPr kumimoji="1" lang="ja-JP" altLang="en-US" sz="1200" b="0">
              <a:solidFill>
                <a:schemeClr val="tx1"/>
              </a:solidFill>
              <a:latin typeface="+mn-ea"/>
              <a:ea typeface="+mn-ea"/>
            </a:rPr>
            <a:t>をコピーしてください。</a:t>
          </a:r>
          <a:endParaRPr kumimoji="1" lang="en-US" altLang="ja-JP" sz="1200" b="0">
            <a:solidFill>
              <a:schemeClr val="tx1"/>
            </a:solidFill>
            <a:latin typeface="+mn-ea"/>
            <a:ea typeface="+mn-ea"/>
          </a:endParaRPr>
        </a:p>
        <a:p>
          <a:pPr algn="l"/>
          <a:r>
            <a:rPr kumimoji="1" lang="en-US" altLang="ja-JP" sz="1200" b="1" u="sng">
              <a:solidFill>
                <a:sysClr val="windowText" lastClr="000000"/>
              </a:solidFill>
              <a:latin typeface="+mn-ea"/>
              <a:ea typeface="+mn-ea"/>
            </a:rPr>
            <a:t>※</a:t>
          </a:r>
          <a:r>
            <a:rPr kumimoji="1" lang="ja-JP" altLang="en-US" sz="1200" b="1" u="sng">
              <a:solidFill>
                <a:sysClr val="windowText" lastClr="000000"/>
              </a:solidFill>
              <a:latin typeface="+mn-ea"/>
              <a:ea typeface="+mn-ea"/>
            </a:rPr>
            <a:t>空欄または０円の場合は、０と入力してください。</a:t>
          </a:r>
          <a:endParaRPr kumimoji="1" lang="en-US" altLang="ja-JP" sz="1200" b="1" u="sng">
            <a:solidFill>
              <a:sysClr val="windowText" lastClr="000000"/>
            </a:solidFill>
            <a:latin typeface="+mn-ea"/>
            <a:ea typeface="+mn-ea"/>
          </a:endParaRPr>
        </a:p>
        <a:p>
          <a:pPr algn="l"/>
          <a:r>
            <a:rPr kumimoji="1" lang="en-US" altLang="ja-JP" sz="1200" b="0" baseline="0">
              <a:solidFill>
                <a:schemeClr val="tx1"/>
              </a:solidFill>
              <a:effectLst/>
              <a:latin typeface="+mn-ea"/>
              <a:ea typeface="+mn-ea"/>
              <a:cs typeface="+mn-cs"/>
            </a:rPr>
            <a:t>  </a:t>
          </a:r>
          <a:r>
            <a:rPr kumimoji="1" lang="ja-JP" altLang="en-US" sz="1200" b="0" baseline="0">
              <a:solidFill>
                <a:sysClr val="windowText" lastClr="000000"/>
              </a:solidFill>
              <a:effectLst/>
              <a:latin typeface="+mn-lt"/>
              <a:ea typeface="+mn-ea"/>
              <a:cs typeface="+mn-cs"/>
            </a:rPr>
            <a:t>③各事業所に６月</a:t>
          </a:r>
          <a:r>
            <a:rPr kumimoji="1" lang="en-US" altLang="ja-JP" sz="1200" b="0" baseline="0">
              <a:solidFill>
                <a:sysClr val="windowText" lastClr="000000"/>
              </a:solidFill>
              <a:effectLst/>
              <a:latin typeface="+mn-lt"/>
              <a:ea typeface="+mn-ea"/>
              <a:cs typeface="+mn-cs"/>
            </a:rPr>
            <a:t>20</a:t>
          </a:r>
          <a:r>
            <a:rPr kumimoji="1" lang="ja-JP" altLang="en-US" sz="1200" b="0" baseline="0">
              <a:solidFill>
                <a:sysClr val="windowText" lastClr="000000"/>
              </a:solidFill>
              <a:effectLst/>
              <a:latin typeface="+mn-lt"/>
              <a:ea typeface="+mn-ea"/>
              <a:cs typeface="+mn-cs"/>
            </a:rPr>
            <a:t>日頃に国保連から送付された</a:t>
          </a:r>
          <a:r>
            <a:rPr kumimoji="1" lang="ja-JP" altLang="ja-JP" sz="1200" b="0">
              <a:solidFill>
                <a:sysClr val="windowText" lastClr="000000"/>
              </a:solidFill>
              <a:effectLst/>
              <a:latin typeface="+mn-lt"/>
              <a:ea typeface="+mn-ea"/>
              <a:cs typeface="+mn-cs"/>
            </a:rPr>
            <a:t>「</a:t>
          </a:r>
          <a:r>
            <a:rPr kumimoji="1" lang="ja-JP" altLang="en-US" sz="1200" b="0">
              <a:solidFill>
                <a:sysClr val="windowText" lastClr="000000"/>
              </a:solidFill>
              <a:effectLst/>
              <a:latin typeface="+mn-lt"/>
              <a:ea typeface="+mn-ea"/>
              <a:cs typeface="+mn-cs"/>
            </a:rPr>
            <a:t>長野介護人材確保・職場環境改善等事業補助金　</a:t>
          </a:r>
          <a:r>
            <a:rPr kumimoji="1" lang="ja-JP" altLang="ja-JP" sz="1200" b="0">
              <a:solidFill>
                <a:sysClr val="windowText" lastClr="000000"/>
              </a:solidFill>
              <a:effectLst/>
              <a:latin typeface="+mn-lt"/>
              <a:ea typeface="+mn-ea"/>
              <a:cs typeface="+mn-cs"/>
            </a:rPr>
            <a:t>交付予定額通知書（支払額内訳書）を確認</a:t>
          </a:r>
          <a:r>
            <a:rPr kumimoji="1" lang="ja-JP" altLang="en-US" sz="1200" b="0">
              <a:solidFill>
                <a:sysClr val="windowText" lastClr="000000"/>
              </a:solidFill>
              <a:effectLst/>
              <a:latin typeface="+mn-lt"/>
              <a:ea typeface="+mn-ea"/>
              <a:cs typeface="+mn-cs"/>
            </a:rPr>
            <a:t>の上、</a:t>
          </a:r>
          <a:r>
            <a:rPr kumimoji="1" lang="en-US" altLang="ja-JP" sz="1200" b="0">
              <a:solidFill>
                <a:schemeClr val="tx1"/>
              </a:solidFill>
              <a:effectLst/>
              <a:latin typeface="+mn-ea"/>
              <a:ea typeface="+mn-ea"/>
              <a:cs typeface="+mn-cs"/>
            </a:rPr>
            <a:t>J</a:t>
          </a:r>
          <a:r>
            <a:rPr kumimoji="1" lang="ja-JP" altLang="ja-JP" sz="1200" b="0">
              <a:solidFill>
                <a:schemeClr val="tx1"/>
              </a:solidFill>
              <a:effectLst/>
              <a:latin typeface="+mn-ea"/>
              <a:ea typeface="+mn-ea"/>
              <a:cs typeface="+mn-cs"/>
            </a:rPr>
            <a:t>列（変更後）の欄は</a:t>
          </a:r>
          <a:r>
            <a:rPr kumimoji="1" lang="ja-JP" altLang="en-US" sz="1200" b="0">
              <a:solidFill>
                <a:schemeClr val="tx1"/>
              </a:solidFill>
              <a:effectLst/>
              <a:latin typeface="+mn-ea"/>
              <a:ea typeface="+mn-ea"/>
              <a:cs typeface="+mn-cs"/>
            </a:rPr>
            <a:t>、</a:t>
          </a:r>
          <a:r>
            <a:rPr kumimoji="1" lang="ja-JP" altLang="en-US" sz="1200" b="0" i="0">
              <a:solidFill>
                <a:schemeClr val="tx1"/>
              </a:solidFill>
              <a:effectLst/>
              <a:latin typeface="+mn-ea"/>
              <a:ea typeface="+mn-ea"/>
              <a:cs typeface="+mn-cs"/>
            </a:rPr>
            <a:t>事業所・施設別に</a:t>
          </a:r>
          <a:r>
            <a:rPr kumimoji="1" lang="ja-JP" altLang="ja-JP" sz="1200" b="0" i="0">
              <a:solidFill>
                <a:schemeClr val="tx1"/>
              </a:solidFill>
              <a:effectLst/>
              <a:latin typeface="+mn-ea"/>
              <a:ea typeface="+mn-ea"/>
              <a:cs typeface="+mn-cs"/>
            </a:rPr>
            <a:t>「補助金額」を</a:t>
          </a:r>
          <a:r>
            <a:rPr kumimoji="1" lang="ja-JP" altLang="en-US" sz="1200" b="0" i="0">
              <a:solidFill>
                <a:schemeClr val="tx1"/>
              </a:solidFill>
              <a:effectLst/>
              <a:latin typeface="+mn-ea"/>
              <a:ea typeface="+mn-ea"/>
              <a:cs typeface="+mn-cs"/>
            </a:rPr>
            <a:t>入力してください。</a:t>
          </a:r>
          <a:endParaRPr kumimoji="1" lang="en-US" altLang="ja-JP" sz="1200" b="0">
            <a:solidFill>
              <a:schemeClr val="tx1"/>
            </a:solidFill>
          </a:endParaRPr>
        </a:p>
        <a:p>
          <a:pPr algn="l"/>
          <a:endParaRPr kumimoji="1" lang="en-US" altLang="ja-JP" sz="1200" b="0">
            <a:solidFill>
              <a:schemeClr val="tx1"/>
            </a:solidFill>
          </a:endParaRPr>
        </a:p>
        <a:p>
          <a:pPr algn="l"/>
          <a:endParaRPr kumimoji="1" lang="en-US" altLang="ja-JP" sz="1200" b="0">
            <a:solidFill>
              <a:schemeClr val="tx1"/>
            </a:solidFill>
          </a:endParaRPr>
        </a:p>
        <a:p>
          <a:pPr algn="l"/>
          <a:endParaRPr kumimoji="1" lang="en-US" altLang="ja-JP" sz="1200" b="0">
            <a:solidFill>
              <a:schemeClr val="tx1"/>
            </a:solidFill>
          </a:endParaRPr>
        </a:p>
        <a:p>
          <a:pPr algn="l"/>
          <a:endParaRPr kumimoji="1" lang="en-US" altLang="ja-JP" sz="1200" b="0">
            <a:solidFill>
              <a:schemeClr val="tx1"/>
            </a:solidFill>
          </a:endParaRPr>
        </a:p>
      </xdr:txBody>
    </xdr:sp>
    <xdr:clientData/>
  </xdr:oneCellAnchor>
  <xdr:twoCellAnchor>
    <xdr:from>
      <xdr:col>11</xdr:col>
      <xdr:colOff>409329</xdr:colOff>
      <xdr:row>10</xdr:row>
      <xdr:rowOff>22217</xdr:rowOff>
    </xdr:from>
    <xdr:to>
      <xdr:col>22</xdr:col>
      <xdr:colOff>38990</xdr:colOff>
      <xdr:row>32</xdr:row>
      <xdr:rowOff>261258</xdr:rowOff>
    </xdr:to>
    <xdr:grpSp>
      <xdr:nvGrpSpPr>
        <xdr:cNvPr id="4" name="グループ化 3">
          <a:extLst>
            <a:ext uri="{FF2B5EF4-FFF2-40B4-BE49-F238E27FC236}">
              <a16:creationId xmlns:a16="http://schemas.microsoft.com/office/drawing/2014/main" id="{E34752D2-7A56-430A-AFE1-5F04F3BF631E}"/>
            </a:ext>
          </a:extLst>
        </xdr:cNvPr>
        <xdr:cNvGrpSpPr/>
      </xdr:nvGrpSpPr>
      <xdr:grpSpPr>
        <a:xfrm>
          <a:off x="13835043" y="2897860"/>
          <a:ext cx="9825947" cy="8584755"/>
          <a:chOff x="10361921" y="2452402"/>
          <a:chExt cx="9985934" cy="5198715"/>
        </a:xfrm>
      </xdr:grpSpPr>
      <xdr:sp macro="" textlink="">
        <xdr:nvSpPr>
          <xdr:cNvPr id="12" name="四角形 9">
            <a:extLst>
              <a:ext uri="{FF2B5EF4-FFF2-40B4-BE49-F238E27FC236}">
                <a16:creationId xmlns:a16="http://schemas.microsoft.com/office/drawing/2014/main" id="{EC52ED46-BA07-4EC1-8F5B-F3DBB1884EE1}"/>
              </a:ext>
            </a:extLst>
          </xdr:cNvPr>
          <xdr:cNvSpPr/>
        </xdr:nvSpPr>
        <xdr:spPr>
          <a:xfrm>
            <a:off x="10361921" y="2452402"/>
            <a:ext cx="9985934" cy="5198715"/>
          </a:xfrm>
          <a:prstGeom prst="rect">
            <a:avLst/>
          </a:prstGeom>
          <a:solidFill>
            <a:srgbClr val="FF0000"/>
          </a:solid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oAutofit/>
          </a:bodyPr>
          <a:lstStyle/>
          <a:p>
            <a:r>
              <a:rPr kumimoji="1" lang="ja-JP" altLang="en-US" sz="1400" b="1">
                <a:solidFill>
                  <a:schemeClr val="bg1"/>
                </a:solidFill>
              </a:rPr>
              <a:t>数値のコピーについて</a:t>
            </a:r>
            <a:endParaRPr kumimoji="1" lang="en-US" altLang="ja-JP" sz="1400" b="1">
              <a:solidFill>
                <a:schemeClr val="bg1"/>
              </a:solidFill>
            </a:endParaRPr>
          </a:p>
          <a:p>
            <a:r>
              <a:rPr kumimoji="1" lang="ja-JP" altLang="en-US" sz="1400" b="1">
                <a:solidFill>
                  <a:schemeClr val="bg1"/>
                </a:solidFill>
              </a:rPr>
              <a:t>計画書内の該当列をコピーする場合、数式が含まれるため貼り付けオプションから「値の貼り付け」を選択して値（書式なしの文字・数字）を貼り付けるようにお願いします。（数式を貼り付けの場合、エラーが生じます。）</a:t>
            </a:r>
            <a:endParaRPr kumimoji="1" lang="en-US" altLang="ja-JP" sz="1400" b="1">
              <a:solidFill>
                <a:schemeClr val="bg1"/>
              </a:solidFill>
            </a:endParaRPr>
          </a:p>
          <a:p>
            <a:r>
              <a:rPr kumimoji="1" lang="ja-JP" altLang="en-US" sz="1400" b="1">
                <a:solidFill>
                  <a:schemeClr val="bg1"/>
                </a:solidFill>
              </a:rPr>
              <a:t>以下、「その</a:t>
            </a:r>
            <a:r>
              <a:rPr kumimoji="1" lang="en-US" altLang="ja-JP" sz="1400" b="1">
                <a:solidFill>
                  <a:schemeClr val="bg1"/>
                </a:solidFill>
              </a:rPr>
              <a:t>1</a:t>
            </a:r>
            <a:r>
              <a:rPr kumimoji="1" lang="ja-JP" altLang="en-US" sz="1400" b="1">
                <a:solidFill>
                  <a:schemeClr val="bg1"/>
                </a:solidFill>
              </a:rPr>
              <a:t>」または「その</a:t>
            </a:r>
            <a:r>
              <a:rPr kumimoji="1" lang="en-US" altLang="ja-JP" sz="1400" b="1">
                <a:solidFill>
                  <a:schemeClr val="bg1"/>
                </a:solidFill>
              </a:rPr>
              <a:t>2</a:t>
            </a:r>
            <a:r>
              <a:rPr kumimoji="1" lang="ja-JP" altLang="en-US" sz="1400" b="1">
                <a:solidFill>
                  <a:schemeClr val="bg1"/>
                </a:solidFill>
              </a:rPr>
              <a:t>」の方法で入力をお願いします。</a:t>
            </a:r>
            <a:endParaRPr kumimoji="1" lang="en-US" altLang="ja-JP" sz="1400" b="1">
              <a:solidFill>
                <a:schemeClr val="bg1"/>
              </a:solidFill>
            </a:endParaRPr>
          </a:p>
          <a:p>
            <a:endParaRPr kumimoji="1" lang="en-US" altLang="ja-JP" sz="1400" b="1">
              <a:solidFill>
                <a:schemeClr val="bg1"/>
              </a:solidFill>
            </a:endParaRPr>
          </a:p>
          <a:p>
            <a:r>
              <a:rPr kumimoji="1" lang="ja-JP" altLang="en-US" sz="1400" b="1">
                <a:solidFill>
                  <a:schemeClr val="bg1"/>
                </a:solidFill>
              </a:rPr>
              <a:t>～方法　その</a:t>
            </a:r>
            <a:r>
              <a:rPr kumimoji="1" lang="en-US" altLang="ja-JP" sz="1400" b="1">
                <a:solidFill>
                  <a:schemeClr val="bg1"/>
                </a:solidFill>
              </a:rPr>
              <a:t>1</a:t>
            </a:r>
            <a:r>
              <a:rPr kumimoji="1" lang="ja-JP" altLang="en-US" sz="1400" b="1">
                <a:solidFill>
                  <a:schemeClr val="bg1"/>
                </a:solidFill>
              </a:rPr>
              <a:t>～</a:t>
            </a:r>
            <a:endParaRPr kumimoji="1" lang="en-US" altLang="ja-JP" sz="1400" b="1">
              <a:solidFill>
                <a:schemeClr val="bg1"/>
              </a:solidFill>
            </a:endParaRPr>
          </a:p>
          <a:p>
            <a:r>
              <a:rPr kumimoji="1" lang="ja-JP" altLang="en-US" sz="1400" b="1">
                <a:solidFill>
                  <a:schemeClr val="bg1"/>
                </a:solidFill>
              </a:rPr>
              <a:t>➀貼り付けたい内容をコピー</a:t>
            </a:r>
            <a:endParaRPr kumimoji="1" lang="en-US" altLang="ja-JP" sz="1400" b="1">
              <a:solidFill>
                <a:schemeClr val="bg1"/>
              </a:solidFill>
            </a:endParaRPr>
          </a:p>
          <a:p>
            <a:r>
              <a:rPr kumimoji="1" lang="ja-JP" altLang="en-US" sz="1400" b="1">
                <a:solidFill>
                  <a:schemeClr val="bg1"/>
                </a:solidFill>
              </a:rPr>
              <a:t>②貼り付けたいセルの上でマウスを右クリック、メニュー（貼り付けオプション）を表示</a:t>
            </a:r>
            <a:endParaRPr kumimoji="1" lang="en-US" altLang="ja-JP" sz="1400" b="1">
              <a:solidFill>
                <a:schemeClr val="bg1"/>
              </a:solidFill>
            </a:endParaRPr>
          </a:p>
          <a:p>
            <a:r>
              <a:rPr kumimoji="1" lang="ja-JP" altLang="en-US" sz="1400" b="1">
                <a:solidFill>
                  <a:schemeClr val="bg1"/>
                </a:solidFill>
              </a:rPr>
              <a:t>③「値」をクリック（画像赤枠）し値を貼り付け</a:t>
            </a:r>
            <a:endParaRPr kumimoji="1" lang="en-US" altLang="ja-JP" sz="1400" b="1">
              <a:solidFill>
                <a:schemeClr val="bg1"/>
              </a:solidFill>
            </a:endParaRPr>
          </a:p>
          <a:p>
            <a:endParaRPr kumimoji="1" lang="en-US" altLang="ja-JP" sz="1400" b="1">
              <a:solidFill>
                <a:schemeClr val="bg1"/>
              </a:solidFill>
            </a:endParaRPr>
          </a:p>
          <a:p>
            <a:endParaRPr kumimoji="1" lang="en-US" altLang="ja-JP" sz="1400" b="1">
              <a:solidFill>
                <a:schemeClr val="bg1"/>
              </a:solidFill>
            </a:endParaRPr>
          </a:p>
          <a:p>
            <a:endParaRPr kumimoji="1" lang="en-US" altLang="ja-JP" sz="1400" b="1">
              <a:solidFill>
                <a:schemeClr val="bg1"/>
              </a:solidFill>
            </a:endParaRPr>
          </a:p>
          <a:p>
            <a:endParaRPr kumimoji="1" lang="en-US" altLang="ja-JP" sz="1400" b="1">
              <a:solidFill>
                <a:schemeClr val="bg1"/>
              </a:solidFill>
            </a:endParaRPr>
          </a:p>
          <a:p>
            <a:endParaRPr kumimoji="1" lang="en-US" altLang="ja-JP" sz="1400" b="1">
              <a:solidFill>
                <a:schemeClr val="bg1"/>
              </a:solidFill>
            </a:endParaRPr>
          </a:p>
          <a:p>
            <a:r>
              <a:rPr kumimoji="1" lang="ja-JP" altLang="en-US" sz="1400" b="1">
                <a:solidFill>
                  <a:schemeClr val="bg1"/>
                </a:solidFill>
              </a:rPr>
              <a:t>～方法　その</a:t>
            </a:r>
            <a:r>
              <a:rPr kumimoji="1" lang="en-US" altLang="ja-JP" sz="1400" b="1">
                <a:solidFill>
                  <a:schemeClr val="bg1"/>
                </a:solidFill>
              </a:rPr>
              <a:t>2</a:t>
            </a:r>
            <a:r>
              <a:rPr kumimoji="1" lang="ja-JP" altLang="en-US" sz="1400" b="1">
                <a:solidFill>
                  <a:schemeClr val="bg1"/>
                </a:solidFill>
              </a:rPr>
              <a:t>～</a:t>
            </a:r>
            <a:endParaRPr kumimoji="1" lang="en-US" altLang="ja-JP" sz="1400" b="1">
              <a:solidFill>
                <a:schemeClr val="bg1"/>
              </a:solidFill>
            </a:endParaRPr>
          </a:p>
          <a:p>
            <a:r>
              <a:rPr kumimoji="1" lang="ja-JP" altLang="en-US" sz="1400" b="1">
                <a:solidFill>
                  <a:schemeClr val="bg1"/>
                </a:solidFill>
              </a:rPr>
              <a:t>➀コピーする範囲を選択し「</a:t>
            </a:r>
            <a:r>
              <a:rPr kumimoji="1" lang="en-US" altLang="ja-JP" sz="1400" b="1">
                <a:solidFill>
                  <a:schemeClr val="bg1"/>
                </a:solidFill>
              </a:rPr>
              <a:t>ctrl</a:t>
            </a:r>
            <a:r>
              <a:rPr kumimoji="1" lang="ja-JP" altLang="en-US" sz="1400" b="1">
                <a:solidFill>
                  <a:schemeClr val="bg1"/>
                </a:solidFill>
              </a:rPr>
              <a:t>＋</a:t>
            </a:r>
            <a:r>
              <a:rPr kumimoji="1" lang="en-US" altLang="ja-JP" sz="1400" b="1">
                <a:solidFill>
                  <a:schemeClr val="bg1"/>
                </a:solidFill>
              </a:rPr>
              <a:t>C</a:t>
            </a:r>
            <a:r>
              <a:rPr kumimoji="1" lang="ja-JP" altLang="en-US" sz="1400" b="1">
                <a:solidFill>
                  <a:schemeClr val="bg1"/>
                </a:solidFill>
              </a:rPr>
              <a:t>」でコピー</a:t>
            </a:r>
            <a:br>
              <a:rPr kumimoji="1" lang="en-US" altLang="ja-JP" sz="1400" b="1">
                <a:solidFill>
                  <a:schemeClr val="bg1"/>
                </a:solidFill>
              </a:rPr>
            </a:br>
            <a:r>
              <a:rPr kumimoji="1" lang="ja-JP" altLang="en-US" sz="1400" b="1">
                <a:solidFill>
                  <a:schemeClr val="bg1"/>
                </a:solidFill>
              </a:rPr>
              <a:t>②貼り付け先のセルを選択</a:t>
            </a:r>
            <a:endParaRPr kumimoji="1" lang="en-US" altLang="ja-JP" sz="1400" b="1">
              <a:solidFill>
                <a:schemeClr val="bg1"/>
              </a:solidFill>
            </a:endParaRPr>
          </a:p>
          <a:p>
            <a:r>
              <a:rPr kumimoji="1" lang="ja-JP" altLang="en-US" sz="1400" b="1">
                <a:solidFill>
                  <a:schemeClr val="bg1"/>
                </a:solidFill>
              </a:rPr>
              <a:t>③「</a:t>
            </a:r>
            <a:r>
              <a:rPr kumimoji="1" lang="en-US" altLang="ja-JP" sz="1400" b="1">
                <a:solidFill>
                  <a:schemeClr val="bg1"/>
                </a:solidFill>
              </a:rPr>
              <a:t>Ctrl</a:t>
            </a:r>
            <a:r>
              <a:rPr kumimoji="1" lang="ja-JP" altLang="en-US" sz="1400" b="1">
                <a:solidFill>
                  <a:schemeClr val="bg1"/>
                </a:solidFill>
              </a:rPr>
              <a:t>＋</a:t>
            </a:r>
            <a:r>
              <a:rPr kumimoji="1" lang="en-US" altLang="ja-JP" sz="1400" b="1">
                <a:solidFill>
                  <a:schemeClr val="bg1"/>
                </a:solidFill>
              </a:rPr>
              <a:t>Alt</a:t>
            </a:r>
            <a:r>
              <a:rPr kumimoji="1" lang="ja-JP" altLang="en-US" sz="1400" b="1">
                <a:solidFill>
                  <a:schemeClr val="bg1"/>
                </a:solidFill>
              </a:rPr>
              <a:t>＋</a:t>
            </a:r>
            <a:r>
              <a:rPr kumimoji="1" lang="en-US" altLang="ja-JP" sz="1400" b="1">
                <a:solidFill>
                  <a:schemeClr val="bg1"/>
                </a:solidFill>
              </a:rPr>
              <a:t>V</a:t>
            </a:r>
            <a:r>
              <a:rPr kumimoji="1" lang="ja-JP" altLang="en-US" sz="1400" b="1">
                <a:solidFill>
                  <a:schemeClr val="bg1"/>
                </a:solidFill>
              </a:rPr>
              <a:t>」（形式を選択して貼り付け）</a:t>
            </a:r>
            <a:endParaRPr kumimoji="1" lang="en-US" altLang="ja-JP" sz="1400" b="1">
              <a:solidFill>
                <a:schemeClr val="bg1"/>
              </a:solidFill>
            </a:endParaRPr>
          </a:p>
          <a:p>
            <a:r>
              <a:rPr kumimoji="1" lang="ja-JP" altLang="en-US" sz="1400" b="1">
                <a:solidFill>
                  <a:schemeClr val="bg1"/>
                </a:solidFill>
              </a:rPr>
              <a:t>④値を選択し</a:t>
            </a:r>
            <a:r>
              <a:rPr kumimoji="1" lang="en-US" altLang="ja-JP" sz="1400" b="1">
                <a:solidFill>
                  <a:schemeClr val="bg1"/>
                </a:solidFill>
              </a:rPr>
              <a:t>OK</a:t>
            </a:r>
          </a:p>
          <a:p>
            <a:endParaRPr kumimoji="1" lang="en-US" altLang="ja-JP" sz="1400">
              <a:solidFill>
                <a:schemeClr val="bg1"/>
              </a:solidFill>
            </a:endParaRPr>
          </a:p>
        </xdr:txBody>
      </xdr:sp>
      <xdr:pic>
        <xdr:nvPicPr>
          <xdr:cNvPr id="13" name="図 12">
            <a:extLst>
              <a:ext uri="{FF2B5EF4-FFF2-40B4-BE49-F238E27FC236}">
                <a16:creationId xmlns:a16="http://schemas.microsoft.com/office/drawing/2014/main" id="{A2BA3591-63FD-4CC5-BA50-67C6FF053DE7}"/>
              </a:ext>
            </a:extLst>
          </xdr:cNvPr>
          <xdr:cNvPicPr>
            <a:picLocks noChangeAspect="1"/>
          </xdr:cNvPicPr>
        </xdr:nvPicPr>
        <xdr:blipFill rotWithShape="1">
          <a:blip xmlns:r="http://schemas.openxmlformats.org/officeDocument/2006/relationships" r:embed="rId1"/>
          <a:srcRect l="7755" t="49591" r="61326" b="11678"/>
          <a:stretch/>
        </xdr:blipFill>
        <xdr:spPr>
          <a:xfrm>
            <a:off x="16879677" y="3002332"/>
            <a:ext cx="3307452" cy="1835139"/>
          </a:xfrm>
          <a:prstGeom prst="rect">
            <a:avLst/>
          </a:prstGeom>
        </xdr:spPr>
      </xdr:pic>
      <xdr:pic>
        <xdr:nvPicPr>
          <xdr:cNvPr id="3" name="図 2">
            <a:extLst>
              <a:ext uri="{FF2B5EF4-FFF2-40B4-BE49-F238E27FC236}">
                <a16:creationId xmlns:a16="http://schemas.microsoft.com/office/drawing/2014/main" id="{40CA29EF-BAC7-4436-B8F0-D7D18BDBC969}"/>
              </a:ext>
            </a:extLst>
          </xdr:cNvPr>
          <xdr:cNvPicPr>
            <a:picLocks noChangeAspect="1"/>
          </xdr:cNvPicPr>
        </xdr:nvPicPr>
        <xdr:blipFill rotWithShape="1">
          <a:blip xmlns:r="http://schemas.openxmlformats.org/officeDocument/2006/relationships" r:embed="rId2"/>
          <a:srcRect l="25244" t="23918" r="25692" b="7155"/>
          <a:stretch/>
        </xdr:blipFill>
        <xdr:spPr>
          <a:xfrm>
            <a:off x="13695022" y="5126442"/>
            <a:ext cx="3780634" cy="2209082"/>
          </a:xfrm>
          <a:prstGeom prst="rect">
            <a:avLst/>
          </a:prstGeom>
        </xdr:spPr>
      </xdr:pic>
      <xdr:sp macro="" textlink="">
        <xdr:nvSpPr>
          <xdr:cNvPr id="2" name="矢印: 右 1">
            <a:extLst>
              <a:ext uri="{FF2B5EF4-FFF2-40B4-BE49-F238E27FC236}">
                <a16:creationId xmlns:a16="http://schemas.microsoft.com/office/drawing/2014/main" id="{E8D3836B-EEC3-4581-A666-B3CD2ECEE671}"/>
              </a:ext>
            </a:extLst>
          </xdr:cNvPr>
          <xdr:cNvSpPr/>
        </xdr:nvSpPr>
        <xdr:spPr bwMode="auto">
          <a:xfrm>
            <a:off x="10608464" y="5556561"/>
            <a:ext cx="2962547" cy="20681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矢印: 右 8">
            <a:extLst>
              <a:ext uri="{FF2B5EF4-FFF2-40B4-BE49-F238E27FC236}">
                <a16:creationId xmlns:a16="http://schemas.microsoft.com/office/drawing/2014/main" id="{46A03F63-FFD6-4501-9344-D59253489416}"/>
              </a:ext>
            </a:extLst>
          </xdr:cNvPr>
          <xdr:cNvSpPr/>
        </xdr:nvSpPr>
        <xdr:spPr bwMode="auto">
          <a:xfrm>
            <a:off x="13831812" y="3641961"/>
            <a:ext cx="2876755" cy="26452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158751</xdr:colOff>
      <xdr:row>31</xdr:row>
      <xdr:rowOff>111125</xdr:rowOff>
    </xdr:from>
    <xdr:ext cx="8664573" cy="998094"/>
    <xdr:sp macro="" textlink="">
      <xdr:nvSpPr>
        <xdr:cNvPr id="3" name="テキスト ボックス 2">
          <a:extLst>
            <a:ext uri="{FF2B5EF4-FFF2-40B4-BE49-F238E27FC236}">
              <a16:creationId xmlns:a16="http://schemas.microsoft.com/office/drawing/2014/main" id="{C3C77408-CA10-4373-A9E7-2A40D1C3309E}"/>
            </a:ext>
          </a:extLst>
        </xdr:cNvPr>
        <xdr:cNvSpPr txBox="1"/>
      </xdr:nvSpPr>
      <xdr:spPr>
        <a:xfrm>
          <a:off x="7381876" y="10128250"/>
          <a:ext cx="8664573" cy="99809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r>
            <a:rPr kumimoji="1" lang="en-US" altLang="ja-JP" sz="1100"/>
            <a:t>【</a:t>
          </a:r>
          <a:r>
            <a:rPr kumimoji="1" lang="ja-JP" altLang="en-US" sz="1100"/>
            <a:t>添付資料について</a:t>
          </a:r>
          <a:r>
            <a:rPr kumimoji="1" lang="en-US" altLang="ja-JP" sz="1100"/>
            <a:t>】</a:t>
          </a:r>
        </a:p>
        <a:p>
          <a:r>
            <a:rPr kumimoji="1" lang="en-US" altLang="ja-JP" sz="1100"/>
            <a:t>※</a:t>
          </a:r>
          <a:r>
            <a:rPr kumimoji="1" lang="ja-JP" altLang="en-US" sz="1100"/>
            <a:t>「介護報酬総単位数の見込みの変更」を理由とした増額変更の場合は、様式第２号、別紙様式２－６及び様式第６号を提出します。</a:t>
          </a:r>
          <a:endParaRPr kumimoji="1" lang="en-US" altLang="ja-JP" sz="1100"/>
        </a:p>
        <a:p>
          <a:endParaRPr kumimoji="1" lang="en-US" altLang="ja-JP" sz="1100"/>
        </a:p>
        <a:p>
          <a:r>
            <a:rPr kumimoji="1" lang="en-US" altLang="ja-JP" sz="1100"/>
            <a:t>※</a:t>
          </a:r>
          <a:r>
            <a:rPr kumimoji="1" lang="ja-JP" altLang="en-US" sz="1100"/>
            <a:t>事業計画自体を（事業所の増減等）を変更する必要がある場合は、様式第２号、別紙様式２－３、２－４及び様式第６号を提出します。</a:t>
          </a:r>
          <a:endParaRPr kumimoji="1" lang="en-US" altLang="ja-JP" sz="1100"/>
        </a:p>
        <a:p>
          <a:r>
            <a:rPr kumimoji="1" lang="en-US" altLang="ja-JP" sz="1100"/>
            <a:t>※</a:t>
          </a:r>
          <a:r>
            <a:rPr kumimoji="1" lang="ja-JP" altLang="en-US" sz="1100"/>
            <a:t>各種様式は長野県ホームページから参照することができます。</a:t>
          </a:r>
        </a:p>
      </xdr:txBody>
    </xdr:sp>
    <xdr:clientData/>
  </xdr:oneCellAnchor>
  <xdr:twoCellAnchor>
    <xdr:from>
      <xdr:col>13</xdr:col>
      <xdr:colOff>44451</xdr:colOff>
      <xdr:row>0</xdr:row>
      <xdr:rowOff>228600</xdr:rowOff>
    </xdr:from>
    <xdr:to>
      <xdr:col>18</xdr:col>
      <xdr:colOff>107951</xdr:colOff>
      <xdr:row>7</xdr:row>
      <xdr:rowOff>361950</xdr:rowOff>
    </xdr:to>
    <xdr:sp macro="" textlink="">
      <xdr:nvSpPr>
        <xdr:cNvPr id="4" name="テキスト 1">
          <a:extLst>
            <a:ext uri="{FF2B5EF4-FFF2-40B4-BE49-F238E27FC236}">
              <a16:creationId xmlns:a16="http://schemas.microsoft.com/office/drawing/2014/main" id="{BC826E93-09F5-4742-8153-057471C72445}"/>
            </a:ext>
          </a:extLst>
        </xdr:cNvPr>
        <xdr:cNvSpPr txBox="1"/>
      </xdr:nvSpPr>
      <xdr:spPr>
        <a:xfrm>
          <a:off x="7232651" y="228600"/>
          <a:ext cx="4038600" cy="20320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600">
              <a:solidFill>
                <a:srgbClr val="FF0000"/>
              </a:solidFill>
              <a:latin typeface="ＭＳ ゴシック"/>
              <a:ea typeface="ＭＳ ゴシック"/>
            </a:rPr>
            <a:t>申請書は入力シートへの入力により自動入力</a:t>
          </a:r>
          <a:r>
            <a:rPr kumimoji="1" lang="en-US" altLang="ja-JP" sz="2600">
              <a:solidFill>
                <a:srgbClr val="FF0000"/>
              </a:solidFill>
              <a:latin typeface="ＭＳ ゴシック"/>
              <a:ea typeface="ＭＳ ゴシック"/>
            </a:rPr>
            <a:t>(</a:t>
          </a:r>
          <a:r>
            <a:rPr kumimoji="1" lang="ja-JP" altLang="en-US" sz="2600">
              <a:solidFill>
                <a:srgbClr val="FF0000"/>
              </a:solidFill>
              <a:latin typeface="ＭＳ ゴシック"/>
              <a:ea typeface="ＭＳ ゴシック"/>
            </a:rPr>
            <a:t>色付きセル</a:t>
          </a:r>
          <a:r>
            <a:rPr kumimoji="1" lang="en-US" altLang="ja-JP" sz="2600">
              <a:solidFill>
                <a:srgbClr val="FF0000"/>
              </a:solidFill>
              <a:latin typeface="ＭＳ ゴシック"/>
              <a:ea typeface="ＭＳ ゴシック"/>
            </a:rPr>
            <a:t>)</a:t>
          </a:r>
          <a:r>
            <a:rPr kumimoji="1" lang="ja-JP" altLang="en-US" sz="2600">
              <a:solidFill>
                <a:srgbClr val="FF0000"/>
              </a:solidFill>
              <a:latin typeface="ＭＳ ゴシック"/>
              <a:ea typeface="ＭＳ ゴシック"/>
            </a:rPr>
            <a:t>されますので、直接入力しないでください。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160947</xdr:colOff>
      <xdr:row>3</xdr:row>
      <xdr:rowOff>169277</xdr:rowOff>
    </xdr:from>
    <xdr:to>
      <xdr:col>19</xdr:col>
      <xdr:colOff>649343</xdr:colOff>
      <xdr:row>8</xdr:row>
      <xdr:rowOff>29882</xdr:rowOff>
    </xdr:to>
    <xdr:sp macro="" textlink="">
      <xdr:nvSpPr>
        <xdr:cNvPr id="2" name="テキスト 1">
          <a:extLst>
            <a:ext uri="{FF2B5EF4-FFF2-40B4-BE49-F238E27FC236}">
              <a16:creationId xmlns:a16="http://schemas.microsoft.com/office/drawing/2014/main" id="{46B8AA3C-C19B-4919-B495-DDA39F845712}"/>
            </a:ext>
          </a:extLst>
        </xdr:cNvPr>
        <xdr:cNvSpPr txBox="1"/>
      </xdr:nvSpPr>
      <xdr:spPr>
        <a:xfrm>
          <a:off x="8238147" y="969377"/>
          <a:ext cx="3422096" cy="14836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000">
              <a:solidFill>
                <a:srgbClr val="FF0000"/>
              </a:solidFill>
              <a:latin typeface="ＭＳ ゴシック"/>
              <a:ea typeface="ＭＳ ゴシック"/>
            </a:rPr>
            <a:t>申請書は入力シートへの入力により自動入力</a:t>
          </a:r>
          <a:r>
            <a:rPr kumimoji="1" lang="en-US" altLang="ja-JP" sz="2000">
              <a:solidFill>
                <a:srgbClr val="FF0000"/>
              </a:solidFill>
              <a:latin typeface="ＭＳ ゴシック"/>
              <a:ea typeface="ＭＳ ゴシック"/>
            </a:rPr>
            <a:t>(</a:t>
          </a:r>
          <a:r>
            <a:rPr kumimoji="1" lang="ja-JP" altLang="en-US" sz="2000">
              <a:solidFill>
                <a:srgbClr val="FF0000"/>
              </a:solidFill>
              <a:latin typeface="ＭＳ ゴシック"/>
              <a:ea typeface="ＭＳ ゴシック"/>
            </a:rPr>
            <a:t>色付きセル</a:t>
          </a:r>
          <a:r>
            <a:rPr kumimoji="1" lang="en-US" altLang="ja-JP" sz="2000">
              <a:solidFill>
                <a:srgbClr val="FF0000"/>
              </a:solidFill>
              <a:latin typeface="ＭＳ ゴシック"/>
              <a:ea typeface="ＭＳ ゴシック"/>
            </a:rPr>
            <a:t>)</a:t>
          </a:r>
          <a:r>
            <a:rPr kumimoji="1" lang="ja-JP" altLang="en-US" sz="2000">
              <a:solidFill>
                <a:srgbClr val="FF0000"/>
              </a:solidFill>
              <a:latin typeface="ＭＳ ゴシック"/>
              <a:ea typeface="ＭＳ ゴシック"/>
            </a:rPr>
            <a:t>されますので、直接入力しないでください。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D790B-2D4E-42FF-9B41-EC3F82754894}">
  <sheetPr>
    <tabColor rgb="FFFF0000"/>
    <pageSetUpPr fitToPage="1"/>
  </sheetPr>
  <dimension ref="A1:E23"/>
  <sheetViews>
    <sheetView tabSelected="1" topLeftCell="C16" zoomScale="110" zoomScaleNormal="110" workbookViewId="0">
      <selection activeCell="D21" sqref="D21"/>
    </sheetView>
  </sheetViews>
  <sheetFormatPr defaultColWidth="8.77734375" defaultRowHeight="13.2"/>
  <cols>
    <col min="1" max="1" width="5.88671875" style="86" bestFit="1" customWidth="1"/>
    <col min="2" max="2" width="32.21875" style="87" customWidth="1"/>
    <col min="3" max="3" width="75.21875" style="87" bestFit="1" customWidth="1"/>
    <col min="4" max="4" width="73.44140625" style="87" bestFit="1" customWidth="1"/>
    <col min="5" max="5" width="40.6640625" style="19" bestFit="1" customWidth="1"/>
    <col min="6" max="16384" width="8.77734375" style="19"/>
  </cols>
  <sheetData>
    <row r="1" spans="1:5" ht="22.95" customHeight="1">
      <c r="B1" s="95" t="s">
        <v>2150</v>
      </c>
    </row>
    <row r="2" spans="1:5" ht="24.45" customHeight="1">
      <c r="B2" s="87" t="s">
        <v>2154</v>
      </c>
      <c r="D2" s="138"/>
    </row>
    <row r="3" spans="1:5" ht="24.45" customHeight="1">
      <c r="B3" s="87" t="s">
        <v>102</v>
      </c>
    </row>
    <row r="4" spans="1:5" ht="24.45" customHeight="1">
      <c r="B4" s="87" t="s">
        <v>2155</v>
      </c>
    </row>
    <row r="5" spans="1:5" ht="30" customHeight="1">
      <c r="A5" s="88" t="s">
        <v>78</v>
      </c>
      <c r="B5" s="89" t="s">
        <v>43</v>
      </c>
      <c r="C5" s="89" t="s">
        <v>44</v>
      </c>
      <c r="D5" s="89" t="s">
        <v>45</v>
      </c>
    </row>
    <row r="6" spans="1:5" ht="19.5" customHeight="1">
      <c r="A6" s="86">
        <v>1</v>
      </c>
      <c r="B6" s="90" t="s">
        <v>46</v>
      </c>
      <c r="C6" s="44"/>
      <c r="D6" s="91" t="s">
        <v>2159</v>
      </c>
    </row>
    <row r="7" spans="1:5" ht="40.5" customHeight="1">
      <c r="A7" s="86">
        <v>2</v>
      </c>
      <c r="B7" s="92" t="s">
        <v>69</v>
      </c>
      <c r="C7" s="45"/>
      <c r="D7" s="93" t="s">
        <v>138</v>
      </c>
      <c r="E7" s="29" t="s">
        <v>79</v>
      </c>
    </row>
    <row r="8" spans="1:5" ht="46.05" customHeight="1">
      <c r="A8" s="86">
        <v>3</v>
      </c>
      <c r="B8" s="92" t="s">
        <v>70</v>
      </c>
      <c r="C8" s="45"/>
      <c r="D8" s="147" t="s">
        <v>139</v>
      </c>
      <c r="E8" s="29" t="s">
        <v>79</v>
      </c>
    </row>
    <row r="9" spans="1:5" ht="26.55" customHeight="1">
      <c r="A9" s="265">
        <v>4</v>
      </c>
      <c r="B9" s="90" t="s">
        <v>76</v>
      </c>
      <c r="C9" s="46"/>
      <c r="D9" s="263" t="s">
        <v>140</v>
      </c>
      <c r="E9" s="266" t="s">
        <v>79</v>
      </c>
    </row>
    <row r="10" spans="1:5" ht="26.55" customHeight="1">
      <c r="A10" s="265"/>
      <c r="B10" s="90" t="s">
        <v>77</v>
      </c>
      <c r="C10" s="46"/>
      <c r="D10" s="264"/>
      <c r="E10" s="266"/>
    </row>
    <row r="11" spans="1:5" ht="37.950000000000003" customHeight="1">
      <c r="A11" s="86">
        <v>5</v>
      </c>
      <c r="B11" s="92" t="s">
        <v>47</v>
      </c>
      <c r="C11" s="47"/>
      <c r="D11" s="253" t="s">
        <v>2160</v>
      </c>
      <c r="E11" s="29" t="s">
        <v>79</v>
      </c>
    </row>
    <row r="12" spans="1:5" ht="60.45" customHeight="1">
      <c r="A12" s="86">
        <v>6</v>
      </c>
      <c r="B12" s="92" t="s">
        <v>81</v>
      </c>
      <c r="C12" s="96">
        <f>'別紙様式２-６（変更交付申請内訳書）'!J7</f>
        <v>0</v>
      </c>
      <c r="D12" s="94" t="s">
        <v>2156</v>
      </c>
      <c r="E12" s="29" t="s">
        <v>79</v>
      </c>
    </row>
    <row r="13" spans="1:5" ht="43.05" customHeight="1">
      <c r="A13" s="86">
        <v>7</v>
      </c>
      <c r="B13" s="92" t="s">
        <v>82</v>
      </c>
      <c r="C13" s="97">
        <f>'別紙様式２-６（変更交付申請内訳書）'!I7</f>
        <v>0</v>
      </c>
      <c r="D13" s="94" t="s">
        <v>2157</v>
      </c>
      <c r="E13" s="29" t="s">
        <v>79</v>
      </c>
    </row>
    <row r="14" spans="1:5" ht="42" customHeight="1">
      <c r="A14" s="86">
        <v>8</v>
      </c>
      <c r="B14" s="92" t="s">
        <v>83</v>
      </c>
      <c r="C14" s="98">
        <f>C12-C13</f>
        <v>0</v>
      </c>
      <c r="D14" s="93" t="s">
        <v>141</v>
      </c>
      <c r="E14" s="29" t="s">
        <v>79</v>
      </c>
    </row>
    <row r="15" spans="1:5" ht="32.549999999999997" customHeight="1">
      <c r="A15" s="86">
        <v>9</v>
      </c>
      <c r="B15" s="92" t="s">
        <v>75</v>
      </c>
      <c r="C15" s="48" t="s">
        <v>131</v>
      </c>
      <c r="D15" s="93" t="s">
        <v>132</v>
      </c>
      <c r="E15" s="29" t="s">
        <v>79</v>
      </c>
    </row>
    <row r="16" spans="1:5" ht="32.549999999999997" customHeight="1">
      <c r="A16" s="86">
        <v>10</v>
      </c>
      <c r="B16" s="92" t="s">
        <v>115</v>
      </c>
      <c r="C16" s="47" t="s">
        <v>133</v>
      </c>
      <c r="D16" s="93"/>
      <c r="E16" s="29" t="s">
        <v>79</v>
      </c>
    </row>
    <row r="17" spans="1:5" ht="32.549999999999997" customHeight="1">
      <c r="A17" s="86">
        <v>11</v>
      </c>
      <c r="B17" s="92" t="s">
        <v>116</v>
      </c>
      <c r="C17" s="49" t="s">
        <v>134</v>
      </c>
      <c r="D17" s="93"/>
      <c r="E17" s="29" t="s">
        <v>79</v>
      </c>
    </row>
    <row r="18" spans="1:5" ht="57" customHeight="1">
      <c r="A18" s="86">
        <v>12</v>
      </c>
      <c r="B18" s="92" t="s">
        <v>107</v>
      </c>
      <c r="C18" s="139">
        <f>C12</f>
        <v>0</v>
      </c>
      <c r="D18" s="94" t="s">
        <v>2158</v>
      </c>
      <c r="E18" s="29" t="s">
        <v>117</v>
      </c>
    </row>
    <row r="19" spans="1:5" ht="48.45" customHeight="1">
      <c r="A19" s="86">
        <v>13</v>
      </c>
      <c r="B19" s="92" t="s">
        <v>108</v>
      </c>
      <c r="C19" s="99"/>
      <c r="D19" s="94" t="s">
        <v>2153</v>
      </c>
      <c r="E19" s="29" t="s">
        <v>117</v>
      </c>
    </row>
    <row r="20" spans="1:5" ht="66">
      <c r="A20" s="86">
        <v>14</v>
      </c>
      <c r="B20" s="92" t="s">
        <v>106</v>
      </c>
      <c r="C20" s="99"/>
      <c r="D20" s="93" t="s">
        <v>2161</v>
      </c>
      <c r="E20" s="29" t="s">
        <v>117</v>
      </c>
    </row>
    <row r="21" spans="1:5" ht="33.450000000000003" customHeight="1">
      <c r="A21" s="86">
        <v>15</v>
      </c>
      <c r="B21" s="92" t="s">
        <v>48</v>
      </c>
      <c r="C21" s="50"/>
      <c r="D21" s="93" t="s">
        <v>118</v>
      </c>
    </row>
    <row r="22" spans="1:5" ht="45" customHeight="1">
      <c r="A22" s="86">
        <v>16</v>
      </c>
      <c r="B22" s="92" t="s">
        <v>49</v>
      </c>
      <c r="C22" s="50"/>
      <c r="D22" s="93" t="s">
        <v>119</v>
      </c>
    </row>
    <row r="23" spans="1:5" ht="38.549999999999997" customHeight="1">
      <c r="A23" s="86">
        <v>17</v>
      </c>
      <c r="B23" s="92" t="s">
        <v>50</v>
      </c>
      <c r="C23" s="262"/>
      <c r="D23" s="93" t="s">
        <v>120</v>
      </c>
    </row>
  </sheetData>
  <mergeCells count="3">
    <mergeCell ref="D9:D10"/>
    <mergeCell ref="A9:A10"/>
    <mergeCell ref="E9:E10"/>
  </mergeCells>
  <phoneticPr fontId="7"/>
  <pageMargins left="0.7" right="0.7" top="0.75" bottom="0.75" header="0.3" footer="0.3"/>
  <pageSetup paperSize="9" scale="60" orientation="landscape" r:id="rId1"/>
  <colBreaks count="1" manualBreakCount="1">
    <brk id="3" max="18"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16F55-6010-4961-9AFA-BFA88D7F6D6D}">
  <sheetPr>
    <tabColor rgb="FFFF0000"/>
    <pageSetUpPr fitToPage="1"/>
  </sheetPr>
  <dimension ref="A1:K218"/>
  <sheetViews>
    <sheetView topLeftCell="M28" zoomScale="84" zoomScaleNormal="84" workbookViewId="0">
      <selection activeCell="X46" sqref="X46"/>
    </sheetView>
  </sheetViews>
  <sheetFormatPr defaultColWidth="9.77734375" defaultRowHeight="13.2"/>
  <cols>
    <col min="1" max="1" width="9.77734375" style="81" customWidth="1"/>
    <col min="2" max="2" width="14.77734375" style="78" bestFit="1" customWidth="1"/>
    <col min="3" max="3" width="17" style="148" bestFit="1" customWidth="1"/>
    <col min="4" max="4" width="9.5546875" style="148" bestFit="1" customWidth="1"/>
    <col min="5" max="5" width="7.6640625" style="148" bestFit="1" customWidth="1"/>
    <col min="6" max="6" width="29.5546875" style="78" customWidth="1"/>
    <col min="7" max="7" width="36.5546875" style="78" customWidth="1"/>
    <col min="8" max="8" width="5.44140625" style="78" customWidth="1"/>
    <col min="9" max="9" width="19.88671875" style="261" customWidth="1"/>
    <col min="10" max="10" width="22.6640625" style="110" customWidth="1"/>
    <col min="11" max="11" width="23" style="77" customWidth="1"/>
    <col min="12" max="12" width="50.77734375" style="20" bestFit="1" customWidth="1"/>
    <col min="13" max="16384" width="9.77734375" style="20"/>
  </cols>
  <sheetData>
    <row r="1" spans="1:11" ht="9" customHeight="1">
      <c r="A1" s="76"/>
      <c r="B1" s="77"/>
      <c r="C1" s="77"/>
      <c r="D1" s="77"/>
      <c r="E1" s="77"/>
      <c r="G1" s="77"/>
      <c r="H1" s="77"/>
      <c r="I1" s="77"/>
      <c r="J1" s="77"/>
    </row>
    <row r="2" spans="1:11" ht="29.55" customHeight="1">
      <c r="A2" s="79" t="s">
        <v>2151</v>
      </c>
      <c r="B2" s="77"/>
      <c r="C2" s="77"/>
      <c r="D2" s="77"/>
      <c r="E2" s="77"/>
      <c r="G2" s="77"/>
      <c r="H2" s="77"/>
      <c r="I2" s="77"/>
      <c r="J2" s="77"/>
    </row>
    <row r="3" spans="1:11" ht="29.55" customHeight="1">
      <c r="A3" s="79" t="s">
        <v>142</v>
      </c>
      <c r="B3" s="77"/>
      <c r="C3" s="77"/>
      <c r="D3" s="77"/>
      <c r="E3" s="77"/>
      <c r="G3" s="77"/>
      <c r="H3" s="77"/>
      <c r="I3" s="77"/>
      <c r="J3" s="77"/>
    </row>
    <row r="4" spans="1:11" ht="20.55" customHeight="1">
      <c r="A4" s="80"/>
      <c r="B4" s="77"/>
      <c r="C4" s="77"/>
      <c r="D4" s="77"/>
      <c r="E4" s="77"/>
      <c r="G4" s="77"/>
      <c r="H4" s="77"/>
      <c r="I4" s="77"/>
      <c r="J4" s="77"/>
    </row>
    <row r="5" spans="1:11" ht="18.45" customHeight="1">
      <c r="A5" s="274" t="s">
        <v>121</v>
      </c>
      <c r="B5" s="275"/>
      <c r="C5" s="275"/>
      <c r="D5" s="275"/>
      <c r="E5" s="275"/>
      <c r="F5" s="275"/>
      <c r="G5" s="276"/>
      <c r="H5" s="144"/>
      <c r="I5" s="269" t="s">
        <v>60</v>
      </c>
      <c r="J5" s="267" t="s">
        <v>61</v>
      </c>
      <c r="K5" s="269" t="s">
        <v>62</v>
      </c>
    </row>
    <row r="6" spans="1:11" ht="18.45" customHeight="1">
      <c r="A6" s="277"/>
      <c r="B6" s="278"/>
      <c r="C6" s="278"/>
      <c r="D6" s="278"/>
      <c r="E6" s="278"/>
      <c r="F6" s="279"/>
      <c r="G6" s="280"/>
      <c r="H6" s="145"/>
      <c r="I6" s="270"/>
      <c r="J6" s="270"/>
      <c r="K6" s="270"/>
    </row>
    <row r="7" spans="1:11" ht="32.549999999999997" customHeight="1">
      <c r="A7" s="281"/>
      <c r="B7" s="282"/>
      <c r="C7" s="282"/>
      <c r="D7" s="282"/>
      <c r="E7" s="282"/>
      <c r="F7" s="282"/>
      <c r="G7" s="283"/>
      <c r="H7" s="146"/>
      <c r="I7" s="254">
        <f>SUM(I12:I211)</f>
        <v>0</v>
      </c>
      <c r="J7" s="254">
        <f>SUM(J12:J211)</f>
        <v>0</v>
      </c>
      <c r="K7" s="254">
        <f>SUM(K12:K211)</f>
        <v>0</v>
      </c>
    </row>
    <row r="8" spans="1:11" ht="37.5" customHeight="1">
      <c r="B8" s="77"/>
      <c r="C8" s="77"/>
      <c r="D8" s="77"/>
      <c r="E8" s="77"/>
      <c r="G8" s="77"/>
      <c r="H8" s="77"/>
      <c r="I8" s="77"/>
    </row>
    <row r="9" spans="1:11" ht="19.95" customHeight="1">
      <c r="A9" s="284" t="s">
        <v>143</v>
      </c>
      <c r="B9" s="271" t="s">
        <v>150</v>
      </c>
      <c r="C9" s="271" t="s">
        <v>149</v>
      </c>
      <c r="D9" s="294" t="s">
        <v>144</v>
      </c>
      <c r="E9" s="295"/>
      <c r="F9" s="287" t="s">
        <v>63</v>
      </c>
      <c r="G9" s="287" t="s">
        <v>147</v>
      </c>
      <c r="H9" s="298" t="s">
        <v>151</v>
      </c>
      <c r="I9" s="291" t="s">
        <v>148</v>
      </c>
      <c r="J9" s="292"/>
      <c r="K9" s="293"/>
    </row>
    <row r="10" spans="1:11">
      <c r="A10" s="285"/>
      <c r="B10" s="272"/>
      <c r="C10" s="272"/>
      <c r="D10" s="296"/>
      <c r="E10" s="297"/>
      <c r="F10" s="288"/>
      <c r="G10" s="288"/>
      <c r="H10" s="299"/>
      <c r="I10" s="269" t="s">
        <v>60</v>
      </c>
      <c r="J10" s="267" t="s">
        <v>61</v>
      </c>
      <c r="K10" s="269" t="s">
        <v>62</v>
      </c>
    </row>
    <row r="11" spans="1:11" ht="27" customHeight="1">
      <c r="A11" s="286"/>
      <c r="B11" s="273"/>
      <c r="C11" s="273"/>
      <c r="D11" s="143" t="s">
        <v>145</v>
      </c>
      <c r="E11" s="143" t="s">
        <v>146</v>
      </c>
      <c r="F11" s="289"/>
      <c r="G11" s="290"/>
      <c r="H11" s="300"/>
      <c r="I11" s="270"/>
      <c r="J11" s="268"/>
      <c r="K11" s="270"/>
    </row>
    <row r="12" spans="1:11" ht="30" customHeight="1">
      <c r="A12" s="82">
        <v>1</v>
      </c>
      <c r="B12" s="255"/>
      <c r="C12" s="255"/>
      <c r="D12" s="255"/>
      <c r="E12" s="255"/>
      <c r="F12" s="256"/>
      <c r="G12" s="256"/>
      <c r="H12" s="149" t="str">
        <f>IFERROR(VLOOKUP(G12, 【参考】数式用!$A$2:$B$46, 2, FALSE), "")</f>
        <v/>
      </c>
      <c r="I12" s="257"/>
      <c r="J12" s="258"/>
      <c r="K12" s="85" t="str">
        <f>IF(F12="","",J12-I12)</f>
        <v/>
      </c>
    </row>
    <row r="13" spans="1:11" ht="30" customHeight="1">
      <c r="A13" s="82">
        <v>2</v>
      </c>
      <c r="B13" s="255"/>
      <c r="C13" s="255"/>
      <c r="D13" s="255"/>
      <c r="E13" s="255"/>
      <c r="F13" s="256"/>
      <c r="G13" s="256"/>
      <c r="H13" s="149" t="str">
        <f>IFERROR(VLOOKUP(G13, 【参考】数式用!$A$2:$B$46, 2, FALSE), "")</f>
        <v/>
      </c>
      <c r="I13" s="257"/>
      <c r="J13" s="258"/>
      <c r="K13" s="85" t="str">
        <f>IF(F13="","",J13-I13)</f>
        <v/>
      </c>
    </row>
    <row r="14" spans="1:11" ht="30" customHeight="1">
      <c r="A14" s="82">
        <v>3</v>
      </c>
      <c r="B14" s="255"/>
      <c r="C14" s="255"/>
      <c r="D14" s="255"/>
      <c r="E14" s="255"/>
      <c r="F14" s="256"/>
      <c r="G14" s="256"/>
      <c r="H14" s="149" t="str">
        <f>IFERROR(VLOOKUP(G14, 【参考】数式用!$A$2:$B$46, 2, FALSE), "")</f>
        <v/>
      </c>
      <c r="I14" s="257"/>
      <c r="J14" s="258"/>
      <c r="K14" s="85" t="str">
        <f>IF(F14="","",J14-I14)</f>
        <v/>
      </c>
    </row>
    <row r="15" spans="1:11" ht="30" customHeight="1">
      <c r="A15" s="82">
        <v>4</v>
      </c>
      <c r="B15" s="255"/>
      <c r="C15" s="255"/>
      <c r="D15" s="255"/>
      <c r="E15" s="255"/>
      <c r="F15" s="256"/>
      <c r="G15" s="256"/>
      <c r="H15" s="149" t="str">
        <f>IFERROR(VLOOKUP(G15, 【参考】数式用!$A$2:$B$46, 2, FALSE), "")</f>
        <v/>
      </c>
      <c r="I15" s="257"/>
      <c r="J15" s="258"/>
      <c r="K15" s="85" t="str">
        <f t="shared" ref="K15:K76" si="0">IF(F15="","",J15-I15)</f>
        <v/>
      </c>
    </row>
    <row r="16" spans="1:11" ht="30" customHeight="1">
      <c r="A16" s="82">
        <v>5</v>
      </c>
      <c r="B16" s="255"/>
      <c r="C16" s="255"/>
      <c r="D16" s="255"/>
      <c r="E16" s="255"/>
      <c r="F16" s="256"/>
      <c r="G16" s="256"/>
      <c r="H16" s="149" t="str">
        <f>IFERROR(VLOOKUP(G16, 【参考】数式用!$A$2:$B$46, 2, FALSE), "")</f>
        <v/>
      </c>
      <c r="I16" s="257"/>
      <c r="J16" s="258"/>
      <c r="K16" s="85" t="str">
        <f t="shared" si="0"/>
        <v/>
      </c>
    </row>
    <row r="17" spans="1:11" ht="30" customHeight="1">
      <c r="A17" s="82">
        <v>6</v>
      </c>
      <c r="B17" s="255"/>
      <c r="C17" s="255"/>
      <c r="D17" s="255"/>
      <c r="E17" s="255"/>
      <c r="F17" s="256"/>
      <c r="G17" s="256"/>
      <c r="H17" s="149" t="str">
        <f>IFERROR(VLOOKUP(G17, 【参考】数式用!$A$2:$B$46, 2, FALSE), "")</f>
        <v/>
      </c>
      <c r="I17" s="257"/>
      <c r="J17" s="258"/>
      <c r="K17" s="85" t="str">
        <f t="shared" si="0"/>
        <v/>
      </c>
    </row>
    <row r="18" spans="1:11" ht="30" customHeight="1">
      <c r="A18" s="82">
        <v>7</v>
      </c>
      <c r="B18" s="255"/>
      <c r="C18" s="255"/>
      <c r="D18" s="255"/>
      <c r="E18" s="255"/>
      <c r="F18" s="256"/>
      <c r="G18" s="256"/>
      <c r="H18" s="149" t="str">
        <f>IFERROR(VLOOKUP(G18, 【参考】数式用!$A$2:$B$46, 2, FALSE), "")</f>
        <v/>
      </c>
      <c r="I18" s="257"/>
      <c r="J18" s="258"/>
      <c r="K18" s="85" t="str">
        <f t="shared" si="0"/>
        <v/>
      </c>
    </row>
    <row r="19" spans="1:11" ht="30" customHeight="1">
      <c r="A19" s="82">
        <v>8</v>
      </c>
      <c r="B19" s="255"/>
      <c r="C19" s="255"/>
      <c r="D19" s="255"/>
      <c r="E19" s="255"/>
      <c r="F19" s="256"/>
      <c r="G19" s="256"/>
      <c r="H19" s="149" t="str">
        <f>IFERROR(VLOOKUP(G19, 【参考】数式用!$A$2:$B$46, 2, FALSE), "")</f>
        <v/>
      </c>
      <c r="I19" s="257"/>
      <c r="J19" s="258"/>
      <c r="K19" s="85" t="str">
        <f t="shared" si="0"/>
        <v/>
      </c>
    </row>
    <row r="20" spans="1:11" ht="30" customHeight="1">
      <c r="A20" s="82">
        <v>9</v>
      </c>
      <c r="B20" s="255"/>
      <c r="C20" s="255"/>
      <c r="D20" s="255"/>
      <c r="E20" s="255"/>
      <c r="F20" s="256"/>
      <c r="G20" s="256"/>
      <c r="H20" s="149" t="str">
        <f>IFERROR(VLOOKUP(G20, 【参考】数式用!$A$2:$B$46, 2, FALSE), "")</f>
        <v/>
      </c>
      <c r="I20" s="257"/>
      <c r="J20" s="258"/>
      <c r="K20" s="85" t="str">
        <f t="shared" si="0"/>
        <v/>
      </c>
    </row>
    <row r="21" spans="1:11" ht="30" customHeight="1">
      <c r="A21" s="82">
        <v>10</v>
      </c>
      <c r="B21" s="255"/>
      <c r="C21" s="255"/>
      <c r="D21" s="255"/>
      <c r="E21" s="255"/>
      <c r="F21" s="256"/>
      <c r="G21" s="256"/>
      <c r="H21" s="149" t="str">
        <f>IFERROR(VLOOKUP(G21, 【参考】数式用!$A$2:$B$46, 2, FALSE), "")</f>
        <v/>
      </c>
      <c r="I21" s="257"/>
      <c r="J21" s="258"/>
      <c r="K21" s="85" t="str">
        <f t="shared" si="0"/>
        <v/>
      </c>
    </row>
    <row r="22" spans="1:11" ht="30" customHeight="1">
      <c r="A22" s="82">
        <v>11</v>
      </c>
      <c r="B22" s="255"/>
      <c r="C22" s="255"/>
      <c r="D22" s="255"/>
      <c r="E22" s="255"/>
      <c r="F22" s="256"/>
      <c r="G22" s="256"/>
      <c r="H22" s="149" t="str">
        <f>IFERROR(VLOOKUP(G22, 【参考】数式用!$A$2:$B$46, 2, FALSE), "")</f>
        <v/>
      </c>
      <c r="I22" s="257"/>
      <c r="J22" s="258"/>
      <c r="K22" s="85" t="str">
        <f t="shared" si="0"/>
        <v/>
      </c>
    </row>
    <row r="23" spans="1:11" ht="30" customHeight="1">
      <c r="A23" s="82">
        <v>12</v>
      </c>
      <c r="B23" s="255"/>
      <c r="C23" s="255"/>
      <c r="D23" s="255"/>
      <c r="E23" s="255"/>
      <c r="F23" s="256"/>
      <c r="G23" s="256"/>
      <c r="H23" s="149" t="str">
        <f>IFERROR(VLOOKUP(G23, 【参考】数式用!$A$2:$B$46, 2, FALSE), "")</f>
        <v/>
      </c>
      <c r="I23" s="257"/>
      <c r="J23" s="258"/>
      <c r="K23" s="85" t="str">
        <f t="shared" si="0"/>
        <v/>
      </c>
    </row>
    <row r="24" spans="1:11" ht="30" customHeight="1">
      <c r="A24" s="82">
        <v>13</v>
      </c>
      <c r="B24" s="255"/>
      <c r="C24" s="255"/>
      <c r="D24" s="255"/>
      <c r="E24" s="255"/>
      <c r="F24" s="256"/>
      <c r="G24" s="256"/>
      <c r="H24" s="149" t="str">
        <f>IFERROR(VLOOKUP(G24, 【参考】数式用!$A$2:$B$46, 2, FALSE), "")</f>
        <v/>
      </c>
      <c r="I24" s="257"/>
      <c r="J24" s="258"/>
      <c r="K24" s="85" t="str">
        <f t="shared" si="0"/>
        <v/>
      </c>
    </row>
    <row r="25" spans="1:11" ht="30" customHeight="1">
      <c r="A25" s="82">
        <v>14</v>
      </c>
      <c r="B25" s="255"/>
      <c r="C25" s="255"/>
      <c r="D25" s="255"/>
      <c r="E25" s="255"/>
      <c r="F25" s="256"/>
      <c r="G25" s="256"/>
      <c r="H25" s="149" t="str">
        <f>IFERROR(VLOOKUP(G25, 【参考】数式用!$A$2:$B$46, 2, FALSE), "")</f>
        <v/>
      </c>
      <c r="I25" s="257"/>
      <c r="J25" s="258"/>
      <c r="K25" s="85" t="str">
        <f t="shared" si="0"/>
        <v/>
      </c>
    </row>
    <row r="26" spans="1:11" ht="30" customHeight="1">
      <c r="A26" s="82">
        <v>15</v>
      </c>
      <c r="B26" s="255"/>
      <c r="C26" s="255"/>
      <c r="D26" s="255"/>
      <c r="E26" s="255"/>
      <c r="F26" s="256"/>
      <c r="G26" s="256"/>
      <c r="H26" s="149" t="str">
        <f>IFERROR(VLOOKUP(G26, 【参考】数式用!$A$2:$B$46, 2, FALSE), "")</f>
        <v/>
      </c>
      <c r="I26" s="257"/>
      <c r="J26" s="258"/>
      <c r="K26" s="85" t="str">
        <f t="shared" si="0"/>
        <v/>
      </c>
    </row>
    <row r="27" spans="1:11" ht="30" customHeight="1">
      <c r="A27" s="82">
        <v>16</v>
      </c>
      <c r="B27" s="255"/>
      <c r="C27" s="255"/>
      <c r="D27" s="255"/>
      <c r="E27" s="255"/>
      <c r="F27" s="256"/>
      <c r="G27" s="256"/>
      <c r="H27" s="149" t="str">
        <f>IFERROR(VLOOKUP(G27, 【参考】数式用!$A$2:$B$46, 2, FALSE), "")</f>
        <v/>
      </c>
      <c r="I27" s="257"/>
      <c r="J27" s="258"/>
      <c r="K27" s="85" t="str">
        <f t="shared" si="0"/>
        <v/>
      </c>
    </row>
    <row r="28" spans="1:11" ht="30" customHeight="1">
      <c r="A28" s="82">
        <v>17</v>
      </c>
      <c r="B28" s="255"/>
      <c r="C28" s="255"/>
      <c r="D28" s="255"/>
      <c r="E28" s="255"/>
      <c r="F28" s="256"/>
      <c r="G28" s="256"/>
      <c r="H28" s="149" t="str">
        <f>IFERROR(VLOOKUP(G28, 【参考】数式用!$A$2:$B$46, 2, FALSE), "")</f>
        <v/>
      </c>
      <c r="I28" s="257"/>
      <c r="J28" s="258"/>
      <c r="K28" s="85" t="str">
        <f t="shared" si="0"/>
        <v/>
      </c>
    </row>
    <row r="29" spans="1:11" ht="30" customHeight="1">
      <c r="A29" s="82">
        <v>18</v>
      </c>
      <c r="B29" s="255"/>
      <c r="C29" s="255"/>
      <c r="D29" s="255"/>
      <c r="E29" s="255"/>
      <c r="F29" s="256"/>
      <c r="G29" s="256"/>
      <c r="H29" s="149" t="str">
        <f>IFERROR(VLOOKUP(G29, 【参考】数式用!$A$2:$B$46, 2, FALSE), "")</f>
        <v/>
      </c>
      <c r="I29" s="257"/>
      <c r="J29" s="258"/>
      <c r="K29" s="85" t="str">
        <f t="shared" si="0"/>
        <v/>
      </c>
    </row>
    <row r="30" spans="1:11" ht="30" customHeight="1">
      <c r="A30" s="82">
        <v>19</v>
      </c>
      <c r="B30" s="255"/>
      <c r="C30" s="255"/>
      <c r="D30" s="255"/>
      <c r="E30" s="255"/>
      <c r="F30" s="256"/>
      <c r="G30" s="256"/>
      <c r="H30" s="149" t="str">
        <f>IFERROR(VLOOKUP(G30, 【参考】数式用!$A$2:$B$46, 2, FALSE), "")</f>
        <v/>
      </c>
      <c r="I30" s="257"/>
      <c r="J30" s="258"/>
      <c r="K30" s="85" t="str">
        <f t="shared" si="0"/>
        <v/>
      </c>
    </row>
    <row r="31" spans="1:11" ht="30" customHeight="1">
      <c r="A31" s="82">
        <v>20</v>
      </c>
      <c r="B31" s="255"/>
      <c r="C31" s="255"/>
      <c r="D31" s="255"/>
      <c r="E31" s="255"/>
      <c r="F31" s="256"/>
      <c r="G31" s="256"/>
      <c r="H31" s="149" t="str">
        <f>IFERROR(VLOOKUP(G31, 【参考】数式用!$A$2:$B$46, 2, FALSE), "")</f>
        <v/>
      </c>
      <c r="I31" s="257"/>
      <c r="J31" s="258"/>
      <c r="K31" s="85" t="str">
        <f t="shared" si="0"/>
        <v/>
      </c>
    </row>
    <row r="32" spans="1:11" ht="30" customHeight="1">
      <c r="A32" s="82">
        <v>21</v>
      </c>
      <c r="B32" s="255"/>
      <c r="C32" s="255"/>
      <c r="D32" s="255"/>
      <c r="E32" s="255"/>
      <c r="F32" s="256"/>
      <c r="G32" s="256"/>
      <c r="H32" s="149" t="str">
        <f>IFERROR(VLOOKUP(G32, 【参考】数式用!$A$2:$B$46, 2, FALSE), "")</f>
        <v/>
      </c>
      <c r="I32" s="257"/>
      <c r="J32" s="258"/>
      <c r="K32" s="85" t="str">
        <f t="shared" si="0"/>
        <v/>
      </c>
    </row>
    <row r="33" spans="1:11" ht="30" customHeight="1">
      <c r="A33" s="82">
        <v>22</v>
      </c>
      <c r="B33" s="255"/>
      <c r="C33" s="255"/>
      <c r="D33" s="255"/>
      <c r="E33" s="255"/>
      <c r="F33" s="256"/>
      <c r="G33" s="256"/>
      <c r="H33" s="149" t="str">
        <f>IFERROR(VLOOKUP(G33, 【参考】数式用!$A$2:$B$46, 2, FALSE), "")</f>
        <v/>
      </c>
      <c r="I33" s="257"/>
      <c r="J33" s="258"/>
      <c r="K33" s="85" t="str">
        <f t="shared" si="0"/>
        <v/>
      </c>
    </row>
    <row r="34" spans="1:11" ht="30" customHeight="1">
      <c r="A34" s="82">
        <v>23</v>
      </c>
      <c r="B34" s="255"/>
      <c r="C34" s="255"/>
      <c r="D34" s="255"/>
      <c r="E34" s="255"/>
      <c r="F34" s="256"/>
      <c r="G34" s="256"/>
      <c r="H34" s="149" t="str">
        <f>IFERROR(VLOOKUP(G34, 【参考】数式用!$A$2:$B$46, 2, FALSE), "")</f>
        <v/>
      </c>
      <c r="I34" s="257"/>
      <c r="J34" s="258"/>
      <c r="K34" s="85" t="str">
        <f t="shared" si="0"/>
        <v/>
      </c>
    </row>
    <row r="35" spans="1:11" ht="30" customHeight="1">
      <c r="A35" s="82">
        <v>24</v>
      </c>
      <c r="B35" s="255"/>
      <c r="C35" s="255"/>
      <c r="D35" s="255"/>
      <c r="E35" s="255"/>
      <c r="F35" s="256"/>
      <c r="G35" s="256"/>
      <c r="H35" s="149" t="str">
        <f>IFERROR(VLOOKUP(G35, 【参考】数式用!$A$2:$B$46, 2, FALSE), "")</f>
        <v/>
      </c>
      <c r="I35" s="257"/>
      <c r="J35" s="258"/>
      <c r="K35" s="85" t="str">
        <f t="shared" si="0"/>
        <v/>
      </c>
    </row>
    <row r="36" spans="1:11" ht="30" customHeight="1">
      <c r="A36" s="82">
        <v>25</v>
      </c>
      <c r="B36" s="255"/>
      <c r="C36" s="255"/>
      <c r="D36" s="255"/>
      <c r="E36" s="255"/>
      <c r="F36" s="256"/>
      <c r="G36" s="256"/>
      <c r="H36" s="149" t="str">
        <f>IFERROR(VLOOKUP(G36, 【参考】数式用!$A$2:$B$46, 2, FALSE), "")</f>
        <v/>
      </c>
      <c r="I36" s="257"/>
      <c r="J36" s="258"/>
      <c r="K36" s="85" t="str">
        <f t="shared" si="0"/>
        <v/>
      </c>
    </row>
    <row r="37" spans="1:11" ht="30" customHeight="1">
      <c r="A37" s="82">
        <v>26</v>
      </c>
      <c r="B37" s="255"/>
      <c r="C37" s="255"/>
      <c r="D37" s="255"/>
      <c r="E37" s="255"/>
      <c r="F37" s="256"/>
      <c r="G37" s="256"/>
      <c r="H37" s="149" t="str">
        <f>IFERROR(VLOOKUP(G37, 【参考】数式用!$A$2:$B$46, 2, FALSE), "")</f>
        <v/>
      </c>
      <c r="I37" s="257"/>
      <c r="J37" s="258"/>
      <c r="K37" s="85" t="str">
        <f t="shared" si="0"/>
        <v/>
      </c>
    </row>
    <row r="38" spans="1:11" ht="30" customHeight="1">
      <c r="A38" s="82">
        <v>27</v>
      </c>
      <c r="B38" s="255"/>
      <c r="C38" s="255"/>
      <c r="D38" s="255"/>
      <c r="E38" s="255"/>
      <c r="F38" s="256"/>
      <c r="G38" s="256"/>
      <c r="H38" s="149" t="str">
        <f>IFERROR(VLOOKUP(G38, 【参考】数式用!$A$2:$B$46, 2, FALSE), "")</f>
        <v/>
      </c>
      <c r="I38" s="257"/>
      <c r="J38" s="258"/>
      <c r="K38" s="85" t="str">
        <f t="shared" si="0"/>
        <v/>
      </c>
    </row>
    <row r="39" spans="1:11" ht="30" customHeight="1">
      <c r="A39" s="82">
        <v>28</v>
      </c>
      <c r="B39" s="255"/>
      <c r="C39" s="255"/>
      <c r="D39" s="255"/>
      <c r="E39" s="255"/>
      <c r="F39" s="256"/>
      <c r="G39" s="256"/>
      <c r="H39" s="149" t="str">
        <f>IFERROR(VLOOKUP(G39, 【参考】数式用!$A$2:$B$46, 2, FALSE), "")</f>
        <v/>
      </c>
      <c r="I39" s="257"/>
      <c r="J39" s="258"/>
      <c r="K39" s="85" t="str">
        <f t="shared" si="0"/>
        <v/>
      </c>
    </row>
    <row r="40" spans="1:11" ht="30" customHeight="1">
      <c r="A40" s="82">
        <v>29</v>
      </c>
      <c r="B40" s="255"/>
      <c r="C40" s="255"/>
      <c r="D40" s="255"/>
      <c r="E40" s="255"/>
      <c r="F40" s="256"/>
      <c r="G40" s="256"/>
      <c r="H40" s="149" t="str">
        <f>IFERROR(VLOOKUP(G40, 【参考】数式用!$A$2:$B$46, 2, FALSE), "")</f>
        <v/>
      </c>
      <c r="I40" s="257"/>
      <c r="J40" s="258"/>
      <c r="K40" s="85" t="str">
        <f t="shared" si="0"/>
        <v/>
      </c>
    </row>
    <row r="41" spans="1:11" ht="30" customHeight="1">
      <c r="A41" s="82">
        <v>30</v>
      </c>
      <c r="B41" s="255"/>
      <c r="C41" s="255"/>
      <c r="D41" s="255"/>
      <c r="E41" s="255"/>
      <c r="F41" s="256"/>
      <c r="G41" s="256"/>
      <c r="H41" s="149" t="str">
        <f>IFERROR(VLOOKUP(G41, 【参考】数式用!$A$2:$B$46, 2, FALSE), "")</f>
        <v/>
      </c>
      <c r="I41" s="257"/>
      <c r="J41" s="258"/>
      <c r="K41" s="85" t="str">
        <f t="shared" si="0"/>
        <v/>
      </c>
    </row>
    <row r="42" spans="1:11" ht="30" customHeight="1">
      <c r="A42" s="82">
        <v>31</v>
      </c>
      <c r="B42" s="255"/>
      <c r="C42" s="255"/>
      <c r="D42" s="255"/>
      <c r="E42" s="255"/>
      <c r="F42" s="256"/>
      <c r="G42" s="256"/>
      <c r="H42" s="149" t="str">
        <f>IFERROR(VLOOKUP(G42, 【参考】数式用!$A$2:$B$46, 2, FALSE), "")</f>
        <v/>
      </c>
      <c r="I42" s="257"/>
      <c r="J42" s="258"/>
      <c r="K42" s="85" t="str">
        <f t="shared" si="0"/>
        <v/>
      </c>
    </row>
    <row r="43" spans="1:11" ht="30" customHeight="1">
      <c r="A43" s="82">
        <v>32</v>
      </c>
      <c r="B43" s="255"/>
      <c r="C43" s="255"/>
      <c r="D43" s="255"/>
      <c r="E43" s="255"/>
      <c r="F43" s="256"/>
      <c r="G43" s="256"/>
      <c r="H43" s="149" t="str">
        <f>IFERROR(VLOOKUP(G43, 【参考】数式用!$A$2:$B$46, 2, FALSE), "")</f>
        <v/>
      </c>
      <c r="I43" s="257"/>
      <c r="J43" s="258"/>
      <c r="K43" s="85" t="str">
        <f t="shared" si="0"/>
        <v/>
      </c>
    </row>
    <row r="44" spans="1:11" ht="30" customHeight="1">
      <c r="A44" s="82">
        <v>33</v>
      </c>
      <c r="B44" s="255"/>
      <c r="C44" s="255"/>
      <c r="D44" s="255"/>
      <c r="E44" s="255"/>
      <c r="F44" s="256"/>
      <c r="G44" s="256"/>
      <c r="H44" s="149" t="str">
        <f>IFERROR(VLOOKUP(G44, 【参考】数式用!$A$2:$B$46, 2, FALSE), "")</f>
        <v/>
      </c>
      <c r="I44" s="257"/>
      <c r="J44" s="258"/>
      <c r="K44" s="85" t="str">
        <f t="shared" si="0"/>
        <v/>
      </c>
    </row>
    <row r="45" spans="1:11" ht="30" customHeight="1">
      <c r="A45" s="82">
        <v>34</v>
      </c>
      <c r="B45" s="255"/>
      <c r="C45" s="255"/>
      <c r="D45" s="255"/>
      <c r="E45" s="255"/>
      <c r="F45" s="256"/>
      <c r="G45" s="256"/>
      <c r="H45" s="149" t="str">
        <f>IFERROR(VLOOKUP(G45, 【参考】数式用!$A$2:$B$46, 2, FALSE), "")</f>
        <v/>
      </c>
      <c r="I45" s="257"/>
      <c r="J45" s="258"/>
      <c r="K45" s="85" t="str">
        <f t="shared" si="0"/>
        <v/>
      </c>
    </row>
    <row r="46" spans="1:11" ht="30" customHeight="1">
      <c r="A46" s="82">
        <v>35</v>
      </c>
      <c r="B46" s="255"/>
      <c r="C46" s="255"/>
      <c r="D46" s="255"/>
      <c r="E46" s="255"/>
      <c r="F46" s="256"/>
      <c r="G46" s="256"/>
      <c r="H46" s="149" t="str">
        <f>IFERROR(VLOOKUP(G46, 【参考】数式用!$A$2:$B$46, 2, FALSE), "")</f>
        <v/>
      </c>
      <c r="I46" s="257"/>
      <c r="J46" s="258"/>
      <c r="K46" s="85" t="str">
        <f t="shared" si="0"/>
        <v/>
      </c>
    </row>
    <row r="47" spans="1:11" ht="30" customHeight="1">
      <c r="A47" s="82">
        <v>36</v>
      </c>
      <c r="B47" s="255"/>
      <c r="C47" s="255"/>
      <c r="D47" s="255"/>
      <c r="E47" s="255"/>
      <c r="F47" s="256"/>
      <c r="G47" s="256"/>
      <c r="H47" s="149" t="str">
        <f>IFERROR(VLOOKUP(G47, 【参考】数式用!$A$2:$B$46, 2, FALSE), "")</f>
        <v/>
      </c>
      <c r="I47" s="257"/>
      <c r="J47" s="258"/>
      <c r="K47" s="85" t="str">
        <f t="shared" si="0"/>
        <v/>
      </c>
    </row>
    <row r="48" spans="1:11" ht="30" customHeight="1">
      <c r="A48" s="82">
        <v>37</v>
      </c>
      <c r="B48" s="255"/>
      <c r="C48" s="255"/>
      <c r="D48" s="255"/>
      <c r="E48" s="255"/>
      <c r="F48" s="256"/>
      <c r="G48" s="256"/>
      <c r="H48" s="149" t="str">
        <f>IFERROR(VLOOKUP(G48, 【参考】数式用!$A$2:$B$46, 2, FALSE), "")</f>
        <v/>
      </c>
      <c r="I48" s="257"/>
      <c r="J48" s="258"/>
      <c r="K48" s="85" t="str">
        <f t="shared" si="0"/>
        <v/>
      </c>
    </row>
    <row r="49" spans="1:11" ht="30" customHeight="1">
      <c r="A49" s="82">
        <v>38</v>
      </c>
      <c r="B49" s="255"/>
      <c r="C49" s="255"/>
      <c r="D49" s="255"/>
      <c r="E49" s="255"/>
      <c r="F49" s="256"/>
      <c r="G49" s="256"/>
      <c r="H49" s="149" t="str">
        <f>IFERROR(VLOOKUP(G49, 【参考】数式用!$A$2:$B$46, 2, FALSE), "")</f>
        <v/>
      </c>
      <c r="I49" s="257"/>
      <c r="J49" s="258"/>
      <c r="K49" s="85" t="str">
        <f t="shared" si="0"/>
        <v/>
      </c>
    </row>
    <row r="50" spans="1:11" ht="30" customHeight="1">
      <c r="A50" s="82">
        <v>39</v>
      </c>
      <c r="B50" s="255"/>
      <c r="C50" s="255"/>
      <c r="D50" s="255"/>
      <c r="E50" s="255"/>
      <c r="F50" s="256"/>
      <c r="G50" s="256"/>
      <c r="H50" s="149" t="str">
        <f>IFERROR(VLOOKUP(G50, 【参考】数式用!$A$2:$B$46, 2, FALSE), "")</f>
        <v/>
      </c>
      <c r="I50" s="257"/>
      <c r="J50" s="258"/>
      <c r="K50" s="85" t="str">
        <f t="shared" si="0"/>
        <v/>
      </c>
    </row>
    <row r="51" spans="1:11" ht="30" customHeight="1">
      <c r="A51" s="82">
        <v>40</v>
      </c>
      <c r="B51" s="255"/>
      <c r="C51" s="255"/>
      <c r="D51" s="255"/>
      <c r="E51" s="255"/>
      <c r="F51" s="256"/>
      <c r="G51" s="256"/>
      <c r="H51" s="149" t="str">
        <f>IFERROR(VLOOKUP(G51, 【参考】数式用!$A$2:$B$46, 2, FALSE), "")</f>
        <v/>
      </c>
      <c r="I51" s="257"/>
      <c r="J51" s="258"/>
      <c r="K51" s="85" t="str">
        <f t="shared" si="0"/>
        <v/>
      </c>
    </row>
    <row r="52" spans="1:11" ht="30" customHeight="1">
      <c r="A52" s="82">
        <v>41</v>
      </c>
      <c r="B52" s="255"/>
      <c r="C52" s="255"/>
      <c r="D52" s="255"/>
      <c r="E52" s="255"/>
      <c r="F52" s="256"/>
      <c r="G52" s="256"/>
      <c r="H52" s="149" t="str">
        <f>IFERROR(VLOOKUP(G52, 【参考】数式用!$A$2:$B$46, 2, FALSE), "")</f>
        <v/>
      </c>
      <c r="I52" s="257"/>
      <c r="J52" s="258"/>
      <c r="K52" s="85" t="str">
        <f t="shared" si="0"/>
        <v/>
      </c>
    </row>
    <row r="53" spans="1:11" ht="30" customHeight="1">
      <c r="A53" s="82">
        <v>42</v>
      </c>
      <c r="B53" s="255"/>
      <c r="C53" s="255"/>
      <c r="D53" s="255"/>
      <c r="E53" s="255"/>
      <c r="F53" s="256"/>
      <c r="G53" s="256"/>
      <c r="H53" s="149" t="str">
        <f>IFERROR(VLOOKUP(G53, 【参考】数式用!$A$2:$B$46, 2, FALSE), "")</f>
        <v/>
      </c>
      <c r="I53" s="257"/>
      <c r="J53" s="258"/>
      <c r="K53" s="85" t="str">
        <f t="shared" si="0"/>
        <v/>
      </c>
    </row>
    <row r="54" spans="1:11" ht="30" customHeight="1">
      <c r="A54" s="82">
        <v>43</v>
      </c>
      <c r="B54" s="255"/>
      <c r="C54" s="255"/>
      <c r="D54" s="255"/>
      <c r="E54" s="255"/>
      <c r="F54" s="256"/>
      <c r="G54" s="256"/>
      <c r="H54" s="149" t="str">
        <f>IFERROR(VLOOKUP(G54, 【参考】数式用!$A$2:$B$46, 2, FALSE), "")</f>
        <v/>
      </c>
      <c r="I54" s="257"/>
      <c r="J54" s="258"/>
      <c r="K54" s="85" t="str">
        <f t="shared" si="0"/>
        <v/>
      </c>
    </row>
    <row r="55" spans="1:11" ht="30" customHeight="1">
      <c r="A55" s="82">
        <v>44</v>
      </c>
      <c r="B55" s="255"/>
      <c r="C55" s="255"/>
      <c r="D55" s="255"/>
      <c r="E55" s="255"/>
      <c r="F55" s="256"/>
      <c r="G55" s="256"/>
      <c r="H55" s="149" t="str">
        <f>IFERROR(VLOOKUP(G55, 【参考】数式用!$A$2:$B$46, 2, FALSE), "")</f>
        <v/>
      </c>
      <c r="I55" s="257"/>
      <c r="J55" s="258"/>
      <c r="K55" s="85" t="str">
        <f t="shared" si="0"/>
        <v/>
      </c>
    </row>
    <row r="56" spans="1:11" ht="30" customHeight="1">
      <c r="A56" s="82">
        <v>45</v>
      </c>
      <c r="B56" s="255"/>
      <c r="C56" s="255"/>
      <c r="D56" s="255"/>
      <c r="E56" s="255"/>
      <c r="F56" s="256"/>
      <c r="G56" s="256"/>
      <c r="H56" s="149" t="str">
        <f>IFERROR(VLOOKUP(G56, 【参考】数式用!$A$2:$B$46, 2, FALSE), "")</f>
        <v/>
      </c>
      <c r="I56" s="257"/>
      <c r="J56" s="258"/>
      <c r="K56" s="85" t="str">
        <f t="shared" si="0"/>
        <v/>
      </c>
    </row>
    <row r="57" spans="1:11" ht="30" customHeight="1">
      <c r="A57" s="82">
        <v>46</v>
      </c>
      <c r="B57" s="255"/>
      <c r="C57" s="255"/>
      <c r="D57" s="255"/>
      <c r="E57" s="255"/>
      <c r="F57" s="256"/>
      <c r="G57" s="256"/>
      <c r="H57" s="149" t="str">
        <f>IFERROR(VLOOKUP(G57, 【参考】数式用!$A$2:$B$46, 2, FALSE), "")</f>
        <v/>
      </c>
      <c r="I57" s="257"/>
      <c r="J57" s="258"/>
      <c r="K57" s="85" t="str">
        <f t="shared" si="0"/>
        <v/>
      </c>
    </row>
    <row r="58" spans="1:11" ht="30" customHeight="1">
      <c r="A58" s="82">
        <v>47</v>
      </c>
      <c r="B58" s="255"/>
      <c r="C58" s="255"/>
      <c r="D58" s="255"/>
      <c r="E58" s="255"/>
      <c r="F58" s="256"/>
      <c r="G58" s="256"/>
      <c r="H58" s="149" t="str">
        <f>IFERROR(VLOOKUP(G58, 【参考】数式用!$A$2:$B$46, 2, FALSE), "")</f>
        <v/>
      </c>
      <c r="I58" s="257"/>
      <c r="J58" s="258"/>
      <c r="K58" s="85" t="str">
        <f t="shared" si="0"/>
        <v/>
      </c>
    </row>
    <row r="59" spans="1:11" ht="30" customHeight="1">
      <c r="A59" s="82">
        <v>48</v>
      </c>
      <c r="B59" s="255"/>
      <c r="C59" s="255"/>
      <c r="D59" s="255"/>
      <c r="E59" s="255"/>
      <c r="F59" s="256"/>
      <c r="G59" s="256"/>
      <c r="H59" s="149" t="str">
        <f>IFERROR(VLOOKUP(G59, 【参考】数式用!$A$2:$B$46, 2, FALSE), "")</f>
        <v/>
      </c>
      <c r="I59" s="257"/>
      <c r="J59" s="258"/>
      <c r="K59" s="85" t="str">
        <f t="shared" si="0"/>
        <v/>
      </c>
    </row>
    <row r="60" spans="1:11" ht="30" customHeight="1">
      <c r="A60" s="82">
        <v>49</v>
      </c>
      <c r="B60" s="255"/>
      <c r="C60" s="255"/>
      <c r="D60" s="255"/>
      <c r="E60" s="255"/>
      <c r="F60" s="256"/>
      <c r="G60" s="256"/>
      <c r="H60" s="149" t="str">
        <f>IFERROR(VLOOKUP(G60, 【参考】数式用!$A$2:$B$46, 2, FALSE), "")</f>
        <v/>
      </c>
      <c r="I60" s="257"/>
      <c r="J60" s="258"/>
      <c r="K60" s="85" t="str">
        <f t="shared" si="0"/>
        <v/>
      </c>
    </row>
    <row r="61" spans="1:11" ht="30" customHeight="1">
      <c r="A61" s="82">
        <v>50</v>
      </c>
      <c r="B61" s="255"/>
      <c r="C61" s="255"/>
      <c r="D61" s="255"/>
      <c r="E61" s="255"/>
      <c r="F61" s="256"/>
      <c r="G61" s="256"/>
      <c r="H61" s="149" t="str">
        <f>IFERROR(VLOOKUP(G61, 【参考】数式用!$A$2:$B$46, 2, FALSE), "")</f>
        <v/>
      </c>
      <c r="I61" s="257"/>
      <c r="J61" s="258"/>
      <c r="K61" s="85" t="str">
        <f t="shared" si="0"/>
        <v/>
      </c>
    </row>
    <row r="62" spans="1:11" ht="30" customHeight="1">
      <c r="A62" s="82">
        <v>51</v>
      </c>
      <c r="B62" s="255"/>
      <c r="C62" s="255"/>
      <c r="D62" s="255"/>
      <c r="E62" s="255"/>
      <c r="F62" s="256"/>
      <c r="G62" s="256"/>
      <c r="H62" s="149" t="str">
        <f>IFERROR(VLOOKUP(G62, 【参考】数式用!$A$2:$B$46, 2, FALSE), "")</f>
        <v/>
      </c>
      <c r="I62" s="257"/>
      <c r="J62" s="258"/>
      <c r="K62" s="85" t="str">
        <f t="shared" si="0"/>
        <v/>
      </c>
    </row>
    <row r="63" spans="1:11" ht="30" customHeight="1">
      <c r="A63" s="82">
        <v>52</v>
      </c>
      <c r="B63" s="255"/>
      <c r="C63" s="255"/>
      <c r="D63" s="255"/>
      <c r="E63" s="255"/>
      <c r="F63" s="256"/>
      <c r="G63" s="256"/>
      <c r="H63" s="149" t="str">
        <f>IFERROR(VLOOKUP(G63, 【参考】数式用!$A$2:$B$46, 2, FALSE), "")</f>
        <v/>
      </c>
      <c r="I63" s="257"/>
      <c r="J63" s="258"/>
      <c r="K63" s="85" t="str">
        <f t="shared" si="0"/>
        <v/>
      </c>
    </row>
    <row r="64" spans="1:11" ht="30" customHeight="1">
      <c r="A64" s="82">
        <v>53</v>
      </c>
      <c r="B64" s="255"/>
      <c r="C64" s="255"/>
      <c r="D64" s="255"/>
      <c r="E64" s="255"/>
      <c r="F64" s="256"/>
      <c r="G64" s="256"/>
      <c r="H64" s="149" t="str">
        <f>IFERROR(VLOOKUP(G64, 【参考】数式用!$A$2:$B$46, 2, FALSE), "")</f>
        <v/>
      </c>
      <c r="I64" s="257"/>
      <c r="J64" s="258"/>
      <c r="K64" s="85" t="str">
        <f t="shared" si="0"/>
        <v/>
      </c>
    </row>
    <row r="65" spans="1:11" ht="30" customHeight="1">
      <c r="A65" s="82">
        <v>54</v>
      </c>
      <c r="B65" s="255"/>
      <c r="C65" s="255"/>
      <c r="D65" s="255"/>
      <c r="E65" s="255"/>
      <c r="F65" s="256"/>
      <c r="G65" s="256"/>
      <c r="H65" s="149" t="str">
        <f>IFERROR(VLOOKUP(G65, 【参考】数式用!$A$2:$B$46, 2, FALSE), "")</f>
        <v/>
      </c>
      <c r="I65" s="257"/>
      <c r="J65" s="258"/>
      <c r="K65" s="85" t="str">
        <f t="shared" si="0"/>
        <v/>
      </c>
    </row>
    <row r="66" spans="1:11" ht="30" customHeight="1">
      <c r="A66" s="82">
        <v>55</v>
      </c>
      <c r="B66" s="255"/>
      <c r="C66" s="255"/>
      <c r="D66" s="255"/>
      <c r="E66" s="255"/>
      <c r="F66" s="256"/>
      <c r="G66" s="256"/>
      <c r="H66" s="149" t="str">
        <f>IFERROR(VLOOKUP(G66, 【参考】数式用!$A$2:$B$46, 2, FALSE), "")</f>
        <v/>
      </c>
      <c r="I66" s="257"/>
      <c r="J66" s="258"/>
      <c r="K66" s="85" t="str">
        <f t="shared" si="0"/>
        <v/>
      </c>
    </row>
    <row r="67" spans="1:11" ht="30" customHeight="1">
      <c r="A67" s="82">
        <v>56</v>
      </c>
      <c r="B67" s="255"/>
      <c r="C67" s="255"/>
      <c r="D67" s="255"/>
      <c r="E67" s="255"/>
      <c r="F67" s="256"/>
      <c r="G67" s="256"/>
      <c r="H67" s="149" t="str">
        <f>IFERROR(VLOOKUP(G67, 【参考】数式用!$A$2:$B$46, 2, FALSE), "")</f>
        <v/>
      </c>
      <c r="I67" s="257"/>
      <c r="J67" s="258"/>
      <c r="K67" s="85" t="str">
        <f t="shared" si="0"/>
        <v/>
      </c>
    </row>
    <row r="68" spans="1:11" ht="30" customHeight="1">
      <c r="A68" s="82">
        <v>57</v>
      </c>
      <c r="B68" s="255"/>
      <c r="C68" s="255"/>
      <c r="D68" s="255"/>
      <c r="E68" s="255"/>
      <c r="F68" s="256"/>
      <c r="G68" s="256"/>
      <c r="H68" s="149" t="str">
        <f>IFERROR(VLOOKUP(G68, 【参考】数式用!$A$2:$B$46, 2, FALSE), "")</f>
        <v/>
      </c>
      <c r="I68" s="257"/>
      <c r="J68" s="258"/>
      <c r="K68" s="85" t="str">
        <f t="shared" si="0"/>
        <v/>
      </c>
    </row>
    <row r="69" spans="1:11" ht="30" customHeight="1">
      <c r="A69" s="82">
        <v>58</v>
      </c>
      <c r="B69" s="255"/>
      <c r="C69" s="255"/>
      <c r="D69" s="255"/>
      <c r="E69" s="255"/>
      <c r="F69" s="256"/>
      <c r="G69" s="256"/>
      <c r="H69" s="149" t="str">
        <f>IFERROR(VLOOKUP(G69, 【参考】数式用!$A$2:$B$46, 2, FALSE), "")</f>
        <v/>
      </c>
      <c r="I69" s="257"/>
      <c r="J69" s="258"/>
      <c r="K69" s="85" t="str">
        <f t="shared" si="0"/>
        <v/>
      </c>
    </row>
    <row r="70" spans="1:11" ht="30" customHeight="1">
      <c r="A70" s="82">
        <v>59</v>
      </c>
      <c r="B70" s="255"/>
      <c r="C70" s="255"/>
      <c r="D70" s="255"/>
      <c r="E70" s="255"/>
      <c r="F70" s="256"/>
      <c r="G70" s="256"/>
      <c r="H70" s="149" t="str">
        <f>IFERROR(VLOOKUP(G70, 【参考】数式用!$A$2:$B$46, 2, FALSE), "")</f>
        <v/>
      </c>
      <c r="I70" s="257"/>
      <c r="J70" s="258"/>
      <c r="K70" s="85" t="str">
        <f t="shared" si="0"/>
        <v/>
      </c>
    </row>
    <row r="71" spans="1:11" ht="30" customHeight="1">
      <c r="A71" s="82">
        <v>60</v>
      </c>
      <c r="B71" s="255"/>
      <c r="C71" s="255"/>
      <c r="D71" s="255"/>
      <c r="E71" s="255"/>
      <c r="F71" s="256"/>
      <c r="G71" s="256"/>
      <c r="H71" s="149" t="str">
        <f>IFERROR(VLOOKUP(G71, 【参考】数式用!$A$2:$B$46, 2, FALSE), "")</f>
        <v/>
      </c>
      <c r="I71" s="257"/>
      <c r="J71" s="258"/>
      <c r="K71" s="85" t="str">
        <f t="shared" si="0"/>
        <v/>
      </c>
    </row>
    <row r="72" spans="1:11" ht="30" customHeight="1">
      <c r="A72" s="82">
        <v>61</v>
      </c>
      <c r="B72" s="255"/>
      <c r="C72" s="255"/>
      <c r="D72" s="255"/>
      <c r="E72" s="255"/>
      <c r="F72" s="256"/>
      <c r="G72" s="256"/>
      <c r="H72" s="149" t="str">
        <f>IFERROR(VLOOKUP(G72, 【参考】数式用!$A$2:$B$46, 2, FALSE), "")</f>
        <v/>
      </c>
      <c r="I72" s="257"/>
      <c r="J72" s="258"/>
      <c r="K72" s="85" t="str">
        <f t="shared" si="0"/>
        <v/>
      </c>
    </row>
    <row r="73" spans="1:11" ht="30" customHeight="1">
      <c r="A73" s="82">
        <v>62</v>
      </c>
      <c r="B73" s="255"/>
      <c r="C73" s="255"/>
      <c r="D73" s="255"/>
      <c r="E73" s="255"/>
      <c r="F73" s="256"/>
      <c r="G73" s="256"/>
      <c r="H73" s="149" t="str">
        <f>IFERROR(VLOOKUP(G73, 【参考】数式用!$A$2:$B$46, 2, FALSE), "")</f>
        <v/>
      </c>
      <c r="I73" s="257"/>
      <c r="J73" s="258"/>
      <c r="K73" s="85" t="str">
        <f t="shared" si="0"/>
        <v/>
      </c>
    </row>
    <row r="74" spans="1:11" ht="30" customHeight="1">
      <c r="A74" s="82">
        <v>63</v>
      </c>
      <c r="B74" s="255"/>
      <c r="C74" s="255"/>
      <c r="D74" s="255"/>
      <c r="E74" s="255"/>
      <c r="F74" s="256"/>
      <c r="G74" s="256"/>
      <c r="H74" s="149" t="str">
        <f>IFERROR(VLOOKUP(G74, 【参考】数式用!$A$2:$B$46, 2, FALSE), "")</f>
        <v/>
      </c>
      <c r="I74" s="257"/>
      <c r="J74" s="258"/>
      <c r="K74" s="85" t="str">
        <f t="shared" si="0"/>
        <v/>
      </c>
    </row>
    <row r="75" spans="1:11" ht="30" customHeight="1">
      <c r="A75" s="82">
        <v>64</v>
      </c>
      <c r="B75" s="255"/>
      <c r="C75" s="255"/>
      <c r="D75" s="255"/>
      <c r="E75" s="255"/>
      <c r="F75" s="256"/>
      <c r="G75" s="256"/>
      <c r="H75" s="149" t="str">
        <f>IFERROR(VLOOKUP(G75, 【参考】数式用!$A$2:$B$46, 2, FALSE), "")</f>
        <v/>
      </c>
      <c r="I75" s="257"/>
      <c r="J75" s="258"/>
      <c r="K75" s="85" t="str">
        <f t="shared" si="0"/>
        <v/>
      </c>
    </row>
    <row r="76" spans="1:11" ht="30" customHeight="1">
      <c r="A76" s="82">
        <v>65</v>
      </c>
      <c r="B76" s="255"/>
      <c r="C76" s="255"/>
      <c r="D76" s="255"/>
      <c r="E76" s="255"/>
      <c r="F76" s="256"/>
      <c r="G76" s="256"/>
      <c r="H76" s="149" t="str">
        <f>IFERROR(VLOOKUP(G76, 【参考】数式用!$A$2:$B$46, 2, FALSE), "")</f>
        <v/>
      </c>
      <c r="I76" s="257"/>
      <c r="J76" s="258"/>
      <c r="K76" s="85" t="str">
        <f t="shared" si="0"/>
        <v/>
      </c>
    </row>
    <row r="77" spans="1:11" ht="30" customHeight="1">
      <c r="A77" s="82">
        <v>66</v>
      </c>
      <c r="B77" s="255"/>
      <c r="C77" s="255"/>
      <c r="D77" s="255"/>
      <c r="E77" s="255"/>
      <c r="F77" s="256"/>
      <c r="G77" s="256"/>
      <c r="H77" s="149" t="str">
        <f>IFERROR(VLOOKUP(G77, 【参考】数式用!$A$2:$B$46, 2, FALSE), "")</f>
        <v/>
      </c>
      <c r="I77" s="257"/>
      <c r="J77" s="258"/>
      <c r="K77" s="85" t="str">
        <f t="shared" ref="K77:K140" si="1">IF(F77="","",J77-I77)</f>
        <v/>
      </c>
    </row>
    <row r="78" spans="1:11" ht="30" customHeight="1">
      <c r="A78" s="82">
        <v>67</v>
      </c>
      <c r="B78" s="255"/>
      <c r="C78" s="255"/>
      <c r="D78" s="255"/>
      <c r="E78" s="255"/>
      <c r="F78" s="256"/>
      <c r="G78" s="256"/>
      <c r="H78" s="149" t="str">
        <f>IFERROR(VLOOKUP(G78, 【参考】数式用!$A$2:$B$46, 2, FALSE), "")</f>
        <v/>
      </c>
      <c r="I78" s="257"/>
      <c r="J78" s="258"/>
      <c r="K78" s="85" t="str">
        <f t="shared" si="1"/>
        <v/>
      </c>
    </row>
    <row r="79" spans="1:11" ht="30" customHeight="1">
      <c r="A79" s="82">
        <v>68</v>
      </c>
      <c r="B79" s="255"/>
      <c r="C79" s="255"/>
      <c r="D79" s="255"/>
      <c r="E79" s="255"/>
      <c r="F79" s="256"/>
      <c r="G79" s="256"/>
      <c r="H79" s="149" t="str">
        <f>IFERROR(VLOOKUP(G79, 【参考】数式用!$A$2:$B$46, 2, FALSE), "")</f>
        <v/>
      </c>
      <c r="I79" s="257"/>
      <c r="J79" s="258"/>
      <c r="K79" s="85" t="str">
        <f t="shared" si="1"/>
        <v/>
      </c>
    </row>
    <row r="80" spans="1:11" ht="30" customHeight="1">
      <c r="A80" s="82">
        <v>69</v>
      </c>
      <c r="B80" s="255"/>
      <c r="C80" s="255"/>
      <c r="D80" s="255"/>
      <c r="E80" s="255"/>
      <c r="F80" s="256"/>
      <c r="G80" s="256"/>
      <c r="H80" s="149" t="str">
        <f>IFERROR(VLOOKUP(G80, 【参考】数式用!$A$2:$B$46, 2, FALSE), "")</f>
        <v/>
      </c>
      <c r="I80" s="257"/>
      <c r="J80" s="258"/>
      <c r="K80" s="85" t="str">
        <f t="shared" si="1"/>
        <v/>
      </c>
    </row>
    <row r="81" spans="1:11" ht="30" customHeight="1">
      <c r="A81" s="82">
        <v>70</v>
      </c>
      <c r="B81" s="255"/>
      <c r="C81" s="255"/>
      <c r="D81" s="255"/>
      <c r="E81" s="255"/>
      <c r="F81" s="256"/>
      <c r="G81" s="256"/>
      <c r="H81" s="149" t="str">
        <f>IFERROR(VLOOKUP(G81, 【参考】数式用!$A$2:$B$46, 2, FALSE), "")</f>
        <v/>
      </c>
      <c r="I81" s="257"/>
      <c r="J81" s="258"/>
      <c r="K81" s="85" t="str">
        <f t="shared" si="1"/>
        <v/>
      </c>
    </row>
    <row r="82" spans="1:11" ht="30" customHeight="1">
      <c r="A82" s="82">
        <v>71</v>
      </c>
      <c r="B82" s="255"/>
      <c r="C82" s="255"/>
      <c r="D82" s="255"/>
      <c r="E82" s="255"/>
      <c r="F82" s="256"/>
      <c r="G82" s="256"/>
      <c r="H82" s="149" t="str">
        <f>IFERROR(VLOOKUP(G82, 【参考】数式用!$A$2:$B$46, 2, FALSE), "")</f>
        <v/>
      </c>
      <c r="I82" s="257"/>
      <c r="J82" s="258"/>
      <c r="K82" s="85" t="str">
        <f t="shared" si="1"/>
        <v/>
      </c>
    </row>
    <row r="83" spans="1:11" ht="30" customHeight="1">
      <c r="A83" s="82">
        <v>72</v>
      </c>
      <c r="B83" s="255"/>
      <c r="C83" s="255"/>
      <c r="D83" s="255"/>
      <c r="E83" s="255"/>
      <c r="F83" s="256"/>
      <c r="G83" s="256"/>
      <c r="H83" s="149" t="str">
        <f>IFERROR(VLOOKUP(G83, 【参考】数式用!$A$2:$B$46, 2, FALSE), "")</f>
        <v/>
      </c>
      <c r="I83" s="257"/>
      <c r="J83" s="258"/>
      <c r="K83" s="85" t="str">
        <f t="shared" si="1"/>
        <v/>
      </c>
    </row>
    <row r="84" spans="1:11" ht="30" customHeight="1">
      <c r="A84" s="82">
        <v>73</v>
      </c>
      <c r="B84" s="255"/>
      <c r="C84" s="255"/>
      <c r="D84" s="255"/>
      <c r="E84" s="255"/>
      <c r="F84" s="256"/>
      <c r="G84" s="256"/>
      <c r="H84" s="149" t="str">
        <f>IFERROR(VLOOKUP(G84, 【参考】数式用!$A$2:$B$46, 2, FALSE), "")</f>
        <v/>
      </c>
      <c r="I84" s="257"/>
      <c r="J84" s="258"/>
      <c r="K84" s="85" t="str">
        <f t="shared" si="1"/>
        <v/>
      </c>
    </row>
    <row r="85" spans="1:11" ht="30" customHeight="1">
      <c r="A85" s="82">
        <v>74</v>
      </c>
      <c r="B85" s="255"/>
      <c r="C85" s="255"/>
      <c r="D85" s="255"/>
      <c r="E85" s="255"/>
      <c r="F85" s="256"/>
      <c r="G85" s="256"/>
      <c r="H85" s="149" t="str">
        <f>IFERROR(VLOOKUP(G85, 【参考】数式用!$A$2:$B$46, 2, FALSE), "")</f>
        <v/>
      </c>
      <c r="I85" s="257"/>
      <c r="J85" s="258"/>
      <c r="K85" s="85" t="str">
        <f t="shared" si="1"/>
        <v/>
      </c>
    </row>
    <row r="86" spans="1:11" ht="30" customHeight="1">
      <c r="A86" s="82">
        <v>75</v>
      </c>
      <c r="B86" s="255"/>
      <c r="C86" s="255"/>
      <c r="D86" s="255"/>
      <c r="E86" s="255"/>
      <c r="F86" s="256"/>
      <c r="G86" s="256"/>
      <c r="H86" s="149" t="str">
        <f>IFERROR(VLOOKUP(G86, 【参考】数式用!$A$2:$B$46, 2, FALSE), "")</f>
        <v/>
      </c>
      <c r="I86" s="257"/>
      <c r="J86" s="258"/>
      <c r="K86" s="85" t="str">
        <f t="shared" si="1"/>
        <v/>
      </c>
    </row>
    <row r="87" spans="1:11" ht="30" customHeight="1">
      <c r="A87" s="82">
        <v>76</v>
      </c>
      <c r="B87" s="255"/>
      <c r="C87" s="255"/>
      <c r="D87" s="255"/>
      <c r="E87" s="255"/>
      <c r="F87" s="256"/>
      <c r="G87" s="256"/>
      <c r="H87" s="149" t="str">
        <f>IFERROR(VLOOKUP(G87, 【参考】数式用!$A$2:$B$46, 2, FALSE), "")</f>
        <v/>
      </c>
      <c r="I87" s="257"/>
      <c r="J87" s="258"/>
      <c r="K87" s="85" t="str">
        <f t="shared" si="1"/>
        <v/>
      </c>
    </row>
    <row r="88" spans="1:11" ht="30" customHeight="1">
      <c r="A88" s="82">
        <v>77</v>
      </c>
      <c r="B88" s="255"/>
      <c r="C88" s="255"/>
      <c r="D88" s="255"/>
      <c r="E88" s="255"/>
      <c r="F88" s="256"/>
      <c r="G88" s="256"/>
      <c r="H88" s="149" t="str">
        <f>IFERROR(VLOOKUP(G88, 【参考】数式用!$A$2:$B$46, 2, FALSE), "")</f>
        <v/>
      </c>
      <c r="I88" s="257"/>
      <c r="J88" s="258"/>
      <c r="K88" s="85" t="str">
        <f t="shared" si="1"/>
        <v/>
      </c>
    </row>
    <row r="89" spans="1:11" ht="30" customHeight="1">
      <c r="A89" s="82">
        <v>78</v>
      </c>
      <c r="B89" s="255"/>
      <c r="C89" s="255"/>
      <c r="D89" s="255"/>
      <c r="E89" s="255"/>
      <c r="F89" s="256"/>
      <c r="G89" s="256"/>
      <c r="H89" s="149" t="str">
        <f>IFERROR(VLOOKUP(G89, 【参考】数式用!$A$2:$B$46, 2, FALSE), "")</f>
        <v/>
      </c>
      <c r="I89" s="257"/>
      <c r="J89" s="258"/>
      <c r="K89" s="85" t="str">
        <f t="shared" si="1"/>
        <v/>
      </c>
    </row>
    <row r="90" spans="1:11" ht="30" customHeight="1">
      <c r="A90" s="82">
        <v>79</v>
      </c>
      <c r="B90" s="255"/>
      <c r="C90" s="255"/>
      <c r="D90" s="255"/>
      <c r="E90" s="255"/>
      <c r="F90" s="256"/>
      <c r="G90" s="256"/>
      <c r="H90" s="149" t="str">
        <f>IFERROR(VLOOKUP(G90, 【参考】数式用!$A$2:$B$46, 2, FALSE), "")</f>
        <v/>
      </c>
      <c r="I90" s="257"/>
      <c r="J90" s="258"/>
      <c r="K90" s="85" t="str">
        <f t="shared" si="1"/>
        <v/>
      </c>
    </row>
    <row r="91" spans="1:11" ht="30" customHeight="1">
      <c r="A91" s="82">
        <v>80</v>
      </c>
      <c r="B91" s="255"/>
      <c r="C91" s="255"/>
      <c r="D91" s="255"/>
      <c r="E91" s="255"/>
      <c r="F91" s="256"/>
      <c r="G91" s="256"/>
      <c r="H91" s="149" t="str">
        <f>IFERROR(VLOOKUP(G91, 【参考】数式用!$A$2:$B$46, 2, FALSE), "")</f>
        <v/>
      </c>
      <c r="I91" s="257"/>
      <c r="J91" s="258"/>
      <c r="K91" s="85" t="str">
        <f t="shared" si="1"/>
        <v/>
      </c>
    </row>
    <row r="92" spans="1:11" ht="30" customHeight="1">
      <c r="A92" s="82">
        <v>81</v>
      </c>
      <c r="B92" s="255"/>
      <c r="C92" s="255"/>
      <c r="D92" s="255"/>
      <c r="E92" s="255"/>
      <c r="F92" s="256"/>
      <c r="G92" s="256"/>
      <c r="H92" s="149" t="str">
        <f>IFERROR(VLOOKUP(G92, 【参考】数式用!$A$2:$B$46, 2, FALSE), "")</f>
        <v/>
      </c>
      <c r="I92" s="257"/>
      <c r="J92" s="258"/>
      <c r="K92" s="85" t="str">
        <f t="shared" si="1"/>
        <v/>
      </c>
    </row>
    <row r="93" spans="1:11" ht="30" customHeight="1">
      <c r="A93" s="82">
        <v>82</v>
      </c>
      <c r="B93" s="255"/>
      <c r="C93" s="255"/>
      <c r="D93" s="255"/>
      <c r="E93" s="255"/>
      <c r="F93" s="256"/>
      <c r="G93" s="256"/>
      <c r="H93" s="149" t="str">
        <f>IFERROR(VLOOKUP(G93, 【参考】数式用!$A$2:$B$46, 2, FALSE), "")</f>
        <v/>
      </c>
      <c r="I93" s="257"/>
      <c r="J93" s="258"/>
      <c r="K93" s="85" t="str">
        <f t="shared" si="1"/>
        <v/>
      </c>
    </row>
    <row r="94" spans="1:11" ht="30" customHeight="1">
      <c r="A94" s="82">
        <v>83</v>
      </c>
      <c r="B94" s="255"/>
      <c r="C94" s="255"/>
      <c r="D94" s="255"/>
      <c r="E94" s="255"/>
      <c r="F94" s="256"/>
      <c r="G94" s="256"/>
      <c r="H94" s="149" t="str">
        <f>IFERROR(VLOOKUP(G94, 【参考】数式用!$A$2:$B$46, 2, FALSE), "")</f>
        <v/>
      </c>
      <c r="I94" s="257"/>
      <c r="J94" s="258"/>
      <c r="K94" s="85" t="str">
        <f t="shared" si="1"/>
        <v/>
      </c>
    </row>
    <row r="95" spans="1:11" ht="30" customHeight="1">
      <c r="A95" s="82">
        <v>84</v>
      </c>
      <c r="B95" s="255"/>
      <c r="C95" s="255"/>
      <c r="D95" s="255"/>
      <c r="E95" s="255"/>
      <c r="F95" s="256"/>
      <c r="G95" s="256"/>
      <c r="H95" s="149" t="str">
        <f>IFERROR(VLOOKUP(G95, 【参考】数式用!$A$2:$B$46, 2, FALSE), "")</f>
        <v/>
      </c>
      <c r="I95" s="257"/>
      <c r="J95" s="258"/>
      <c r="K95" s="85" t="str">
        <f t="shared" si="1"/>
        <v/>
      </c>
    </row>
    <row r="96" spans="1:11" ht="30" customHeight="1">
      <c r="A96" s="82">
        <v>85</v>
      </c>
      <c r="B96" s="255"/>
      <c r="C96" s="255"/>
      <c r="D96" s="255"/>
      <c r="E96" s="255"/>
      <c r="F96" s="256"/>
      <c r="G96" s="256"/>
      <c r="H96" s="149" t="str">
        <f>IFERROR(VLOOKUP(G96, 【参考】数式用!$A$2:$B$46, 2, FALSE), "")</f>
        <v/>
      </c>
      <c r="I96" s="257"/>
      <c r="J96" s="258"/>
      <c r="K96" s="85" t="str">
        <f t="shared" si="1"/>
        <v/>
      </c>
    </row>
    <row r="97" spans="1:11" ht="30" customHeight="1">
      <c r="A97" s="82">
        <v>86</v>
      </c>
      <c r="B97" s="255"/>
      <c r="C97" s="255"/>
      <c r="D97" s="255"/>
      <c r="E97" s="255"/>
      <c r="F97" s="256"/>
      <c r="G97" s="256"/>
      <c r="H97" s="149" t="str">
        <f>IFERROR(VLOOKUP(G97, 【参考】数式用!$A$2:$B$46, 2, FALSE), "")</f>
        <v/>
      </c>
      <c r="I97" s="257"/>
      <c r="J97" s="258"/>
      <c r="K97" s="85" t="str">
        <f t="shared" si="1"/>
        <v/>
      </c>
    </row>
    <row r="98" spans="1:11" ht="30" customHeight="1">
      <c r="A98" s="82">
        <v>87</v>
      </c>
      <c r="B98" s="255"/>
      <c r="C98" s="255"/>
      <c r="D98" s="255"/>
      <c r="E98" s="255"/>
      <c r="F98" s="256"/>
      <c r="G98" s="256"/>
      <c r="H98" s="149" t="str">
        <f>IFERROR(VLOOKUP(G98, 【参考】数式用!$A$2:$B$46, 2, FALSE), "")</f>
        <v/>
      </c>
      <c r="I98" s="257"/>
      <c r="J98" s="258"/>
      <c r="K98" s="85" t="str">
        <f t="shared" si="1"/>
        <v/>
      </c>
    </row>
    <row r="99" spans="1:11" ht="30" customHeight="1">
      <c r="A99" s="82">
        <v>88</v>
      </c>
      <c r="B99" s="255"/>
      <c r="C99" s="255"/>
      <c r="D99" s="255"/>
      <c r="E99" s="255"/>
      <c r="F99" s="256"/>
      <c r="G99" s="256"/>
      <c r="H99" s="149" t="str">
        <f>IFERROR(VLOOKUP(G99, 【参考】数式用!$A$2:$B$46, 2, FALSE), "")</f>
        <v/>
      </c>
      <c r="I99" s="257"/>
      <c r="J99" s="258"/>
      <c r="K99" s="85" t="str">
        <f t="shared" si="1"/>
        <v/>
      </c>
    </row>
    <row r="100" spans="1:11" ht="30" customHeight="1">
      <c r="A100" s="82">
        <v>89</v>
      </c>
      <c r="B100" s="255"/>
      <c r="C100" s="255"/>
      <c r="D100" s="255"/>
      <c r="E100" s="255"/>
      <c r="F100" s="256"/>
      <c r="G100" s="256"/>
      <c r="H100" s="149" t="str">
        <f>IFERROR(VLOOKUP(G100, 【参考】数式用!$A$2:$B$46, 2, FALSE), "")</f>
        <v/>
      </c>
      <c r="I100" s="257"/>
      <c r="J100" s="258"/>
      <c r="K100" s="85" t="str">
        <f t="shared" si="1"/>
        <v/>
      </c>
    </row>
    <row r="101" spans="1:11" ht="30" customHeight="1">
      <c r="A101" s="82">
        <v>90</v>
      </c>
      <c r="B101" s="255"/>
      <c r="C101" s="255"/>
      <c r="D101" s="255"/>
      <c r="E101" s="255"/>
      <c r="F101" s="256"/>
      <c r="G101" s="256"/>
      <c r="H101" s="149" t="str">
        <f>IFERROR(VLOOKUP(G101, 【参考】数式用!$A$2:$B$46, 2, FALSE), "")</f>
        <v/>
      </c>
      <c r="I101" s="257"/>
      <c r="J101" s="258"/>
      <c r="K101" s="85" t="str">
        <f t="shared" si="1"/>
        <v/>
      </c>
    </row>
    <row r="102" spans="1:11" ht="30" customHeight="1">
      <c r="A102" s="82">
        <v>91</v>
      </c>
      <c r="B102" s="255"/>
      <c r="C102" s="255"/>
      <c r="D102" s="255"/>
      <c r="E102" s="255"/>
      <c r="F102" s="256"/>
      <c r="G102" s="256"/>
      <c r="H102" s="149" t="str">
        <f>IFERROR(VLOOKUP(G102, 【参考】数式用!$A$2:$B$46, 2, FALSE), "")</f>
        <v/>
      </c>
      <c r="I102" s="257"/>
      <c r="J102" s="258"/>
      <c r="K102" s="85" t="str">
        <f t="shared" si="1"/>
        <v/>
      </c>
    </row>
    <row r="103" spans="1:11" ht="30" customHeight="1">
      <c r="A103" s="82">
        <v>92</v>
      </c>
      <c r="B103" s="255"/>
      <c r="C103" s="255"/>
      <c r="D103" s="255"/>
      <c r="E103" s="255"/>
      <c r="F103" s="256"/>
      <c r="G103" s="256"/>
      <c r="H103" s="149" t="str">
        <f>IFERROR(VLOOKUP(G103, 【参考】数式用!$A$2:$B$46, 2, FALSE), "")</f>
        <v/>
      </c>
      <c r="I103" s="257"/>
      <c r="J103" s="258"/>
      <c r="K103" s="85" t="str">
        <f t="shared" si="1"/>
        <v/>
      </c>
    </row>
    <row r="104" spans="1:11" ht="30" customHeight="1">
      <c r="A104" s="82">
        <v>93</v>
      </c>
      <c r="B104" s="255"/>
      <c r="C104" s="255"/>
      <c r="D104" s="255"/>
      <c r="E104" s="255"/>
      <c r="F104" s="256"/>
      <c r="G104" s="256"/>
      <c r="H104" s="149" t="str">
        <f>IFERROR(VLOOKUP(G104, 【参考】数式用!$A$2:$B$46, 2, FALSE), "")</f>
        <v/>
      </c>
      <c r="I104" s="257"/>
      <c r="J104" s="258"/>
      <c r="K104" s="85" t="str">
        <f t="shared" si="1"/>
        <v/>
      </c>
    </row>
    <row r="105" spans="1:11" ht="30" customHeight="1">
      <c r="A105" s="82">
        <v>94</v>
      </c>
      <c r="B105" s="255"/>
      <c r="C105" s="255"/>
      <c r="D105" s="255"/>
      <c r="E105" s="255"/>
      <c r="F105" s="256"/>
      <c r="G105" s="256"/>
      <c r="H105" s="149" t="str">
        <f>IFERROR(VLOOKUP(G105, 【参考】数式用!$A$2:$B$46, 2, FALSE), "")</f>
        <v/>
      </c>
      <c r="I105" s="257"/>
      <c r="J105" s="258"/>
      <c r="K105" s="85" t="str">
        <f t="shared" si="1"/>
        <v/>
      </c>
    </row>
    <row r="106" spans="1:11" ht="30" customHeight="1">
      <c r="A106" s="82">
        <v>95</v>
      </c>
      <c r="B106" s="255"/>
      <c r="C106" s="255"/>
      <c r="D106" s="255"/>
      <c r="E106" s="255"/>
      <c r="F106" s="256"/>
      <c r="G106" s="256"/>
      <c r="H106" s="149" t="str">
        <f>IFERROR(VLOOKUP(G106, 【参考】数式用!$A$2:$B$46, 2, FALSE), "")</f>
        <v/>
      </c>
      <c r="I106" s="257"/>
      <c r="J106" s="258"/>
      <c r="K106" s="85" t="str">
        <f t="shared" si="1"/>
        <v/>
      </c>
    </row>
    <row r="107" spans="1:11" ht="30" customHeight="1">
      <c r="A107" s="82">
        <v>96</v>
      </c>
      <c r="B107" s="255"/>
      <c r="C107" s="255"/>
      <c r="D107" s="255"/>
      <c r="E107" s="255"/>
      <c r="F107" s="256"/>
      <c r="G107" s="256"/>
      <c r="H107" s="149" t="str">
        <f>IFERROR(VLOOKUP(G107, 【参考】数式用!$A$2:$B$46, 2, FALSE), "")</f>
        <v/>
      </c>
      <c r="I107" s="257"/>
      <c r="J107" s="258"/>
      <c r="K107" s="85" t="str">
        <f t="shared" si="1"/>
        <v/>
      </c>
    </row>
    <row r="108" spans="1:11" ht="30" customHeight="1">
      <c r="A108" s="82">
        <v>97</v>
      </c>
      <c r="B108" s="255"/>
      <c r="C108" s="255"/>
      <c r="D108" s="255"/>
      <c r="E108" s="255"/>
      <c r="F108" s="256"/>
      <c r="G108" s="256"/>
      <c r="H108" s="149" t="str">
        <f>IFERROR(VLOOKUP(G108, 【参考】数式用!$A$2:$B$46, 2, FALSE), "")</f>
        <v/>
      </c>
      <c r="I108" s="257"/>
      <c r="J108" s="258"/>
      <c r="K108" s="85" t="str">
        <f t="shared" si="1"/>
        <v/>
      </c>
    </row>
    <row r="109" spans="1:11" ht="30" customHeight="1">
      <c r="A109" s="82">
        <v>98</v>
      </c>
      <c r="B109" s="255"/>
      <c r="C109" s="255"/>
      <c r="D109" s="255"/>
      <c r="E109" s="255"/>
      <c r="F109" s="256"/>
      <c r="G109" s="256"/>
      <c r="H109" s="149" t="str">
        <f>IFERROR(VLOOKUP(G109, 【参考】数式用!$A$2:$B$46, 2, FALSE), "")</f>
        <v/>
      </c>
      <c r="I109" s="257"/>
      <c r="J109" s="258"/>
      <c r="K109" s="85" t="str">
        <f t="shared" si="1"/>
        <v/>
      </c>
    </row>
    <row r="110" spans="1:11" ht="30" customHeight="1">
      <c r="A110" s="82">
        <v>99</v>
      </c>
      <c r="B110" s="255"/>
      <c r="C110" s="255"/>
      <c r="D110" s="255"/>
      <c r="E110" s="255"/>
      <c r="F110" s="256"/>
      <c r="G110" s="256"/>
      <c r="H110" s="149" t="str">
        <f>IFERROR(VLOOKUP(G110, 【参考】数式用!$A$2:$B$46, 2, FALSE), "")</f>
        <v/>
      </c>
      <c r="I110" s="257"/>
      <c r="J110" s="258"/>
      <c r="K110" s="85" t="str">
        <f t="shared" si="1"/>
        <v/>
      </c>
    </row>
    <row r="111" spans="1:11" ht="30" customHeight="1">
      <c r="A111" s="82">
        <v>100</v>
      </c>
      <c r="B111" s="255"/>
      <c r="C111" s="255"/>
      <c r="D111" s="255"/>
      <c r="E111" s="255"/>
      <c r="F111" s="256"/>
      <c r="G111" s="256"/>
      <c r="H111" s="149" t="str">
        <f>IFERROR(VLOOKUP(G111, 【参考】数式用!$A$2:$B$46, 2, FALSE), "")</f>
        <v/>
      </c>
      <c r="I111" s="257"/>
      <c r="J111" s="258"/>
      <c r="K111" s="85" t="str">
        <f t="shared" si="1"/>
        <v/>
      </c>
    </row>
    <row r="112" spans="1:11" ht="30" customHeight="1">
      <c r="A112" s="82">
        <v>101</v>
      </c>
      <c r="B112" s="255"/>
      <c r="C112" s="255"/>
      <c r="D112" s="255"/>
      <c r="E112" s="255"/>
      <c r="F112" s="256"/>
      <c r="G112" s="256"/>
      <c r="H112" s="149" t="str">
        <f>IFERROR(VLOOKUP(G112, 【参考】数式用!$A$2:$B$46, 2, FALSE), "")</f>
        <v/>
      </c>
      <c r="I112" s="257"/>
      <c r="J112" s="258"/>
      <c r="K112" s="85" t="str">
        <f t="shared" si="1"/>
        <v/>
      </c>
    </row>
    <row r="113" spans="1:11" ht="30" customHeight="1">
      <c r="A113" s="82">
        <v>102</v>
      </c>
      <c r="B113" s="255"/>
      <c r="C113" s="255"/>
      <c r="D113" s="255"/>
      <c r="E113" s="255"/>
      <c r="F113" s="256"/>
      <c r="G113" s="256"/>
      <c r="H113" s="149" t="str">
        <f>IFERROR(VLOOKUP(G113, 【参考】数式用!$A$2:$B$46, 2, FALSE), "")</f>
        <v/>
      </c>
      <c r="I113" s="257"/>
      <c r="J113" s="258"/>
      <c r="K113" s="85" t="str">
        <f t="shared" si="1"/>
        <v/>
      </c>
    </row>
    <row r="114" spans="1:11" ht="30" customHeight="1">
      <c r="A114" s="82">
        <v>103</v>
      </c>
      <c r="B114" s="255"/>
      <c r="C114" s="255"/>
      <c r="D114" s="255"/>
      <c r="E114" s="255"/>
      <c r="F114" s="256"/>
      <c r="G114" s="256"/>
      <c r="H114" s="149" t="str">
        <f>IFERROR(VLOOKUP(G114, 【参考】数式用!$A$2:$B$46, 2, FALSE), "")</f>
        <v/>
      </c>
      <c r="I114" s="257"/>
      <c r="J114" s="258"/>
      <c r="K114" s="85" t="str">
        <f t="shared" si="1"/>
        <v/>
      </c>
    </row>
    <row r="115" spans="1:11" ht="30" customHeight="1">
      <c r="A115" s="82">
        <v>104</v>
      </c>
      <c r="B115" s="255"/>
      <c r="C115" s="255"/>
      <c r="D115" s="255"/>
      <c r="E115" s="255"/>
      <c r="F115" s="256"/>
      <c r="G115" s="256"/>
      <c r="H115" s="149" t="str">
        <f>IFERROR(VLOOKUP(G115, 【参考】数式用!$A$2:$B$46, 2, FALSE), "")</f>
        <v/>
      </c>
      <c r="I115" s="257"/>
      <c r="J115" s="258"/>
      <c r="K115" s="85" t="str">
        <f t="shared" si="1"/>
        <v/>
      </c>
    </row>
    <row r="116" spans="1:11" ht="30" customHeight="1">
      <c r="A116" s="82">
        <v>105</v>
      </c>
      <c r="B116" s="255"/>
      <c r="C116" s="255"/>
      <c r="D116" s="255"/>
      <c r="E116" s="255"/>
      <c r="F116" s="256"/>
      <c r="G116" s="256"/>
      <c r="H116" s="149" t="str">
        <f>IFERROR(VLOOKUP(G116, 【参考】数式用!$A$2:$B$46, 2, FALSE), "")</f>
        <v/>
      </c>
      <c r="I116" s="257"/>
      <c r="J116" s="258"/>
      <c r="K116" s="85" t="str">
        <f t="shared" si="1"/>
        <v/>
      </c>
    </row>
    <row r="117" spans="1:11" ht="30" customHeight="1">
      <c r="A117" s="82">
        <v>106</v>
      </c>
      <c r="B117" s="255"/>
      <c r="C117" s="255"/>
      <c r="D117" s="255"/>
      <c r="E117" s="255"/>
      <c r="F117" s="256"/>
      <c r="G117" s="256"/>
      <c r="H117" s="149" t="str">
        <f>IFERROR(VLOOKUP(G117, 【参考】数式用!$A$2:$B$46, 2, FALSE), "")</f>
        <v/>
      </c>
      <c r="I117" s="257"/>
      <c r="J117" s="258"/>
      <c r="K117" s="85" t="str">
        <f t="shared" si="1"/>
        <v/>
      </c>
    </row>
    <row r="118" spans="1:11" ht="30" customHeight="1">
      <c r="A118" s="82">
        <v>107</v>
      </c>
      <c r="B118" s="255"/>
      <c r="C118" s="255"/>
      <c r="D118" s="255"/>
      <c r="E118" s="255"/>
      <c r="F118" s="256"/>
      <c r="G118" s="256"/>
      <c r="H118" s="149" t="str">
        <f>IFERROR(VLOOKUP(G118, 【参考】数式用!$A$2:$B$46, 2, FALSE), "")</f>
        <v/>
      </c>
      <c r="I118" s="257"/>
      <c r="J118" s="258"/>
      <c r="K118" s="85" t="str">
        <f t="shared" si="1"/>
        <v/>
      </c>
    </row>
    <row r="119" spans="1:11" ht="30" customHeight="1">
      <c r="A119" s="82">
        <v>108</v>
      </c>
      <c r="B119" s="255"/>
      <c r="C119" s="255"/>
      <c r="D119" s="255"/>
      <c r="E119" s="255"/>
      <c r="F119" s="256"/>
      <c r="G119" s="256"/>
      <c r="H119" s="149" t="str">
        <f>IFERROR(VLOOKUP(G119, 【参考】数式用!$A$2:$B$46, 2, FALSE), "")</f>
        <v/>
      </c>
      <c r="I119" s="257"/>
      <c r="J119" s="258"/>
      <c r="K119" s="85" t="str">
        <f t="shared" si="1"/>
        <v/>
      </c>
    </row>
    <row r="120" spans="1:11" ht="30" customHeight="1">
      <c r="A120" s="82">
        <v>109</v>
      </c>
      <c r="B120" s="255"/>
      <c r="C120" s="255"/>
      <c r="D120" s="255"/>
      <c r="E120" s="255"/>
      <c r="F120" s="256"/>
      <c r="G120" s="256"/>
      <c r="H120" s="149" t="str">
        <f>IFERROR(VLOOKUP(G120, 【参考】数式用!$A$2:$B$46, 2, FALSE), "")</f>
        <v/>
      </c>
      <c r="I120" s="257"/>
      <c r="J120" s="258"/>
      <c r="K120" s="85" t="str">
        <f t="shared" si="1"/>
        <v/>
      </c>
    </row>
    <row r="121" spans="1:11" ht="30" customHeight="1">
      <c r="A121" s="82">
        <v>110</v>
      </c>
      <c r="B121" s="255"/>
      <c r="C121" s="255"/>
      <c r="D121" s="255"/>
      <c r="E121" s="255"/>
      <c r="F121" s="256"/>
      <c r="G121" s="256"/>
      <c r="H121" s="149" t="str">
        <f>IFERROR(VLOOKUP(G121, 【参考】数式用!$A$2:$B$46, 2, FALSE), "")</f>
        <v/>
      </c>
      <c r="I121" s="257"/>
      <c r="J121" s="258"/>
      <c r="K121" s="85" t="str">
        <f t="shared" si="1"/>
        <v/>
      </c>
    </row>
    <row r="122" spans="1:11" ht="30" customHeight="1">
      <c r="A122" s="82">
        <v>111</v>
      </c>
      <c r="B122" s="255"/>
      <c r="C122" s="255"/>
      <c r="D122" s="255"/>
      <c r="E122" s="255"/>
      <c r="F122" s="256"/>
      <c r="G122" s="256"/>
      <c r="H122" s="149" t="str">
        <f>IFERROR(VLOOKUP(G122, 【参考】数式用!$A$2:$B$46, 2, FALSE), "")</f>
        <v/>
      </c>
      <c r="I122" s="257"/>
      <c r="J122" s="258"/>
      <c r="K122" s="85" t="str">
        <f t="shared" si="1"/>
        <v/>
      </c>
    </row>
    <row r="123" spans="1:11" ht="30" customHeight="1">
      <c r="A123" s="82">
        <v>112</v>
      </c>
      <c r="B123" s="255"/>
      <c r="C123" s="255"/>
      <c r="D123" s="255"/>
      <c r="E123" s="255"/>
      <c r="F123" s="256"/>
      <c r="G123" s="256"/>
      <c r="H123" s="149" t="str">
        <f>IFERROR(VLOOKUP(G123, 【参考】数式用!$A$2:$B$46, 2, FALSE), "")</f>
        <v/>
      </c>
      <c r="I123" s="257"/>
      <c r="J123" s="258"/>
      <c r="K123" s="85" t="str">
        <f t="shared" si="1"/>
        <v/>
      </c>
    </row>
    <row r="124" spans="1:11" ht="30" customHeight="1">
      <c r="A124" s="82">
        <v>113</v>
      </c>
      <c r="B124" s="255"/>
      <c r="C124" s="255"/>
      <c r="D124" s="255"/>
      <c r="E124" s="255"/>
      <c r="F124" s="256"/>
      <c r="G124" s="256"/>
      <c r="H124" s="149" t="str">
        <f>IFERROR(VLOOKUP(G124, 【参考】数式用!$A$2:$B$46, 2, FALSE), "")</f>
        <v/>
      </c>
      <c r="I124" s="257"/>
      <c r="J124" s="258"/>
      <c r="K124" s="85" t="str">
        <f t="shared" si="1"/>
        <v/>
      </c>
    </row>
    <row r="125" spans="1:11" ht="30" customHeight="1">
      <c r="A125" s="82">
        <v>114</v>
      </c>
      <c r="B125" s="255"/>
      <c r="C125" s="255"/>
      <c r="D125" s="255"/>
      <c r="E125" s="255"/>
      <c r="F125" s="256"/>
      <c r="G125" s="256"/>
      <c r="H125" s="149" t="str">
        <f>IFERROR(VLOOKUP(G125, 【参考】数式用!$A$2:$B$46, 2, FALSE), "")</f>
        <v/>
      </c>
      <c r="I125" s="257"/>
      <c r="J125" s="258"/>
      <c r="K125" s="85" t="str">
        <f t="shared" si="1"/>
        <v/>
      </c>
    </row>
    <row r="126" spans="1:11" ht="30" customHeight="1">
      <c r="A126" s="82">
        <v>115</v>
      </c>
      <c r="B126" s="255"/>
      <c r="C126" s="255"/>
      <c r="D126" s="255"/>
      <c r="E126" s="255"/>
      <c r="F126" s="256"/>
      <c r="G126" s="256"/>
      <c r="H126" s="149" t="str">
        <f>IFERROR(VLOOKUP(G126, 【参考】数式用!$A$2:$B$46, 2, FALSE), "")</f>
        <v/>
      </c>
      <c r="I126" s="257"/>
      <c r="J126" s="258"/>
      <c r="K126" s="85" t="str">
        <f t="shared" si="1"/>
        <v/>
      </c>
    </row>
    <row r="127" spans="1:11" ht="30" customHeight="1">
      <c r="A127" s="82">
        <v>116</v>
      </c>
      <c r="B127" s="255"/>
      <c r="C127" s="255"/>
      <c r="D127" s="255"/>
      <c r="E127" s="255"/>
      <c r="F127" s="256"/>
      <c r="G127" s="256"/>
      <c r="H127" s="149" t="str">
        <f>IFERROR(VLOOKUP(G127, 【参考】数式用!$A$2:$B$46, 2, FALSE), "")</f>
        <v/>
      </c>
      <c r="I127" s="257"/>
      <c r="J127" s="258"/>
      <c r="K127" s="85" t="str">
        <f t="shared" si="1"/>
        <v/>
      </c>
    </row>
    <row r="128" spans="1:11" ht="30" customHeight="1">
      <c r="A128" s="82">
        <v>117</v>
      </c>
      <c r="B128" s="255"/>
      <c r="C128" s="255"/>
      <c r="D128" s="255"/>
      <c r="E128" s="255"/>
      <c r="F128" s="256"/>
      <c r="G128" s="256"/>
      <c r="H128" s="149" t="str">
        <f>IFERROR(VLOOKUP(G128, 【参考】数式用!$A$2:$B$46, 2, FALSE), "")</f>
        <v/>
      </c>
      <c r="I128" s="257"/>
      <c r="J128" s="258"/>
      <c r="K128" s="85" t="str">
        <f t="shared" si="1"/>
        <v/>
      </c>
    </row>
    <row r="129" spans="1:11" ht="30" customHeight="1">
      <c r="A129" s="82">
        <v>118</v>
      </c>
      <c r="B129" s="255"/>
      <c r="C129" s="255"/>
      <c r="D129" s="255"/>
      <c r="E129" s="255"/>
      <c r="F129" s="256"/>
      <c r="G129" s="256"/>
      <c r="H129" s="149" t="str">
        <f>IFERROR(VLOOKUP(G129, 【参考】数式用!$A$2:$B$46, 2, FALSE), "")</f>
        <v/>
      </c>
      <c r="I129" s="257"/>
      <c r="J129" s="258"/>
      <c r="K129" s="85" t="str">
        <f t="shared" si="1"/>
        <v/>
      </c>
    </row>
    <row r="130" spans="1:11" ht="30" customHeight="1">
      <c r="A130" s="82">
        <v>119</v>
      </c>
      <c r="B130" s="255"/>
      <c r="C130" s="255"/>
      <c r="D130" s="255"/>
      <c r="E130" s="255"/>
      <c r="F130" s="256"/>
      <c r="G130" s="256"/>
      <c r="H130" s="149" t="str">
        <f>IFERROR(VLOOKUP(G130, 【参考】数式用!$A$2:$B$46, 2, FALSE), "")</f>
        <v/>
      </c>
      <c r="I130" s="257"/>
      <c r="J130" s="258"/>
      <c r="K130" s="85" t="str">
        <f t="shared" si="1"/>
        <v/>
      </c>
    </row>
    <row r="131" spans="1:11" ht="30" customHeight="1">
      <c r="A131" s="82">
        <v>120</v>
      </c>
      <c r="B131" s="255"/>
      <c r="C131" s="255"/>
      <c r="D131" s="255"/>
      <c r="E131" s="255"/>
      <c r="F131" s="256"/>
      <c r="G131" s="256"/>
      <c r="H131" s="149" t="str">
        <f>IFERROR(VLOOKUP(G131, 【参考】数式用!$A$2:$B$46, 2, FALSE), "")</f>
        <v/>
      </c>
      <c r="I131" s="257"/>
      <c r="J131" s="258"/>
      <c r="K131" s="85" t="str">
        <f t="shared" si="1"/>
        <v/>
      </c>
    </row>
    <row r="132" spans="1:11" ht="30" customHeight="1">
      <c r="A132" s="82">
        <v>121</v>
      </c>
      <c r="B132" s="255"/>
      <c r="C132" s="255"/>
      <c r="D132" s="255"/>
      <c r="E132" s="255"/>
      <c r="F132" s="256"/>
      <c r="G132" s="256"/>
      <c r="H132" s="149" t="str">
        <f>IFERROR(VLOOKUP(G132, 【参考】数式用!$A$2:$B$46, 2, FALSE), "")</f>
        <v/>
      </c>
      <c r="I132" s="257"/>
      <c r="J132" s="258"/>
      <c r="K132" s="85" t="str">
        <f t="shared" si="1"/>
        <v/>
      </c>
    </row>
    <row r="133" spans="1:11" ht="30" customHeight="1">
      <c r="A133" s="82">
        <v>122</v>
      </c>
      <c r="B133" s="255"/>
      <c r="C133" s="255"/>
      <c r="D133" s="255"/>
      <c r="E133" s="255"/>
      <c r="F133" s="256"/>
      <c r="G133" s="256"/>
      <c r="H133" s="149" t="str">
        <f>IFERROR(VLOOKUP(G133, 【参考】数式用!$A$2:$B$46, 2, FALSE), "")</f>
        <v/>
      </c>
      <c r="I133" s="257"/>
      <c r="J133" s="258"/>
      <c r="K133" s="85" t="str">
        <f t="shared" si="1"/>
        <v/>
      </c>
    </row>
    <row r="134" spans="1:11" ht="30" customHeight="1">
      <c r="A134" s="82">
        <v>123</v>
      </c>
      <c r="B134" s="255"/>
      <c r="C134" s="255"/>
      <c r="D134" s="255"/>
      <c r="E134" s="255"/>
      <c r="F134" s="256"/>
      <c r="G134" s="256"/>
      <c r="H134" s="149" t="str">
        <f>IFERROR(VLOOKUP(G134, 【参考】数式用!$A$2:$B$46, 2, FALSE), "")</f>
        <v/>
      </c>
      <c r="I134" s="257"/>
      <c r="J134" s="258"/>
      <c r="K134" s="85" t="str">
        <f t="shared" si="1"/>
        <v/>
      </c>
    </row>
    <row r="135" spans="1:11" ht="30" customHeight="1">
      <c r="A135" s="82">
        <v>124</v>
      </c>
      <c r="B135" s="255"/>
      <c r="C135" s="255"/>
      <c r="D135" s="255"/>
      <c r="E135" s="255"/>
      <c r="F135" s="256"/>
      <c r="G135" s="256"/>
      <c r="H135" s="149" t="str">
        <f>IFERROR(VLOOKUP(G135, 【参考】数式用!$A$2:$B$46, 2, FALSE), "")</f>
        <v/>
      </c>
      <c r="I135" s="257"/>
      <c r="J135" s="258"/>
      <c r="K135" s="85" t="str">
        <f t="shared" si="1"/>
        <v/>
      </c>
    </row>
    <row r="136" spans="1:11" ht="30" customHeight="1">
      <c r="A136" s="82">
        <v>125</v>
      </c>
      <c r="B136" s="255"/>
      <c r="C136" s="255"/>
      <c r="D136" s="255"/>
      <c r="E136" s="255"/>
      <c r="F136" s="256"/>
      <c r="G136" s="256"/>
      <c r="H136" s="149" t="str">
        <f>IFERROR(VLOOKUP(G136, 【参考】数式用!$A$2:$B$46, 2, FALSE), "")</f>
        <v/>
      </c>
      <c r="I136" s="257"/>
      <c r="J136" s="258"/>
      <c r="K136" s="85" t="str">
        <f t="shared" si="1"/>
        <v/>
      </c>
    </row>
    <row r="137" spans="1:11" ht="30" customHeight="1">
      <c r="A137" s="82">
        <v>126</v>
      </c>
      <c r="B137" s="255"/>
      <c r="C137" s="255"/>
      <c r="D137" s="255"/>
      <c r="E137" s="255"/>
      <c r="F137" s="256"/>
      <c r="G137" s="256"/>
      <c r="H137" s="149" t="str">
        <f>IFERROR(VLOOKUP(G137, 【参考】数式用!$A$2:$B$46, 2, FALSE), "")</f>
        <v/>
      </c>
      <c r="I137" s="257"/>
      <c r="J137" s="258"/>
      <c r="K137" s="85" t="str">
        <f t="shared" si="1"/>
        <v/>
      </c>
    </row>
    <row r="138" spans="1:11" ht="30" customHeight="1">
      <c r="A138" s="82">
        <v>127</v>
      </c>
      <c r="B138" s="255"/>
      <c r="C138" s="255"/>
      <c r="D138" s="255"/>
      <c r="E138" s="255"/>
      <c r="F138" s="256"/>
      <c r="G138" s="256"/>
      <c r="H138" s="149" t="str">
        <f>IFERROR(VLOOKUP(G138, 【参考】数式用!$A$2:$B$46, 2, FALSE), "")</f>
        <v/>
      </c>
      <c r="I138" s="257"/>
      <c r="J138" s="258"/>
      <c r="K138" s="85" t="str">
        <f t="shared" si="1"/>
        <v/>
      </c>
    </row>
    <row r="139" spans="1:11" ht="30" customHeight="1">
      <c r="A139" s="82">
        <v>128</v>
      </c>
      <c r="B139" s="255"/>
      <c r="C139" s="255"/>
      <c r="D139" s="255"/>
      <c r="E139" s="255"/>
      <c r="F139" s="256"/>
      <c r="G139" s="256"/>
      <c r="H139" s="149" t="str">
        <f>IFERROR(VLOOKUP(G139, 【参考】数式用!$A$2:$B$46, 2, FALSE), "")</f>
        <v/>
      </c>
      <c r="I139" s="257"/>
      <c r="J139" s="258"/>
      <c r="K139" s="85" t="str">
        <f t="shared" si="1"/>
        <v/>
      </c>
    </row>
    <row r="140" spans="1:11" ht="30" customHeight="1">
      <c r="A140" s="82">
        <v>129</v>
      </c>
      <c r="B140" s="255"/>
      <c r="C140" s="255"/>
      <c r="D140" s="255"/>
      <c r="E140" s="255"/>
      <c r="F140" s="256"/>
      <c r="G140" s="256"/>
      <c r="H140" s="149" t="str">
        <f>IFERROR(VLOOKUP(G140, 【参考】数式用!$A$2:$B$46, 2, FALSE), "")</f>
        <v/>
      </c>
      <c r="I140" s="257"/>
      <c r="J140" s="258"/>
      <c r="K140" s="85" t="str">
        <f t="shared" si="1"/>
        <v/>
      </c>
    </row>
    <row r="141" spans="1:11" ht="30" customHeight="1">
      <c r="A141" s="82">
        <v>130</v>
      </c>
      <c r="B141" s="255"/>
      <c r="C141" s="255"/>
      <c r="D141" s="255"/>
      <c r="E141" s="255"/>
      <c r="F141" s="256"/>
      <c r="G141" s="256"/>
      <c r="H141" s="149" t="str">
        <f>IFERROR(VLOOKUP(G141, 【参考】数式用!$A$2:$B$46, 2, FALSE), "")</f>
        <v/>
      </c>
      <c r="I141" s="257"/>
      <c r="J141" s="258"/>
      <c r="K141" s="85" t="str">
        <f t="shared" ref="K141:K204" si="2">IF(F141="","",J141-I141)</f>
        <v/>
      </c>
    </row>
    <row r="142" spans="1:11" ht="30" customHeight="1">
      <c r="A142" s="82">
        <v>131</v>
      </c>
      <c r="B142" s="255"/>
      <c r="C142" s="255"/>
      <c r="D142" s="255"/>
      <c r="E142" s="255"/>
      <c r="F142" s="256"/>
      <c r="G142" s="256"/>
      <c r="H142" s="149" t="str">
        <f>IFERROR(VLOOKUP(G142, 【参考】数式用!$A$2:$B$46, 2, FALSE), "")</f>
        <v/>
      </c>
      <c r="I142" s="257"/>
      <c r="J142" s="258"/>
      <c r="K142" s="85" t="str">
        <f t="shared" si="2"/>
        <v/>
      </c>
    </row>
    <row r="143" spans="1:11" ht="30" customHeight="1">
      <c r="A143" s="82">
        <v>132</v>
      </c>
      <c r="B143" s="255"/>
      <c r="C143" s="255"/>
      <c r="D143" s="255"/>
      <c r="E143" s="255"/>
      <c r="F143" s="256"/>
      <c r="G143" s="256"/>
      <c r="H143" s="149" t="str">
        <f>IFERROR(VLOOKUP(G143, 【参考】数式用!$A$2:$B$46, 2, FALSE), "")</f>
        <v/>
      </c>
      <c r="I143" s="257"/>
      <c r="J143" s="258"/>
      <c r="K143" s="85" t="str">
        <f t="shared" si="2"/>
        <v/>
      </c>
    </row>
    <row r="144" spans="1:11" ht="30" customHeight="1">
      <c r="A144" s="82">
        <v>133</v>
      </c>
      <c r="B144" s="255"/>
      <c r="C144" s="255"/>
      <c r="D144" s="255"/>
      <c r="E144" s="255"/>
      <c r="F144" s="256"/>
      <c r="G144" s="256"/>
      <c r="H144" s="149" t="str">
        <f>IFERROR(VLOOKUP(G144, 【参考】数式用!$A$2:$B$46, 2, FALSE), "")</f>
        <v/>
      </c>
      <c r="I144" s="257"/>
      <c r="J144" s="258"/>
      <c r="K144" s="85" t="str">
        <f t="shared" si="2"/>
        <v/>
      </c>
    </row>
    <row r="145" spans="1:11" ht="30" customHeight="1">
      <c r="A145" s="82">
        <v>134</v>
      </c>
      <c r="B145" s="255"/>
      <c r="C145" s="255"/>
      <c r="D145" s="255"/>
      <c r="E145" s="255"/>
      <c r="F145" s="256"/>
      <c r="G145" s="256"/>
      <c r="H145" s="149" t="str">
        <f>IFERROR(VLOOKUP(G145, 【参考】数式用!$A$2:$B$46, 2, FALSE), "")</f>
        <v/>
      </c>
      <c r="I145" s="257"/>
      <c r="J145" s="258"/>
      <c r="K145" s="85" t="str">
        <f t="shared" si="2"/>
        <v/>
      </c>
    </row>
    <row r="146" spans="1:11" ht="30" customHeight="1">
      <c r="A146" s="82">
        <v>135</v>
      </c>
      <c r="B146" s="255"/>
      <c r="C146" s="255"/>
      <c r="D146" s="255"/>
      <c r="E146" s="255"/>
      <c r="F146" s="256"/>
      <c r="G146" s="256"/>
      <c r="H146" s="149" t="str">
        <f>IFERROR(VLOOKUP(G146, 【参考】数式用!$A$2:$B$46, 2, FALSE), "")</f>
        <v/>
      </c>
      <c r="I146" s="257"/>
      <c r="J146" s="258"/>
      <c r="K146" s="85" t="str">
        <f t="shared" si="2"/>
        <v/>
      </c>
    </row>
    <row r="147" spans="1:11" ht="30" customHeight="1">
      <c r="A147" s="82">
        <v>136</v>
      </c>
      <c r="B147" s="255"/>
      <c r="C147" s="255"/>
      <c r="D147" s="255"/>
      <c r="E147" s="255"/>
      <c r="F147" s="256"/>
      <c r="G147" s="256"/>
      <c r="H147" s="149" t="str">
        <f>IFERROR(VLOOKUP(G147, 【参考】数式用!$A$2:$B$46, 2, FALSE), "")</f>
        <v/>
      </c>
      <c r="I147" s="257"/>
      <c r="J147" s="258"/>
      <c r="K147" s="85" t="str">
        <f t="shared" si="2"/>
        <v/>
      </c>
    </row>
    <row r="148" spans="1:11" ht="30" customHeight="1">
      <c r="A148" s="82">
        <v>137</v>
      </c>
      <c r="B148" s="255"/>
      <c r="C148" s="255"/>
      <c r="D148" s="255"/>
      <c r="E148" s="255"/>
      <c r="F148" s="256"/>
      <c r="G148" s="256"/>
      <c r="H148" s="149" t="str">
        <f>IFERROR(VLOOKUP(G148, 【参考】数式用!$A$2:$B$46, 2, FALSE), "")</f>
        <v/>
      </c>
      <c r="I148" s="257"/>
      <c r="J148" s="258"/>
      <c r="K148" s="85" t="str">
        <f t="shared" si="2"/>
        <v/>
      </c>
    </row>
    <row r="149" spans="1:11" ht="30" customHeight="1">
      <c r="A149" s="82">
        <v>138</v>
      </c>
      <c r="B149" s="255"/>
      <c r="C149" s="255"/>
      <c r="D149" s="255"/>
      <c r="E149" s="255"/>
      <c r="F149" s="256"/>
      <c r="G149" s="256"/>
      <c r="H149" s="149" t="str">
        <f>IFERROR(VLOOKUP(G149, 【参考】数式用!$A$2:$B$46, 2, FALSE), "")</f>
        <v/>
      </c>
      <c r="I149" s="257"/>
      <c r="J149" s="258"/>
      <c r="K149" s="85" t="str">
        <f t="shared" si="2"/>
        <v/>
      </c>
    </row>
    <row r="150" spans="1:11" ht="30" customHeight="1">
      <c r="A150" s="82">
        <v>139</v>
      </c>
      <c r="B150" s="255"/>
      <c r="C150" s="255"/>
      <c r="D150" s="255"/>
      <c r="E150" s="255"/>
      <c r="F150" s="256"/>
      <c r="G150" s="256"/>
      <c r="H150" s="149" t="str">
        <f>IFERROR(VLOOKUP(G150, 【参考】数式用!$A$2:$B$46, 2, FALSE), "")</f>
        <v/>
      </c>
      <c r="I150" s="257"/>
      <c r="J150" s="258"/>
      <c r="K150" s="85" t="str">
        <f t="shared" si="2"/>
        <v/>
      </c>
    </row>
    <row r="151" spans="1:11" ht="30" customHeight="1">
      <c r="A151" s="82">
        <v>140</v>
      </c>
      <c r="B151" s="255"/>
      <c r="C151" s="255"/>
      <c r="D151" s="255"/>
      <c r="E151" s="255"/>
      <c r="F151" s="256"/>
      <c r="G151" s="256"/>
      <c r="H151" s="149" t="str">
        <f>IFERROR(VLOOKUP(G151, 【参考】数式用!$A$2:$B$46, 2, FALSE), "")</f>
        <v/>
      </c>
      <c r="I151" s="257"/>
      <c r="J151" s="258"/>
      <c r="K151" s="85" t="str">
        <f t="shared" si="2"/>
        <v/>
      </c>
    </row>
    <row r="152" spans="1:11" ht="30" customHeight="1">
      <c r="A152" s="82">
        <v>141</v>
      </c>
      <c r="B152" s="255"/>
      <c r="C152" s="255"/>
      <c r="D152" s="255"/>
      <c r="E152" s="255"/>
      <c r="F152" s="256"/>
      <c r="G152" s="256"/>
      <c r="H152" s="149" t="str">
        <f>IFERROR(VLOOKUP(G152, 【参考】数式用!$A$2:$B$46, 2, FALSE), "")</f>
        <v/>
      </c>
      <c r="I152" s="257"/>
      <c r="J152" s="258"/>
      <c r="K152" s="85" t="str">
        <f t="shared" si="2"/>
        <v/>
      </c>
    </row>
    <row r="153" spans="1:11" ht="30" customHeight="1">
      <c r="A153" s="82">
        <v>142</v>
      </c>
      <c r="B153" s="255"/>
      <c r="C153" s="255"/>
      <c r="D153" s="255"/>
      <c r="E153" s="255"/>
      <c r="F153" s="256"/>
      <c r="G153" s="256"/>
      <c r="H153" s="149" t="str">
        <f>IFERROR(VLOOKUP(G153, 【参考】数式用!$A$2:$B$46, 2, FALSE), "")</f>
        <v/>
      </c>
      <c r="I153" s="257"/>
      <c r="J153" s="258"/>
      <c r="K153" s="85" t="str">
        <f t="shared" si="2"/>
        <v/>
      </c>
    </row>
    <row r="154" spans="1:11" ht="30" customHeight="1">
      <c r="A154" s="82">
        <v>143</v>
      </c>
      <c r="B154" s="255"/>
      <c r="C154" s="255"/>
      <c r="D154" s="255"/>
      <c r="E154" s="255"/>
      <c r="F154" s="256"/>
      <c r="G154" s="256"/>
      <c r="H154" s="149" t="str">
        <f>IFERROR(VLOOKUP(G154, 【参考】数式用!$A$2:$B$46, 2, FALSE), "")</f>
        <v/>
      </c>
      <c r="I154" s="257"/>
      <c r="J154" s="258"/>
      <c r="K154" s="85" t="str">
        <f t="shared" si="2"/>
        <v/>
      </c>
    </row>
    <row r="155" spans="1:11" ht="30" customHeight="1">
      <c r="A155" s="82">
        <v>144</v>
      </c>
      <c r="B155" s="255"/>
      <c r="C155" s="255"/>
      <c r="D155" s="255"/>
      <c r="E155" s="255"/>
      <c r="F155" s="256"/>
      <c r="G155" s="256"/>
      <c r="H155" s="149" t="str">
        <f>IFERROR(VLOOKUP(G155, 【参考】数式用!$A$2:$B$46, 2, FALSE), "")</f>
        <v/>
      </c>
      <c r="I155" s="257"/>
      <c r="J155" s="258"/>
      <c r="K155" s="85" t="str">
        <f t="shared" si="2"/>
        <v/>
      </c>
    </row>
    <row r="156" spans="1:11" ht="30" customHeight="1">
      <c r="A156" s="82">
        <v>145</v>
      </c>
      <c r="B156" s="255"/>
      <c r="C156" s="255"/>
      <c r="D156" s="255"/>
      <c r="E156" s="255"/>
      <c r="F156" s="256"/>
      <c r="G156" s="256"/>
      <c r="H156" s="149" t="str">
        <f>IFERROR(VLOOKUP(G156, 【参考】数式用!$A$2:$B$46, 2, FALSE), "")</f>
        <v/>
      </c>
      <c r="I156" s="257"/>
      <c r="J156" s="258"/>
      <c r="K156" s="85" t="str">
        <f t="shared" si="2"/>
        <v/>
      </c>
    </row>
    <row r="157" spans="1:11" ht="30" customHeight="1">
      <c r="A157" s="82">
        <v>146</v>
      </c>
      <c r="B157" s="255"/>
      <c r="C157" s="255"/>
      <c r="D157" s="255"/>
      <c r="E157" s="255"/>
      <c r="F157" s="256"/>
      <c r="G157" s="256"/>
      <c r="H157" s="149" t="str">
        <f>IFERROR(VLOOKUP(G157, 【参考】数式用!$A$2:$B$46, 2, FALSE), "")</f>
        <v/>
      </c>
      <c r="I157" s="257"/>
      <c r="J157" s="258"/>
      <c r="K157" s="85" t="str">
        <f t="shared" si="2"/>
        <v/>
      </c>
    </row>
    <row r="158" spans="1:11" ht="30" customHeight="1">
      <c r="A158" s="82">
        <v>147</v>
      </c>
      <c r="B158" s="255"/>
      <c r="C158" s="255"/>
      <c r="D158" s="255"/>
      <c r="E158" s="255"/>
      <c r="F158" s="256"/>
      <c r="G158" s="256"/>
      <c r="H158" s="149" t="str">
        <f>IFERROR(VLOOKUP(G158, 【参考】数式用!$A$2:$B$46, 2, FALSE), "")</f>
        <v/>
      </c>
      <c r="I158" s="257"/>
      <c r="J158" s="258"/>
      <c r="K158" s="85" t="str">
        <f t="shared" si="2"/>
        <v/>
      </c>
    </row>
    <row r="159" spans="1:11" ht="30" customHeight="1">
      <c r="A159" s="82">
        <v>148</v>
      </c>
      <c r="B159" s="255"/>
      <c r="C159" s="255"/>
      <c r="D159" s="255"/>
      <c r="E159" s="255"/>
      <c r="F159" s="256"/>
      <c r="G159" s="256"/>
      <c r="H159" s="149" t="str">
        <f>IFERROR(VLOOKUP(G159, 【参考】数式用!$A$2:$B$46, 2, FALSE), "")</f>
        <v/>
      </c>
      <c r="I159" s="257"/>
      <c r="J159" s="258"/>
      <c r="K159" s="85" t="str">
        <f t="shared" si="2"/>
        <v/>
      </c>
    </row>
    <row r="160" spans="1:11" ht="30" customHeight="1">
      <c r="A160" s="82">
        <v>149</v>
      </c>
      <c r="B160" s="255"/>
      <c r="C160" s="255"/>
      <c r="D160" s="255"/>
      <c r="E160" s="255"/>
      <c r="F160" s="256"/>
      <c r="G160" s="256"/>
      <c r="H160" s="149" t="str">
        <f>IFERROR(VLOOKUP(G160, 【参考】数式用!$A$2:$B$46, 2, FALSE), "")</f>
        <v/>
      </c>
      <c r="I160" s="257"/>
      <c r="J160" s="258"/>
      <c r="K160" s="85" t="str">
        <f t="shared" si="2"/>
        <v/>
      </c>
    </row>
    <row r="161" spans="1:11" ht="30" customHeight="1">
      <c r="A161" s="82">
        <v>150</v>
      </c>
      <c r="B161" s="255"/>
      <c r="C161" s="255"/>
      <c r="D161" s="255"/>
      <c r="E161" s="255"/>
      <c r="F161" s="256"/>
      <c r="G161" s="256"/>
      <c r="H161" s="149" t="str">
        <f>IFERROR(VLOOKUP(G161, 【参考】数式用!$A$2:$B$46, 2, FALSE), "")</f>
        <v/>
      </c>
      <c r="I161" s="257"/>
      <c r="J161" s="258"/>
      <c r="K161" s="85" t="str">
        <f t="shared" si="2"/>
        <v/>
      </c>
    </row>
    <row r="162" spans="1:11" ht="30" customHeight="1">
      <c r="A162" s="82">
        <v>151</v>
      </c>
      <c r="B162" s="255"/>
      <c r="C162" s="255"/>
      <c r="D162" s="255"/>
      <c r="E162" s="255"/>
      <c r="F162" s="256"/>
      <c r="G162" s="256"/>
      <c r="H162" s="149" t="str">
        <f>IFERROR(VLOOKUP(G162, 【参考】数式用!$A$2:$B$46, 2, FALSE), "")</f>
        <v/>
      </c>
      <c r="I162" s="257"/>
      <c r="J162" s="258"/>
      <c r="K162" s="85" t="str">
        <f t="shared" si="2"/>
        <v/>
      </c>
    </row>
    <row r="163" spans="1:11" ht="30" customHeight="1">
      <c r="A163" s="82">
        <v>152</v>
      </c>
      <c r="B163" s="255"/>
      <c r="C163" s="255"/>
      <c r="D163" s="255"/>
      <c r="E163" s="255"/>
      <c r="F163" s="256"/>
      <c r="G163" s="256"/>
      <c r="H163" s="149" t="str">
        <f>IFERROR(VLOOKUP(G163, 【参考】数式用!$A$2:$B$46, 2, FALSE), "")</f>
        <v/>
      </c>
      <c r="I163" s="257"/>
      <c r="J163" s="258"/>
      <c r="K163" s="85" t="str">
        <f t="shared" si="2"/>
        <v/>
      </c>
    </row>
    <row r="164" spans="1:11" ht="30" customHeight="1">
      <c r="A164" s="82">
        <v>153</v>
      </c>
      <c r="B164" s="255"/>
      <c r="C164" s="255"/>
      <c r="D164" s="255"/>
      <c r="E164" s="255"/>
      <c r="F164" s="256"/>
      <c r="G164" s="256"/>
      <c r="H164" s="149" t="str">
        <f>IFERROR(VLOOKUP(G164, 【参考】数式用!$A$2:$B$46, 2, FALSE), "")</f>
        <v/>
      </c>
      <c r="I164" s="257"/>
      <c r="J164" s="258"/>
      <c r="K164" s="85" t="str">
        <f t="shared" si="2"/>
        <v/>
      </c>
    </row>
    <row r="165" spans="1:11" ht="30" customHeight="1">
      <c r="A165" s="82">
        <v>154</v>
      </c>
      <c r="B165" s="255"/>
      <c r="C165" s="255"/>
      <c r="D165" s="255"/>
      <c r="E165" s="255"/>
      <c r="F165" s="256"/>
      <c r="G165" s="256"/>
      <c r="H165" s="149" t="str">
        <f>IFERROR(VLOOKUP(G165, 【参考】数式用!$A$2:$B$46, 2, FALSE), "")</f>
        <v/>
      </c>
      <c r="I165" s="257"/>
      <c r="J165" s="258"/>
      <c r="K165" s="85" t="str">
        <f t="shared" si="2"/>
        <v/>
      </c>
    </row>
    <row r="166" spans="1:11" ht="30" customHeight="1">
      <c r="A166" s="82">
        <v>155</v>
      </c>
      <c r="B166" s="255"/>
      <c r="C166" s="255"/>
      <c r="D166" s="255"/>
      <c r="E166" s="255"/>
      <c r="F166" s="256"/>
      <c r="G166" s="256"/>
      <c r="H166" s="149" t="str">
        <f>IFERROR(VLOOKUP(G166, 【参考】数式用!$A$2:$B$46, 2, FALSE), "")</f>
        <v/>
      </c>
      <c r="I166" s="257"/>
      <c r="J166" s="258"/>
      <c r="K166" s="85" t="str">
        <f t="shared" si="2"/>
        <v/>
      </c>
    </row>
    <row r="167" spans="1:11" ht="30" customHeight="1">
      <c r="A167" s="82">
        <v>156</v>
      </c>
      <c r="B167" s="255"/>
      <c r="C167" s="255"/>
      <c r="D167" s="255"/>
      <c r="E167" s="255"/>
      <c r="F167" s="256"/>
      <c r="G167" s="256"/>
      <c r="H167" s="149" t="str">
        <f>IFERROR(VLOOKUP(G167, 【参考】数式用!$A$2:$B$46, 2, FALSE), "")</f>
        <v/>
      </c>
      <c r="I167" s="257"/>
      <c r="J167" s="258"/>
      <c r="K167" s="85" t="str">
        <f t="shared" si="2"/>
        <v/>
      </c>
    </row>
    <row r="168" spans="1:11" ht="30" customHeight="1">
      <c r="A168" s="82">
        <v>157</v>
      </c>
      <c r="B168" s="255"/>
      <c r="C168" s="255"/>
      <c r="D168" s="255"/>
      <c r="E168" s="255"/>
      <c r="F168" s="256"/>
      <c r="G168" s="256"/>
      <c r="H168" s="149" t="str">
        <f>IFERROR(VLOOKUP(G168, 【参考】数式用!$A$2:$B$46, 2, FALSE), "")</f>
        <v/>
      </c>
      <c r="I168" s="257"/>
      <c r="J168" s="258"/>
      <c r="K168" s="85" t="str">
        <f t="shared" si="2"/>
        <v/>
      </c>
    </row>
    <row r="169" spans="1:11" ht="30" customHeight="1">
      <c r="A169" s="82">
        <v>158</v>
      </c>
      <c r="B169" s="255"/>
      <c r="C169" s="255"/>
      <c r="D169" s="255"/>
      <c r="E169" s="255"/>
      <c r="F169" s="256"/>
      <c r="G169" s="256"/>
      <c r="H169" s="149" t="str">
        <f>IFERROR(VLOOKUP(G169, 【参考】数式用!$A$2:$B$46, 2, FALSE), "")</f>
        <v/>
      </c>
      <c r="I169" s="257"/>
      <c r="J169" s="258"/>
      <c r="K169" s="85" t="str">
        <f t="shared" si="2"/>
        <v/>
      </c>
    </row>
    <row r="170" spans="1:11" ht="30" customHeight="1">
      <c r="A170" s="82">
        <v>159</v>
      </c>
      <c r="B170" s="255"/>
      <c r="C170" s="255"/>
      <c r="D170" s="255"/>
      <c r="E170" s="255"/>
      <c r="F170" s="256"/>
      <c r="G170" s="256"/>
      <c r="H170" s="149" t="str">
        <f>IFERROR(VLOOKUP(G170, 【参考】数式用!$A$2:$B$46, 2, FALSE), "")</f>
        <v/>
      </c>
      <c r="I170" s="257"/>
      <c r="J170" s="258"/>
      <c r="K170" s="85" t="str">
        <f t="shared" si="2"/>
        <v/>
      </c>
    </row>
    <row r="171" spans="1:11" ht="30" customHeight="1">
      <c r="A171" s="82">
        <v>160</v>
      </c>
      <c r="B171" s="255"/>
      <c r="C171" s="255"/>
      <c r="D171" s="255"/>
      <c r="E171" s="255"/>
      <c r="F171" s="256"/>
      <c r="G171" s="256"/>
      <c r="H171" s="149" t="str">
        <f>IFERROR(VLOOKUP(G171, 【参考】数式用!$A$2:$B$46, 2, FALSE), "")</f>
        <v/>
      </c>
      <c r="I171" s="257"/>
      <c r="J171" s="258"/>
      <c r="K171" s="85" t="str">
        <f t="shared" si="2"/>
        <v/>
      </c>
    </row>
    <row r="172" spans="1:11" ht="30" customHeight="1">
      <c r="A172" s="82">
        <v>161</v>
      </c>
      <c r="B172" s="255"/>
      <c r="C172" s="255"/>
      <c r="D172" s="255"/>
      <c r="E172" s="255"/>
      <c r="F172" s="256"/>
      <c r="G172" s="256"/>
      <c r="H172" s="149" t="str">
        <f>IFERROR(VLOOKUP(G172, 【参考】数式用!$A$2:$B$46, 2, FALSE), "")</f>
        <v/>
      </c>
      <c r="I172" s="257"/>
      <c r="J172" s="258"/>
      <c r="K172" s="85" t="str">
        <f t="shared" si="2"/>
        <v/>
      </c>
    </row>
    <row r="173" spans="1:11" ht="30" customHeight="1">
      <c r="A173" s="82">
        <v>162</v>
      </c>
      <c r="B173" s="255"/>
      <c r="C173" s="255"/>
      <c r="D173" s="255"/>
      <c r="E173" s="255"/>
      <c r="F173" s="256"/>
      <c r="G173" s="256"/>
      <c r="H173" s="149" t="str">
        <f>IFERROR(VLOOKUP(G173, 【参考】数式用!$A$2:$B$46, 2, FALSE), "")</f>
        <v/>
      </c>
      <c r="I173" s="257"/>
      <c r="J173" s="258"/>
      <c r="K173" s="85" t="str">
        <f t="shared" si="2"/>
        <v/>
      </c>
    </row>
    <row r="174" spans="1:11" ht="30" customHeight="1">
      <c r="A174" s="82">
        <v>163</v>
      </c>
      <c r="B174" s="255"/>
      <c r="C174" s="255"/>
      <c r="D174" s="255"/>
      <c r="E174" s="255"/>
      <c r="F174" s="256"/>
      <c r="G174" s="256"/>
      <c r="H174" s="149" t="str">
        <f>IFERROR(VLOOKUP(G174, 【参考】数式用!$A$2:$B$46, 2, FALSE), "")</f>
        <v/>
      </c>
      <c r="I174" s="257"/>
      <c r="J174" s="258"/>
      <c r="K174" s="85" t="str">
        <f t="shared" si="2"/>
        <v/>
      </c>
    </row>
    <row r="175" spans="1:11" ht="30" customHeight="1">
      <c r="A175" s="82">
        <v>164</v>
      </c>
      <c r="B175" s="255"/>
      <c r="C175" s="255"/>
      <c r="D175" s="255"/>
      <c r="E175" s="255"/>
      <c r="F175" s="256"/>
      <c r="G175" s="256"/>
      <c r="H175" s="149" t="str">
        <f>IFERROR(VLOOKUP(G175, 【参考】数式用!$A$2:$B$46, 2, FALSE), "")</f>
        <v/>
      </c>
      <c r="I175" s="257"/>
      <c r="J175" s="258"/>
      <c r="K175" s="85" t="str">
        <f t="shared" si="2"/>
        <v/>
      </c>
    </row>
    <row r="176" spans="1:11" ht="30" customHeight="1">
      <c r="A176" s="82">
        <v>165</v>
      </c>
      <c r="B176" s="255"/>
      <c r="C176" s="255"/>
      <c r="D176" s="255"/>
      <c r="E176" s="255"/>
      <c r="F176" s="256"/>
      <c r="G176" s="256"/>
      <c r="H176" s="149" t="str">
        <f>IFERROR(VLOOKUP(G176, 【参考】数式用!$A$2:$B$46, 2, FALSE), "")</f>
        <v/>
      </c>
      <c r="I176" s="257"/>
      <c r="J176" s="258"/>
      <c r="K176" s="85" t="str">
        <f t="shared" si="2"/>
        <v/>
      </c>
    </row>
    <row r="177" spans="1:11" ht="30" customHeight="1">
      <c r="A177" s="82">
        <v>166</v>
      </c>
      <c r="B177" s="255"/>
      <c r="C177" s="255"/>
      <c r="D177" s="255"/>
      <c r="E177" s="255"/>
      <c r="F177" s="256"/>
      <c r="G177" s="256"/>
      <c r="H177" s="149" t="str">
        <f>IFERROR(VLOOKUP(G177, 【参考】数式用!$A$2:$B$46, 2, FALSE), "")</f>
        <v/>
      </c>
      <c r="I177" s="257"/>
      <c r="J177" s="258"/>
      <c r="K177" s="85" t="str">
        <f t="shared" si="2"/>
        <v/>
      </c>
    </row>
    <row r="178" spans="1:11" ht="30" customHeight="1">
      <c r="A178" s="82">
        <v>167</v>
      </c>
      <c r="B178" s="255"/>
      <c r="C178" s="255"/>
      <c r="D178" s="255"/>
      <c r="E178" s="255"/>
      <c r="F178" s="256"/>
      <c r="G178" s="256"/>
      <c r="H178" s="149" t="str">
        <f>IFERROR(VLOOKUP(G178, 【参考】数式用!$A$2:$B$46, 2, FALSE), "")</f>
        <v/>
      </c>
      <c r="I178" s="257"/>
      <c r="J178" s="258"/>
      <c r="K178" s="85" t="str">
        <f t="shared" si="2"/>
        <v/>
      </c>
    </row>
    <row r="179" spans="1:11" ht="30" customHeight="1">
      <c r="A179" s="82">
        <v>168</v>
      </c>
      <c r="B179" s="255"/>
      <c r="C179" s="255"/>
      <c r="D179" s="255"/>
      <c r="E179" s="255"/>
      <c r="F179" s="256"/>
      <c r="G179" s="256"/>
      <c r="H179" s="149" t="str">
        <f>IFERROR(VLOOKUP(G179, 【参考】数式用!$A$2:$B$46, 2, FALSE), "")</f>
        <v/>
      </c>
      <c r="I179" s="257"/>
      <c r="J179" s="258"/>
      <c r="K179" s="85" t="str">
        <f t="shared" si="2"/>
        <v/>
      </c>
    </row>
    <row r="180" spans="1:11" ht="30" customHeight="1">
      <c r="A180" s="82">
        <v>169</v>
      </c>
      <c r="B180" s="255"/>
      <c r="C180" s="255"/>
      <c r="D180" s="255"/>
      <c r="E180" s="255"/>
      <c r="F180" s="256"/>
      <c r="G180" s="256"/>
      <c r="H180" s="149" t="str">
        <f>IFERROR(VLOOKUP(G180, 【参考】数式用!$A$2:$B$46, 2, FALSE), "")</f>
        <v/>
      </c>
      <c r="I180" s="257"/>
      <c r="J180" s="258"/>
      <c r="K180" s="85" t="str">
        <f t="shared" si="2"/>
        <v/>
      </c>
    </row>
    <row r="181" spans="1:11" ht="30" customHeight="1">
      <c r="A181" s="82">
        <v>170</v>
      </c>
      <c r="B181" s="255"/>
      <c r="C181" s="255"/>
      <c r="D181" s="255"/>
      <c r="E181" s="255"/>
      <c r="F181" s="256"/>
      <c r="G181" s="256"/>
      <c r="H181" s="149" t="str">
        <f>IFERROR(VLOOKUP(G181, 【参考】数式用!$A$2:$B$46, 2, FALSE), "")</f>
        <v/>
      </c>
      <c r="I181" s="257"/>
      <c r="J181" s="258"/>
      <c r="K181" s="85" t="str">
        <f t="shared" si="2"/>
        <v/>
      </c>
    </row>
    <row r="182" spans="1:11" ht="30" customHeight="1">
      <c r="A182" s="82">
        <v>171</v>
      </c>
      <c r="B182" s="255"/>
      <c r="C182" s="255"/>
      <c r="D182" s="255"/>
      <c r="E182" s="255"/>
      <c r="F182" s="256"/>
      <c r="G182" s="256"/>
      <c r="H182" s="149" t="str">
        <f>IFERROR(VLOOKUP(G182, 【参考】数式用!$A$2:$B$46, 2, FALSE), "")</f>
        <v/>
      </c>
      <c r="I182" s="257"/>
      <c r="J182" s="258"/>
      <c r="K182" s="85" t="str">
        <f t="shared" si="2"/>
        <v/>
      </c>
    </row>
    <row r="183" spans="1:11" ht="30" customHeight="1">
      <c r="A183" s="82">
        <v>172</v>
      </c>
      <c r="B183" s="255"/>
      <c r="C183" s="255"/>
      <c r="D183" s="255"/>
      <c r="E183" s="255"/>
      <c r="F183" s="256"/>
      <c r="G183" s="256"/>
      <c r="H183" s="149" t="str">
        <f>IFERROR(VLOOKUP(G183, 【参考】数式用!$A$2:$B$46, 2, FALSE), "")</f>
        <v/>
      </c>
      <c r="I183" s="257"/>
      <c r="J183" s="258"/>
      <c r="K183" s="85" t="str">
        <f t="shared" si="2"/>
        <v/>
      </c>
    </row>
    <row r="184" spans="1:11" ht="30" customHeight="1">
      <c r="A184" s="82">
        <v>173</v>
      </c>
      <c r="B184" s="255"/>
      <c r="C184" s="255"/>
      <c r="D184" s="255"/>
      <c r="E184" s="255"/>
      <c r="F184" s="256"/>
      <c r="G184" s="256"/>
      <c r="H184" s="149" t="str">
        <f>IFERROR(VLOOKUP(G184, 【参考】数式用!$A$2:$B$46, 2, FALSE), "")</f>
        <v/>
      </c>
      <c r="I184" s="257"/>
      <c r="J184" s="258"/>
      <c r="K184" s="85" t="str">
        <f t="shared" si="2"/>
        <v/>
      </c>
    </row>
    <row r="185" spans="1:11" ht="30" customHeight="1">
      <c r="A185" s="82">
        <v>174</v>
      </c>
      <c r="B185" s="255"/>
      <c r="C185" s="255"/>
      <c r="D185" s="255"/>
      <c r="E185" s="255"/>
      <c r="F185" s="256"/>
      <c r="G185" s="256"/>
      <c r="H185" s="149" t="str">
        <f>IFERROR(VLOOKUP(G185, 【参考】数式用!$A$2:$B$46, 2, FALSE), "")</f>
        <v/>
      </c>
      <c r="I185" s="257"/>
      <c r="J185" s="258"/>
      <c r="K185" s="85" t="str">
        <f t="shared" si="2"/>
        <v/>
      </c>
    </row>
    <row r="186" spans="1:11" ht="30" customHeight="1">
      <c r="A186" s="82">
        <v>175</v>
      </c>
      <c r="B186" s="255"/>
      <c r="C186" s="255"/>
      <c r="D186" s="255"/>
      <c r="E186" s="255"/>
      <c r="F186" s="256"/>
      <c r="G186" s="256"/>
      <c r="H186" s="149" t="str">
        <f>IFERROR(VLOOKUP(G186, 【参考】数式用!$A$2:$B$46, 2, FALSE), "")</f>
        <v/>
      </c>
      <c r="I186" s="257"/>
      <c r="J186" s="258"/>
      <c r="K186" s="85" t="str">
        <f t="shared" si="2"/>
        <v/>
      </c>
    </row>
    <row r="187" spans="1:11" ht="30" customHeight="1">
      <c r="A187" s="82">
        <v>176</v>
      </c>
      <c r="B187" s="255"/>
      <c r="C187" s="255"/>
      <c r="D187" s="255"/>
      <c r="E187" s="255"/>
      <c r="F187" s="256"/>
      <c r="G187" s="256"/>
      <c r="H187" s="149" t="str">
        <f>IFERROR(VLOOKUP(G187, 【参考】数式用!$A$2:$B$46, 2, FALSE), "")</f>
        <v/>
      </c>
      <c r="I187" s="257"/>
      <c r="J187" s="258"/>
      <c r="K187" s="85" t="str">
        <f t="shared" si="2"/>
        <v/>
      </c>
    </row>
    <row r="188" spans="1:11" ht="30" customHeight="1">
      <c r="A188" s="82">
        <v>177</v>
      </c>
      <c r="B188" s="255"/>
      <c r="C188" s="255"/>
      <c r="D188" s="255"/>
      <c r="E188" s="255"/>
      <c r="F188" s="256"/>
      <c r="G188" s="256"/>
      <c r="H188" s="149" t="str">
        <f>IFERROR(VLOOKUP(G188, 【参考】数式用!$A$2:$B$46, 2, FALSE), "")</f>
        <v/>
      </c>
      <c r="I188" s="257"/>
      <c r="J188" s="258"/>
      <c r="K188" s="85" t="str">
        <f t="shared" si="2"/>
        <v/>
      </c>
    </row>
    <row r="189" spans="1:11" ht="30" customHeight="1">
      <c r="A189" s="82">
        <v>178</v>
      </c>
      <c r="B189" s="255"/>
      <c r="C189" s="255"/>
      <c r="D189" s="255"/>
      <c r="E189" s="255"/>
      <c r="F189" s="256"/>
      <c r="G189" s="256"/>
      <c r="H189" s="149" t="str">
        <f>IFERROR(VLOOKUP(G189, 【参考】数式用!$A$2:$B$46, 2, FALSE), "")</f>
        <v/>
      </c>
      <c r="I189" s="257"/>
      <c r="J189" s="258"/>
      <c r="K189" s="85" t="str">
        <f t="shared" si="2"/>
        <v/>
      </c>
    </row>
    <row r="190" spans="1:11" ht="30" customHeight="1">
      <c r="A190" s="82">
        <v>179</v>
      </c>
      <c r="B190" s="255"/>
      <c r="C190" s="255"/>
      <c r="D190" s="255"/>
      <c r="E190" s="255"/>
      <c r="F190" s="256"/>
      <c r="G190" s="256"/>
      <c r="H190" s="149" t="str">
        <f>IFERROR(VLOOKUP(G190, 【参考】数式用!$A$2:$B$46, 2, FALSE), "")</f>
        <v/>
      </c>
      <c r="I190" s="257"/>
      <c r="J190" s="258"/>
      <c r="K190" s="85" t="str">
        <f t="shared" si="2"/>
        <v/>
      </c>
    </row>
    <row r="191" spans="1:11" ht="30" customHeight="1">
      <c r="A191" s="82">
        <v>180</v>
      </c>
      <c r="B191" s="255"/>
      <c r="C191" s="255"/>
      <c r="D191" s="255"/>
      <c r="E191" s="255"/>
      <c r="F191" s="256"/>
      <c r="G191" s="256"/>
      <c r="H191" s="149" t="str">
        <f>IFERROR(VLOOKUP(G191, 【参考】数式用!$A$2:$B$46, 2, FALSE), "")</f>
        <v/>
      </c>
      <c r="I191" s="257"/>
      <c r="J191" s="258"/>
      <c r="K191" s="85" t="str">
        <f t="shared" si="2"/>
        <v/>
      </c>
    </row>
    <row r="192" spans="1:11" ht="30" customHeight="1">
      <c r="A192" s="82">
        <v>181</v>
      </c>
      <c r="B192" s="255"/>
      <c r="C192" s="255"/>
      <c r="D192" s="255"/>
      <c r="E192" s="255"/>
      <c r="F192" s="256"/>
      <c r="G192" s="256"/>
      <c r="H192" s="149" t="str">
        <f>IFERROR(VLOOKUP(G192, 【参考】数式用!$A$2:$B$46, 2, FALSE), "")</f>
        <v/>
      </c>
      <c r="I192" s="257"/>
      <c r="J192" s="258"/>
      <c r="K192" s="85" t="str">
        <f t="shared" si="2"/>
        <v/>
      </c>
    </row>
    <row r="193" spans="1:11" ht="30" customHeight="1">
      <c r="A193" s="82">
        <v>182</v>
      </c>
      <c r="B193" s="255"/>
      <c r="C193" s="255"/>
      <c r="D193" s="255"/>
      <c r="E193" s="255"/>
      <c r="F193" s="256"/>
      <c r="G193" s="256"/>
      <c r="H193" s="149" t="str">
        <f>IFERROR(VLOOKUP(G193, 【参考】数式用!$A$2:$B$46, 2, FALSE), "")</f>
        <v/>
      </c>
      <c r="I193" s="257"/>
      <c r="J193" s="258"/>
      <c r="K193" s="85" t="str">
        <f t="shared" si="2"/>
        <v/>
      </c>
    </row>
    <row r="194" spans="1:11" ht="30" customHeight="1">
      <c r="A194" s="82">
        <v>183</v>
      </c>
      <c r="B194" s="255"/>
      <c r="C194" s="255"/>
      <c r="D194" s="255"/>
      <c r="E194" s="255"/>
      <c r="F194" s="256"/>
      <c r="G194" s="256"/>
      <c r="H194" s="149" t="str">
        <f>IFERROR(VLOOKUP(G194, 【参考】数式用!$A$2:$B$46, 2, FALSE), "")</f>
        <v/>
      </c>
      <c r="I194" s="257"/>
      <c r="J194" s="258"/>
      <c r="K194" s="85" t="str">
        <f t="shared" si="2"/>
        <v/>
      </c>
    </row>
    <row r="195" spans="1:11" ht="30" customHeight="1">
      <c r="A195" s="82">
        <v>184</v>
      </c>
      <c r="B195" s="255"/>
      <c r="C195" s="255"/>
      <c r="D195" s="255"/>
      <c r="E195" s="255"/>
      <c r="F195" s="256"/>
      <c r="G195" s="256"/>
      <c r="H195" s="149" t="str">
        <f>IFERROR(VLOOKUP(G195, 【参考】数式用!$A$2:$B$46, 2, FALSE), "")</f>
        <v/>
      </c>
      <c r="I195" s="257"/>
      <c r="J195" s="258"/>
      <c r="K195" s="85" t="str">
        <f t="shared" si="2"/>
        <v/>
      </c>
    </row>
    <row r="196" spans="1:11" ht="30" customHeight="1">
      <c r="A196" s="82">
        <v>185</v>
      </c>
      <c r="B196" s="255"/>
      <c r="C196" s="255"/>
      <c r="D196" s="255"/>
      <c r="E196" s="255"/>
      <c r="F196" s="256"/>
      <c r="G196" s="256"/>
      <c r="H196" s="149" t="str">
        <f>IFERROR(VLOOKUP(G196, 【参考】数式用!$A$2:$B$46, 2, FALSE), "")</f>
        <v/>
      </c>
      <c r="I196" s="257"/>
      <c r="J196" s="258"/>
      <c r="K196" s="85" t="str">
        <f t="shared" si="2"/>
        <v/>
      </c>
    </row>
    <row r="197" spans="1:11" ht="30" customHeight="1">
      <c r="A197" s="82">
        <v>186</v>
      </c>
      <c r="B197" s="255"/>
      <c r="C197" s="255"/>
      <c r="D197" s="255"/>
      <c r="E197" s="255"/>
      <c r="F197" s="256"/>
      <c r="G197" s="256"/>
      <c r="H197" s="149" t="str">
        <f>IFERROR(VLOOKUP(G197, 【参考】数式用!$A$2:$B$46, 2, FALSE), "")</f>
        <v/>
      </c>
      <c r="I197" s="257"/>
      <c r="J197" s="258"/>
      <c r="K197" s="85" t="str">
        <f t="shared" si="2"/>
        <v/>
      </c>
    </row>
    <row r="198" spans="1:11" ht="30" customHeight="1">
      <c r="A198" s="82">
        <v>187</v>
      </c>
      <c r="B198" s="255"/>
      <c r="C198" s="255"/>
      <c r="D198" s="255"/>
      <c r="E198" s="255"/>
      <c r="F198" s="256"/>
      <c r="G198" s="256"/>
      <c r="H198" s="149" t="str">
        <f>IFERROR(VLOOKUP(G198, 【参考】数式用!$A$2:$B$46, 2, FALSE), "")</f>
        <v/>
      </c>
      <c r="I198" s="257"/>
      <c r="J198" s="258"/>
      <c r="K198" s="85" t="str">
        <f t="shared" si="2"/>
        <v/>
      </c>
    </row>
    <row r="199" spans="1:11" ht="30" customHeight="1">
      <c r="A199" s="82">
        <v>188</v>
      </c>
      <c r="B199" s="255"/>
      <c r="C199" s="255"/>
      <c r="D199" s="255"/>
      <c r="E199" s="255"/>
      <c r="F199" s="256"/>
      <c r="G199" s="256"/>
      <c r="H199" s="149" t="str">
        <f>IFERROR(VLOOKUP(G199, 【参考】数式用!$A$2:$B$46, 2, FALSE), "")</f>
        <v/>
      </c>
      <c r="I199" s="257"/>
      <c r="J199" s="258"/>
      <c r="K199" s="85" t="str">
        <f t="shared" si="2"/>
        <v/>
      </c>
    </row>
    <row r="200" spans="1:11" ht="30" customHeight="1">
      <c r="A200" s="82">
        <v>189</v>
      </c>
      <c r="B200" s="255"/>
      <c r="C200" s="255"/>
      <c r="D200" s="255"/>
      <c r="E200" s="255"/>
      <c r="F200" s="256"/>
      <c r="G200" s="256"/>
      <c r="H200" s="149" t="str">
        <f>IFERROR(VLOOKUP(G200, 【参考】数式用!$A$2:$B$46, 2, FALSE), "")</f>
        <v/>
      </c>
      <c r="I200" s="257"/>
      <c r="J200" s="258"/>
      <c r="K200" s="85" t="str">
        <f t="shared" si="2"/>
        <v/>
      </c>
    </row>
    <row r="201" spans="1:11" ht="30" customHeight="1">
      <c r="A201" s="82">
        <v>190</v>
      </c>
      <c r="B201" s="255"/>
      <c r="C201" s="255"/>
      <c r="D201" s="255"/>
      <c r="E201" s="255"/>
      <c r="F201" s="256"/>
      <c r="G201" s="256"/>
      <c r="H201" s="149" t="str">
        <f>IFERROR(VLOOKUP(G201, 【参考】数式用!$A$2:$B$46, 2, FALSE), "")</f>
        <v/>
      </c>
      <c r="I201" s="257"/>
      <c r="J201" s="258"/>
      <c r="K201" s="85" t="str">
        <f t="shared" si="2"/>
        <v/>
      </c>
    </row>
    <row r="202" spans="1:11" ht="30" customHeight="1">
      <c r="A202" s="82">
        <v>191</v>
      </c>
      <c r="B202" s="255"/>
      <c r="C202" s="255"/>
      <c r="D202" s="255"/>
      <c r="E202" s="255"/>
      <c r="F202" s="256"/>
      <c r="G202" s="256"/>
      <c r="H202" s="149" t="str">
        <f>IFERROR(VLOOKUP(G202, 【参考】数式用!$A$2:$B$46, 2, FALSE), "")</f>
        <v/>
      </c>
      <c r="I202" s="257"/>
      <c r="J202" s="258"/>
      <c r="K202" s="85" t="str">
        <f t="shared" si="2"/>
        <v/>
      </c>
    </row>
    <row r="203" spans="1:11" ht="30" customHeight="1">
      <c r="A203" s="82">
        <v>192</v>
      </c>
      <c r="B203" s="255"/>
      <c r="C203" s="255"/>
      <c r="D203" s="255"/>
      <c r="E203" s="255"/>
      <c r="F203" s="256"/>
      <c r="G203" s="256"/>
      <c r="H203" s="149" t="str">
        <f>IFERROR(VLOOKUP(G203, 【参考】数式用!$A$2:$B$46, 2, FALSE), "")</f>
        <v/>
      </c>
      <c r="I203" s="257"/>
      <c r="J203" s="258"/>
      <c r="K203" s="85" t="str">
        <f t="shared" si="2"/>
        <v/>
      </c>
    </row>
    <row r="204" spans="1:11" ht="30" customHeight="1">
      <c r="A204" s="82">
        <v>193</v>
      </c>
      <c r="B204" s="255"/>
      <c r="C204" s="255"/>
      <c r="D204" s="255"/>
      <c r="E204" s="255"/>
      <c r="F204" s="256"/>
      <c r="G204" s="256"/>
      <c r="H204" s="149" t="str">
        <f>IFERROR(VLOOKUP(G204, 【参考】数式用!$A$2:$B$46, 2, FALSE), "")</f>
        <v/>
      </c>
      <c r="I204" s="257"/>
      <c r="J204" s="258"/>
      <c r="K204" s="85" t="str">
        <f t="shared" si="2"/>
        <v/>
      </c>
    </row>
    <row r="205" spans="1:11" ht="30" customHeight="1">
      <c r="A205" s="82">
        <v>194</v>
      </c>
      <c r="B205" s="255"/>
      <c r="C205" s="255"/>
      <c r="D205" s="255"/>
      <c r="E205" s="255"/>
      <c r="F205" s="256"/>
      <c r="G205" s="256"/>
      <c r="H205" s="149" t="str">
        <f>IFERROR(VLOOKUP(G205, 【参考】数式用!$A$2:$B$46, 2, FALSE), "")</f>
        <v/>
      </c>
      <c r="I205" s="257"/>
      <c r="J205" s="258"/>
      <c r="K205" s="85" t="str">
        <f t="shared" ref="K205:K211" si="3">IF(F205="","",J205-I205)</f>
        <v/>
      </c>
    </row>
    <row r="206" spans="1:11" ht="30" customHeight="1">
      <c r="A206" s="82">
        <v>195</v>
      </c>
      <c r="B206" s="255"/>
      <c r="C206" s="255"/>
      <c r="D206" s="255"/>
      <c r="E206" s="255"/>
      <c r="F206" s="256"/>
      <c r="G206" s="256"/>
      <c r="H206" s="149" t="str">
        <f>IFERROR(VLOOKUP(G206, 【参考】数式用!$A$2:$B$46, 2, FALSE), "")</f>
        <v/>
      </c>
      <c r="I206" s="257"/>
      <c r="J206" s="258"/>
      <c r="K206" s="85" t="str">
        <f t="shared" si="3"/>
        <v/>
      </c>
    </row>
    <row r="207" spans="1:11" ht="30" customHeight="1">
      <c r="A207" s="82">
        <v>196</v>
      </c>
      <c r="B207" s="255"/>
      <c r="C207" s="255"/>
      <c r="D207" s="255"/>
      <c r="E207" s="255"/>
      <c r="F207" s="256"/>
      <c r="G207" s="256"/>
      <c r="H207" s="149" t="str">
        <f>IFERROR(VLOOKUP(G207, 【参考】数式用!$A$2:$B$46, 2, FALSE), "")</f>
        <v/>
      </c>
      <c r="I207" s="257"/>
      <c r="J207" s="258"/>
      <c r="K207" s="85" t="str">
        <f t="shared" si="3"/>
        <v/>
      </c>
    </row>
    <row r="208" spans="1:11" ht="30" customHeight="1">
      <c r="A208" s="82">
        <v>197</v>
      </c>
      <c r="B208" s="255"/>
      <c r="C208" s="255"/>
      <c r="D208" s="255"/>
      <c r="E208" s="255"/>
      <c r="F208" s="256"/>
      <c r="G208" s="256"/>
      <c r="H208" s="149" t="str">
        <f>IFERROR(VLOOKUP(G208, 【参考】数式用!$A$2:$B$46, 2, FALSE), "")</f>
        <v/>
      </c>
      <c r="I208" s="257"/>
      <c r="J208" s="258"/>
      <c r="K208" s="85" t="str">
        <f t="shared" si="3"/>
        <v/>
      </c>
    </row>
    <row r="209" spans="1:11" ht="30" customHeight="1">
      <c r="A209" s="82">
        <v>198</v>
      </c>
      <c r="B209" s="255"/>
      <c r="C209" s="255"/>
      <c r="D209" s="255"/>
      <c r="E209" s="255"/>
      <c r="F209" s="256"/>
      <c r="G209" s="256"/>
      <c r="H209" s="149" t="str">
        <f>IFERROR(VLOOKUP(G209, 【参考】数式用!$A$2:$B$46, 2, FALSE), "")</f>
        <v/>
      </c>
      <c r="I209" s="257"/>
      <c r="J209" s="258"/>
      <c r="K209" s="85" t="str">
        <f t="shared" si="3"/>
        <v/>
      </c>
    </row>
    <row r="210" spans="1:11" ht="30" customHeight="1">
      <c r="A210" s="82">
        <v>199</v>
      </c>
      <c r="B210" s="255"/>
      <c r="C210" s="255"/>
      <c r="D210" s="255"/>
      <c r="E210" s="255"/>
      <c r="F210" s="256"/>
      <c r="G210" s="256"/>
      <c r="H210" s="149" t="str">
        <f>IFERROR(VLOOKUP(G210, 【参考】数式用!$A$2:$B$46, 2, FALSE), "")</f>
        <v/>
      </c>
      <c r="I210" s="257"/>
      <c r="J210" s="258"/>
      <c r="K210" s="85" t="str">
        <f t="shared" si="3"/>
        <v/>
      </c>
    </row>
    <row r="211" spans="1:11" ht="30" customHeight="1">
      <c r="A211" s="82">
        <v>200</v>
      </c>
      <c r="B211" s="255"/>
      <c r="C211" s="255"/>
      <c r="D211" s="255"/>
      <c r="E211" s="255"/>
      <c r="F211" s="256"/>
      <c r="G211" s="256"/>
      <c r="H211" s="149" t="str">
        <f>IFERROR(VLOOKUP(G211, 【参考】数式用!$A$2:$B$46, 2, FALSE), "")</f>
        <v/>
      </c>
      <c r="I211" s="257"/>
      <c r="J211" s="258"/>
      <c r="K211" s="85" t="str">
        <f t="shared" si="3"/>
        <v/>
      </c>
    </row>
    <row r="212" spans="1:11" ht="48.75" customHeight="1">
      <c r="I212" s="259"/>
      <c r="J212" s="260"/>
      <c r="K212" s="83"/>
    </row>
    <row r="213" spans="1:11">
      <c r="K213" s="84"/>
    </row>
    <row r="214" spans="1:11">
      <c r="K214" s="84"/>
    </row>
    <row r="215" spans="1:11">
      <c r="K215" s="84"/>
    </row>
    <row r="216" spans="1:11">
      <c r="K216" s="84"/>
    </row>
    <row r="217" spans="1:11">
      <c r="K217" s="84"/>
    </row>
    <row r="218" spans="1:11">
      <c r="K218" s="84"/>
    </row>
  </sheetData>
  <autoFilter ref="A9:K211" xr:uid="{CEE16F55-6010-4961-9AFA-BFA88D7F6D6D}">
    <filterColumn colId="8" showButton="0"/>
    <filterColumn colId="9" showButton="0"/>
  </autoFilter>
  <mergeCells count="15">
    <mergeCell ref="J10:J11"/>
    <mergeCell ref="K10:K11"/>
    <mergeCell ref="B9:B11"/>
    <mergeCell ref="A5:G7"/>
    <mergeCell ref="I5:I6"/>
    <mergeCell ref="J5:J6"/>
    <mergeCell ref="K5:K6"/>
    <mergeCell ref="A9:A11"/>
    <mergeCell ref="F9:F11"/>
    <mergeCell ref="G9:G11"/>
    <mergeCell ref="I9:K9"/>
    <mergeCell ref="I10:I11"/>
    <mergeCell ref="D9:E10"/>
    <mergeCell ref="C9:C11"/>
    <mergeCell ref="H9:H11"/>
  </mergeCells>
  <phoneticPr fontId="7"/>
  <pageMargins left="0.70866141732283472" right="0.70866141732283472" top="0.74803149606299213" bottom="0.74803149606299213" header="0.31496062992125984" footer="0.31496062992125984"/>
  <pageSetup paperSize="9" scale="68"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54D6D6F-7554-4B63-93D6-D168CE20F17A}">
          <x14:formula1>
            <xm:f>【参考】数式用!$A$3:$A$46</xm:f>
          </x14:formula1>
          <xm:sqref>G12:G211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02767-ACA8-4C36-9843-6AEF1C214B84}">
  <dimension ref="A1:AD56"/>
  <sheetViews>
    <sheetView view="pageBreakPreview" zoomScale="60" zoomScaleNormal="100" workbookViewId="0">
      <selection activeCell="A13" sqref="A13:M13"/>
    </sheetView>
  </sheetViews>
  <sheetFormatPr defaultColWidth="9.77734375" defaultRowHeight="14.4"/>
  <cols>
    <col min="1" max="2" width="4.33203125" style="52" customWidth="1"/>
    <col min="3" max="3" width="9.77734375" style="52" customWidth="1"/>
    <col min="4" max="4" width="17.77734375" style="52" customWidth="1"/>
    <col min="5" max="5" width="4.77734375" style="52" customWidth="1"/>
    <col min="6" max="7" width="2.77734375" style="52" customWidth="1"/>
    <col min="8" max="8" width="14" style="52" customWidth="1"/>
    <col min="9" max="9" width="11.77734375" style="52" customWidth="1"/>
    <col min="10" max="10" width="3.77734375" style="52" customWidth="1"/>
    <col min="11" max="11" width="9.109375" style="52" customWidth="1"/>
    <col min="12" max="12" width="7.44140625" style="52" customWidth="1"/>
    <col min="13" max="13" width="10" style="52" customWidth="1"/>
    <col min="14" max="14" width="14" style="52" bestFit="1" customWidth="1"/>
    <col min="15" max="15" width="9.77734375" style="52" customWidth="1"/>
    <col min="16" max="16" width="12.33203125" style="52" bestFit="1" customWidth="1"/>
    <col min="17" max="18" width="10.33203125" style="52" customWidth="1"/>
    <col min="19" max="19" width="3.6640625" style="52" bestFit="1" customWidth="1"/>
    <col min="20" max="25" width="9.77734375" style="52"/>
    <col min="26" max="16384" width="9.77734375" style="17"/>
  </cols>
  <sheetData>
    <row r="1" spans="1:30" ht="18.45" customHeight="1">
      <c r="A1" s="51" t="s">
        <v>42</v>
      </c>
      <c r="B1" s="51"/>
      <c r="C1" s="51"/>
      <c r="D1" s="51"/>
      <c r="E1" s="51"/>
      <c r="F1" s="51"/>
      <c r="G1" s="51"/>
      <c r="H1" s="51"/>
      <c r="I1" s="51"/>
      <c r="J1" s="51"/>
      <c r="K1" s="51"/>
      <c r="L1" s="51"/>
      <c r="M1" s="51"/>
    </row>
    <row r="2" spans="1:30" ht="23.25" customHeight="1">
      <c r="A2" s="301"/>
      <c r="B2" s="301"/>
      <c r="C2" s="301"/>
      <c r="D2" s="301"/>
      <c r="E2" s="301"/>
      <c r="F2" s="301"/>
      <c r="G2" s="301"/>
      <c r="H2" s="301"/>
      <c r="I2" s="301"/>
      <c r="J2" s="301"/>
      <c r="K2" s="301"/>
      <c r="L2" s="134"/>
      <c r="M2" s="134"/>
    </row>
    <row r="3" spans="1:30" ht="22.5" customHeight="1">
      <c r="A3" s="134"/>
      <c r="B3" s="134"/>
      <c r="C3" s="134"/>
      <c r="D3" s="134"/>
      <c r="E3" s="134"/>
      <c r="F3" s="134"/>
      <c r="G3" s="134"/>
      <c r="H3" s="134"/>
      <c r="I3" s="51"/>
      <c r="J3" s="51"/>
      <c r="K3" s="306" t="s">
        <v>59</v>
      </c>
      <c r="L3" s="307"/>
      <c r="M3" s="307"/>
    </row>
    <row r="4" spans="1:30" ht="18" customHeight="1">
      <c r="A4" s="51"/>
      <c r="B4" s="51"/>
      <c r="C4" s="51"/>
      <c r="D4" s="51"/>
      <c r="E4" s="51"/>
      <c r="F4" s="51"/>
      <c r="G4" s="51"/>
      <c r="H4" s="51"/>
      <c r="I4" s="51"/>
      <c r="J4" s="51"/>
      <c r="K4" s="302" t="str">
        <f>DBCS(TEXT(基本情報入力シート!C11,"ggge年m月d日"))</f>
        <v>明治３３年１月０日</v>
      </c>
      <c r="L4" s="302"/>
      <c r="M4" s="302"/>
    </row>
    <row r="5" spans="1:30" ht="17.55" customHeight="1">
      <c r="A5" s="51"/>
      <c r="B5" s="51"/>
      <c r="C5" s="51"/>
      <c r="D5" s="51"/>
      <c r="E5" s="51"/>
      <c r="F5" s="51"/>
      <c r="G5" s="51"/>
      <c r="H5" s="51"/>
      <c r="I5" s="51"/>
      <c r="J5" s="51"/>
      <c r="K5" s="51"/>
      <c r="L5" s="51"/>
      <c r="M5" s="51"/>
    </row>
    <row r="6" spans="1:30" ht="17.55" customHeight="1">
      <c r="A6" s="51"/>
      <c r="B6" s="51"/>
      <c r="C6" s="51"/>
      <c r="D6" s="51"/>
      <c r="E6" s="51"/>
      <c r="F6" s="51"/>
      <c r="G6" s="51"/>
      <c r="H6" s="51"/>
      <c r="I6" s="51"/>
      <c r="J6" s="51"/>
      <c r="K6" s="51"/>
      <c r="L6" s="51"/>
      <c r="M6" s="51"/>
      <c r="N6" s="53"/>
      <c r="O6" s="54"/>
      <c r="P6" s="54"/>
      <c r="Q6" s="54"/>
      <c r="R6" s="54"/>
      <c r="S6" s="54"/>
      <c r="T6" s="54"/>
      <c r="U6" s="54"/>
      <c r="V6" s="54"/>
      <c r="W6" s="54"/>
      <c r="X6" s="54"/>
      <c r="Y6" s="54"/>
      <c r="Z6" s="18"/>
      <c r="AA6" s="18"/>
    </row>
    <row r="7" spans="1:30" ht="33">
      <c r="A7" s="51" t="s">
        <v>122</v>
      </c>
      <c r="B7" s="51"/>
      <c r="C7" s="51"/>
      <c r="D7" s="51"/>
      <c r="E7" s="51"/>
      <c r="F7" s="51"/>
      <c r="G7" s="51"/>
      <c r="H7" s="51"/>
      <c r="I7" s="51"/>
      <c r="J7" s="51"/>
      <c r="K7" s="51"/>
      <c r="L7" s="51"/>
      <c r="M7" s="51"/>
      <c r="N7" s="54"/>
      <c r="O7" s="54"/>
      <c r="P7" s="54"/>
      <c r="Q7" s="54"/>
      <c r="R7" s="54"/>
      <c r="S7" s="54"/>
      <c r="T7" s="54"/>
      <c r="U7" s="54"/>
      <c r="V7" s="54"/>
      <c r="W7" s="54"/>
      <c r="X7" s="54"/>
      <c r="Y7" s="54"/>
      <c r="Z7" s="18"/>
      <c r="AA7" s="18"/>
    </row>
    <row r="8" spans="1:30" ht="33">
      <c r="A8" s="51"/>
      <c r="B8" s="51"/>
      <c r="C8" s="51"/>
      <c r="D8" s="51"/>
      <c r="E8" s="51"/>
      <c r="F8" s="51"/>
      <c r="G8" s="51"/>
      <c r="H8" s="51" t="s">
        <v>51</v>
      </c>
      <c r="I8" s="308">
        <f>基本情報入力シート!C7</f>
        <v>0</v>
      </c>
      <c r="J8" s="309"/>
      <c r="K8" s="309"/>
      <c r="L8" s="309"/>
      <c r="M8" s="309"/>
      <c r="N8" s="55"/>
      <c r="Q8" s="54"/>
      <c r="R8" s="54"/>
      <c r="S8" s="54"/>
      <c r="T8" s="54"/>
      <c r="U8" s="54"/>
      <c r="V8" s="54"/>
      <c r="W8" s="54"/>
      <c r="X8" s="54"/>
      <c r="Y8" s="54"/>
      <c r="Z8" s="18"/>
      <c r="AA8" s="18"/>
      <c r="AB8" s="18"/>
      <c r="AC8" s="18"/>
      <c r="AD8" s="18"/>
    </row>
    <row r="9" spans="1:30" ht="31.95" customHeight="1">
      <c r="A9" s="51"/>
      <c r="B9" s="51"/>
      <c r="C9" s="51"/>
      <c r="D9" s="51"/>
      <c r="E9" s="51"/>
      <c r="F9" s="51"/>
      <c r="G9" s="51"/>
      <c r="H9" s="51" t="s">
        <v>52</v>
      </c>
      <c r="I9" s="310">
        <f>基本情報入力シート!C8</f>
        <v>0</v>
      </c>
      <c r="J9" s="311"/>
      <c r="K9" s="311"/>
      <c r="L9" s="311"/>
      <c r="M9" s="311"/>
      <c r="N9" s="55"/>
      <c r="Q9" s="54"/>
      <c r="R9" s="54"/>
      <c r="S9" s="54"/>
      <c r="T9" s="54"/>
      <c r="U9" s="54"/>
      <c r="V9" s="54"/>
      <c r="W9" s="54"/>
      <c r="X9" s="54"/>
      <c r="Y9" s="54"/>
      <c r="Z9" s="18"/>
      <c r="AA9" s="18"/>
      <c r="AB9" s="18"/>
      <c r="AC9" s="18"/>
      <c r="AD9" s="18"/>
    </row>
    <row r="10" spans="1:30" ht="33">
      <c r="A10" s="51"/>
      <c r="B10" s="51"/>
      <c r="C10" s="51"/>
      <c r="D10" s="51"/>
      <c r="E10" s="51"/>
      <c r="F10" s="51"/>
      <c r="G10" s="51"/>
      <c r="H10" s="51" t="s">
        <v>123</v>
      </c>
      <c r="I10" s="310" t="str">
        <f>基本情報入力シート!C9&amp;"　"&amp;基本情報入力シート!C10</f>
        <v>　</v>
      </c>
      <c r="J10" s="311"/>
      <c r="K10" s="311"/>
      <c r="L10" s="311"/>
      <c r="M10" s="311"/>
      <c r="N10" s="56"/>
      <c r="Q10" s="54"/>
      <c r="R10" s="54"/>
      <c r="S10" s="54"/>
      <c r="T10" s="54"/>
      <c r="U10" s="54"/>
      <c r="V10" s="54"/>
      <c r="W10" s="54"/>
      <c r="X10" s="54"/>
      <c r="Y10" s="54"/>
      <c r="Z10" s="18"/>
      <c r="AA10" s="18"/>
      <c r="AB10" s="18"/>
      <c r="AC10" s="18"/>
      <c r="AD10" s="18"/>
    </row>
    <row r="11" spans="1:30" ht="33">
      <c r="A11" s="51"/>
      <c r="B11" s="51"/>
      <c r="C11" s="51"/>
      <c r="D11" s="131"/>
      <c r="E11" s="51"/>
      <c r="F11" s="51"/>
      <c r="G11" s="51"/>
      <c r="H11" s="51"/>
      <c r="I11" s="51"/>
      <c r="J11" s="51"/>
      <c r="K11" s="51"/>
      <c r="L11" s="134"/>
      <c r="M11" s="134"/>
      <c r="N11" s="54"/>
      <c r="O11" s="54"/>
      <c r="P11" s="54"/>
      <c r="Q11" s="54"/>
      <c r="R11" s="54"/>
      <c r="S11" s="54"/>
      <c r="T11" s="54"/>
      <c r="U11" s="54"/>
      <c r="V11" s="54"/>
      <c r="W11" s="54"/>
      <c r="X11" s="54"/>
      <c r="Y11" s="54"/>
      <c r="Z11" s="18"/>
      <c r="AA11" s="18"/>
    </row>
    <row r="12" spans="1:30" ht="33">
      <c r="A12" s="51"/>
      <c r="B12" s="51"/>
      <c r="C12" s="51"/>
      <c r="D12" s="51"/>
      <c r="E12" s="51"/>
      <c r="F12" s="51"/>
      <c r="G12" s="51"/>
      <c r="H12" s="51"/>
      <c r="I12" s="51"/>
      <c r="J12" s="51"/>
      <c r="K12" s="51"/>
      <c r="L12" s="134"/>
      <c r="M12" s="134"/>
      <c r="N12" s="54"/>
      <c r="O12" s="54"/>
      <c r="P12" s="54"/>
      <c r="Q12" s="54"/>
      <c r="R12" s="54"/>
      <c r="S12" s="54"/>
      <c r="T12" s="54"/>
      <c r="U12" s="54"/>
      <c r="V12" s="54"/>
      <c r="W12" s="54"/>
      <c r="X12" s="54"/>
      <c r="Y12" s="54"/>
      <c r="Z12" s="18"/>
      <c r="AA12" s="18"/>
    </row>
    <row r="13" spans="1:30" ht="33">
      <c r="A13" s="305" t="s">
        <v>124</v>
      </c>
      <c r="B13" s="301"/>
      <c r="C13" s="301"/>
      <c r="D13" s="301"/>
      <c r="E13" s="301"/>
      <c r="F13" s="301"/>
      <c r="G13" s="301"/>
      <c r="H13" s="301"/>
      <c r="I13" s="301"/>
      <c r="J13" s="301"/>
      <c r="K13" s="301"/>
      <c r="L13" s="301"/>
      <c r="M13" s="301"/>
      <c r="N13" s="54"/>
      <c r="O13" s="54"/>
      <c r="P13" s="54"/>
      <c r="Q13" s="54"/>
      <c r="R13" s="54"/>
      <c r="S13" s="54"/>
      <c r="T13" s="54"/>
      <c r="U13" s="54"/>
      <c r="V13" s="54"/>
      <c r="W13" s="54"/>
      <c r="X13" s="54"/>
      <c r="Y13" s="54"/>
      <c r="Z13" s="18"/>
      <c r="AA13" s="18"/>
    </row>
    <row r="14" spans="1:30" ht="22.5" customHeight="1">
      <c r="A14" s="135"/>
      <c r="B14" s="134"/>
      <c r="C14" s="134"/>
      <c r="D14" s="134"/>
      <c r="E14" s="134"/>
      <c r="F14" s="134"/>
      <c r="G14" s="134"/>
      <c r="H14" s="134"/>
      <c r="I14" s="134"/>
      <c r="J14" s="134"/>
      <c r="K14" s="134"/>
      <c r="L14" s="134"/>
      <c r="M14" s="134"/>
      <c r="N14" s="54"/>
      <c r="O14" s="54"/>
      <c r="P14" s="54"/>
      <c r="Q14" s="54"/>
      <c r="R14" s="54"/>
      <c r="S14" s="54"/>
      <c r="T14" s="54"/>
      <c r="U14" s="54"/>
      <c r="V14" s="54"/>
      <c r="W14" s="54"/>
      <c r="X14" s="54"/>
      <c r="Y14" s="54"/>
      <c r="Z14" s="18"/>
      <c r="AA14" s="18"/>
    </row>
    <row r="15" spans="1:30" ht="22.5" customHeight="1">
      <c r="A15" s="51"/>
      <c r="B15" s="51"/>
      <c r="C15" s="51"/>
      <c r="D15" s="51"/>
      <c r="E15" s="51"/>
      <c r="F15" s="51"/>
      <c r="G15" s="51"/>
      <c r="H15" s="51"/>
      <c r="I15" s="51"/>
      <c r="J15" s="51"/>
      <c r="K15" s="51"/>
      <c r="L15" s="134"/>
      <c r="M15" s="134"/>
      <c r="N15" s="54"/>
      <c r="O15" s="54"/>
      <c r="P15" s="54"/>
      <c r="Q15" s="54"/>
      <c r="R15" s="54"/>
      <c r="S15" s="54"/>
      <c r="T15" s="54"/>
      <c r="U15" s="54"/>
      <c r="V15" s="54"/>
      <c r="W15" s="54"/>
      <c r="X15" s="54"/>
      <c r="Y15" s="54"/>
      <c r="Z15" s="18"/>
      <c r="AA15" s="18"/>
    </row>
    <row r="16" spans="1:30" ht="22.5" customHeight="1">
      <c r="A16" s="51"/>
      <c r="B16" s="51"/>
      <c r="C16" s="51"/>
      <c r="D16" s="51"/>
      <c r="E16" s="51"/>
      <c r="F16" s="51"/>
      <c r="G16" s="51"/>
      <c r="H16" s="51"/>
      <c r="I16" s="51"/>
      <c r="J16" s="51"/>
      <c r="K16" s="51"/>
      <c r="L16" s="134"/>
      <c r="M16" s="134"/>
      <c r="N16" s="54"/>
      <c r="O16" s="54"/>
      <c r="S16" s="57"/>
      <c r="T16" s="57"/>
      <c r="U16" s="54"/>
      <c r="V16" s="54"/>
      <c r="W16" s="54"/>
      <c r="X16" s="54"/>
      <c r="Y16" s="54"/>
      <c r="Z16" s="18"/>
      <c r="AA16" s="18"/>
    </row>
    <row r="17" spans="1:27" ht="33.450000000000003" customHeight="1">
      <c r="A17" s="22"/>
      <c r="B17" s="303" t="str">
        <f>DBCS(TEXT(P18,"ggge年m月d日"))&amp;"付け"&amp;+R18</f>
        <v>令和７年６月１１日付け長野県指令７介第２５３号</v>
      </c>
      <c r="C17" s="303"/>
      <c r="D17" s="303"/>
      <c r="E17" s="303"/>
      <c r="F17" s="303"/>
      <c r="G17" s="303"/>
      <c r="H17" s="303"/>
      <c r="I17" s="13" t="s">
        <v>125</v>
      </c>
      <c r="J17" s="13"/>
      <c r="K17" s="22"/>
      <c r="L17" s="22"/>
      <c r="M17" s="22"/>
      <c r="P17" s="58" t="s">
        <v>73</v>
      </c>
      <c r="Q17" s="57"/>
      <c r="R17" s="57" t="s">
        <v>74</v>
      </c>
      <c r="S17" s="57"/>
      <c r="T17" s="57"/>
      <c r="U17" s="54"/>
      <c r="V17" s="54"/>
      <c r="W17" s="54"/>
      <c r="X17" s="54"/>
      <c r="Y17" s="54"/>
      <c r="Z17" s="18"/>
      <c r="AA17" s="18"/>
    </row>
    <row r="18" spans="1:27" ht="33.450000000000003" customHeight="1">
      <c r="A18" s="13" t="s">
        <v>126</v>
      </c>
      <c r="B18" s="22"/>
      <c r="C18" s="13"/>
      <c r="D18" s="13"/>
      <c r="E18" s="13"/>
      <c r="F18" s="13"/>
      <c r="G18" s="13"/>
      <c r="H18" s="13"/>
      <c r="I18" s="13"/>
      <c r="J18" s="13"/>
      <c r="K18" s="22"/>
      <c r="L18" s="22"/>
      <c r="M18" s="22"/>
      <c r="P18" s="71" t="str">
        <f>基本情報入力シート!C16</f>
        <v>令和７年６月１１日</v>
      </c>
      <c r="Q18" s="59"/>
      <c r="R18" s="72" t="str">
        <f>DBCS(基本情報入力シート!C17)</f>
        <v>長野県指令７介第２５３号</v>
      </c>
    </row>
    <row r="19" spans="1:27" s="15" customFormat="1" ht="22.95" customHeight="1">
      <c r="A19" s="13" t="s">
        <v>127</v>
      </c>
      <c r="B19" s="22"/>
      <c r="C19" s="13"/>
      <c r="D19" s="13"/>
      <c r="E19" s="13"/>
      <c r="F19" s="13"/>
      <c r="G19" s="13"/>
      <c r="H19" s="13"/>
      <c r="I19" s="13"/>
      <c r="J19" s="13"/>
      <c r="K19" s="22"/>
      <c r="L19" s="22"/>
      <c r="M19" s="22"/>
      <c r="N19" s="14"/>
      <c r="O19" s="14"/>
      <c r="P19" s="14"/>
      <c r="Q19" s="14"/>
      <c r="R19" s="14"/>
      <c r="S19" s="14"/>
      <c r="T19" s="14"/>
      <c r="U19" s="14"/>
      <c r="V19" s="14"/>
      <c r="W19" s="14"/>
      <c r="X19" s="14"/>
      <c r="Y19" s="14"/>
    </row>
    <row r="20" spans="1:27" ht="22.95" customHeight="1">
      <c r="A20" s="51"/>
      <c r="B20" s="51"/>
      <c r="C20" s="51"/>
      <c r="D20" s="51"/>
      <c r="E20" s="51"/>
      <c r="F20" s="51"/>
      <c r="G20" s="51"/>
      <c r="H20" s="134" t="s">
        <v>29</v>
      </c>
      <c r="I20" s="51"/>
      <c r="J20" s="51"/>
      <c r="K20" s="51"/>
      <c r="L20" s="51"/>
      <c r="M20" s="51"/>
    </row>
    <row r="21" spans="1:27" ht="22.95" customHeight="1">
      <c r="A21" s="51"/>
      <c r="B21" s="51"/>
      <c r="C21" s="51"/>
      <c r="D21" s="51"/>
      <c r="E21" s="51"/>
      <c r="F21" s="51"/>
      <c r="G21" s="51"/>
      <c r="H21" s="134"/>
      <c r="I21" s="51"/>
      <c r="J21" s="51"/>
      <c r="K21" s="51"/>
      <c r="L21" s="51"/>
      <c r="M21" s="51"/>
      <c r="P21" s="52" t="s">
        <v>71</v>
      </c>
    </row>
    <row r="22" spans="1:27" ht="22.95" customHeight="1">
      <c r="A22" s="51"/>
      <c r="B22" s="51"/>
      <c r="C22" s="51"/>
      <c r="D22" s="51"/>
      <c r="E22" s="51"/>
      <c r="F22" s="51"/>
      <c r="G22" s="51"/>
      <c r="H22" s="134"/>
      <c r="I22" s="51"/>
      <c r="J22" s="51"/>
      <c r="K22" s="51"/>
      <c r="L22" s="51"/>
      <c r="M22" s="51"/>
      <c r="Q22" s="61" t="s">
        <v>38</v>
      </c>
      <c r="R22" s="61" t="s">
        <v>39</v>
      </c>
    </row>
    <row r="23" spans="1:27" ht="22.95" customHeight="1">
      <c r="A23" s="51"/>
      <c r="B23" s="62" t="s">
        <v>28</v>
      </c>
      <c r="C23" s="313" t="s">
        <v>55</v>
      </c>
      <c r="D23" s="313"/>
      <c r="E23" s="134" t="s">
        <v>54</v>
      </c>
      <c r="F23" s="60"/>
      <c r="G23" s="63" t="s">
        <v>40</v>
      </c>
      <c r="H23" s="304" t="str">
        <f>DBCS(TEXT(Q23,"#,##0"))</f>
        <v>０</v>
      </c>
      <c r="I23" s="304"/>
      <c r="J23" s="304"/>
      <c r="K23" s="63" t="s">
        <v>41</v>
      </c>
      <c r="L23" s="134"/>
      <c r="M23" s="134"/>
      <c r="P23" s="61" t="s">
        <v>54</v>
      </c>
      <c r="Q23" s="73">
        <f>基本情報入力シート!C12</f>
        <v>0</v>
      </c>
      <c r="R23" s="73">
        <f>'別紙様式２-６（変更交付申請内訳書）'!J7</f>
        <v>0</v>
      </c>
      <c r="S23" s="74" t="str">
        <f>IF(Q23=R23,"OK","入力シートと内訳書と数字が違います")</f>
        <v>OK</v>
      </c>
    </row>
    <row r="24" spans="1:27" ht="22.95" customHeight="1">
      <c r="A24" s="51"/>
      <c r="B24" s="62"/>
      <c r="C24" s="313" t="s">
        <v>53</v>
      </c>
      <c r="D24" s="313"/>
      <c r="E24" s="134" t="s">
        <v>56</v>
      </c>
      <c r="F24" s="59"/>
      <c r="G24" s="63" t="s">
        <v>40</v>
      </c>
      <c r="H24" s="316" t="str">
        <f>DBCS(TEXT(Q24,"#,##0"))</f>
        <v>０</v>
      </c>
      <c r="I24" s="316"/>
      <c r="J24" s="316"/>
      <c r="K24" s="63" t="s">
        <v>41</v>
      </c>
      <c r="L24" s="51"/>
      <c r="M24" s="51"/>
      <c r="P24" s="61" t="s">
        <v>56</v>
      </c>
      <c r="Q24" s="73">
        <f>基本情報入力シート!C13</f>
        <v>0</v>
      </c>
      <c r="R24" s="73">
        <f>'別紙様式２-６（変更交付申請内訳書）'!I7</f>
        <v>0</v>
      </c>
      <c r="S24" s="74" t="str">
        <f>IF(Q24=R24,"OK","入力シートと内訳書と数字が違います")</f>
        <v>OK</v>
      </c>
    </row>
    <row r="25" spans="1:27" ht="22.95" customHeight="1">
      <c r="A25" s="51"/>
      <c r="B25" s="62"/>
      <c r="C25" s="314" t="s">
        <v>57</v>
      </c>
      <c r="D25" s="314"/>
      <c r="E25" s="51"/>
      <c r="F25" s="59"/>
      <c r="G25" s="63" t="s">
        <v>40</v>
      </c>
      <c r="H25" s="316" t="str">
        <f>DBCS(TEXT(Q25,"#,##0"))</f>
        <v>０</v>
      </c>
      <c r="I25" s="316"/>
      <c r="J25" s="316"/>
      <c r="K25" s="63" t="s">
        <v>41</v>
      </c>
      <c r="L25" s="51"/>
      <c r="M25" s="51"/>
      <c r="P25" s="64" t="s">
        <v>72</v>
      </c>
      <c r="Q25" s="73">
        <f>基本情報入力シート!C14</f>
        <v>0</v>
      </c>
      <c r="R25" s="73">
        <f>'別紙様式２-６（変更交付申請内訳書）'!K7</f>
        <v>0</v>
      </c>
      <c r="S25" s="74" t="str">
        <f>IF(Q25=R25,"OK","入力シートと内訳書と数字が違います")</f>
        <v>OK</v>
      </c>
    </row>
    <row r="26" spans="1:27" ht="22.95" customHeight="1">
      <c r="A26" s="51"/>
      <c r="B26" s="62"/>
      <c r="C26" s="133"/>
      <c r="D26" s="133"/>
      <c r="E26" s="51"/>
      <c r="F26" s="59"/>
      <c r="G26" s="59"/>
      <c r="H26" s="59"/>
      <c r="I26" s="59"/>
      <c r="J26" s="59"/>
      <c r="K26" s="59"/>
      <c r="L26" s="51"/>
      <c r="M26" s="51"/>
    </row>
    <row r="27" spans="1:27" ht="22.95" customHeight="1">
      <c r="A27" s="51"/>
      <c r="B27" s="62"/>
      <c r="C27" s="133"/>
      <c r="D27" s="133"/>
      <c r="E27" s="51"/>
      <c r="F27" s="59"/>
      <c r="G27" s="59"/>
      <c r="H27" s="59"/>
      <c r="I27" s="59"/>
      <c r="J27" s="59"/>
      <c r="K27" s="59"/>
      <c r="L27" s="51"/>
      <c r="M27" s="51"/>
    </row>
    <row r="28" spans="1:27" ht="22.95" customHeight="1">
      <c r="A28" s="51"/>
      <c r="B28" s="62" t="s">
        <v>31</v>
      </c>
      <c r="C28" s="313" t="s">
        <v>58</v>
      </c>
      <c r="D28" s="313"/>
      <c r="E28" s="51"/>
      <c r="F28" s="59"/>
      <c r="G28" s="59"/>
      <c r="H28" s="59"/>
      <c r="I28" s="59"/>
      <c r="J28" s="59"/>
      <c r="K28" s="59"/>
      <c r="L28" s="51"/>
      <c r="M28" s="51"/>
    </row>
    <row r="29" spans="1:27" ht="22.95" customHeight="1">
      <c r="A29" s="51"/>
      <c r="B29" s="62"/>
      <c r="C29" s="315" t="str">
        <f>基本情報入力シート!C15</f>
        <v>介護報酬総単位数の見込みの変更に伴う交付申請額の増</v>
      </c>
      <c r="D29" s="315"/>
      <c r="E29" s="315"/>
      <c r="F29" s="315"/>
      <c r="G29" s="315"/>
      <c r="H29" s="315"/>
      <c r="I29" s="315"/>
      <c r="J29" s="315"/>
      <c r="K29" s="315"/>
      <c r="L29" s="60"/>
      <c r="M29" s="60"/>
      <c r="P29" s="75" t="str">
        <f>基本情報入力シート!C15</f>
        <v>介護報酬総単位数の見込みの変更に伴う交付申請額の増</v>
      </c>
    </row>
    <row r="30" spans="1:27" ht="22.95" customHeight="1">
      <c r="A30" s="51"/>
      <c r="B30" s="62"/>
      <c r="C30" s="65"/>
      <c r="D30" s="65"/>
      <c r="E30" s="65"/>
      <c r="F30" s="65"/>
      <c r="G30" s="65"/>
      <c r="H30" s="65"/>
      <c r="I30" s="65"/>
      <c r="J30" s="65"/>
      <c r="K30" s="65"/>
      <c r="L30" s="60"/>
      <c r="M30" s="60"/>
    </row>
    <row r="31" spans="1:27" ht="22.95" customHeight="1">
      <c r="A31" s="51"/>
      <c r="B31" s="62"/>
      <c r="C31" s="66"/>
      <c r="D31" s="66"/>
      <c r="E31" s="66"/>
      <c r="F31" s="66"/>
      <c r="G31" s="66"/>
      <c r="H31" s="66"/>
      <c r="I31" s="66"/>
      <c r="J31" s="66"/>
      <c r="K31" s="66"/>
      <c r="L31" s="60"/>
      <c r="M31" s="60"/>
    </row>
    <row r="32" spans="1:27" ht="18" customHeight="1">
      <c r="A32" s="62"/>
      <c r="B32" s="62" t="s">
        <v>33</v>
      </c>
      <c r="C32" s="51" t="s">
        <v>135</v>
      </c>
      <c r="D32" s="59"/>
      <c r="E32" s="51"/>
      <c r="F32" s="60"/>
      <c r="G32" s="60"/>
      <c r="H32" s="60"/>
      <c r="I32" s="60"/>
      <c r="J32" s="60"/>
      <c r="K32" s="60"/>
      <c r="L32" s="60"/>
      <c r="M32" s="60"/>
    </row>
    <row r="33" spans="1:13" ht="18.45" customHeight="1">
      <c r="A33" s="62"/>
      <c r="B33" s="59"/>
      <c r="C33" s="67" t="s">
        <v>103</v>
      </c>
      <c r="D33" s="59"/>
      <c r="E33" s="51"/>
      <c r="F33" s="60"/>
      <c r="G33" s="60"/>
      <c r="H33" s="60"/>
      <c r="I33" s="60"/>
      <c r="J33" s="60"/>
      <c r="K33" s="60"/>
      <c r="L33" s="60"/>
      <c r="M33" s="60"/>
    </row>
    <row r="34" spans="1:13" ht="18.45" customHeight="1">
      <c r="A34" s="62"/>
      <c r="B34" s="59"/>
      <c r="C34" s="67" t="s">
        <v>136</v>
      </c>
      <c r="D34" s="59"/>
      <c r="E34" s="51"/>
      <c r="F34" s="60"/>
      <c r="G34" s="60"/>
      <c r="H34" s="60"/>
      <c r="I34" s="60"/>
      <c r="J34" s="60"/>
      <c r="K34" s="60"/>
      <c r="L34" s="60"/>
      <c r="M34" s="60"/>
    </row>
    <row r="35" spans="1:13" ht="18.45" customHeight="1">
      <c r="A35" s="62"/>
      <c r="B35" s="59"/>
      <c r="C35" s="67" t="s">
        <v>104</v>
      </c>
      <c r="D35" s="59"/>
      <c r="E35" s="51"/>
      <c r="F35" s="60"/>
      <c r="G35" s="60"/>
      <c r="H35" s="60"/>
      <c r="I35" s="60"/>
      <c r="J35" s="60"/>
      <c r="K35" s="60"/>
      <c r="L35" s="60"/>
      <c r="M35" s="60"/>
    </row>
    <row r="36" spans="1:13" ht="18.45" customHeight="1">
      <c r="A36" s="62"/>
      <c r="B36" s="59"/>
      <c r="C36" s="67" t="s">
        <v>105</v>
      </c>
      <c r="D36" s="59"/>
      <c r="E36" s="51"/>
      <c r="F36" s="60"/>
      <c r="G36" s="60"/>
      <c r="H36" s="60"/>
      <c r="I36" s="60"/>
      <c r="J36" s="60"/>
      <c r="K36" s="60"/>
      <c r="L36" s="60"/>
      <c r="M36" s="60"/>
    </row>
    <row r="37" spans="1:13" ht="18.45" customHeight="1">
      <c r="A37" s="62"/>
      <c r="B37" s="59"/>
      <c r="C37" s="67" t="s">
        <v>137</v>
      </c>
      <c r="D37" s="59"/>
      <c r="E37" s="51"/>
      <c r="F37" s="60"/>
      <c r="G37" s="60"/>
      <c r="H37" s="60"/>
      <c r="I37" s="60"/>
      <c r="J37" s="60"/>
      <c r="K37" s="60"/>
      <c r="L37" s="60"/>
      <c r="M37" s="60"/>
    </row>
    <row r="38" spans="1:13" ht="18.45" customHeight="1">
      <c r="A38" s="62"/>
      <c r="B38" s="62"/>
      <c r="C38" s="67" t="s">
        <v>80</v>
      </c>
      <c r="D38" s="59"/>
      <c r="E38" s="51"/>
      <c r="F38" s="60"/>
      <c r="G38" s="60"/>
      <c r="H38" s="60"/>
      <c r="I38" s="60"/>
      <c r="J38" s="60"/>
      <c r="K38" s="60"/>
      <c r="L38" s="60"/>
      <c r="M38" s="60"/>
    </row>
    <row r="39" spans="1:13" ht="22.95" customHeight="1">
      <c r="A39" s="68"/>
      <c r="B39" s="68"/>
      <c r="D39" s="132"/>
      <c r="E39" s="51"/>
      <c r="F39" s="60"/>
      <c r="G39" s="60"/>
      <c r="H39" s="60"/>
      <c r="I39" s="60"/>
      <c r="J39" s="51"/>
      <c r="K39" s="51"/>
      <c r="L39" s="51"/>
      <c r="M39" s="51"/>
    </row>
    <row r="40" spans="1:13" ht="22.95" customHeight="1">
      <c r="A40" s="69"/>
      <c r="B40" s="69"/>
      <c r="C40" s="51"/>
      <c r="D40" s="51"/>
      <c r="E40" s="51"/>
      <c r="F40" s="51"/>
      <c r="G40" s="51"/>
      <c r="H40" s="51"/>
      <c r="I40" s="51"/>
    </row>
    <row r="41" spans="1:13" ht="22.95" customHeight="1">
      <c r="A41" s="69"/>
      <c r="B41" s="69"/>
      <c r="C41" s="312"/>
      <c r="D41" s="312"/>
    </row>
    <row r="42" spans="1:13" ht="22.95" customHeight="1">
      <c r="A42" s="69"/>
      <c r="B42" s="69"/>
      <c r="C42" s="312"/>
      <c r="D42" s="312"/>
    </row>
    <row r="43" spans="1:13" ht="22.95" customHeight="1">
      <c r="A43" s="69"/>
      <c r="B43" s="69"/>
      <c r="C43" s="312"/>
      <c r="D43" s="312"/>
    </row>
    <row r="44" spans="1:13" ht="22.95" customHeight="1">
      <c r="C44" s="312"/>
      <c r="D44" s="312"/>
    </row>
    <row r="45" spans="1:13" ht="22.95" customHeight="1">
      <c r="C45" s="312"/>
      <c r="D45" s="312"/>
    </row>
    <row r="46" spans="1:13" ht="22.95" customHeight="1">
      <c r="C46" s="312"/>
      <c r="D46" s="312"/>
    </row>
    <row r="47" spans="1:13" ht="22.95" customHeight="1">
      <c r="C47" s="312"/>
      <c r="D47" s="312"/>
    </row>
    <row r="48" spans="1:13" ht="22.95" customHeight="1">
      <c r="C48" s="312"/>
      <c r="D48" s="312"/>
    </row>
    <row r="49" spans="3:17" ht="22.95" customHeight="1">
      <c r="C49" s="312"/>
      <c r="D49" s="312"/>
    </row>
    <row r="50" spans="3:17">
      <c r="C50" s="312"/>
      <c r="D50" s="312"/>
    </row>
    <row r="51" spans="3:17" ht="20.25" customHeight="1">
      <c r="C51" s="312"/>
      <c r="D51" s="312"/>
    </row>
    <row r="52" spans="3:17" ht="20.25" customHeight="1">
      <c r="C52" s="312"/>
      <c r="D52" s="312"/>
    </row>
    <row r="53" spans="3:17" ht="20.25" customHeight="1"/>
    <row r="56" spans="3:17">
      <c r="Q56" s="70"/>
    </row>
  </sheetData>
  <mergeCells count="28">
    <mergeCell ref="C49:D49"/>
    <mergeCell ref="C50:D50"/>
    <mergeCell ref="C51:D51"/>
    <mergeCell ref="C52:D52"/>
    <mergeCell ref="C43:D43"/>
    <mergeCell ref="C44:D44"/>
    <mergeCell ref="C45:D45"/>
    <mergeCell ref="C46:D46"/>
    <mergeCell ref="C47:D47"/>
    <mergeCell ref="C48:D48"/>
    <mergeCell ref="C41:D41"/>
    <mergeCell ref="C42:D42"/>
    <mergeCell ref="C23:D23"/>
    <mergeCell ref="C24:D24"/>
    <mergeCell ref="C28:D28"/>
    <mergeCell ref="C25:D25"/>
    <mergeCell ref="C29:K29"/>
    <mergeCell ref="H24:J24"/>
    <mergeCell ref="H25:J25"/>
    <mergeCell ref="A2:K2"/>
    <mergeCell ref="K4:M4"/>
    <mergeCell ref="B17:H17"/>
    <mergeCell ref="H23:J23"/>
    <mergeCell ref="A13:M13"/>
    <mergeCell ref="K3:M3"/>
    <mergeCell ref="I8:M8"/>
    <mergeCell ref="I9:M9"/>
    <mergeCell ref="I10:M10"/>
  </mergeCells>
  <phoneticPr fontId="7"/>
  <printOptions horizontalCentered="1"/>
  <pageMargins left="0.70866141732283472" right="0.59055118110236227" top="0.74803149606299213" bottom="0.55118110236220474" header="0.31496062992125984" footer="0.31496062992125984"/>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3FCE4-06E6-4742-8089-81FC69603130}">
  <sheetPr>
    <pageSetUpPr fitToPage="1"/>
  </sheetPr>
  <dimension ref="A1:AE48"/>
  <sheetViews>
    <sheetView view="pageBreakPreview" topLeftCell="A7" zoomScale="82" zoomScaleNormal="100" zoomScaleSheetLayoutView="82" workbookViewId="0">
      <selection activeCell="D21" sqref="D21"/>
    </sheetView>
  </sheetViews>
  <sheetFormatPr defaultColWidth="9.77734375" defaultRowHeight="14.4"/>
  <cols>
    <col min="1" max="2" width="4.33203125" style="52" customWidth="1"/>
    <col min="3" max="3" width="9.77734375" style="52" customWidth="1"/>
    <col min="4" max="4" width="17.77734375" style="52" customWidth="1"/>
    <col min="5" max="6" width="5.21875" style="52" customWidth="1"/>
    <col min="7" max="7" width="1.88671875" style="52" customWidth="1"/>
    <col min="8" max="8" width="3" style="52" customWidth="1"/>
    <col min="9" max="9" width="14.5546875" style="52" customWidth="1"/>
    <col min="10" max="10" width="11.77734375" style="52" customWidth="1"/>
    <col min="11" max="11" width="3.77734375" style="52" customWidth="1"/>
    <col min="12" max="12" width="8.5546875" style="52" customWidth="1"/>
    <col min="13" max="14" width="6.77734375" style="52" customWidth="1"/>
    <col min="15" max="15" width="14" style="52" bestFit="1" customWidth="1"/>
    <col min="16" max="16" width="9.77734375" style="52" customWidth="1"/>
    <col min="17" max="17" width="12.33203125" style="52" bestFit="1" customWidth="1"/>
    <col min="18" max="19" width="10.33203125" style="52" customWidth="1"/>
    <col min="20" max="20" width="14.77734375" style="52" bestFit="1" customWidth="1"/>
    <col min="21" max="22" width="9.77734375" style="52"/>
    <col min="23" max="16384" width="9.77734375" style="17"/>
  </cols>
  <sheetData>
    <row r="1" spans="1:31" ht="18.45" customHeight="1">
      <c r="A1" s="51" t="s">
        <v>109</v>
      </c>
      <c r="B1" s="51"/>
      <c r="C1" s="51"/>
      <c r="D1" s="51"/>
      <c r="E1" s="51"/>
      <c r="F1" s="51"/>
      <c r="G1" s="51"/>
      <c r="H1" s="51"/>
      <c r="I1" s="51"/>
      <c r="J1" s="51"/>
      <c r="K1" s="51"/>
      <c r="L1" s="51"/>
      <c r="M1" s="51"/>
      <c r="N1" s="51"/>
    </row>
    <row r="2" spans="1:31" ht="23.25" customHeight="1">
      <c r="A2" s="301"/>
      <c r="B2" s="301"/>
      <c r="C2" s="301"/>
      <c r="D2" s="301"/>
      <c r="E2" s="301"/>
      <c r="F2" s="301"/>
      <c r="G2" s="301"/>
      <c r="H2" s="301"/>
      <c r="I2" s="301"/>
      <c r="J2" s="301"/>
      <c r="K2" s="301"/>
      <c r="L2" s="301"/>
      <c r="M2" s="134"/>
      <c r="N2" s="134"/>
    </row>
    <row r="3" spans="1:31" ht="22.5" customHeight="1">
      <c r="A3" s="134"/>
      <c r="B3" s="134"/>
      <c r="C3" s="134"/>
      <c r="D3" s="134"/>
      <c r="E3" s="134"/>
      <c r="F3" s="134"/>
      <c r="G3" s="134"/>
      <c r="H3" s="134"/>
      <c r="I3" s="134"/>
      <c r="J3" s="51"/>
      <c r="K3" s="51"/>
      <c r="L3" s="306" t="s">
        <v>59</v>
      </c>
      <c r="M3" s="307"/>
      <c r="N3" s="307"/>
    </row>
    <row r="4" spans="1:31" ht="18" customHeight="1">
      <c r="A4" s="51"/>
      <c r="B4" s="51"/>
      <c r="C4" s="51"/>
      <c r="D4" s="51"/>
      <c r="E4" s="51"/>
      <c r="F4" s="51"/>
      <c r="G4" s="51"/>
      <c r="H4" s="51"/>
      <c r="I4" s="51"/>
      <c r="J4" s="51"/>
      <c r="K4" s="51"/>
      <c r="L4" s="302" t="str">
        <f>DBCS(TEXT(基本情報入力シート!C11,"ggge年m月d日"))</f>
        <v>明治３３年１月０日</v>
      </c>
      <c r="M4" s="302"/>
      <c r="N4" s="302"/>
    </row>
    <row r="5" spans="1:31" ht="17.55" customHeight="1">
      <c r="A5" s="51"/>
      <c r="B5" s="51"/>
      <c r="C5" s="51"/>
      <c r="D5" s="51"/>
      <c r="E5" s="51"/>
      <c r="F5" s="51"/>
      <c r="G5" s="51"/>
      <c r="H5" s="51"/>
      <c r="I5" s="51"/>
      <c r="J5" s="51"/>
      <c r="K5" s="51"/>
      <c r="L5" s="51"/>
      <c r="M5" s="51"/>
      <c r="N5" s="51"/>
    </row>
    <row r="6" spans="1:31" ht="17.55" customHeight="1">
      <c r="A6" s="51"/>
      <c r="B6" s="51"/>
      <c r="C6" s="51"/>
      <c r="D6" s="51"/>
      <c r="E6" s="51"/>
      <c r="F6" s="51"/>
      <c r="G6" s="51"/>
      <c r="H6" s="51"/>
      <c r="I6" s="51"/>
      <c r="J6" s="51"/>
      <c r="K6" s="51"/>
      <c r="L6" s="51"/>
      <c r="M6" s="51"/>
      <c r="N6" s="51"/>
      <c r="O6" s="53"/>
      <c r="P6" s="54"/>
      <c r="Q6" s="54"/>
      <c r="R6" s="54"/>
      <c r="S6" s="54"/>
      <c r="T6" s="54"/>
      <c r="U6" s="54"/>
      <c r="V6" s="54"/>
      <c r="W6" s="18"/>
      <c r="X6" s="18"/>
      <c r="Y6" s="18"/>
      <c r="Z6" s="18"/>
      <c r="AA6" s="18"/>
      <c r="AB6" s="18"/>
    </row>
    <row r="7" spans="1:31" ht="33">
      <c r="A7" s="51" t="s">
        <v>128</v>
      </c>
      <c r="B7" s="51"/>
      <c r="C7" s="51"/>
      <c r="D7" s="51"/>
      <c r="E7" s="51"/>
      <c r="F7" s="51"/>
      <c r="G7" s="51"/>
      <c r="H7" s="51"/>
      <c r="I7" s="51"/>
      <c r="J7" s="51"/>
      <c r="K7" s="51"/>
      <c r="L7" s="51"/>
      <c r="M7" s="51"/>
      <c r="N7" s="51"/>
      <c r="O7" s="54"/>
      <c r="P7" s="54"/>
      <c r="Q7" s="54"/>
      <c r="R7" s="54"/>
      <c r="S7" s="54"/>
      <c r="T7" s="54"/>
      <c r="U7" s="54"/>
      <c r="V7" s="54"/>
      <c r="W7" s="18"/>
      <c r="X7" s="18"/>
      <c r="Y7" s="18"/>
      <c r="Z7" s="18"/>
      <c r="AA7" s="18"/>
      <c r="AB7" s="18"/>
    </row>
    <row r="8" spans="1:31" ht="42.45" customHeight="1">
      <c r="A8" s="51"/>
      <c r="B8" s="51"/>
      <c r="C8" s="51"/>
      <c r="D8" s="51"/>
      <c r="E8" s="51"/>
      <c r="F8" s="51"/>
      <c r="G8" s="51"/>
      <c r="H8" s="51"/>
      <c r="I8" s="100" t="s">
        <v>51</v>
      </c>
      <c r="J8" s="308">
        <f>基本情報入力シート!C7</f>
        <v>0</v>
      </c>
      <c r="K8" s="309"/>
      <c r="L8" s="309"/>
      <c r="M8" s="309"/>
      <c r="N8" s="309"/>
      <c r="O8" s="55"/>
      <c r="R8" s="54"/>
      <c r="S8" s="54"/>
      <c r="T8" s="54"/>
      <c r="U8" s="54"/>
      <c r="V8" s="54"/>
      <c r="W8" s="18"/>
      <c r="X8" s="18"/>
      <c r="Y8" s="18"/>
      <c r="Z8" s="18"/>
      <c r="AA8" s="18"/>
      <c r="AB8" s="18"/>
      <c r="AC8" s="18"/>
      <c r="AD8" s="18"/>
      <c r="AE8" s="18"/>
    </row>
    <row r="9" spans="1:31" ht="37.049999999999997" customHeight="1">
      <c r="A9" s="51"/>
      <c r="B9" s="51"/>
      <c r="C9" s="51"/>
      <c r="D9" s="51"/>
      <c r="E9" s="51"/>
      <c r="F9" s="51"/>
      <c r="G9" s="51"/>
      <c r="H9" s="51"/>
      <c r="I9" s="100" t="s">
        <v>52</v>
      </c>
      <c r="J9" s="308">
        <f>基本情報入力シート!C8</f>
        <v>0</v>
      </c>
      <c r="K9" s="309"/>
      <c r="L9" s="309"/>
      <c r="M9" s="309"/>
      <c r="N9" s="309"/>
      <c r="O9" s="55"/>
      <c r="R9" s="54"/>
      <c r="S9" s="54"/>
      <c r="T9" s="54"/>
      <c r="U9" s="54"/>
      <c r="V9" s="54"/>
      <c r="W9" s="18"/>
      <c r="X9" s="18"/>
      <c r="Y9" s="18"/>
      <c r="Z9" s="18"/>
      <c r="AA9" s="18"/>
      <c r="AB9" s="18"/>
      <c r="AC9" s="18"/>
      <c r="AD9" s="18"/>
      <c r="AE9" s="18"/>
    </row>
    <row r="10" spans="1:31" ht="33.450000000000003" customHeight="1">
      <c r="A10" s="51"/>
      <c r="B10" s="51"/>
      <c r="C10" s="51"/>
      <c r="D10" s="51"/>
      <c r="E10" s="51"/>
      <c r="F10" s="51"/>
      <c r="G10" s="51"/>
      <c r="H10" s="51"/>
      <c r="I10" s="100" t="s">
        <v>123</v>
      </c>
      <c r="J10" s="308" t="str">
        <f>基本情報入力シート!C9&amp;"　"&amp;基本情報入力シート!C10</f>
        <v>　</v>
      </c>
      <c r="K10" s="309"/>
      <c r="L10" s="309"/>
      <c r="M10" s="309"/>
      <c r="N10" s="309"/>
      <c r="O10" s="56"/>
      <c r="R10" s="54"/>
      <c r="S10" s="54"/>
      <c r="T10" s="54"/>
      <c r="U10" s="54"/>
      <c r="V10" s="54"/>
      <c r="W10" s="18"/>
      <c r="X10" s="18"/>
      <c r="Y10" s="18"/>
      <c r="Z10" s="18"/>
      <c r="AA10" s="18"/>
      <c r="AB10" s="18"/>
      <c r="AC10" s="18"/>
      <c r="AD10" s="18"/>
      <c r="AE10" s="18"/>
    </row>
    <row r="11" spans="1:31" ht="33">
      <c r="A11" s="51"/>
      <c r="B11" s="51"/>
      <c r="C11" s="51"/>
      <c r="D11" s="131"/>
      <c r="E11" s="51"/>
      <c r="F11" s="51"/>
      <c r="G11" s="51"/>
      <c r="H11" s="51"/>
      <c r="I11" s="51"/>
      <c r="J11" s="51"/>
      <c r="K11" s="51"/>
      <c r="L11" s="51"/>
      <c r="M11" s="134"/>
      <c r="N11" s="134"/>
      <c r="O11" s="54"/>
      <c r="P11" s="54"/>
      <c r="Q11" s="54"/>
      <c r="R11" s="54"/>
      <c r="S11" s="54"/>
      <c r="T11" s="54"/>
      <c r="U11" s="54"/>
      <c r="V11" s="54"/>
      <c r="W11" s="18"/>
      <c r="X11" s="18"/>
      <c r="Y11" s="18"/>
      <c r="Z11" s="18"/>
      <c r="AA11" s="18"/>
      <c r="AB11" s="18"/>
    </row>
    <row r="12" spans="1:31" ht="33">
      <c r="A12" s="51"/>
      <c r="B12" s="51"/>
      <c r="C12" s="51"/>
      <c r="D12" s="51"/>
      <c r="E12" s="51"/>
      <c r="F12" s="51"/>
      <c r="G12" s="51"/>
      <c r="H12" s="51"/>
      <c r="I12" s="51"/>
      <c r="J12" s="51"/>
      <c r="K12" s="51"/>
      <c r="L12" s="51"/>
      <c r="M12" s="134"/>
      <c r="N12" s="134"/>
      <c r="O12" s="54"/>
      <c r="P12" s="54"/>
      <c r="Q12" s="54"/>
      <c r="R12" s="54"/>
      <c r="S12" s="54"/>
      <c r="T12" s="54"/>
      <c r="U12" s="54"/>
      <c r="V12" s="54"/>
      <c r="W12" s="18"/>
      <c r="X12" s="18"/>
      <c r="Y12" s="18"/>
      <c r="Z12" s="18"/>
      <c r="AA12" s="18"/>
      <c r="AB12" s="18"/>
    </row>
    <row r="13" spans="1:31" ht="33">
      <c r="A13" s="305" t="s">
        <v>129</v>
      </c>
      <c r="B13" s="301"/>
      <c r="C13" s="301"/>
      <c r="D13" s="301"/>
      <c r="E13" s="301"/>
      <c r="F13" s="301"/>
      <c r="G13" s="301"/>
      <c r="H13" s="301"/>
      <c r="I13" s="301"/>
      <c r="J13" s="301"/>
      <c r="K13" s="301"/>
      <c r="L13" s="301"/>
      <c r="M13" s="301"/>
      <c r="N13" s="301"/>
      <c r="O13" s="54"/>
      <c r="P13" s="54"/>
      <c r="Q13" s="54"/>
      <c r="R13" s="54"/>
      <c r="S13" s="54"/>
      <c r="T13" s="54"/>
      <c r="U13" s="54"/>
      <c r="V13" s="54"/>
      <c r="W13" s="18"/>
      <c r="X13" s="18"/>
      <c r="Y13" s="18"/>
      <c r="Z13" s="18"/>
      <c r="AA13" s="18"/>
      <c r="AB13" s="18"/>
    </row>
    <row r="14" spans="1:31" ht="22.5" customHeight="1">
      <c r="A14" s="135"/>
      <c r="B14" s="134"/>
      <c r="C14" s="134"/>
      <c r="D14" s="134"/>
      <c r="E14" s="134"/>
      <c r="F14" s="134"/>
      <c r="G14" s="134"/>
      <c r="H14" s="134"/>
      <c r="I14" s="134"/>
      <c r="J14" s="134"/>
      <c r="K14" s="134"/>
      <c r="L14" s="134"/>
      <c r="M14" s="134"/>
      <c r="N14" s="134"/>
      <c r="O14" s="54"/>
      <c r="P14" s="54"/>
      <c r="Q14" s="54"/>
      <c r="R14" s="54"/>
      <c r="S14" s="54"/>
      <c r="T14" s="54"/>
      <c r="U14" s="54"/>
      <c r="V14" s="54"/>
      <c r="W14" s="18"/>
      <c r="X14" s="18"/>
      <c r="Y14" s="18"/>
      <c r="Z14" s="18"/>
      <c r="AA14" s="18"/>
      <c r="AB14" s="18"/>
    </row>
    <row r="15" spans="1:31" ht="22.5" customHeight="1">
      <c r="A15" s="51"/>
      <c r="B15" s="51"/>
      <c r="C15" s="51"/>
      <c r="D15" s="51"/>
      <c r="E15" s="51"/>
      <c r="F15" s="51"/>
      <c r="G15" s="51"/>
      <c r="H15" s="51"/>
      <c r="I15" s="51"/>
      <c r="J15" s="51"/>
      <c r="K15" s="51"/>
      <c r="L15" s="51"/>
      <c r="M15" s="134"/>
      <c r="N15" s="134"/>
      <c r="O15" s="54"/>
      <c r="P15" s="54"/>
      <c r="Q15" s="54"/>
      <c r="R15" s="54"/>
      <c r="S15" s="54"/>
      <c r="T15" s="54"/>
      <c r="U15" s="54"/>
      <c r="V15" s="54"/>
      <c r="W15" s="18"/>
      <c r="X15" s="18"/>
      <c r="Y15" s="18"/>
      <c r="Z15" s="18"/>
      <c r="AA15" s="18"/>
      <c r="AB15" s="18"/>
    </row>
    <row r="16" spans="1:31" ht="22.5" customHeight="1">
      <c r="A16" s="51"/>
      <c r="B16" s="51"/>
      <c r="C16" s="51"/>
      <c r="D16" s="51"/>
      <c r="E16" s="51"/>
      <c r="F16" s="51"/>
      <c r="G16" s="51"/>
      <c r="H16" s="51"/>
      <c r="I16" s="51"/>
      <c r="J16" s="51"/>
      <c r="K16" s="51"/>
      <c r="L16" s="51"/>
      <c r="M16" s="134"/>
      <c r="N16" s="134"/>
      <c r="O16" s="54"/>
      <c r="P16" s="54"/>
      <c r="T16" s="101"/>
      <c r="U16" s="101"/>
      <c r="V16" s="54"/>
      <c r="W16" s="18"/>
      <c r="X16" s="18"/>
      <c r="Y16" s="18"/>
      <c r="Z16" s="18"/>
      <c r="AA16" s="18"/>
      <c r="AB16" s="18"/>
    </row>
    <row r="17" spans="1:28" ht="33.450000000000003" customHeight="1">
      <c r="A17" s="13" t="s">
        <v>2152</v>
      </c>
      <c r="B17" s="109"/>
      <c r="C17" s="109"/>
      <c r="D17" s="140"/>
      <c r="E17" s="140"/>
      <c r="F17" s="140"/>
      <c r="G17" s="140"/>
      <c r="H17" s="140"/>
      <c r="I17" s="140"/>
      <c r="J17" s="109"/>
      <c r="K17" s="13"/>
      <c r="L17" s="108"/>
      <c r="M17" s="108"/>
      <c r="N17" s="108"/>
      <c r="Q17" s="102"/>
      <c r="R17" s="101"/>
      <c r="S17" s="101"/>
      <c r="T17" s="101"/>
      <c r="U17" s="101"/>
      <c r="V17" s="54"/>
      <c r="W17" s="18"/>
      <c r="X17" s="18"/>
      <c r="Y17" s="18"/>
      <c r="Z17" s="18"/>
      <c r="AA17" s="18"/>
      <c r="AB17" s="18"/>
    </row>
    <row r="18" spans="1:28" ht="33.450000000000003" customHeight="1">
      <c r="A18" s="13" t="s">
        <v>130</v>
      </c>
      <c r="B18" s="13"/>
      <c r="C18" s="13"/>
      <c r="D18" s="13"/>
      <c r="E18" s="13"/>
      <c r="F18" s="13"/>
      <c r="G18" s="13"/>
      <c r="H18" s="13"/>
      <c r="I18" s="13"/>
      <c r="J18" s="13"/>
      <c r="K18" s="13"/>
      <c r="L18" s="108"/>
      <c r="M18" s="108"/>
      <c r="N18" s="108"/>
      <c r="Q18" s="141"/>
      <c r="R18" s="51"/>
      <c r="S18" s="101"/>
    </row>
    <row r="19" spans="1:28" s="15" customFormat="1" ht="22.95" customHeight="1">
      <c r="A19" s="133"/>
      <c r="B19" s="133"/>
      <c r="C19" s="60"/>
      <c r="D19" s="133"/>
      <c r="E19" s="133"/>
      <c r="F19" s="133"/>
      <c r="G19" s="133"/>
      <c r="H19" s="133"/>
      <c r="I19" s="133"/>
      <c r="J19" s="133"/>
      <c r="K19" s="133"/>
      <c r="L19" s="133"/>
      <c r="M19" s="134"/>
      <c r="N19" s="134"/>
      <c r="O19" s="14"/>
      <c r="P19" s="14"/>
      <c r="Q19" s="14"/>
      <c r="R19" s="14"/>
      <c r="S19" s="14"/>
      <c r="T19" s="14"/>
      <c r="U19" s="14"/>
      <c r="V19" s="14"/>
    </row>
    <row r="20" spans="1:28" ht="22.95" customHeight="1">
      <c r="A20" s="301" t="s">
        <v>110</v>
      </c>
      <c r="B20" s="301"/>
      <c r="C20" s="301"/>
      <c r="D20" s="301"/>
      <c r="E20" s="301"/>
      <c r="F20" s="301"/>
      <c r="G20" s="301"/>
      <c r="H20" s="301"/>
      <c r="I20" s="301"/>
      <c r="J20" s="301"/>
      <c r="K20" s="301"/>
      <c r="L20" s="301"/>
      <c r="M20" s="301"/>
      <c r="N20" s="301"/>
    </row>
    <row r="21" spans="1:28" ht="22.95" customHeight="1">
      <c r="A21" s="51"/>
      <c r="B21" s="51"/>
      <c r="C21" s="51"/>
      <c r="D21" s="51"/>
      <c r="E21" s="51"/>
      <c r="F21" s="51"/>
      <c r="G21" s="51"/>
      <c r="H21" s="51"/>
      <c r="I21" s="134"/>
      <c r="J21" s="51"/>
      <c r="K21" s="51"/>
      <c r="L21" s="51"/>
      <c r="M21" s="51"/>
      <c r="N21" s="51"/>
      <c r="R21" s="51"/>
    </row>
    <row r="22" spans="1:28" ht="22.95" customHeight="1">
      <c r="A22" s="51"/>
      <c r="B22" s="51"/>
      <c r="C22" s="51"/>
      <c r="D22" s="51"/>
      <c r="E22" s="51"/>
      <c r="F22" s="51"/>
      <c r="G22" s="51"/>
      <c r="H22" s="51"/>
      <c r="I22" s="134"/>
      <c r="J22" s="51"/>
      <c r="K22" s="51"/>
      <c r="L22" s="51"/>
      <c r="M22" s="51"/>
      <c r="N22" s="51"/>
      <c r="Q22" s="52" t="s">
        <v>71</v>
      </c>
      <c r="T22" s="134" t="s">
        <v>38</v>
      </c>
    </row>
    <row r="23" spans="1:28" ht="30" customHeight="1">
      <c r="A23" s="51"/>
      <c r="C23" s="103" t="s">
        <v>28</v>
      </c>
      <c r="D23" s="317" t="s">
        <v>30</v>
      </c>
      <c r="E23" s="317"/>
      <c r="F23" s="317"/>
      <c r="H23" s="51" t="s">
        <v>40</v>
      </c>
      <c r="I23" s="304" t="str">
        <f>DBCS(TEXT(T23,"#,##0"))</f>
        <v>０</v>
      </c>
      <c r="J23" s="304"/>
      <c r="K23" s="304"/>
      <c r="L23" s="51" t="s">
        <v>41</v>
      </c>
      <c r="M23" s="134"/>
      <c r="N23" s="134"/>
      <c r="Q23" s="104" t="s">
        <v>111</v>
      </c>
      <c r="T23" s="142">
        <f>基本情報入力シート!C12</f>
        <v>0</v>
      </c>
    </row>
    <row r="24" spans="1:28" ht="30" customHeight="1">
      <c r="A24" s="51"/>
      <c r="C24" s="105"/>
      <c r="D24" s="137"/>
      <c r="E24" s="137"/>
      <c r="F24" s="132"/>
      <c r="I24" s="106"/>
      <c r="J24" s="106"/>
      <c r="K24" s="106"/>
      <c r="M24" s="51"/>
      <c r="N24" s="51"/>
      <c r="Q24" s="104" t="s">
        <v>112</v>
      </c>
      <c r="T24" s="142">
        <f>基本情報入力シート!C19</f>
        <v>0</v>
      </c>
    </row>
    <row r="25" spans="1:28" ht="30" customHeight="1">
      <c r="A25" s="51"/>
      <c r="C25" s="103" t="s">
        <v>31</v>
      </c>
      <c r="D25" s="317" t="s">
        <v>32</v>
      </c>
      <c r="E25" s="317"/>
      <c r="F25" s="317"/>
      <c r="H25" s="51" t="s">
        <v>40</v>
      </c>
      <c r="I25" s="304" t="str">
        <f>DBCS(TEXT(T24,"#,##0"))</f>
        <v>０</v>
      </c>
      <c r="J25" s="304"/>
      <c r="K25" s="304"/>
      <c r="L25" s="51" t="s">
        <v>41</v>
      </c>
      <c r="M25" s="51"/>
      <c r="N25" s="51"/>
      <c r="Q25" s="107" t="s">
        <v>113</v>
      </c>
      <c r="T25" s="142">
        <f>基本情報入力シート!C20</f>
        <v>0</v>
      </c>
    </row>
    <row r="26" spans="1:28" ht="30" customHeight="1">
      <c r="A26" s="51"/>
      <c r="C26" s="105"/>
      <c r="D26" s="137"/>
      <c r="E26" s="137"/>
      <c r="F26" s="132"/>
      <c r="I26" s="106"/>
      <c r="J26" s="106"/>
      <c r="K26" s="106"/>
      <c r="M26" s="51"/>
      <c r="N26" s="51"/>
      <c r="Q26" s="104" t="s">
        <v>114</v>
      </c>
      <c r="T26" s="142">
        <f>T23-(T24+T25)</f>
        <v>0</v>
      </c>
    </row>
    <row r="27" spans="1:28" ht="30" customHeight="1">
      <c r="A27" s="51"/>
      <c r="C27" s="103" t="s">
        <v>33</v>
      </c>
      <c r="D27" s="317" t="s">
        <v>34</v>
      </c>
      <c r="E27" s="317"/>
      <c r="F27" s="317"/>
      <c r="H27" s="51" t="s">
        <v>40</v>
      </c>
      <c r="I27" s="304" t="str">
        <f>DBCS(TEXT(T25,"#,##0"))</f>
        <v>０</v>
      </c>
      <c r="J27" s="304"/>
      <c r="K27" s="304"/>
      <c r="L27" s="51" t="s">
        <v>41</v>
      </c>
      <c r="M27" s="51"/>
      <c r="N27" s="51"/>
    </row>
    <row r="28" spans="1:28" ht="30" customHeight="1">
      <c r="A28" s="51"/>
      <c r="C28" s="105"/>
      <c r="D28" s="137"/>
      <c r="E28" s="137"/>
      <c r="F28" s="132"/>
      <c r="H28" s="51"/>
      <c r="I28" s="136"/>
      <c r="J28" s="136"/>
      <c r="K28" s="136"/>
      <c r="L28" s="51"/>
      <c r="M28" s="51"/>
      <c r="N28" s="51"/>
    </row>
    <row r="29" spans="1:28" ht="30" customHeight="1">
      <c r="A29" s="51"/>
      <c r="C29" s="103" t="s">
        <v>35</v>
      </c>
      <c r="D29" s="317" t="s">
        <v>36</v>
      </c>
      <c r="E29" s="317"/>
      <c r="F29" s="317"/>
      <c r="H29" s="51" t="s">
        <v>40</v>
      </c>
      <c r="I29" s="304" t="str">
        <f>DBCS(TEXT(T26,"#,##0"))</f>
        <v>０</v>
      </c>
      <c r="J29" s="304"/>
      <c r="K29" s="304"/>
      <c r="L29" s="51" t="s">
        <v>41</v>
      </c>
      <c r="M29" s="51"/>
      <c r="N29" s="51"/>
    </row>
    <row r="30" spans="1:28">
      <c r="A30" s="51"/>
      <c r="B30" s="13"/>
      <c r="D30" s="16" t="s">
        <v>37</v>
      </c>
      <c r="E30" s="51"/>
      <c r="F30" s="51"/>
      <c r="G30" s="51"/>
      <c r="H30" s="51"/>
      <c r="I30" s="51"/>
      <c r="J30" s="51"/>
      <c r="K30" s="51"/>
      <c r="L30" s="51"/>
      <c r="M30" s="51"/>
      <c r="N30" s="51"/>
    </row>
    <row r="31" spans="1:28" ht="25.5" customHeight="1">
      <c r="A31" s="68"/>
      <c r="B31" s="68"/>
      <c r="C31" s="51"/>
      <c r="D31" s="51"/>
      <c r="E31" s="51"/>
      <c r="F31" s="51"/>
      <c r="G31" s="51"/>
      <c r="H31" s="51"/>
      <c r="I31" s="51"/>
      <c r="J31" s="51"/>
      <c r="K31" s="51"/>
      <c r="L31" s="51"/>
      <c r="M31" s="51"/>
      <c r="N31" s="51"/>
    </row>
    <row r="32" spans="1:28" ht="22.95" customHeight="1">
      <c r="A32" s="69"/>
      <c r="B32" s="69"/>
      <c r="C32" s="312"/>
      <c r="D32" s="312"/>
    </row>
    <row r="33" spans="1:18" ht="22.95" customHeight="1">
      <c r="A33" s="69"/>
      <c r="B33" s="69"/>
      <c r="C33" s="312"/>
      <c r="D33" s="312"/>
    </row>
    <row r="34" spans="1:18" ht="22.95" customHeight="1">
      <c r="A34" s="69"/>
      <c r="B34" s="69"/>
      <c r="C34" s="312"/>
      <c r="D34" s="312"/>
    </row>
    <row r="35" spans="1:18" ht="22.95" customHeight="1">
      <c r="A35" s="69"/>
      <c r="B35" s="69"/>
      <c r="C35" s="312"/>
      <c r="D35" s="312"/>
    </row>
    <row r="36" spans="1:18" ht="22.95" customHeight="1">
      <c r="C36" s="312"/>
      <c r="D36" s="312"/>
    </row>
    <row r="37" spans="1:18" ht="22.95" customHeight="1">
      <c r="C37" s="312"/>
      <c r="D37" s="312"/>
    </row>
    <row r="38" spans="1:18" ht="22.95" customHeight="1">
      <c r="C38" s="312"/>
      <c r="D38" s="312"/>
    </row>
    <row r="39" spans="1:18" ht="22.95" customHeight="1">
      <c r="C39" s="312"/>
      <c r="D39" s="312"/>
    </row>
    <row r="40" spans="1:18" ht="22.95" customHeight="1">
      <c r="C40" s="312"/>
      <c r="D40" s="312"/>
    </row>
    <row r="41" spans="1:18" ht="22.95" customHeight="1">
      <c r="C41" s="312"/>
      <c r="D41" s="312"/>
    </row>
    <row r="42" spans="1:18">
      <c r="C42" s="312"/>
      <c r="D42" s="312"/>
    </row>
    <row r="43" spans="1:18" ht="20.25" customHeight="1">
      <c r="C43" s="312"/>
      <c r="D43" s="312"/>
    </row>
    <row r="44" spans="1:18" ht="20.25" customHeight="1"/>
    <row r="45" spans="1:18" ht="20.25" customHeight="1"/>
    <row r="48" spans="1:18">
      <c r="R48" s="70"/>
    </row>
  </sheetData>
  <mergeCells count="28">
    <mergeCell ref="J10:N10"/>
    <mergeCell ref="A2:L2"/>
    <mergeCell ref="L3:N3"/>
    <mergeCell ref="L4:N4"/>
    <mergeCell ref="J8:N8"/>
    <mergeCell ref="J9:N9"/>
    <mergeCell ref="C33:D33"/>
    <mergeCell ref="A13:N13"/>
    <mergeCell ref="A20:N20"/>
    <mergeCell ref="D23:F23"/>
    <mergeCell ref="I23:K23"/>
    <mergeCell ref="D25:F25"/>
    <mergeCell ref="I25:K25"/>
    <mergeCell ref="D27:F27"/>
    <mergeCell ref="I27:K27"/>
    <mergeCell ref="D29:F29"/>
    <mergeCell ref="I29:K29"/>
    <mergeCell ref="C32:D32"/>
    <mergeCell ref="C40:D40"/>
    <mergeCell ref="C41:D41"/>
    <mergeCell ref="C42:D42"/>
    <mergeCell ref="C43:D43"/>
    <mergeCell ref="C34:D34"/>
    <mergeCell ref="C35:D35"/>
    <mergeCell ref="C36:D36"/>
    <mergeCell ref="C37:D37"/>
    <mergeCell ref="C38:D38"/>
    <mergeCell ref="C39:D39"/>
  </mergeCells>
  <phoneticPr fontId="7"/>
  <printOptions horizontalCentered="1"/>
  <pageMargins left="0.62992125984251968" right="0.62992125984251968" top="0.94488188976377963" bottom="0.74803149606299213" header="0.31496062992125984" footer="0.31496062992125984"/>
  <pageSetup paperSize="9" scale="87" orientation="portrait" r:id="rId1"/>
  <headerFooter>
    <oddHeader xml:space="preserve">&amp;R&amp;18
</oddHeader>
  </headerFooter>
  <rowBreaks count="1" manualBreakCount="1">
    <brk id="7" max="13" man="1"/>
  </rowBreaks>
  <colBreaks count="1" manualBreakCount="1">
    <brk id="9" max="29"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DE8C-3166-4FCA-9D03-5A6E103FE43C}">
  <dimension ref="A1:AA2014"/>
  <sheetViews>
    <sheetView workbookViewId="0"/>
  </sheetViews>
  <sheetFormatPr defaultColWidth="9" defaultRowHeight="13.2"/>
  <cols>
    <col min="1" max="1" width="49.44140625" style="150" customWidth="1"/>
    <col min="2" max="3" width="9" style="150"/>
    <col min="4" max="4" width="10.109375" style="150" customWidth="1"/>
    <col min="5" max="5" width="12.109375" style="150" customWidth="1"/>
    <col min="6" max="7" width="9" style="150"/>
    <col min="8" max="8" width="11.5546875" style="151" customWidth="1"/>
    <col min="9" max="10" width="9" style="150"/>
    <col min="11" max="11" width="10" style="150" customWidth="1"/>
    <col min="12" max="12" width="9.44140625" style="150" customWidth="1"/>
    <col min="13" max="13" width="11.33203125" customWidth="1"/>
    <col min="14" max="14" width="19.44140625" customWidth="1"/>
    <col min="18" max="18" width="33.33203125" style="152" customWidth="1"/>
    <col min="19" max="19" width="10.44140625" style="152" customWidth="1"/>
    <col min="20" max="20" width="7" style="152" customWidth="1"/>
    <col min="21" max="21" width="46.77734375" style="152" customWidth="1"/>
    <col min="22" max="22" width="11.5546875" style="152" customWidth="1"/>
    <col min="23" max="23" width="17.44140625" style="152" customWidth="1"/>
    <col min="24" max="24" width="9.5546875" style="152" customWidth="1"/>
    <col min="25" max="25" width="18.6640625" style="150" customWidth="1"/>
    <col min="26" max="26" width="9" style="150"/>
    <col min="27" max="27" width="85.6640625" style="150" customWidth="1"/>
    <col min="28" max="16384" width="9" style="150"/>
  </cols>
  <sheetData>
    <row r="1" spans="1:27" ht="13.8" thickBot="1">
      <c r="A1" s="150" t="s">
        <v>152</v>
      </c>
      <c r="D1" s="151"/>
      <c r="E1" s="151" t="s">
        <v>153</v>
      </c>
      <c r="G1" s="151" t="s">
        <v>154</v>
      </c>
      <c r="H1" s="150"/>
      <c r="J1" s="152" t="s">
        <v>155</v>
      </c>
      <c r="K1" s="152"/>
      <c r="T1" s="150"/>
      <c r="U1" s="150" t="s">
        <v>156</v>
      </c>
      <c r="V1" s="150"/>
      <c r="W1" s="151" t="s">
        <v>157</v>
      </c>
      <c r="X1" s="150"/>
      <c r="Y1" s="151" t="s">
        <v>158</v>
      </c>
      <c r="AA1" s="150" t="s">
        <v>159</v>
      </c>
    </row>
    <row r="2" spans="1:27" ht="24.6" thickBot="1">
      <c r="A2" s="153" t="s">
        <v>160</v>
      </c>
      <c r="B2" s="154" t="s">
        <v>161</v>
      </c>
      <c r="C2" s="155" t="s">
        <v>162</v>
      </c>
      <c r="E2" s="156" t="s">
        <v>145</v>
      </c>
      <c r="G2" s="156" t="s">
        <v>145</v>
      </c>
      <c r="H2" s="156" t="s">
        <v>163</v>
      </c>
      <c r="J2" s="157" t="s">
        <v>164</v>
      </c>
      <c r="K2" s="158" t="s">
        <v>165</v>
      </c>
      <c r="L2" s="159" t="s">
        <v>145</v>
      </c>
      <c r="M2" s="160" t="s">
        <v>166</v>
      </c>
      <c r="N2" s="161" t="s">
        <v>167</v>
      </c>
      <c r="O2" s="162">
        <v>0.7</v>
      </c>
      <c r="P2" s="163">
        <v>0.55000000000000004</v>
      </c>
      <c r="Q2" s="164">
        <v>0.45</v>
      </c>
      <c r="R2" s="165" t="s">
        <v>168</v>
      </c>
      <c r="S2" s="166" t="s">
        <v>169</v>
      </c>
      <c r="T2" s="150"/>
      <c r="U2" s="167" t="s">
        <v>170</v>
      </c>
      <c r="V2" s="150"/>
      <c r="W2" s="168" t="s">
        <v>171</v>
      </c>
      <c r="X2" s="150"/>
      <c r="Y2" s="169" t="s">
        <v>172</v>
      </c>
      <c r="AA2" s="170" t="s">
        <v>173</v>
      </c>
    </row>
    <row r="3" spans="1:27" ht="14.4">
      <c r="A3" s="171" t="s">
        <v>174</v>
      </c>
      <c r="B3" s="172" t="s">
        <v>175</v>
      </c>
      <c r="C3" s="173">
        <v>0.105</v>
      </c>
      <c r="E3" s="174" t="s">
        <v>176</v>
      </c>
      <c r="G3" s="174" t="s">
        <v>176</v>
      </c>
      <c r="H3" s="174" t="s">
        <v>177</v>
      </c>
      <c r="J3" s="175" t="s">
        <v>178</v>
      </c>
      <c r="K3" s="176">
        <v>0.2</v>
      </c>
      <c r="L3" s="177" t="s">
        <v>179</v>
      </c>
      <c r="M3" s="178" t="s">
        <v>180</v>
      </c>
      <c r="N3" s="179" t="str">
        <f>L3&amp;M3</f>
        <v>東京都千代田区</v>
      </c>
      <c r="O3" s="180">
        <v>11.4</v>
      </c>
      <c r="P3" s="181">
        <v>11.1</v>
      </c>
      <c r="Q3" s="182">
        <v>10.9</v>
      </c>
      <c r="R3" s="175" t="s">
        <v>5</v>
      </c>
      <c r="S3" s="176">
        <v>0.7</v>
      </c>
      <c r="T3" s="183"/>
      <c r="U3" s="184" t="s">
        <v>181</v>
      </c>
      <c r="V3" s="183"/>
      <c r="W3" s="185" t="s">
        <v>182</v>
      </c>
      <c r="X3" s="150"/>
      <c r="Y3" s="186" t="s">
        <v>182</v>
      </c>
      <c r="AA3" s="186" t="s">
        <v>183</v>
      </c>
    </row>
    <row r="4" spans="1:27" ht="15" thickBot="1">
      <c r="A4" s="187" t="s">
        <v>184</v>
      </c>
      <c r="B4" s="188" t="s">
        <v>185</v>
      </c>
      <c r="C4" s="173">
        <v>0.105</v>
      </c>
      <c r="E4" s="189" t="s">
        <v>186</v>
      </c>
      <c r="G4" s="189" t="s">
        <v>176</v>
      </c>
      <c r="H4" s="189" t="s">
        <v>187</v>
      </c>
      <c r="J4" s="190" t="s">
        <v>178</v>
      </c>
      <c r="K4" s="191">
        <v>0.2</v>
      </c>
      <c r="L4" s="192" t="s">
        <v>179</v>
      </c>
      <c r="M4" s="193" t="s">
        <v>188</v>
      </c>
      <c r="N4" s="194" t="str">
        <f t="shared" ref="N4:N67" si="0">L4&amp;M4</f>
        <v>東京都中央区</v>
      </c>
      <c r="O4" s="195">
        <v>11.4</v>
      </c>
      <c r="P4" s="196">
        <v>11.1</v>
      </c>
      <c r="Q4" s="197">
        <v>10.9</v>
      </c>
      <c r="R4" s="190" t="s">
        <v>0</v>
      </c>
      <c r="S4" s="191">
        <v>0.7</v>
      </c>
      <c r="T4" s="198"/>
      <c r="U4" s="199" t="s">
        <v>189</v>
      </c>
      <c r="V4" s="198"/>
      <c r="W4" s="200"/>
      <c r="X4" s="150"/>
      <c r="Y4" s="201" t="s">
        <v>172</v>
      </c>
      <c r="AA4" s="201" t="s">
        <v>190</v>
      </c>
    </row>
    <row r="5" spans="1:27" ht="15" thickBot="1">
      <c r="A5" s="187" t="s">
        <v>191</v>
      </c>
      <c r="B5" s="188" t="s">
        <v>192</v>
      </c>
      <c r="C5" s="173">
        <v>0.105</v>
      </c>
      <c r="E5" s="189" t="s">
        <v>193</v>
      </c>
      <c r="G5" s="189" t="s">
        <v>176</v>
      </c>
      <c r="H5" s="189" t="s">
        <v>194</v>
      </c>
      <c r="J5" s="190" t="s">
        <v>178</v>
      </c>
      <c r="K5" s="191">
        <v>0.2</v>
      </c>
      <c r="L5" s="192" t="s">
        <v>179</v>
      </c>
      <c r="M5" s="193" t="s">
        <v>195</v>
      </c>
      <c r="N5" s="194" t="str">
        <f t="shared" si="0"/>
        <v>東京都港区</v>
      </c>
      <c r="O5" s="195">
        <v>11.4</v>
      </c>
      <c r="P5" s="196">
        <v>11.1</v>
      </c>
      <c r="Q5" s="197">
        <v>10.9</v>
      </c>
      <c r="R5" s="190" t="s">
        <v>196</v>
      </c>
      <c r="S5" s="191">
        <v>0.7</v>
      </c>
      <c r="T5" s="198"/>
      <c r="U5" s="202"/>
      <c r="V5" s="198"/>
      <c r="W5" s="150"/>
      <c r="X5" s="150"/>
      <c r="Y5" s="200"/>
      <c r="AA5" s="203" t="s">
        <v>197</v>
      </c>
    </row>
    <row r="6" spans="1:27" ht="14.4">
      <c r="A6" s="204" t="s">
        <v>198</v>
      </c>
      <c r="B6" s="188" t="s">
        <v>199</v>
      </c>
      <c r="C6" s="205">
        <v>6.3E-2</v>
      </c>
      <c r="E6" s="189" t="s">
        <v>200</v>
      </c>
      <c r="G6" s="189" t="s">
        <v>176</v>
      </c>
      <c r="H6" s="189" t="s">
        <v>201</v>
      </c>
      <c r="J6" s="190" t="s">
        <v>178</v>
      </c>
      <c r="K6" s="191">
        <v>0.2</v>
      </c>
      <c r="L6" s="192" t="s">
        <v>179</v>
      </c>
      <c r="M6" s="193" t="s">
        <v>202</v>
      </c>
      <c r="N6" s="194" t="str">
        <f t="shared" si="0"/>
        <v>東京都新宿区</v>
      </c>
      <c r="O6" s="195">
        <v>11.4</v>
      </c>
      <c r="P6" s="196">
        <v>11.1</v>
      </c>
      <c r="Q6" s="197">
        <v>10.9</v>
      </c>
      <c r="R6" s="190" t="s">
        <v>203</v>
      </c>
      <c r="S6" s="191">
        <v>0.7</v>
      </c>
      <c r="T6" s="183"/>
      <c r="U6" s="183"/>
      <c r="V6" s="183"/>
      <c r="W6" s="206"/>
      <c r="X6" s="150"/>
      <c r="AA6" s="203" t="s">
        <v>204</v>
      </c>
    </row>
    <row r="7" spans="1:27" ht="15" thickBot="1">
      <c r="A7" s="187" t="s">
        <v>205</v>
      </c>
      <c r="B7" s="188" t="s">
        <v>206</v>
      </c>
      <c r="C7" s="205">
        <v>6.3E-2</v>
      </c>
      <c r="E7" s="189" t="s">
        <v>207</v>
      </c>
      <c r="G7" s="189" t="s">
        <v>176</v>
      </c>
      <c r="H7" s="189" t="s">
        <v>208</v>
      </c>
      <c r="J7" s="190" t="s">
        <v>178</v>
      </c>
      <c r="K7" s="191">
        <v>0.2</v>
      </c>
      <c r="L7" s="192" t="s">
        <v>179</v>
      </c>
      <c r="M7" s="193" t="s">
        <v>209</v>
      </c>
      <c r="N7" s="194" t="str">
        <f t="shared" si="0"/>
        <v>東京都文京区</v>
      </c>
      <c r="O7" s="195">
        <v>11.4</v>
      </c>
      <c r="P7" s="196">
        <v>11.1</v>
      </c>
      <c r="Q7" s="197">
        <v>10.9</v>
      </c>
      <c r="R7" s="190" t="s">
        <v>210</v>
      </c>
      <c r="S7" s="191">
        <v>0.7</v>
      </c>
      <c r="T7" s="198"/>
      <c r="U7" s="198"/>
      <c r="V7" s="198"/>
      <c r="W7" s="150"/>
      <c r="X7" s="150"/>
      <c r="AA7" s="207" t="s">
        <v>211</v>
      </c>
    </row>
    <row r="8" spans="1:27" ht="14.4">
      <c r="A8" s="187" t="s">
        <v>212</v>
      </c>
      <c r="B8" s="188" t="s">
        <v>213</v>
      </c>
      <c r="C8" s="205">
        <v>6.4000000000000001E-2</v>
      </c>
      <c r="E8" s="189" t="s">
        <v>214</v>
      </c>
      <c r="G8" s="189" t="s">
        <v>176</v>
      </c>
      <c r="H8" s="189" t="s">
        <v>215</v>
      </c>
      <c r="J8" s="190" t="s">
        <v>178</v>
      </c>
      <c r="K8" s="191">
        <v>0.2</v>
      </c>
      <c r="L8" s="192" t="s">
        <v>179</v>
      </c>
      <c r="M8" s="193" t="s">
        <v>216</v>
      </c>
      <c r="N8" s="194" t="str">
        <f t="shared" si="0"/>
        <v>東京都台東区</v>
      </c>
      <c r="O8" s="195">
        <v>11.4</v>
      </c>
      <c r="P8" s="196">
        <v>11.1</v>
      </c>
      <c r="Q8" s="197">
        <v>10.9</v>
      </c>
      <c r="R8" s="190" t="s">
        <v>7</v>
      </c>
      <c r="S8" s="191">
        <v>0.45</v>
      </c>
      <c r="T8" s="198"/>
      <c r="U8" s="198"/>
      <c r="V8" s="198"/>
      <c r="W8" s="150"/>
      <c r="X8" s="150"/>
    </row>
    <row r="9" spans="1:27" ht="14.4">
      <c r="A9" s="187" t="s">
        <v>217</v>
      </c>
      <c r="B9" s="188" t="s">
        <v>218</v>
      </c>
      <c r="C9" s="205">
        <v>6.4000000000000001E-2</v>
      </c>
      <c r="E9" s="189" t="s">
        <v>219</v>
      </c>
      <c r="G9" s="189" t="s">
        <v>176</v>
      </c>
      <c r="H9" s="189" t="s">
        <v>220</v>
      </c>
      <c r="J9" s="190" t="s">
        <v>178</v>
      </c>
      <c r="K9" s="191">
        <v>0.2</v>
      </c>
      <c r="L9" s="192" t="s">
        <v>179</v>
      </c>
      <c r="M9" s="193" t="s">
        <v>221</v>
      </c>
      <c r="N9" s="194" t="str">
        <f t="shared" si="0"/>
        <v>東京都墨田区</v>
      </c>
      <c r="O9" s="195">
        <v>11.4</v>
      </c>
      <c r="P9" s="196">
        <v>11.1</v>
      </c>
      <c r="Q9" s="197">
        <v>10.9</v>
      </c>
      <c r="R9" s="190" t="s">
        <v>1</v>
      </c>
      <c r="S9" s="191">
        <v>0.45</v>
      </c>
      <c r="T9" s="198"/>
      <c r="U9" s="198"/>
      <c r="V9" s="198"/>
      <c r="W9" s="150"/>
      <c r="X9" s="150"/>
    </row>
    <row r="10" spans="1:27" ht="14.4">
      <c r="A10" s="187" t="s">
        <v>222</v>
      </c>
      <c r="B10" s="188" t="s">
        <v>223</v>
      </c>
      <c r="C10" s="205">
        <v>5.5E-2</v>
      </c>
      <c r="E10" s="189" t="s">
        <v>224</v>
      </c>
      <c r="G10" s="189" t="s">
        <v>176</v>
      </c>
      <c r="H10" s="189" t="s">
        <v>225</v>
      </c>
      <c r="J10" s="190" t="s">
        <v>178</v>
      </c>
      <c r="K10" s="191">
        <v>0.2</v>
      </c>
      <c r="L10" s="192" t="s">
        <v>179</v>
      </c>
      <c r="M10" s="193" t="s">
        <v>226</v>
      </c>
      <c r="N10" s="194" t="str">
        <f t="shared" si="0"/>
        <v>東京都江東区</v>
      </c>
      <c r="O10" s="195">
        <v>11.4</v>
      </c>
      <c r="P10" s="196">
        <v>11.1</v>
      </c>
      <c r="Q10" s="197">
        <v>10.9</v>
      </c>
      <c r="R10" s="190" t="s">
        <v>227</v>
      </c>
      <c r="S10" s="191">
        <v>0.55000000000000004</v>
      </c>
      <c r="T10" s="198"/>
      <c r="U10" s="198"/>
      <c r="V10" s="198"/>
      <c r="W10" s="150"/>
      <c r="X10" s="150"/>
    </row>
    <row r="11" spans="1:27" ht="14.4">
      <c r="A11" s="187" t="s">
        <v>228</v>
      </c>
      <c r="B11" s="188" t="s">
        <v>229</v>
      </c>
      <c r="C11" s="205">
        <v>5.5E-2</v>
      </c>
      <c r="E11" s="189" t="s">
        <v>230</v>
      </c>
      <c r="G11" s="189" t="s">
        <v>176</v>
      </c>
      <c r="H11" s="189" t="s">
        <v>231</v>
      </c>
      <c r="J11" s="190" t="s">
        <v>178</v>
      </c>
      <c r="K11" s="191">
        <v>0.2</v>
      </c>
      <c r="L11" s="192" t="s">
        <v>179</v>
      </c>
      <c r="M11" s="193" t="s">
        <v>232</v>
      </c>
      <c r="N11" s="194" t="str">
        <f t="shared" si="0"/>
        <v>東京都品川区</v>
      </c>
      <c r="O11" s="195">
        <v>11.4</v>
      </c>
      <c r="P11" s="196">
        <v>11.1</v>
      </c>
      <c r="Q11" s="197">
        <v>10.9</v>
      </c>
      <c r="R11" s="190" t="s">
        <v>233</v>
      </c>
      <c r="S11" s="191">
        <v>0.55000000000000004</v>
      </c>
      <c r="T11" s="198"/>
      <c r="U11" s="198"/>
      <c r="V11" s="198"/>
      <c r="W11" s="150"/>
      <c r="X11" s="150"/>
    </row>
    <row r="12" spans="1:27" ht="14.4">
      <c r="A12" s="187" t="s">
        <v>234</v>
      </c>
      <c r="B12" s="188" t="s">
        <v>235</v>
      </c>
      <c r="C12" s="205">
        <v>7.3999999999999996E-2</v>
      </c>
      <c r="E12" s="189" t="s">
        <v>236</v>
      </c>
      <c r="G12" s="189" t="s">
        <v>176</v>
      </c>
      <c r="H12" s="189" t="s">
        <v>237</v>
      </c>
      <c r="J12" s="190" t="s">
        <v>178</v>
      </c>
      <c r="K12" s="191">
        <v>0.2</v>
      </c>
      <c r="L12" s="192" t="s">
        <v>179</v>
      </c>
      <c r="M12" s="193" t="s">
        <v>238</v>
      </c>
      <c r="N12" s="194" t="str">
        <f t="shared" si="0"/>
        <v>東京都目黒区</v>
      </c>
      <c r="O12" s="195">
        <v>11.4</v>
      </c>
      <c r="P12" s="196">
        <v>11.1</v>
      </c>
      <c r="Q12" s="197">
        <v>10.9</v>
      </c>
      <c r="R12" s="190" t="s">
        <v>239</v>
      </c>
      <c r="S12" s="191">
        <v>0.45</v>
      </c>
      <c r="T12" s="198"/>
      <c r="U12" s="198"/>
      <c r="V12" s="198"/>
      <c r="W12" s="150"/>
      <c r="X12" s="150"/>
    </row>
    <row r="13" spans="1:27" ht="14.4">
      <c r="A13" s="187" t="s">
        <v>239</v>
      </c>
      <c r="B13" s="188" t="s">
        <v>240</v>
      </c>
      <c r="C13" s="205">
        <v>7.3999999999999996E-2</v>
      </c>
      <c r="E13" s="189" t="s">
        <v>241</v>
      </c>
      <c r="G13" s="189" t="s">
        <v>176</v>
      </c>
      <c r="H13" s="189" t="s">
        <v>242</v>
      </c>
      <c r="J13" s="190" t="s">
        <v>178</v>
      </c>
      <c r="K13" s="191">
        <v>0.2</v>
      </c>
      <c r="L13" s="192" t="s">
        <v>179</v>
      </c>
      <c r="M13" s="193" t="s">
        <v>243</v>
      </c>
      <c r="N13" s="194" t="str">
        <f t="shared" si="0"/>
        <v>東京都大田区</v>
      </c>
      <c r="O13" s="195">
        <v>11.4</v>
      </c>
      <c r="P13" s="196">
        <v>11.1</v>
      </c>
      <c r="Q13" s="197">
        <v>10.9</v>
      </c>
      <c r="R13" s="190" t="s">
        <v>244</v>
      </c>
      <c r="S13" s="191">
        <v>0.45</v>
      </c>
      <c r="T13" s="198"/>
      <c r="U13" s="198"/>
      <c r="V13" s="198"/>
      <c r="W13" s="150"/>
      <c r="X13" s="150"/>
    </row>
    <row r="14" spans="1:27" ht="14.4">
      <c r="A14" s="187" t="s">
        <v>245</v>
      </c>
      <c r="B14" s="188" t="s">
        <v>246</v>
      </c>
      <c r="C14" s="205">
        <v>7.3999999999999996E-2</v>
      </c>
      <c r="E14" s="189" t="s">
        <v>247</v>
      </c>
      <c r="G14" s="189" t="s">
        <v>176</v>
      </c>
      <c r="H14" s="189" t="s">
        <v>248</v>
      </c>
      <c r="J14" s="190" t="s">
        <v>178</v>
      </c>
      <c r="K14" s="191">
        <v>0.2</v>
      </c>
      <c r="L14" s="192" t="s">
        <v>179</v>
      </c>
      <c r="M14" s="193" t="s">
        <v>249</v>
      </c>
      <c r="N14" s="194" t="str">
        <f t="shared" si="0"/>
        <v>東京都世田谷区</v>
      </c>
      <c r="O14" s="195">
        <v>11.4</v>
      </c>
      <c r="P14" s="196">
        <v>11.1</v>
      </c>
      <c r="Q14" s="197">
        <v>10.9</v>
      </c>
      <c r="R14" s="190" t="s">
        <v>250</v>
      </c>
      <c r="S14" s="191">
        <v>0.45</v>
      </c>
      <c r="T14" s="198"/>
      <c r="U14" s="198"/>
      <c r="V14" s="198"/>
      <c r="W14" s="150"/>
      <c r="X14" s="150"/>
    </row>
    <row r="15" spans="1:27" ht="14.4">
      <c r="A15" s="187" t="s">
        <v>251</v>
      </c>
      <c r="B15" s="188" t="s">
        <v>252</v>
      </c>
      <c r="C15" s="205">
        <v>7.3999999999999996E-2</v>
      </c>
      <c r="E15" s="189" t="s">
        <v>253</v>
      </c>
      <c r="G15" s="189" t="s">
        <v>176</v>
      </c>
      <c r="H15" s="189" t="s">
        <v>254</v>
      </c>
      <c r="J15" s="190" t="s">
        <v>178</v>
      </c>
      <c r="K15" s="191">
        <v>0.2</v>
      </c>
      <c r="L15" s="192" t="s">
        <v>179</v>
      </c>
      <c r="M15" s="193" t="s">
        <v>255</v>
      </c>
      <c r="N15" s="194" t="str">
        <f t="shared" si="0"/>
        <v>東京都渋谷区</v>
      </c>
      <c r="O15" s="195">
        <v>11.4</v>
      </c>
      <c r="P15" s="196">
        <v>11.1</v>
      </c>
      <c r="Q15" s="197">
        <v>10.9</v>
      </c>
      <c r="R15" s="190" t="s">
        <v>256</v>
      </c>
      <c r="S15" s="191">
        <v>0.45</v>
      </c>
      <c r="T15" s="198"/>
      <c r="U15" s="198"/>
      <c r="V15" s="198"/>
      <c r="W15" s="150"/>
      <c r="X15" s="150"/>
    </row>
    <row r="16" spans="1:27" ht="14.4">
      <c r="A16" s="187" t="s">
        <v>257</v>
      </c>
      <c r="B16" s="188" t="s">
        <v>258</v>
      </c>
      <c r="C16" s="205">
        <v>7.3999999999999996E-2</v>
      </c>
      <c r="E16" s="189" t="s">
        <v>259</v>
      </c>
      <c r="G16" s="189" t="s">
        <v>176</v>
      </c>
      <c r="H16" s="189" t="s">
        <v>260</v>
      </c>
      <c r="J16" s="190" t="s">
        <v>178</v>
      </c>
      <c r="K16" s="191">
        <v>0.2</v>
      </c>
      <c r="L16" s="192" t="s">
        <v>179</v>
      </c>
      <c r="M16" s="193" t="s">
        <v>261</v>
      </c>
      <c r="N16" s="194" t="str">
        <f t="shared" si="0"/>
        <v>東京都中野区</v>
      </c>
      <c r="O16" s="195">
        <v>11.4</v>
      </c>
      <c r="P16" s="196">
        <v>11.1</v>
      </c>
      <c r="Q16" s="197">
        <v>10.9</v>
      </c>
      <c r="R16" s="190" t="s">
        <v>262</v>
      </c>
      <c r="S16" s="191">
        <v>0.45</v>
      </c>
      <c r="T16" s="198"/>
      <c r="U16" s="198"/>
      <c r="V16" s="198"/>
      <c r="W16" s="150"/>
      <c r="X16" s="150"/>
    </row>
    <row r="17" spans="1:24" ht="14.4">
      <c r="A17" s="187" t="s">
        <v>263</v>
      </c>
      <c r="B17" s="188" t="s">
        <v>264</v>
      </c>
      <c r="C17" s="205">
        <v>0.13200000000000001</v>
      </c>
      <c r="E17" s="189" t="s">
        <v>265</v>
      </c>
      <c r="G17" s="189" t="s">
        <v>176</v>
      </c>
      <c r="H17" s="189" t="s">
        <v>266</v>
      </c>
      <c r="J17" s="190" t="s">
        <v>178</v>
      </c>
      <c r="K17" s="191">
        <v>0.2</v>
      </c>
      <c r="L17" s="192" t="s">
        <v>179</v>
      </c>
      <c r="M17" s="193" t="s">
        <v>267</v>
      </c>
      <c r="N17" s="194" t="str">
        <f t="shared" si="0"/>
        <v>東京都杉並区</v>
      </c>
      <c r="O17" s="195">
        <v>11.4</v>
      </c>
      <c r="P17" s="196">
        <v>11.1</v>
      </c>
      <c r="Q17" s="197">
        <v>10.9</v>
      </c>
      <c r="R17" s="190" t="s">
        <v>268</v>
      </c>
      <c r="S17" s="191">
        <v>0.55000000000000004</v>
      </c>
      <c r="T17" s="198"/>
      <c r="U17" s="198"/>
      <c r="V17" s="198"/>
      <c r="W17" s="150"/>
      <c r="X17" s="150"/>
    </row>
    <row r="18" spans="1:24" ht="14.4">
      <c r="A18" s="187" t="s">
        <v>269</v>
      </c>
      <c r="B18" s="188" t="s">
        <v>270</v>
      </c>
      <c r="C18" s="205">
        <v>0.13200000000000001</v>
      </c>
      <c r="E18" s="189" t="s">
        <v>271</v>
      </c>
      <c r="G18" s="189" t="s">
        <v>176</v>
      </c>
      <c r="H18" s="189" t="s">
        <v>272</v>
      </c>
      <c r="J18" s="190" t="s">
        <v>178</v>
      </c>
      <c r="K18" s="191">
        <v>0.2</v>
      </c>
      <c r="L18" s="192" t="s">
        <v>179</v>
      </c>
      <c r="M18" s="193" t="s">
        <v>273</v>
      </c>
      <c r="N18" s="194" t="str">
        <f t="shared" si="0"/>
        <v>東京都豊島区</v>
      </c>
      <c r="O18" s="195">
        <v>11.4</v>
      </c>
      <c r="P18" s="196">
        <v>11.1</v>
      </c>
      <c r="Q18" s="197">
        <v>10.9</v>
      </c>
      <c r="R18" s="190" t="s">
        <v>274</v>
      </c>
      <c r="S18" s="191">
        <v>0.55000000000000004</v>
      </c>
      <c r="T18" s="198"/>
      <c r="U18" s="198"/>
      <c r="V18" s="198"/>
      <c r="W18" s="150"/>
      <c r="X18" s="150"/>
    </row>
    <row r="19" spans="1:24" ht="14.4">
      <c r="A19" s="187" t="s">
        <v>275</v>
      </c>
      <c r="B19" s="188" t="s">
        <v>276</v>
      </c>
      <c r="C19" s="205">
        <v>8.4000000000000005E-2</v>
      </c>
      <c r="E19" s="189" t="s">
        <v>277</v>
      </c>
      <c r="G19" s="189" t="s">
        <v>176</v>
      </c>
      <c r="H19" s="189" t="s">
        <v>278</v>
      </c>
      <c r="J19" s="190" t="s">
        <v>178</v>
      </c>
      <c r="K19" s="191">
        <v>0.2</v>
      </c>
      <c r="L19" s="192" t="s">
        <v>179</v>
      </c>
      <c r="M19" s="193" t="s">
        <v>279</v>
      </c>
      <c r="N19" s="194" t="str">
        <f t="shared" si="0"/>
        <v>東京都北区</v>
      </c>
      <c r="O19" s="195">
        <v>11.4</v>
      </c>
      <c r="P19" s="196">
        <v>11.1</v>
      </c>
      <c r="Q19" s="197">
        <v>10.9</v>
      </c>
      <c r="R19" s="190" t="s">
        <v>280</v>
      </c>
      <c r="S19" s="191">
        <v>0.55000000000000004</v>
      </c>
      <c r="T19" s="198"/>
      <c r="U19" s="198"/>
      <c r="V19" s="198"/>
      <c r="W19" s="150"/>
      <c r="X19" s="150"/>
    </row>
    <row r="20" spans="1:24" ht="14.4">
      <c r="A20" s="187" t="s">
        <v>281</v>
      </c>
      <c r="B20" s="188" t="s">
        <v>282</v>
      </c>
      <c r="C20" s="205">
        <v>8.4000000000000005E-2</v>
      </c>
      <c r="E20" s="189" t="s">
        <v>283</v>
      </c>
      <c r="G20" s="189" t="s">
        <v>176</v>
      </c>
      <c r="H20" s="189" t="s">
        <v>284</v>
      </c>
      <c r="J20" s="190" t="s">
        <v>178</v>
      </c>
      <c r="K20" s="191">
        <v>0.2</v>
      </c>
      <c r="L20" s="192" t="s">
        <v>179</v>
      </c>
      <c r="M20" s="193" t="s">
        <v>285</v>
      </c>
      <c r="N20" s="194" t="str">
        <f t="shared" si="0"/>
        <v>東京都荒川区</v>
      </c>
      <c r="O20" s="195">
        <v>11.4</v>
      </c>
      <c r="P20" s="196">
        <v>11.1</v>
      </c>
      <c r="Q20" s="197">
        <v>10.9</v>
      </c>
      <c r="R20" s="190" t="s">
        <v>286</v>
      </c>
      <c r="S20" s="191">
        <v>0.55000000000000004</v>
      </c>
      <c r="T20" s="198"/>
      <c r="U20" s="198"/>
      <c r="V20" s="198"/>
      <c r="W20" s="150"/>
      <c r="X20" s="150"/>
    </row>
    <row r="21" spans="1:24" ht="14.4">
      <c r="A21" s="187" t="s">
        <v>287</v>
      </c>
      <c r="B21" s="188" t="s">
        <v>288</v>
      </c>
      <c r="C21" s="205">
        <v>8.4000000000000005E-2</v>
      </c>
      <c r="E21" s="189" t="s">
        <v>289</v>
      </c>
      <c r="G21" s="189" t="s">
        <v>176</v>
      </c>
      <c r="H21" s="189" t="s">
        <v>290</v>
      </c>
      <c r="J21" s="190" t="s">
        <v>178</v>
      </c>
      <c r="K21" s="191">
        <v>0.2</v>
      </c>
      <c r="L21" s="192" t="s">
        <v>179</v>
      </c>
      <c r="M21" s="193" t="s">
        <v>291</v>
      </c>
      <c r="N21" s="194" t="str">
        <f t="shared" si="0"/>
        <v>東京都板橋区</v>
      </c>
      <c r="O21" s="195">
        <v>11.4</v>
      </c>
      <c r="P21" s="196">
        <v>11.1</v>
      </c>
      <c r="Q21" s="197">
        <v>10.9</v>
      </c>
      <c r="R21" s="190" t="s">
        <v>292</v>
      </c>
      <c r="S21" s="191">
        <v>0.55000000000000004</v>
      </c>
      <c r="T21" s="198"/>
      <c r="U21" s="198"/>
      <c r="V21" s="198"/>
      <c r="W21" s="150"/>
      <c r="X21" s="150"/>
    </row>
    <row r="22" spans="1:24" ht="14.4">
      <c r="A22" s="187" t="s">
        <v>293</v>
      </c>
      <c r="B22" s="188" t="s">
        <v>294</v>
      </c>
      <c r="C22" s="205">
        <v>8.4000000000000005E-2</v>
      </c>
      <c r="E22" s="189" t="s">
        <v>295</v>
      </c>
      <c r="G22" s="189" t="s">
        <v>176</v>
      </c>
      <c r="H22" s="189" t="s">
        <v>296</v>
      </c>
      <c r="J22" s="190" t="s">
        <v>178</v>
      </c>
      <c r="K22" s="191">
        <v>0.2</v>
      </c>
      <c r="L22" s="192" t="s">
        <v>179</v>
      </c>
      <c r="M22" s="193" t="s">
        <v>297</v>
      </c>
      <c r="N22" s="194" t="str">
        <f t="shared" si="0"/>
        <v>東京都練馬区</v>
      </c>
      <c r="O22" s="195">
        <v>11.4</v>
      </c>
      <c r="P22" s="196">
        <v>11.1</v>
      </c>
      <c r="Q22" s="197">
        <v>10.9</v>
      </c>
      <c r="R22" s="190" t="s">
        <v>298</v>
      </c>
      <c r="S22" s="191">
        <v>0.55000000000000004</v>
      </c>
      <c r="T22" s="198"/>
      <c r="U22" s="150"/>
      <c r="V22" s="150"/>
      <c r="W22" s="150"/>
      <c r="X22" s="150"/>
    </row>
    <row r="23" spans="1:24" ht="14.4">
      <c r="A23" s="187" t="s">
        <v>299</v>
      </c>
      <c r="B23" s="188" t="s">
        <v>300</v>
      </c>
      <c r="C23" s="205">
        <v>8.4000000000000005E-2</v>
      </c>
      <c r="E23" s="189" t="s">
        <v>301</v>
      </c>
      <c r="G23" s="189" t="s">
        <v>176</v>
      </c>
      <c r="H23" s="189" t="s">
        <v>302</v>
      </c>
      <c r="J23" s="190" t="s">
        <v>178</v>
      </c>
      <c r="K23" s="191">
        <v>0.2</v>
      </c>
      <c r="L23" s="192" t="s">
        <v>179</v>
      </c>
      <c r="M23" s="193" t="s">
        <v>303</v>
      </c>
      <c r="N23" s="194" t="str">
        <f t="shared" si="0"/>
        <v>東京都足立区</v>
      </c>
      <c r="O23" s="195">
        <v>11.4</v>
      </c>
      <c r="P23" s="196">
        <v>11.1</v>
      </c>
      <c r="Q23" s="197">
        <v>10.9</v>
      </c>
      <c r="R23" s="190" t="s">
        <v>304</v>
      </c>
      <c r="S23" s="191">
        <v>0.55000000000000004</v>
      </c>
      <c r="T23" s="198"/>
      <c r="U23" s="150"/>
      <c r="V23" s="150"/>
      <c r="W23" s="150"/>
      <c r="X23" s="150"/>
    </row>
    <row r="24" spans="1:24" ht="14.4">
      <c r="A24" s="187" t="s">
        <v>305</v>
      </c>
      <c r="B24" s="188" t="s">
        <v>306</v>
      </c>
      <c r="C24" s="205">
        <v>8.4000000000000005E-2</v>
      </c>
      <c r="E24" s="189" t="s">
        <v>307</v>
      </c>
      <c r="G24" s="189" t="s">
        <v>176</v>
      </c>
      <c r="H24" s="189" t="s">
        <v>308</v>
      </c>
      <c r="J24" s="190" t="s">
        <v>178</v>
      </c>
      <c r="K24" s="191">
        <v>0.2</v>
      </c>
      <c r="L24" s="192" t="s">
        <v>179</v>
      </c>
      <c r="M24" s="193" t="s">
        <v>309</v>
      </c>
      <c r="N24" s="194" t="str">
        <f t="shared" si="0"/>
        <v>東京都葛飾区</v>
      </c>
      <c r="O24" s="195">
        <v>11.4</v>
      </c>
      <c r="P24" s="196">
        <v>11.1</v>
      </c>
      <c r="Q24" s="197">
        <v>10.9</v>
      </c>
      <c r="R24" s="190" t="s">
        <v>310</v>
      </c>
      <c r="S24" s="191">
        <v>0.55000000000000004</v>
      </c>
      <c r="T24" s="198"/>
      <c r="U24" s="150"/>
      <c r="V24" s="150"/>
      <c r="W24" s="150"/>
      <c r="X24" s="150"/>
    </row>
    <row r="25" spans="1:24" ht="15" thickBot="1">
      <c r="A25" s="187" t="s">
        <v>311</v>
      </c>
      <c r="B25" s="188" t="s">
        <v>312</v>
      </c>
      <c r="C25" s="205">
        <v>0.113</v>
      </c>
      <c r="E25" s="189" t="s">
        <v>313</v>
      </c>
      <c r="G25" s="189" t="s">
        <v>176</v>
      </c>
      <c r="H25" s="189" t="s">
        <v>314</v>
      </c>
      <c r="J25" s="208" t="s">
        <v>178</v>
      </c>
      <c r="K25" s="209">
        <v>0.2</v>
      </c>
      <c r="L25" s="210" t="s">
        <v>179</v>
      </c>
      <c r="M25" s="211" t="s">
        <v>315</v>
      </c>
      <c r="N25" s="212" t="str">
        <f t="shared" si="0"/>
        <v>東京都江戸川区</v>
      </c>
      <c r="O25" s="213">
        <v>11.4</v>
      </c>
      <c r="P25" s="214">
        <v>11.1</v>
      </c>
      <c r="Q25" s="215">
        <v>10.9</v>
      </c>
      <c r="R25" s="190" t="s">
        <v>316</v>
      </c>
      <c r="S25" s="191">
        <v>0.45</v>
      </c>
      <c r="T25" s="198"/>
      <c r="U25" s="150"/>
      <c r="V25" s="150"/>
      <c r="W25" s="150"/>
      <c r="X25" s="150"/>
    </row>
    <row r="26" spans="1:24" ht="14.4">
      <c r="A26" s="187" t="s">
        <v>317</v>
      </c>
      <c r="B26" s="188" t="s">
        <v>318</v>
      </c>
      <c r="C26" s="205">
        <v>0.113</v>
      </c>
      <c r="E26" s="189" t="s">
        <v>319</v>
      </c>
      <c r="G26" s="189" t="s">
        <v>176</v>
      </c>
      <c r="H26" s="189" t="s">
        <v>320</v>
      </c>
      <c r="J26" s="216" t="s">
        <v>321</v>
      </c>
      <c r="K26" s="217">
        <v>0.16</v>
      </c>
      <c r="L26" s="218" t="s">
        <v>179</v>
      </c>
      <c r="M26" s="219" t="s">
        <v>322</v>
      </c>
      <c r="N26" s="220" t="str">
        <f t="shared" si="0"/>
        <v>東京都調布市</v>
      </c>
      <c r="O26" s="221">
        <v>11.12</v>
      </c>
      <c r="P26" s="178">
        <v>10.88</v>
      </c>
      <c r="Q26" s="222">
        <v>10.72</v>
      </c>
      <c r="R26" s="190" t="s">
        <v>323</v>
      </c>
      <c r="S26" s="191">
        <v>0.45</v>
      </c>
      <c r="T26" s="198"/>
      <c r="U26" s="150"/>
      <c r="V26" s="150"/>
      <c r="W26" s="150"/>
      <c r="X26" s="150"/>
    </row>
    <row r="27" spans="1:24" ht="14.4">
      <c r="A27" s="187" t="s">
        <v>324</v>
      </c>
      <c r="B27" s="188" t="s">
        <v>325</v>
      </c>
      <c r="C27" s="205">
        <v>0.113</v>
      </c>
      <c r="E27" s="189" t="s">
        <v>326</v>
      </c>
      <c r="G27" s="189" t="s">
        <v>176</v>
      </c>
      <c r="H27" s="189" t="s">
        <v>327</v>
      </c>
      <c r="J27" s="190" t="s">
        <v>321</v>
      </c>
      <c r="K27" s="191">
        <v>0.16</v>
      </c>
      <c r="L27" s="192" t="s">
        <v>179</v>
      </c>
      <c r="M27" s="193" t="s">
        <v>328</v>
      </c>
      <c r="N27" s="223" t="str">
        <f t="shared" si="0"/>
        <v>東京都町田市</v>
      </c>
      <c r="O27" s="224">
        <v>11.12</v>
      </c>
      <c r="P27" s="193">
        <v>10.88</v>
      </c>
      <c r="Q27" s="220">
        <v>10.72</v>
      </c>
      <c r="R27" s="190" t="s">
        <v>329</v>
      </c>
      <c r="S27" s="191">
        <v>0.45</v>
      </c>
      <c r="T27" s="198"/>
      <c r="U27" s="150"/>
      <c r="V27" s="150"/>
      <c r="W27" s="150"/>
      <c r="X27" s="150"/>
    </row>
    <row r="28" spans="1:24" ht="14.4">
      <c r="A28" s="187" t="s">
        <v>330</v>
      </c>
      <c r="B28" s="188" t="s">
        <v>331</v>
      </c>
      <c r="C28" s="205">
        <v>0.113</v>
      </c>
      <c r="E28" s="189" t="s">
        <v>332</v>
      </c>
      <c r="G28" s="189" t="s">
        <v>176</v>
      </c>
      <c r="H28" s="189" t="s">
        <v>333</v>
      </c>
      <c r="J28" s="190" t="s">
        <v>321</v>
      </c>
      <c r="K28" s="191">
        <v>0.16</v>
      </c>
      <c r="L28" s="192" t="s">
        <v>179</v>
      </c>
      <c r="M28" s="193" t="s">
        <v>334</v>
      </c>
      <c r="N28" s="223" t="str">
        <f t="shared" si="0"/>
        <v>東京都狛江市</v>
      </c>
      <c r="O28" s="224">
        <v>11.12</v>
      </c>
      <c r="P28" s="193">
        <v>10.88</v>
      </c>
      <c r="Q28" s="223">
        <v>10.72</v>
      </c>
      <c r="R28" s="190" t="s">
        <v>335</v>
      </c>
      <c r="S28" s="191">
        <v>0.45</v>
      </c>
      <c r="T28" s="198"/>
      <c r="U28" s="150"/>
      <c r="V28" s="150"/>
      <c r="W28" s="150"/>
      <c r="X28" s="150"/>
    </row>
    <row r="29" spans="1:24" ht="14.4">
      <c r="A29" s="187" t="s">
        <v>336</v>
      </c>
      <c r="B29" s="188" t="s">
        <v>337</v>
      </c>
      <c r="C29" s="205">
        <v>8.3000000000000004E-2</v>
      </c>
      <c r="D29" s="225"/>
      <c r="E29" s="189" t="s">
        <v>338</v>
      </c>
      <c r="G29" s="189" t="s">
        <v>176</v>
      </c>
      <c r="H29" s="189" t="s">
        <v>339</v>
      </c>
      <c r="J29" s="190" t="s">
        <v>321</v>
      </c>
      <c r="K29" s="191">
        <v>0.16</v>
      </c>
      <c r="L29" s="192" t="s">
        <v>179</v>
      </c>
      <c r="M29" s="193" t="s">
        <v>340</v>
      </c>
      <c r="N29" s="223" t="str">
        <f t="shared" si="0"/>
        <v>東京都多摩市</v>
      </c>
      <c r="O29" s="224">
        <v>11.12</v>
      </c>
      <c r="P29" s="193">
        <v>10.88</v>
      </c>
      <c r="Q29" s="223">
        <v>10.72</v>
      </c>
      <c r="R29" s="190" t="s">
        <v>341</v>
      </c>
      <c r="S29" s="191">
        <v>0.45</v>
      </c>
      <c r="T29" s="198"/>
      <c r="U29" s="150"/>
      <c r="V29" s="150"/>
      <c r="W29" s="150"/>
      <c r="X29" s="150"/>
    </row>
    <row r="30" spans="1:24" ht="14.4">
      <c r="A30" s="187" t="s">
        <v>342</v>
      </c>
      <c r="B30" s="188" t="s">
        <v>343</v>
      </c>
      <c r="C30" s="205">
        <v>8.3000000000000004E-2</v>
      </c>
      <c r="D30" s="183"/>
      <c r="E30" s="189" t="s">
        <v>344</v>
      </c>
      <c r="G30" s="189" t="s">
        <v>176</v>
      </c>
      <c r="H30" s="189" t="s">
        <v>345</v>
      </c>
      <c r="J30" s="190" t="s">
        <v>321</v>
      </c>
      <c r="K30" s="191">
        <v>0.16</v>
      </c>
      <c r="L30" s="192" t="s">
        <v>346</v>
      </c>
      <c r="M30" s="193" t="s">
        <v>347</v>
      </c>
      <c r="N30" s="223" t="str">
        <f t="shared" si="0"/>
        <v>神奈川県横浜市</v>
      </c>
      <c r="O30" s="224">
        <v>11.12</v>
      </c>
      <c r="P30" s="193">
        <v>10.88</v>
      </c>
      <c r="Q30" s="223">
        <v>10.72</v>
      </c>
      <c r="R30" s="190" t="s">
        <v>3</v>
      </c>
      <c r="S30" s="191">
        <v>0.45</v>
      </c>
      <c r="T30" s="198"/>
      <c r="U30" s="150"/>
      <c r="V30" s="150"/>
      <c r="W30" s="150"/>
      <c r="X30" s="150"/>
    </row>
    <row r="31" spans="1:24" ht="14.4">
      <c r="A31" s="187" t="s">
        <v>348</v>
      </c>
      <c r="B31" s="188" t="s">
        <v>349</v>
      </c>
      <c r="C31" s="205">
        <v>8.3000000000000004E-2</v>
      </c>
      <c r="D31" s="183"/>
      <c r="E31" s="189" t="s">
        <v>350</v>
      </c>
      <c r="G31" s="189" t="s">
        <v>176</v>
      </c>
      <c r="H31" s="189" t="s">
        <v>351</v>
      </c>
      <c r="J31" s="190" t="s">
        <v>321</v>
      </c>
      <c r="K31" s="191">
        <v>0.16</v>
      </c>
      <c r="L31" s="192" t="s">
        <v>346</v>
      </c>
      <c r="M31" s="193" t="s">
        <v>352</v>
      </c>
      <c r="N31" s="223" t="str">
        <f t="shared" si="0"/>
        <v>神奈川県川崎市</v>
      </c>
      <c r="O31" s="224">
        <v>11.12</v>
      </c>
      <c r="P31" s="193">
        <v>10.88</v>
      </c>
      <c r="Q31" s="223">
        <v>10.72</v>
      </c>
      <c r="R31" s="190" t="s">
        <v>353</v>
      </c>
      <c r="S31" s="191">
        <v>0.55000000000000004</v>
      </c>
      <c r="T31" s="198"/>
      <c r="U31" s="150"/>
      <c r="V31" s="150"/>
      <c r="W31" s="150"/>
      <c r="X31" s="150"/>
    </row>
    <row r="32" spans="1:24" ht="15" thickBot="1">
      <c r="A32" s="187" t="s">
        <v>354</v>
      </c>
      <c r="B32" s="188" t="s">
        <v>355</v>
      </c>
      <c r="C32" s="205">
        <v>8.3000000000000004E-2</v>
      </c>
      <c r="D32" s="183"/>
      <c r="E32" s="189" t="s">
        <v>356</v>
      </c>
      <c r="G32" s="189" t="s">
        <v>176</v>
      </c>
      <c r="H32" s="189" t="s">
        <v>357</v>
      </c>
      <c r="J32" s="226" t="s">
        <v>321</v>
      </c>
      <c r="K32" s="227">
        <v>0.16</v>
      </c>
      <c r="L32" s="228" t="s">
        <v>358</v>
      </c>
      <c r="M32" s="229" t="s">
        <v>359</v>
      </c>
      <c r="N32" s="230" t="str">
        <f t="shared" si="0"/>
        <v>大阪府大阪市</v>
      </c>
      <c r="O32" s="231">
        <v>11.12</v>
      </c>
      <c r="P32" s="211">
        <v>10.88</v>
      </c>
      <c r="Q32" s="232">
        <v>10.72</v>
      </c>
      <c r="R32" s="190" t="s">
        <v>360</v>
      </c>
      <c r="S32" s="191">
        <v>0.55000000000000004</v>
      </c>
      <c r="T32" s="198"/>
      <c r="U32" s="150"/>
      <c r="V32" s="150"/>
      <c r="W32" s="150"/>
      <c r="X32" s="150"/>
    </row>
    <row r="33" spans="1:24" ht="14.4">
      <c r="A33" s="187" t="s">
        <v>361</v>
      </c>
      <c r="B33" s="188" t="s">
        <v>362</v>
      </c>
      <c r="C33" s="205">
        <v>4.2999999999999997E-2</v>
      </c>
      <c r="D33" s="183"/>
      <c r="E33" s="189" t="s">
        <v>363</v>
      </c>
      <c r="G33" s="189" t="s">
        <v>176</v>
      </c>
      <c r="H33" s="189" t="s">
        <v>364</v>
      </c>
      <c r="J33" s="175" t="s">
        <v>365</v>
      </c>
      <c r="K33" s="176">
        <v>0.15</v>
      </c>
      <c r="L33" s="177" t="s">
        <v>366</v>
      </c>
      <c r="M33" s="178" t="s">
        <v>367</v>
      </c>
      <c r="N33" s="179" t="str">
        <f t="shared" si="0"/>
        <v>埼玉県さいたま市</v>
      </c>
      <c r="O33" s="221">
        <v>11.05</v>
      </c>
      <c r="P33" s="178">
        <v>10.83</v>
      </c>
      <c r="Q33" s="222">
        <v>10.68</v>
      </c>
      <c r="R33" s="190" t="s">
        <v>368</v>
      </c>
      <c r="S33" s="191">
        <v>0.45</v>
      </c>
      <c r="T33" s="198"/>
      <c r="U33" s="150"/>
      <c r="V33" s="150"/>
      <c r="W33" s="150"/>
      <c r="X33" s="150"/>
    </row>
    <row r="34" spans="1:24" ht="14.4">
      <c r="A34" s="187" t="s">
        <v>369</v>
      </c>
      <c r="B34" s="188" t="s">
        <v>370</v>
      </c>
      <c r="C34" s="205">
        <v>4.2999999999999997E-2</v>
      </c>
      <c r="D34" s="183"/>
      <c r="E34" s="189" t="s">
        <v>371</v>
      </c>
      <c r="G34" s="189" t="s">
        <v>176</v>
      </c>
      <c r="H34" s="189" t="s">
        <v>372</v>
      </c>
      <c r="J34" s="190" t="s">
        <v>365</v>
      </c>
      <c r="K34" s="191">
        <v>0.15</v>
      </c>
      <c r="L34" s="192" t="s">
        <v>373</v>
      </c>
      <c r="M34" s="193" t="s">
        <v>374</v>
      </c>
      <c r="N34" s="194" t="str">
        <f t="shared" si="0"/>
        <v>千葉県千葉市</v>
      </c>
      <c r="O34" s="224">
        <v>11.05</v>
      </c>
      <c r="P34" s="193">
        <v>10.83</v>
      </c>
      <c r="Q34" s="223">
        <v>10.68</v>
      </c>
      <c r="R34" s="190" t="s">
        <v>375</v>
      </c>
      <c r="S34" s="191">
        <v>0.45</v>
      </c>
      <c r="T34" s="198"/>
      <c r="U34" s="150"/>
      <c r="V34" s="150"/>
      <c r="W34" s="150"/>
      <c r="X34" s="150"/>
    </row>
    <row r="35" spans="1:24" ht="14.4">
      <c r="A35" s="187" t="s">
        <v>376</v>
      </c>
      <c r="B35" s="188" t="s">
        <v>377</v>
      </c>
      <c r="C35" s="205">
        <v>4.2999999999999997E-2</v>
      </c>
      <c r="D35" s="183"/>
      <c r="E35" s="189" t="s">
        <v>378</v>
      </c>
      <c r="G35" s="189" t="s">
        <v>176</v>
      </c>
      <c r="H35" s="189" t="s">
        <v>379</v>
      </c>
      <c r="J35" s="190" t="s">
        <v>365</v>
      </c>
      <c r="K35" s="191">
        <v>0.15</v>
      </c>
      <c r="L35" s="192" t="s">
        <v>373</v>
      </c>
      <c r="M35" s="193" t="s">
        <v>380</v>
      </c>
      <c r="N35" s="194" t="str">
        <f t="shared" si="0"/>
        <v>千葉県浦安市</v>
      </c>
      <c r="O35" s="224">
        <v>11.05</v>
      </c>
      <c r="P35" s="193">
        <v>10.83</v>
      </c>
      <c r="Q35" s="223">
        <v>10.68</v>
      </c>
      <c r="R35" s="190" t="s">
        <v>381</v>
      </c>
      <c r="S35" s="191">
        <v>0.45</v>
      </c>
      <c r="T35" s="198"/>
      <c r="U35" s="150"/>
      <c r="V35" s="150"/>
      <c r="W35" s="150"/>
      <c r="X35" s="150"/>
    </row>
    <row r="36" spans="1:24" ht="14.4">
      <c r="A36" s="187" t="s">
        <v>382</v>
      </c>
      <c r="B36" s="188" t="s">
        <v>383</v>
      </c>
      <c r="C36" s="205">
        <v>2.7E-2</v>
      </c>
      <c r="D36" s="183"/>
      <c r="E36" s="189" t="s">
        <v>384</v>
      </c>
      <c r="G36" s="189" t="s">
        <v>176</v>
      </c>
      <c r="H36" s="189" t="s">
        <v>385</v>
      </c>
      <c r="J36" s="190" t="s">
        <v>365</v>
      </c>
      <c r="K36" s="191">
        <v>0.15</v>
      </c>
      <c r="L36" s="192" t="s">
        <v>179</v>
      </c>
      <c r="M36" s="193" t="s">
        <v>386</v>
      </c>
      <c r="N36" s="194" t="str">
        <f t="shared" si="0"/>
        <v>東京都八王子市</v>
      </c>
      <c r="O36" s="224">
        <v>11.05</v>
      </c>
      <c r="P36" s="193">
        <v>10.83</v>
      </c>
      <c r="Q36" s="223">
        <v>10.68</v>
      </c>
      <c r="R36" s="190" t="s">
        <v>387</v>
      </c>
      <c r="S36" s="191">
        <v>0.45</v>
      </c>
      <c r="T36" s="198"/>
      <c r="U36" s="150"/>
      <c r="V36" s="150"/>
      <c r="W36" s="150"/>
      <c r="X36" s="150"/>
    </row>
    <row r="37" spans="1:24" ht="14.4">
      <c r="A37" s="187" t="s">
        <v>388</v>
      </c>
      <c r="B37" s="188" t="s">
        <v>389</v>
      </c>
      <c r="C37" s="205">
        <v>2.7E-2</v>
      </c>
      <c r="D37" s="183"/>
      <c r="E37" s="189" t="s">
        <v>390</v>
      </c>
      <c r="G37" s="189" t="s">
        <v>176</v>
      </c>
      <c r="H37" s="189" t="s">
        <v>391</v>
      </c>
      <c r="J37" s="190" t="s">
        <v>365</v>
      </c>
      <c r="K37" s="191">
        <v>0.15</v>
      </c>
      <c r="L37" s="192" t="s">
        <v>179</v>
      </c>
      <c r="M37" s="193" t="s">
        <v>392</v>
      </c>
      <c r="N37" s="194" t="str">
        <f t="shared" si="0"/>
        <v>東京都武蔵野市</v>
      </c>
      <c r="O37" s="224">
        <v>11.05</v>
      </c>
      <c r="P37" s="193">
        <v>10.83</v>
      </c>
      <c r="Q37" s="223">
        <v>10.68</v>
      </c>
      <c r="R37" s="190" t="s">
        <v>393</v>
      </c>
      <c r="S37" s="191">
        <v>0.45</v>
      </c>
      <c r="T37" s="198"/>
      <c r="U37" s="150"/>
      <c r="V37" s="150"/>
      <c r="W37" s="150"/>
      <c r="X37" s="150"/>
    </row>
    <row r="38" spans="1:24" ht="14.4">
      <c r="A38" s="187" t="s">
        <v>394</v>
      </c>
      <c r="B38" s="188" t="s">
        <v>395</v>
      </c>
      <c r="C38" s="205">
        <v>2.7E-2</v>
      </c>
      <c r="D38" s="183"/>
      <c r="E38" s="189" t="s">
        <v>396</v>
      </c>
      <c r="G38" s="189" t="s">
        <v>176</v>
      </c>
      <c r="H38" s="189" t="s">
        <v>397</v>
      </c>
      <c r="J38" s="190" t="s">
        <v>365</v>
      </c>
      <c r="K38" s="191">
        <v>0.15</v>
      </c>
      <c r="L38" s="192" t="s">
        <v>179</v>
      </c>
      <c r="M38" s="193" t="s">
        <v>398</v>
      </c>
      <c r="N38" s="194" t="str">
        <f t="shared" si="0"/>
        <v>東京都三鷹市</v>
      </c>
      <c r="O38" s="224">
        <v>11.05</v>
      </c>
      <c r="P38" s="193">
        <v>10.83</v>
      </c>
      <c r="Q38" s="223">
        <v>10.68</v>
      </c>
      <c r="R38" s="190" t="s">
        <v>399</v>
      </c>
      <c r="S38" s="191">
        <v>0.45</v>
      </c>
      <c r="T38" s="198"/>
      <c r="U38" s="150"/>
      <c r="V38" s="150"/>
      <c r="W38" s="150"/>
      <c r="X38" s="150"/>
    </row>
    <row r="39" spans="1:24" ht="14.4">
      <c r="A39" s="187" t="s">
        <v>400</v>
      </c>
      <c r="B39" s="188" t="s">
        <v>401</v>
      </c>
      <c r="C39" s="205">
        <v>2.7E-2</v>
      </c>
      <c r="D39" s="183"/>
      <c r="E39" s="189" t="s">
        <v>402</v>
      </c>
      <c r="G39" s="189" t="s">
        <v>176</v>
      </c>
      <c r="H39" s="189" t="s">
        <v>403</v>
      </c>
      <c r="J39" s="190" t="s">
        <v>365</v>
      </c>
      <c r="K39" s="191">
        <v>0.15</v>
      </c>
      <c r="L39" s="192" t="s">
        <v>179</v>
      </c>
      <c r="M39" s="193" t="s">
        <v>404</v>
      </c>
      <c r="N39" s="194" t="str">
        <f t="shared" si="0"/>
        <v>東京都青梅市</v>
      </c>
      <c r="O39" s="224">
        <v>11.05</v>
      </c>
      <c r="P39" s="193">
        <v>10.83</v>
      </c>
      <c r="Q39" s="223">
        <v>10.68</v>
      </c>
      <c r="R39" s="226" t="s">
        <v>405</v>
      </c>
      <c r="S39" s="227">
        <v>0.45</v>
      </c>
      <c r="T39" s="198"/>
      <c r="U39" s="150"/>
      <c r="V39" s="150"/>
      <c r="W39" s="150"/>
      <c r="X39" s="150"/>
    </row>
    <row r="40" spans="1:24" ht="15" thickBot="1">
      <c r="A40" s="187" t="s">
        <v>406</v>
      </c>
      <c r="B40" s="188" t="s">
        <v>407</v>
      </c>
      <c r="C40" s="205">
        <v>2.7E-2</v>
      </c>
      <c r="D40" s="183"/>
      <c r="E40" s="189" t="s">
        <v>408</v>
      </c>
      <c r="G40" s="189" t="s">
        <v>176</v>
      </c>
      <c r="H40" s="189" t="s">
        <v>409</v>
      </c>
      <c r="J40" s="190" t="s">
        <v>365</v>
      </c>
      <c r="K40" s="191">
        <v>0.15</v>
      </c>
      <c r="L40" s="192" t="s">
        <v>179</v>
      </c>
      <c r="M40" s="193" t="s">
        <v>410</v>
      </c>
      <c r="N40" s="194" t="str">
        <f t="shared" si="0"/>
        <v>東京都府中市</v>
      </c>
      <c r="O40" s="224">
        <v>11.05</v>
      </c>
      <c r="P40" s="193">
        <v>10.83</v>
      </c>
      <c r="Q40" s="223">
        <v>10.68</v>
      </c>
      <c r="R40" s="208" t="s">
        <v>411</v>
      </c>
      <c r="S40" s="209">
        <v>0.45</v>
      </c>
      <c r="T40" s="198"/>
      <c r="U40" s="150"/>
      <c r="V40" s="150"/>
      <c r="W40" s="150"/>
      <c r="X40" s="150"/>
    </row>
    <row r="41" spans="1:24" ht="14.4">
      <c r="A41" s="187" t="s">
        <v>412</v>
      </c>
      <c r="B41" s="188" t="s">
        <v>413</v>
      </c>
      <c r="C41" s="173">
        <v>0.105</v>
      </c>
      <c r="D41" s="183"/>
      <c r="E41" s="189" t="s">
        <v>414</v>
      </c>
      <c r="G41" s="189" t="s">
        <v>176</v>
      </c>
      <c r="H41" s="189" t="s">
        <v>415</v>
      </c>
      <c r="J41" s="190" t="s">
        <v>365</v>
      </c>
      <c r="K41" s="191">
        <v>0.15</v>
      </c>
      <c r="L41" s="192" t="s">
        <v>179</v>
      </c>
      <c r="M41" s="193" t="s">
        <v>416</v>
      </c>
      <c r="N41" s="194" t="str">
        <f t="shared" si="0"/>
        <v>東京都小金井市</v>
      </c>
      <c r="O41" s="224">
        <v>11.05</v>
      </c>
      <c r="P41" s="193">
        <v>10.83</v>
      </c>
      <c r="Q41" s="223">
        <v>10.68</v>
      </c>
      <c r="R41" s="177" t="s">
        <v>412</v>
      </c>
      <c r="S41" s="233">
        <v>0.7</v>
      </c>
      <c r="T41" s="198"/>
      <c r="U41" s="150"/>
      <c r="V41" s="150"/>
      <c r="W41" s="150"/>
      <c r="X41" s="150"/>
    </row>
    <row r="42" spans="1:24" ht="14.4">
      <c r="A42" s="187" t="s">
        <v>417</v>
      </c>
      <c r="B42" s="188" t="s">
        <v>418</v>
      </c>
      <c r="C42" s="173">
        <v>0.105</v>
      </c>
      <c r="D42" s="183"/>
      <c r="E42" s="189" t="s">
        <v>419</v>
      </c>
      <c r="G42" s="189" t="s">
        <v>176</v>
      </c>
      <c r="H42" s="189" t="s">
        <v>420</v>
      </c>
      <c r="J42" s="190" t="s">
        <v>365</v>
      </c>
      <c r="K42" s="191">
        <v>0.15</v>
      </c>
      <c r="L42" s="192" t="s">
        <v>179</v>
      </c>
      <c r="M42" s="193" t="s">
        <v>421</v>
      </c>
      <c r="N42" s="194" t="str">
        <f t="shared" si="0"/>
        <v>東京都小平市</v>
      </c>
      <c r="O42" s="224">
        <v>11.05</v>
      </c>
      <c r="P42" s="193">
        <v>10.83</v>
      </c>
      <c r="Q42" s="223">
        <v>10.68</v>
      </c>
      <c r="R42" s="192" t="s">
        <v>417</v>
      </c>
      <c r="S42" s="234">
        <v>0.7</v>
      </c>
      <c r="T42" s="198"/>
      <c r="U42" s="150"/>
      <c r="V42" s="150"/>
      <c r="W42" s="150"/>
      <c r="X42" s="150"/>
    </row>
    <row r="43" spans="1:24" ht="14.4">
      <c r="A43" s="187" t="s">
        <v>422</v>
      </c>
      <c r="B43" s="188" t="s">
        <v>423</v>
      </c>
      <c r="C43" s="173">
        <v>0.105</v>
      </c>
      <c r="D43" s="183"/>
      <c r="E43" s="189" t="s">
        <v>424</v>
      </c>
      <c r="G43" s="189" t="s">
        <v>176</v>
      </c>
      <c r="H43" s="189" t="s">
        <v>425</v>
      </c>
      <c r="J43" s="190" t="s">
        <v>365</v>
      </c>
      <c r="K43" s="191">
        <v>0.15</v>
      </c>
      <c r="L43" s="192" t="s">
        <v>179</v>
      </c>
      <c r="M43" s="193" t="s">
        <v>426</v>
      </c>
      <c r="N43" s="194" t="str">
        <f t="shared" si="0"/>
        <v>東京都日野市</v>
      </c>
      <c r="O43" s="224">
        <v>11.05</v>
      </c>
      <c r="P43" s="193">
        <v>10.83</v>
      </c>
      <c r="Q43" s="223">
        <v>10.68</v>
      </c>
      <c r="R43" s="192" t="s">
        <v>422</v>
      </c>
      <c r="S43" s="234">
        <v>0.7</v>
      </c>
      <c r="T43" s="198"/>
      <c r="U43" s="150"/>
      <c r="V43" s="150"/>
      <c r="W43" s="150"/>
      <c r="X43" s="150"/>
    </row>
    <row r="44" spans="1:24" ht="14.4">
      <c r="A44" s="187" t="s">
        <v>427</v>
      </c>
      <c r="B44" s="188" t="s">
        <v>428</v>
      </c>
      <c r="C44" s="205">
        <v>6.4000000000000001E-2</v>
      </c>
      <c r="D44" s="183"/>
      <c r="E44" s="189" t="s">
        <v>429</v>
      </c>
      <c r="G44" s="189" t="s">
        <v>176</v>
      </c>
      <c r="H44" s="189" t="s">
        <v>430</v>
      </c>
      <c r="J44" s="190" t="s">
        <v>365</v>
      </c>
      <c r="K44" s="191">
        <v>0.15</v>
      </c>
      <c r="L44" s="192" t="s">
        <v>179</v>
      </c>
      <c r="M44" s="193" t="s">
        <v>431</v>
      </c>
      <c r="N44" s="194" t="str">
        <f t="shared" si="0"/>
        <v>東京都東村山市</v>
      </c>
      <c r="O44" s="224">
        <v>11.05</v>
      </c>
      <c r="P44" s="193">
        <v>10.83</v>
      </c>
      <c r="Q44" s="223">
        <v>10.68</v>
      </c>
      <c r="R44" s="192" t="s">
        <v>427</v>
      </c>
      <c r="S44" s="227">
        <v>0.45</v>
      </c>
      <c r="T44" s="198"/>
      <c r="U44" s="150"/>
      <c r="V44" s="150"/>
      <c r="W44" s="150"/>
      <c r="X44" s="150"/>
    </row>
    <row r="45" spans="1:24" ht="14.4">
      <c r="A45" s="187" t="s">
        <v>432</v>
      </c>
      <c r="B45" s="188" t="s">
        <v>433</v>
      </c>
      <c r="C45" s="205">
        <v>6.4000000000000001E-2</v>
      </c>
      <c r="D45" s="183"/>
      <c r="E45" s="189" t="s">
        <v>434</v>
      </c>
      <c r="G45" s="189" t="s">
        <v>176</v>
      </c>
      <c r="H45" s="189" t="s">
        <v>435</v>
      </c>
      <c r="J45" s="190" t="s">
        <v>365</v>
      </c>
      <c r="K45" s="191">
        <v>0.15</v>
      </c>
      <c r="L45" s="192" t="s">
        <v>179</v>
      </c>
      <c r="M45" s="193" t="s">
        <v>436</v>
      </c>
      <c r="N45" s="194" t="str">
        <f t="shared" si="0"/>
        <v>東京都国分寺市</v>
      </c>
      <c r="O45" s="224">
        <v>11.05</v>
      </c>
      <c r="P45" s="193">
        <v>10.83</v>
      </c>
      <c r="Q45" s="223">
        <v>10.68</v>
      </c>
      <c r="R45" s="192" t="s">
        <v>432</v>
      </c>
      <c r="S45" s="227">
        <v>0.45</v>
      </c>
      <c r="T45" s="198"/>
      <c r="U45" s="150"/>
      <c r="V45" s="150"/>
      <c r="W45" s="150"/>
      <c r="X45" s="150"/>
    </row>
    <row r="46" spans="1:24" ht="15" thickBot="1">
      <c r="A46" s="235" t="s">
        <v>437</v>
      </c>
      <c r="B46" s="236" t="s">
        <v>438</v>
      </c>
      <c r="C46" s="237">
        <v>6.4000000000000001E-2</v>
      </c>
      <c r="D46" s="183"/>
      <c r="E46" s="189" t="s">
        <v>439</v>
      </c>
      <c r="G46" s="189" t="s">
        <v>176</v>
      </c>
      <c r="H46" s="189" t="s">
        <v>440</v>
      </c>
      <c r="J46" s="190" t="s">
        <v>365</v>
      </c>
      <c r="K46" s="191">
        <v>0.15</v>
      </c>
      <c r="L46" s="192" t="s">
        <v>179</v>
      </c>
      <c r="M46" s="193" t="s">
        <v>441</v>
      </c>
      <c r="N46" s="194" t="str">
        <f t="shared" si="0"/>
        <v>東京都国立市</v>
      </c>
      <c r="O46" s="224">
        <v>11.05</v>
      </c>
      <c r="P46" s="193">
        <v>10.83</v>
      </c>
      <c r="Q46" s="223">
        <v>10.68</v>
      </c>
      <c r="R46" s="210" t="s">
        <v>437</v>
      </c>
      <c r="S46" s="209">
        <v>0.45</v>
      </c>
      <c r="T46" s="198"/>
      <c r="U46" s="150"/>
      <c r="V46" s="150"/>
      <c r="W46" s="150"/>
      <c r="X46" s="150"/>
    </row>
    <row r="47" spans="1:24">
      <c r="E47" s="189" t="s">
        <v>442</v>
      </c>
      <c r="G47" s="189" t="s">
        <v>176</v>
      </c>
      <c r="H47" s="189" t="s">
        <v>443</v>
      </c>
      <c r="J47" s="190" t="s">
        <v>365</v>
      </c>
      <c r="K47" s="191">
        <v>0.15</v>
      </c>
      <c r="L47" s="192" t="s">
        <v>179</v>
      </c>
      <c r="M47" s="193" t="s">
        <v>444</v>
      </c>
      <c r="N47" s="194" t="str">
        <f t="shared" si="0"/>
        <v>東京都清瀬市</v>
      </c>
      <c r="O47" s="224">
        <v>11.05</v>
      </c>
      <c r="P47" s="193">
        <v>10.83</v>
      </c>
      <c r="Q47" s="223">
        <v>10.68</v>
      </c>
      <c r="T47" s="150"/>
      <c r="U47" s="150"/>
      <c r="V47" s="150"/>
      <c r="W47" s="150"/>
      <c r="X47" s="150"/>
    </row>
    <row r="48" spans="1:24">
      <c r="E48" s="189" t="s">
        <v>445</v>
      </c>
      <c r="G48" s="189" t="s">
        <v>176</v>
      </c>
      <c r="H48" s="189" t="s">
        <v>446</v>
      </c>
      <c r="J48" s="190" t="s">
        <v>365</v>
      </c>
      <c r="K48" s="191">
        <v>0.15</v>
      </c>
      <c r="L48" s="192" t="s">
        <v>179</v>
      </c>
      <c r="M48" s="193" t="s">
        <v>447</v>
      </c>
      <c r="N48" s="194" t="str">
        <f t="shared" si="0"/>
        <v>東京都東久留米市</v>
      </c>
      <c r="O48" s="224">
        <v>11.05</v>
      </c>
      <c r="P48" s="193">
        <v>10.83</v>
      </c>
      <c r="Q48" s="223">
        <v>10.68</v>
      </c>
      <c r="T48" s="150"/>
      <c r="U48" s="150"/>
      <c r="V48" s="150"/>
      <c r="W48" s="150"/>
      <c r="X48" s="150"/>
    </row>
    <row r="49" spans="5:24" ht="13.8" thickBot="1">
      <c r="E49" s="238" t="s">
        <v>448</v>
      </c>
      <c r="G49" s="189" t="s">
        <v>176</v>
      </c>
      <c r="H49" s="189" t="s">
        <v>449</v>
      </c>
      <c r="J49" s="190" t="s">
        <v>365</v>
      </c>
      <c r="K49" s="191">
        <v>0.15</v>
      </c>
      <c r="L49" s="192" t="s">
        <v>179</v>
      </c>
      <c r="M49" s="193" t="s">
        <v>450</v>
      </c>
      <c r="N49" s="194" t="str">
        <f t="shared" si="0"/>
        <v>東京都稲城市</v>
      </c>
      <c r="O49" s="224">
        <v>11.05</v>
      </c>
      <c r="P49" s="193">
        <v>10.83</v>
      </c>
      <c r="Q49" s="223">
        <v>10.68</v>
      </c>
      <c r="T49" s="150"/>
      <c r="U49" s="150"/>
      <c r="V49" s="150"/>
      <c r="W49" s="150"/>
      <c r="X49" s="150"/>
    </row>
    <row r="50" spans="5:24">
      <c r="E50" s="151"/>
      <c r="G50" s="189" t="s">
        <v>176</v>
      </c>
      <c r="H50" s="189" t="s">
        <v>451</v>
      </c>
      <c r="J50" s="190" t="s">
        <v>365</v>
      </c>
      <c r="K50" s="191">
        <v>0.15</v>
      </c>
      <c r="L50" s="192" t="s">
        <v>179</v>
      </c>
      <c r="M50" s="193" t="s">
        <v>452</v>
      </c>
      <c r="N50" s="194" t="str">
        <f t="shared" si="0"/>
        <v>東京都西東京市</v>
      </c>
      <c r="O50" s="224">
        <v>11.05</v>
      </c>
      <c r="P50" s="193">
        <v>10.83</v>
      </c>
      <c r="Q50" s="223">
        <v>10.68</v>
      </c>
      <c r="T50" s="150"/>
      <c r="U50" s="150"/>
      <c r="V50" s="150"/>
      <c r="W50" s="150"/>
      <c r="X50" s="150"/>
    </row>
    <row r="51" spans="5:24">
      <c r="E51" s="151"/>
      <c r="G51" s="189" t="s">
        <v>176</v>
      </c>
      <c r="H51" s="189" t="s">
        <v>453</v>
      </c>
      <c r="J51" s="190" t="s">
        <v>365</v>
      </c>
      <c r="K51" s="191">
        <v>0.15</v>
      </c>
      <c r="L51" s="192" t="s">
        <v>346</v>
      </c>
      <c r="M51" s="193" t="s">
        <v>454</v>
      </c>
      <c r="N51" s="194" t="str">
        <f t="shared" si="0"/>
        <v>神奈川県鎌倉市</v>
      </c>
      <c r="O51" s="224">
        <v>11.05</v>
      </c>
      <c r="P51" s="193">
        <v>10.83</v>
      </c>
      <c r="Q51" s="223">
        <v>10.68</v>
      </c>
      <c r="T51" s="150"/>
      <c r="U51" s="150"/>
      <c r="V51" s="150"/>
      <c r="W51" s="150"/>
      <c r="X51" s="150"/>
    </row>
    <row r="52" spans="5:24">
      <c r="E52" s="151"/>
      <c r="G52" s="189" t="s">
        <v>176</v>
      </c>
      <c r="H52" s="189" t="s">
        <v>455</v>
      </c>
      <c r="J52" s="190" t="s">
        <v>365</v>
      </c>
      <c r="K52" s="191">
        <v>0.15</v>
      </c>
      <c r="L52" s="192" t="s">
        <v>346</v>
      </c>
      <c r="M52" s="193" t="s">
        <v>456</v>
      </c>
      <c r="N52" s="194" t="str">
        <f t="shared" si="0"/>
        <v>神奈川県厚木市</v>
      </c>
      <c r="O52" s="224">
        <v>11.05</v>
      </c>
      <c r="P52" s="193">
        <v>10.83</v>
      </c>
      <c r="Q52" s="223">
        <v>10.68</v>
      </c>
      <c r="T52" s="150"/>
      <c r="U52" s="150"/>
      <c r="V52" s="150"/>
      <c r="W52" s="150"/>
      <c r="X52" s="150"/>
    </row>
    <row r="53" spans="5:24">
      <c r="E53" s="151"/>
      <c r="G53" s="189" t="s">
        <v>176</v>
      </c>
      <c r="H53" s="189" t="s">
        <v>457</v>
      </c>
      <c r="J53" s="190" t="s">
        <v>365</v>
      </c>
      <c r="K53" s="191">
        <v>0.15</v>
      </c>
      <c r="L53" s="192" t="s">
        <v>458</v>
      </c>
      <c r="M53" s="193" t="s">
        <v>459</v>
      </c>
      <c r="N53" s="194" t="str">
        <f t="shared" si="0"/>
        <v>愛知県名古屋市</v>
      </c>
      <c r="O53" s="224">
        <v>11.05</v>
      </c>
      <c r="P53" s="193">
        <v>10.83</v>
      </c>
      <c r="Q53" s="223">
        <v>10.68</v>
      </c>
      <c r="T53" s="150"/>
      <c r="U53" s="150"/>
      <c r="V53" s="150"/>
      <c r="W53" s="150"/>
      <c r="X53" s="150"/>
    </row>
    <row r="54" spans="5:24">
      <c r="E54" s="151"/>
      <c r="G54" s="189" t="s">
        <v>176</v>
      </c>
      <c r="H54" s="189" t="s">
        <v>460</v>
      </c>
      <c r="J54" s="190" t="s">
        <v>365</v>
      </c>
      <c r="K54" s="191">
        <v>0.15</v>
      </c>
      <c r="L54" s="192" t="s">
        <v>458</v>
      </c>
      <c r="M54" s="193" t="s">
        <v>461</v>
      </c>
      <c r="N54" s="194" t="str">
        <f t="shared" si="0"/>
        <v>愛知県刈谷市</v>
      </c>
      <c r="O54" s="224">
        <v>11.05</v>
      </c>
      <c r="P54" s="193">
        <v>10.83</v>
      </c>
      <c r="Q54" s="223">
        <v>10.68</v>
      </c>
      <c r="T54" s="150"/>
      <c r="U54" s="150"/>
      <c r="V54" s="150"/>
      <c r="W54" s="150"/>
      <c r="X54" s="150"/>
    </row>
    <row r="55" spans="5:24">
      <c r="E55" s="151"/>
      <c r="G55" s="189" t="s">
        <v>176</v>
      </c>
      <c r="H55" s="189" t="s">
        <v>462</v>
      </c>
      <c r="J55" s="190" t="s">
        <v>365</v>
      </c>
      <c r="K55" s="191">
        <v>0.15</v>
      </c>
      <c r="L55" s="192" t="s">
        <v>458</v>
      </c>
      <c r="M55" s="193" t="s">
        <v>463</v>
      </c>
      <c r="N55" s="194" t="str">
        <f t="shared" si="0"/>
        <v>愛知県豊田市</v>
      </c>
      <c r="O55" s="224">
        <v>11.05</v>
      </c>
      <c r="P55" s="193">
        <v>10.83</v>
      </c>
      <c r="Q55" s="223">
        <v>10.68</v>
      </c>
      <c r="T55" s="150"/>
      <c r="U55" s="150"/>
      <c r="V55" s="150"/>
      <c r="W55" s="150"/>
      <c r="X55" s="150"/>
    </row>
    <row r="56" spans="5:24">
      <c r="E56" s="151"/>
      <c r="G56" s="189" t="s">
        <v>176</v>
      </c>
      <c r="H56" s="189" t="s">
        <v>464</v>
      </c>
      <c r="J56" s="190" t="s">
        <v>365</v>
      </c>
      <c r="K56" s="191">
        <v>0.15</v>
      </c>
      <c r="L56" s="192" t="s">
        <v>358</v>
      </c>
      <c r="M56" s="193" t="s">
        <v>465</v>
      </c>
      <c r="N56" s="194" t="str">
        <f t="shared" si="0"/>
        <v>大阪府守口市</v>
      </c>
      <c r="O56" s="224">
        <v>11.05</v>
      </c>
      <c r="P56" s="193">
        <v>10.83</v>
      </c>
      <c r="Q56" s="223">
        <v>10.68</v>
      </c>
      <c r="T56" s="150"/>
      <c r="U56" s="150"/>
      <c r="V56" s="150"/>
      <c r="W56" s="150"/>
      <c r="X56" s="150"/>
    </row>
    <row r="57" spans="5:24">
      <c r="E57" s="151"/>
      <c r="G57" s="189" t="s">
        <v>176</v>
      </c>
      <c r="H57" s="189" t="s">
        <v>466</v>
      </c>
      <c r="J57" s="190" t="s">
        <v>365</v>
      </c>
      <c r="K57" s="191">
        <v>0.15</v>
      </c>
      <c r="L57" s="192" t="s">
        <v>358</v>
      </c>
      <c r="M57" s="193" t="s">
        <v>467</v>
      </c>
      <c r="N57" s="194" t="str">
        <f t="shared" si="0"/>
        <v>大阪府大東市</v>
      </c>
      <c r="O57" s="224">
        <v>11.05</v>
      </c>
      <c r="P57" s="193">
        <v>10.83</v>
      </c>
      <c r="Q57" s="223">
        <v>10.68</v>
      </c>
      <c r="T57" s="150"/>
      <c r="U57" s="150"/>
      <c r="V57" s="150"/>
      <c r="W57" s="150"/>
      <c r="X57" s="150"/>
    </row>
    <row r="58" spans="5:24">
      <c r="E58" s="151"/>
      <c r="G58" s="189" t="s">
        <v>176</v>
      </c>
      <c r="H58" s="189" t="s">
        <v>468</v>
      </c>
      <c r="J58" s="190" t="s">
        <v>365</v>
      </c>
      <c r="K58" s="191">
        <v>0.15</v>
      </c>
      <c r="L58" s="192" t="s">
        <v>358</v>
      </c>
      <c r="M58" s="193" t="s">
        <v>469</v>
      </c>
      <c r="N58" s="194" t="str">
        <f t="shared" si="0"/>
        <v>大阪府門真市</v>
      </c>
      <c r="O58" s="224">
        <v>11.05</v>
      </c>
      <c r="P58" s="193">
        <v>10.83</v>
      </c>
      <c r="Q58" s="223">
        <v>10.68</v>
      </c>
      <c r="T58" s="150"/>
      <c r="U58" s="150"/>
      <c r="V58" s="150"/>
      <c r="W58" s="150"/>
      <c r="X58" s="150"/>
    </row>
    <row r="59" spans="5:24">
      <c r="E59" s="151"/>
      <c r="G59" s="189" t="s">
        <v>176</v>
      </c>
      <c r="H59" s="189" t="s">
        <v>470</v>
      </c>
      <c r="J59" s="190" t="s">
        <v>365</v>
      </c>
      <c r="K59" s="191">
        <v>0.15</v>
      </c>
      <c r="L59" s="192" t="s">
        <v>471</v>
      </c>
      <c r="M59" s="193" t="s">
        <v>472</v>
      </c>
      <c r="N59" s="194" t="str">
        <f t="shared" si="0"/>
        <v>兵庫県西宮市</v>
      </c>
      <c r="O59" s="224">
        <v>11.05</v>
      </c>
      <c r="P59" s="193">
        <v>10.83</v>
      </c>
      <c r="Q59" s="223">
        <v>10.68</v>
      </c>
      <c r="T59" s="150"/>
      <c r="U59" s="150"/>
      <c r="V59" s="150"/>
      <c r="W59" s="150"/>
      <c r="X59" s="150"/>
    </row>
    <row r="60" spans="5:24">
      <c r="E60" s="151"/>
      <c r="G60" s="189" t="s">
        <v>176</v>
      </c>
      <c r="H60" s="189" t="s">
        <v>473</v>
      </c>
      <c r="J60" s="190" t="s">
        <v>365</v>
      </c>
      <c r="K60" s="191">
        <v>0.15</v>
      </c>
      <c r="L60" s="192" t="s">
        <v>471</v>
      </c>
      <c r="M60" s="193" t="s">
        <v>474</v>
      </c>
      <c r="N60" s="194" t="str">
        <f t="shared" si="0"/>
        <v>兵庫県芦屋市</v>
      </c>
      <c r="O60" s="224">
        <v>11.05</v>
      </c>
      <c r="P60" s="193">
        <v>10.83</v>
      </c>
      <c r="Q60" s="223">
        <v>10.68</v>
      </c>
      <c r="T60" s="150"/>
      <c r="U60" s="150"/>
      <c r="V60" s="150"/>
      <c r="W60" s="150"/>
      <c r="X60" s="150"/>
    </row>
    <row r="61" spans="5:24" ht="13.8" thickBot="1">
      <c r="E61" s="151"/>
      <c r="G61" s="189" t="s">
        <v>176</v>
      </c>
      <c r="H61" s="189" t="s">
        <v>475</v>
      </c>
      <c r="J61" s="208" t="s">
        <v>365</v>
      </c>
      <c r="K61" s="209">
        <v>0.15</v>
      </c>
      <c r="L61" s="210" t="s">
        <v>471</v>
      </c>
      <c r="M61" s="211" t="s">
        <v>476</v>
      </c>
      <c r="N61" s="212" t="str">
        <f t="shared" si="0"/>
        <v>兵庫県宝塚市</v>
      </c>
      <c r="O61" s="231">
        <v>11.05</v>
      </c>
      <c r="P61" s="211">
        <v>10.83</v>
      </c>
      <c r="Q61" s="232">
        <v>10.68</v>
      </c>
      <c r="T61" s="150"/>
      <c r="U61" s="150"/>
      <c r="V61" s="150"/>
      <c r="W61" s="150"/>
      <c r="X61" s="150"/>
    </row>
    <row r="62" spans="5:24">
      <c r="E62" s="151"/>
      <c r="G62" s="189" t="s">
        <v>176</v>
      </c>
      <c r="H62" s="189" t="s">
        <v>477</v>
      </c>
      <c r="J62" s="175" t="s">
        <v>478</v>
      </c>
      <c r="K62" s="176">
        <v>0.12</v>
      </c>
      <c r="L62" s="239" t="s">
        <v>224</v>
      </c>
      <c r="M62" s="178" t="s">
        <v>479</v>
      </c>
      <c r="N62" s="222" t="str">
        <f t="shared" si="0"/>
        <v>茨城県牛久市</v>
      </c>
      <c r="O62" s="221">
        <v>10.84</v>
      </c>
      <c r="P62" s="178">
        <v>10.66</v>
      </c>
      <c r="Q62" s="222">
        <v>10.54</v>
      </c>
      <c r="T62" s="150"/>
      <c r="U62" s="150"/>
      <c r="V62" s="150"/>
      <c r="W62" s="150"/>
      <c r="X62" s="150"/>
    </row>
    <row r="63" spans="5:24">
      <c r="E63" s="151"/>
      <c r="G63" s="189" t="s">
        <v>176</v>
      </c>
      <c r="H63" s="189" t="s">
        <v>480</v>
      </c>
      <c r="J63" s="190" t="s">
        <v>478</v>
      </c>
      <c r="K63" s="191">
        <v>0.12</v>
      </c>
      <c r="L63" s="240" t="s">
        <v>241</v>
      </c>
      <c r="M63" s="193" t="s">
        <v>481</v>
      </c>
      <c r="N63" s="223" t="str">
        <f t="shared" si="0"/>
        <v>埼玉県朝霞市</v>
      </c>
      <c r="O63" s="224">
        <v>10.84</v>
      </c>
      <c r="P63" s="193">
        <v>10.66</v>
      </c>
      <c r="Q63" s="223">
        <v>10.54</v>
      </c>
      <c r="T63" s="150"/>
      <c r="U63" s="150"/>
      <c r="V63" s="150"/>
      <c r="W63" s="150"/>
      <c r="X63" s="150"/>
    </row>
    <row r="64" spans="5:24">
      <c r="E64" s="151"/>
      <c r="G64" s="189" t="s">
        <v>176</v>
      </c>
      <c r="H64" s="189" t="s">
        <v>482</v>
      </c>
      <c r="J64" s="190" t="s">
        <v>478</v>
      </c>
      <c r="K64" s="191">
        <v>0.12</v>
      </c>
      <c r="L64" s="240" t="s">
        <v>241</v>
      </c>
      <c r="M64" s="193" t="s">
        <v>483</v>
      </c>
      <c r="N64" s="223" t="str">
        <f t="shared" si="0"/>
        <v>埼玉県志木市</v>
      </c>
      <c r="O64" s="224">
        <v>10.84</v>
      </c>
      <c r="P64" s="193">
        <v>10.66</v>
      </c>
      <c r="Q64" s="223">
        <v>10.54</v>
      </c>
      <c r="T64" s="150"/>
      <c r="U64" s="150"/>
      <c r="V64" s="150"/>
      <c r="W64" s="150"/>
      <c r="X64" s="150"/>
    </row>
    <row r="65" spans="5:24">
      <c r="E65" s="151"/>
      <c r="G65" s="189" t="s">
        <v>176</v>
      </c>
      <c r="H65" s="189" t="s">
        <v>484</v>
      </c>
      <c r="J65" s="190" t="s">
        <v>478</v>
      </c>
      <c r="K65" s="191">
        <v>0.12</v>
      </c>
      <c r="L65" s="240" t="s">
        <v>241</v>
      </c>
      <c r="M65" s="193" t="s">
        <v>485</v>
      </c>
      <c r="N65" s="223" t="str">
        <f t="shared" si="0"/>
        <v>埼玉県和光市</v>
      </c>
      <c r="O65" s="224">
        <v>10.84</v>
      </c>
      <c r="P65" s="193">
        <v>10.66</v>
      </c>
      <c r="Q65" s="223">
        <v>10.54</v>
      </c>
      <c r="T65" s="150"/>
      <c r="U65" s="150"/>
      <c r="V65" s="150"/>
      <c r="W65" s="150"/>
      <c r="X65" s="150"/>
    </row>
    <row r="66" spans="5:24">
      <c r="E66" s="151"/>
      <c r="G66" s="189" t="s">
        <v>176</v>
      </c>
      <c r="H66" s="189" t="s">
        <v>486</v>
      </c>
      <c r="J66" s="190" t="s">
        <v>478</v>
      </c>
      <c r="K66" s="191">
        <v>0.12</v>
      </c>
      <c r="L66" s="240" t="s">
        <v>247</v>
      </c>
      <c r="M66" s="193" t="s">
        <v>487</v>
      </c>
      <c r="N66" s="223" t="str">
        <f t="shared" si="0"/>
        <v>千葉県船橋市</v>
      </c>
      <c r="O66" s="224">
        <v>10.84</v>
      </c>
      <c r="P66" s="193">
        <v>10.66</v>
      </c>
      <c r="Q66" s="223">
        <v>10.54</v>
      </c>
      <c r="T66" s="150"/>
      <c r="U66" s="150"/>
      <c r="V66" s="150"/>
      <c r="W66" s="150"/>
      <c r="X66" s="150"/>
    </row>
    <row r="67" spans="5:24">
      <c r="E67" s="151"/>
      <c r="G67" s="189" t="s">
        <v>176</v>
      </c>
      <c r="H67" s="189" t="s">
        <v>488</v>
      </c>
      <c r="J67" s="190" t="s">
        <v>478</v>
      </c>
      <c r="K67" s="191">
        <v>0.12</v>
      </c>
      <c r="L67" s="240" t="s">
        <v>247</v>
      </c>
      <c r="M67" s="193" t="s">
        <v>489</v>
      </c>
      <c r="N67" s="223" t="str">
        <f t="shared" si="0"/>
        <v>千葉県成田市</v>
      </c>
      <c r="O67" s="224">
        <v>10.84</v>
      </c>
      <c r="P67" s="193">
        <v>10.66</v>
      </c>
      <c r="Q67" s="223">
        <v>10.54</v>
      </c>
      <c r="T67" s="150"/>
      <c r="U67" s="150"/>
      <c r="V67" s="150"/>
      <c r="W67" s="150"/>
      <c r="X67" s="150"/>
    </row>
    <row r="68" spans="5:24">
      <c r="E68" s="151"/>
      <c r="G68" s="189" t="s">
        <v>176</v>
      </c>
      <c r="H68" s="189" t="s">
        <v>490</v>
      </c>
      <c r="J68" s="190" t="s">
        <v>478</v>
      </c>
      <c r="K68" s="191">
        <v>0.12</v>
      </c>
      <c r="L68" s="240" t="s">
        <v>247</v>
      </c>
      <c r="M68" s="193" t="s">
        <v>491</v>
      </c>
      <c r="N68" s="223" t="str">
        <f t="shared" ref="N68:N131" si="1">L68&amp;M68</f>
        <v>千葉県習志野市</v>
      </c>
      <c r="O68" s="224">
        <v>10.84</v>
      </c>
      <c r="P68" s="193">
        <v>10.66</v>
      </c>
      <c r="Q68" s="223">
        <v>10.54</v>
      </c>
      <c r="T68" s="150"/>
      <c r="U68" s="150"/>
      <c r="V68" s="150"/>
      <c r="W68" s="150"/>
      <c r="X68" s="150"/>
    </row>
    <row r="69" spans="5:24">
      <c r="E69" s="151"/>
      <c r="G69" s="189" t="s">
        <v>176</v>
      </c>
      <c r="H69" s="189" t="s">
        <v>492</v>
      </c>
      <c r="J69" s="190" t="s">
        <v>478</v>
      </c>
      <c r="K69" s="191">
        <v>0.12</v>
      </c>
      <c r="L69" s="240" t="s">
        <v>253</v>
      </c>
      <c r="M69" s="193" t="s">
        <v>493</v>
      </c>
      <c r="N69" s="223" t="str">
        <f t="shared" si="1"/>
        <v>東京都立川市</v>
      </c>
      <c r="O69" s="224">
        <v>10.84</v>
      </c>
      <c r="P69" s="193">
        <v>10.66</v>
      </c>
      <c r="Q69" s="223">
        <v>10.54</v>
      </c>
      <c r="T69" s="150"/>
      <c r="U69" s="150"/>
      <c r="V69" s="150"/>
      <c r="W69" s="150"/>
      <c r="X69" s="150"/>
    </row>
    <row r="70" spans="5:24">
      <c r="E70" s="151"/>
      <c r="G70" s="189" t="s">
        <v>176</v>
      </c>
      <c r="H70" s="189" t="s">
        <v>494</v>
      </c>
      <c r="J70" s="190" t="s">
        <v>478</v>
      </c>
      <c r="K70" s="191">
        <v>0.12</v>
      </c>
      <c r="L70" s="240" t="s">
        <v>253</v>
      </c>
      <c r="M70" s="193" t="s">
        <v>495</v>
      </c>
      <c r="N70" s="223" t="str">
        <f t="shared" si="1"/>
        <v>東京都昭島市</v>
      </c>
      <c r="O70" s="224">
        <v>10.84</v>
      </c>
      <c r="P70" s="193">
        <v>10.66</v>
      </c>
      <c r="Q70" s="223">
        <v>10.54</v>
      </c>
      <c r="T70" s="150"/>
      <c r="U70" s="150"/>
      <c r="V70" s="150"/>
      <c r="W70" s="150"/>
      <c r="X70" s="150"/>
    </row>
    <row r="71" spans="5:24">
      <c r="E71" s="151"/>
      <c r="G71" s="189" t="s">
        <v>176</v>
      </c>
      <c r="H71" s="189" t="s">
        <v>496</v>
      </c>
      <c r="J71" s="190" t="s">
        <v>478</v>
      </c>
      <c r="K71" s="191">
        <v>0.12</v>
      </c>
      <c r="L71" s="240" t="s">
        <v>253</v>
      </c>
      <c r="M71" s="193" t="s">
        <v>497</v>
      </c>
      <c r="N71" s="223" t="str">
        <f t="shared" si="1"/>
        <v>東京都東大和市</v>
      </c>
      <c r="O71" s="224">
        <v>10.84</v>
      </c>
      <c r="P71" s="193">
        <v>10.66</v>
      </c>
      <c r="Q71" s="223">
        <v>10.54</v>
      </c>
      <c r="T71" s="150"/>
      <c r="U71" s="150"/>
      <c r="V71" s="150"/>
      <c r="W71" s="150"/>
      <c r="X71" s="150"/>
    </row>
    <row r="72" spans="5:24">
      <c r="E72" s="151"/>
      <c r="G72" s="189" t="s">
        <v>176</v>
      </c>
      <c r="H72" s="189" t="s">
        <v>498</v>
      </c>
      <c r="J72" s="190" t="s">
        <v>478</v>
      </c>
      <c r="K72" s="191">
        <v>0.12</v>
      </c>
      <c r="L72" s="240" t="s">
        <v>259</v>
      </c>
      <c r="M72" s="193" t="s">
        <v>499</v>
      </c>
      <c r="N72" s="223" t="str">
        <f t="shared" si="1"/>
        <v>神奈川県相模原市</v>
      </c>
      <c r="O72" s="224">
        <v>10.84</v>
      </c>
      <c r="P72" s="193">
        <v>10.66</v>
      </c>
      <c r="Q72" s="223">
        <v>10.54</v>
      </c>
      <c r="T72" s="150"/>
      <c r="U72" s="150"/>
      <c r="V72" s="150"/>
      <c r="W72" s="150"/>
      <c r="X72" s="150"/>
    </row>
    <row r="73" spans="5:24">
      <c r="E73" s="151"/>
      <c r="G73" s="189" t="s">
        <v>176</v>
      </c>
      <c r="H73" s="189" t="s">
        <v>500</v>
      </c>
      <c r="J73" s="190" t="s">
        <v>478</v>
      </c>
      <c r="K73" s="191">
        <v>0.12</v>
      </c>
      <c r="L73" s="240" t="s">
        <v>259</v>
      </c>
      <c r="M73" s="193" t="s">
        <v>501</v>
      </c>
      <c r="N73" s="223" t="str">
        <f t="shared" si="1"/>
        <v>神奈川県横須賀市</v>
      </c>
      <c r="O73" s="224">
        <v>10.84</v>
      </c>
      <c r="P73" s="193">
        <v>10.66</v>
      </c>
      <c r="Q73" s="223">
        <v>10.54</v>
      </c>
      <c r="T73" s="150"/>
      <c r="U73" s="150"/>
      <c r="V73" s="150"/>
      <c r="W73" s="150"/>
      <c r="X73" s="150"/>
    </row>
    <row r="74" spans="5:24">
      <c r="E74" s="151"/>
      <c r="G74" s="189" t="s">
        <v>176</v>
      </c>
      <c r="H74" s="189" t="s">
        <v>502</v>
      </c>
      <c r="J74" s="190" t="s">
        <v>478</v>
      </c>
      <c r="K74" s="191">
        <v>0.12</v>
      </c>
      <c r="L74" s="240" t="s">
        <v>259</v>
      </c>
      <c r="M74" s="193" t="s">
        <v>503</v>
      </c>
      <c r="N74" s="223" t="str">
        <f t="shared" si="1"/>
        <v>神奈川県藤沢市</v>
      </c>
      <c r="O74" s="224">
        <v>10.84</v>
      </c>
      <c r="P74" s="193">
        <v>10.66</v>
      </c>
      <c r="Q74" s="223">
        <v>10.54</v>
      </c>
      <c r="T74" s="150"/>
      <c r="U74" s="150"/>
      <c r="V74" s="150"/>
      <c r="W74" s="150"/>
      <c r="X74" s="150"/>
    </row>
    <row r="75" spans="5:24">
      <c r="E75" s="151"/>
      <c r="G75" s="189" t="s">
        <v>176</v>
      </c>
      <c r="H75" s="189" t="s">
        <v>504</v>
      </c>
      <c r="J75" s="190" t="s">
        <v>478</v>
      </c>
      <c r="K75" s="191">
        <v>0.12</v>
      </c>
      <c r="L75" s="240" t="s">
        <v>259</v>
      </c>
      <c r="M75" s="193" t="s">
        <v>505</v>
      </c>
      <c r="N75" s="223" t="str">
        <f t="shared" si="1"/>
        <v>神奈川県逗子市</v>
      </c>
      <c r="O75" s="224">
        <v>10.84</v>
      </c>
      <c r="P75" s="193">
        <v>10.66</v>
      </c>
      <c r="Q75" s="223">
        <v>10.54</v>
      </c>
      <c r="T75" s="150"/>
      <c r="U75" s="150"/>
      <c r="V75" s="150"/>
      <c r="W75" s="150"/>
      <c r="X75" s="150"/>
    </row>
    <row r="76" spans="5:24">
      <c r="E76" s="151"/>
      <c r="G76" s="189" t="s">
        <v>176</v>
      </c>
      <c r="H76" s="189" t="s">
        <v>506</v>
      </c>
      <c r="J76" s="190" t="s">
        <v>478</v>
      </c>
      <c r="K76" s="191">
        <v>0.12</v>
      </c>
      <c r="L76" s="240" t="s">
        <v>259</v>
      </c>
      <c r="M76" s="193" t="s">
        <v>507</v>
      </c>
      <c r="N76" s="223" t="str">
        <f t="shared" si="1"/>
        <v>神奈川県三浦市</v>
      </c>
      <c r="O76" s="224">
        <v>10.84</v>
      </c>
      <c r="P76" s="193">
        <v>10.66</v>
      </c>
      <c r="Q76" s="223">
        <v>10.54</v>
      </c>
      <c r="T76" s="150"/>
      <c r="U76" s="150"/>
      <c r="V76" s="150"/>
      <c r="W76" s="150"/>
      <c r="X76" s="150"/>
    </row>
    <row r="77" spans="5:24">
      <c r="E77" s="151"/>
      <c r="G77" s="189" t="s">
        <v>176</v>
      </c>
      <c r="H77" s="189" t="s">
        <v>508</v>
      </c>
      <c r="J77" s="190" t="s">
        <v>478</v>
      </c>
      <c r="K77" s="191">
        <v>0.12</v>
      </c>
      <c r="L77" s="240" t="s">
        <v>259</v>
      </c>
      <c r="M77" s="193" t="s">
        <v>509</v>
      </c>
      <c r="N77" s="223" t="str">
        <f t="shared" si="1"/>
        <v>神奈川県海老名市</v>
      </c>
      <c r="O77" s="224">
        <v>10.84</v>
      </c>
      <c r="P77" s="193">
        <v>10.66</v>
      </c>
      <c r="Q77" s="223">
        <v>10.54</v>
      </c>
      <c r="T77" s="150"/>
      <c r="U77" s="150"/>
      <c r="V77" s="150"/>
      <c r="W77" s="150"/>
      <c r="X77" s="150"/>
    </row>
    <row r="78" spans="5:24">
      <c r="E78" s="151"/>
      <c r="G78" s="189" t="s">
        <v>176</v>
      </c>
      <c r="H78" s="189" t="s">
        <v>510</v>
      </c>
      <c r="J78" s="190" t="s">
        <v>478</v>
      </c>
      <c r="K78" s="191">
        <v>0.12</v>
      </c>
      <c r="L78" s="240" t="s">
        <v>338</v>
      </c>
      <c r="M78" s="193" t="s">
        <v>511</v>
      </c>
      <c r="N78" s="223" t="str">
        <f t="shared" si="1"/>
        <v>大阪府豊中市</v>
      </c>
      <c r="O78" s="224">
        <v>10.84</v>
      </c>
      <c r="P78" s="193">
        <v>10.66</v>
      </c>
      <c r="Q78" s="223">
        <v>10.54</v>
      </c>
      <c r="T78" s="150"/>
      <c r="U78" s="150"/>
      <c r="V78" s="150"/>
      <c r="W78" s="150"/>
      <c r="X78" s="150"/>
    </row>
    <row r="79" spans="5:24">
      <c r="E79" s="151"/>
      <c r="G79" s="189" t="s">
        <v>176</v>
      </c>
      <c r="H79" s="189" t="s">
        <v>512</v>
      </c>
      <c r="J79" s="190" t="s">
        <v>478</v>
      </c>
      <c r="K79" s="191">
        <v>0.12</v>
      </c>
      <c r="L79" s="240" t="s">
        <v>338</v>
      </c>
      <c r="M79" s="193" t="s">
        <v>513</v>
      </c>
      <c r="N79" s="223" t="str">
        <f t="shared" si="1"/>
        <v>大阪府池田市</v>
      </c>
      <c r="O79" s="224">
        <v>10.84</v>
      </c>
      <c r="P79" s="193">
        <v>10.66</v>
      </c>
      <c r="Q79" s="223">
        <v>10.54</v>
      </c>
      <c r="T79" s="150"/>
      <c r="U79" s="150"/>
      <c r="V79" s="150"/>
      <c r="W79" s="150"/>
      <c r="X79" s="150"/>
    </row>
    <row r="80" spans="5:24">
      <c r="E80" s="151"/>
      <c r="G80" s="189" t="s">
        <v>176</v>
      </c>
      <c r="H80" s="189" t="s">
        <v>514</v>
      </c>
      <c r="J80" s="190" t="s">
        <v>478</v>
      </c>
      <c r="K80" s="191">
        <v>0.12</v>
      </c>
      <c r="L80" s="240" t="s">
        <v>338</v>
      </c>
      <c r="M80" s="193" t="s">
        <v>515</v>
      </c>
      <c r="N80" s="223" t="str">
        <f t="shared" si="1"/>
        <v>大阪府吹田市</v>
      </c>
      <c r="O80" s="224">
        <v>10.84</v>
      </c>
      <c r="P80" s="193">
        <v>10.66</v>
      </c>
      <c r="Q80" s="223">
        <v>10.54</v>
      </c>
      <c r="T80" s="150"/>
      <c r="U80" s="150"/>
      <c r="V80" s="150"/>
      <c r="W80" s="150"/>
      <c r="X80" s="150"/>
    </row>
    <row r="81" spans="5:24">
      <c r="E81" s="151"/>
      <c r="G81" s="189" t="s">
        <v>176</v>
      </c>
      <c r="H81" s="189" t="s">
        <v>516</v>
      </c>
      <c r="J81" s="190" t="s">
        <v>478</v>
      </c>
      <c r="K81" s="191">
        <v>0.12</v>
      </c>
      <c r="L81" s="240" t="s">
        <v>338</v>
      </c>
      <c r="M81" s="193" t="s">
        <v>517</v>
      </c>
      <c r="N81" s="223" t="str">
        <f t="shared" si="1"/>
        <v>大阪府高槻市</v>
      </c>
      <c r="O81" s="224">
        <v>10.84</v>
      </c>
      <c r="P81" s="193">
        <v>10.66</v>
      </c>
      <c r="Q81" s="223">
        <v>10.54</v>
      </c>
      <c r="T81" s="150"/>
      <c r="U81" s="150"/>
      <c r="V81" s="150"/>
      <c r="W81" s="150"/>
      <c r="X81" s="150"/>
    </row>
    <row r="82" spans="5:24">
      <c r="E82" s="151"/>
      <c r="G82" s="189" t="s">
        <v>176</v>
      </c>
      <c r="H82" s="189" t="s">
        <v>518</v>
      </c>
      <c r="J82" s="190" t="s">
        <v>478</v>
      </c>
      <c r="K82" s="191">
        <v>0.12</v>
      </c>
      <c r="L82" s="240" t="s">
        <v>338</v>
      </c>
      <c r="M82" s="193" t="s">
        <v>519</v>
      </c>
      <c r="N82" s="223" t="str">
        <f t="shared" si="1"/>
        <v>大阪府寝屋川市</v>
      </c>
      <c r="O82" s="224">
        <v>10.84</v>
      </c>
      <c r="P82" s="193">
        <v>10.66</v>
      </c>
      <c r="Q82" s="223">
        <v>10.54</v>
      </c>
      <c r="T82" s="150"/>
      <c r="U82" s="150"/>
      <c r="V82" s="150"/>
      <c r="W82" s="150"/>
      <c r="X82" s="150"/>
    </row>
    <row r="83" spans="5:24">
      <c r="E83" s="151"/>
      <c r="G83" s="189" t="s">
        <v>176</v>
      </c>
      <c r="H83" s="189" t="s">
        <v>520</v>
      </c>
      <c r="J83" s="190" t="s">
        <v>478</v>
      </c>
      <c r="K83" s="191">
        <v>0.12</v>
      </c>
      <c r="L83" s="240" t="s">
        <v>338</v>
      </c>
      <c r="M83" s="193" t="s">
        <v>521</v>
      </c>
      <c r="N83" s="223" t="str">
        <f t="shared" si="1"/>
        <v>大阪府箕面市</v>
      </c>
      <c r="O83" s="224">
        <v>10.84</v>
      </c>
      <c r="P83" s="193">
        <v>10.66</v>
      </c>
      <c r="Q83" s="223">
        <v>10.54</v>
      </c>
      <c r="T83" s="150"/>
      <c r="U83" s="150"/>
      <c r="V83" s="150"/>
      <c r="W83" s="150"/>
      <c r="X83" s="150"/>
    </row>
    <row r="84" spans="5:24">
      <c r="E84" s="151"/>
      <c r="G84" s="189" t="s">
        <v>176</v>
      </c>
      <c r="H84" s="189" t="s">
        <v>522</v>
      </c>
      <c r="J84" s="190" t="s">
        <v>478</v>
      </c>
      <c r="K84" s="191">
        <v>0.12</v>
      </c>
      <c r="L84" s="240" t="s">
        <v>338</v>
      </c>
      <c r="M84" s="193" t="s">
        <v>523</v>
      </c>
      <c r="N84" s="223" t="str">
        <f t="shared" si="1"/>
        <v>大阪府四條畷市</v>
      </c>
      <c r="O84" s="224">
        <v>10.84</v>
      </c>
      <c r="P84" s="193">
        <v>10.66</v>
      </c>
      <c r="Q84" s="223">
        <v>10.54</v>
      </c>
      <c r="T84" s="150"/>
      <c r="U84" s="150"/>
      <c r="V84" s="150"/>
      <c r="W84" s="150"/>
      <c r="X84" s="150"/>
    </row>
    <row r="85" spans="5:24" ht="13.8" thickBot="1">
      <c r="E85" s="151"/>
      <c r="G85" s="189" t="s">
        <v>176</v>
      </c>
      <c r="H85" s="189" t="s">
        <v>524</v>
      </c>
      <c r="J85" s="208" t="s">
        <v>478</v>
      </c>
      <c r="K85" s="209">
        <v>0.12</v>
      </c>
      <c r="L85" s="241" t="s">
        <v>344</v>
      </c>
      <c r="M85" s="211" t="s">
        <v>525</v>
      </c>
      <c r="N85" s="232" t="str">
        <f t="shared" si="1"/>
        <v>兵庫県神戸市</v>
      </c>
      <c r="O85" s="231">
        <v>10.84</v>
      </c>
      <c r="P85" s="211">
        <v>10.66</v>
      </c>
      <c r="Q85" s="232">
        <v>10.54</v>
      </c>
      <c r="T85" s="150"/>
      <c r="U85" s="150"/>
      <c r="V85" s="150"/>
      <c r="W85" s="150"/>
      <c r="X85" s="150"/>
    </row>
    <row r="86" spans="5:24">
      <c r="E86" s="151"/>
      <c r="G86" s="189" t="s">
        <v>176</v>
      </c>
      <c r="H86" s="189" t="s">
        <v>526</v>
      </c>
      <c r="J86" s="175" t="s">
        <v>527</v>
      </c>
      <c r="K86" s="176">
        <v>0.1</v>
      </c>
      <c r="L86" s="239" t="s">
        <v>224</v>
      </c>
      <c r="M86" s="178" t="s">
        <v>528</v>
      </c>
      <c r="N86" s="179" t="str">
        <f t="shared" si="1"/>
        <v>茨城県水戸市</v>
      </c>
      <c r="O86" s="242">
        <v>10.7</v>
      </c>
      <c r="P86" s="219">
        <v>10.55</v>
      </c>
      <c r="Q86" s="220">
        <v>10.45</v>
      </c>
      <c r="T86" s="150"/>
      <c r="U86" s="150"/>
      <c r="V86" s="150"/>
      <c r="W86" s="150"/>
      <c r="X86" s="150"/>
    </row>
    <row r="87" spans="5:24">
      <c r="E87" s="151"/>
      <c r="G87" s="189" t="s">
        <v>176</v>
      </c>
      <c r="H87" s="189" t="s">
        <v>529</v>
      </c>
      <c r="J87" s="190" t="s">
        <v>527</v>
      </c>
      <c r="K87" s="191">
        <v>0.1</v>
      </c>
      <c r="L87" s="240" t="s">
        <v>224</v>
      </c>
      <c r="M87" s="193" t="s">
        <v>530</v>
      </c>
      <c r="N87" s="194" t="str">
        <f t="shared" si="1"/>
        <v>茨城県日立市</v>
      </c>
      <c r="O87" s="224">
        <v>10.7</v>
      </c>
      <c r="P87" s="193">
        <v>10.55</v>
      </c>
      <c r="Q87" s="223">
        <v>10.45</v>
      </c>
      <c r="T87" s="150"/>
      <c r="U87" s="150"/>
      <c r="V87" s="150"/>
      <c r="W87" s="150"/>
      <c r="X87" s="150"/>
    </row>
    <row r="88" spans="5:24">
      <c r="E88" s="151"/>
      <c r="G88" s="189" t="s">
        <v>176</v>
      </c>
      <c r="H88" s="189" t="s">
        <v>531</v>
      </c>
      <c r="J88" s="190" t="s">
        <v>527</v>
      </c>
      <c r="K88" s="191">
        <v>0.1</v>
      </c>
      <c r="L88" s="240" t="s">
        <v>224</v>
      </c>
      <c r="M88" s="193" t="s">
        <v>532</v>
      </c>
      <c r="N88" s="194" t="str">
        <f t="shared" si="1"/>
        <v>茨城県龍ケ崎市</v>
      </c>
      <c r="O88" s="224">
        <v>10.7</v>
      </c>
      <c r="P88" s="193">
        <v>10.55</v>
      </c>
      <c r="Q88" s="223">
        <v>10.45</v>
      </c>
      <c r="T88" s="150"/>
      <c r="U88" s="150"/>
      <c r="V88" s="150"/>
      <c r="W88" s="150"/>
      <c r="X88" s="150"/>
    </row>
    <row r="89" spans="5:24">
      <c r="E89" s="151"/>
      <c r="G89" s="189" t="s">
        <v>176</v>
      </c>
      <c r="H89" s="189" t="s">
        <v>533</v>
      </c>
      <c r="J89" s="190" t="s">
        <v>527</v>
      </c>
      <c r="K89" s="191">
        <v>0.1</v>
      </c>
      <c r="L89" s="240" t="s">
        <v>224</v>
      </c>
      <c r="M89" s="193" t="s">
        <v>534</v>
      </c>
      <c r="N89" s="194" t="str">
        <f t="shared" si="1"/>
        <v>茨城県取手市</v>
      </c>
      <c r="O89" s="224">
        <v>10.7</v>
      </c>
      <c r="P89" s="193">
        <v>10.55</v>
      </c>
      <c r="Q89" s="223">
        <v>10.45</v>
      </c>
      <c r="T89" s="150"/>
      <c r="U89" s="150"/>
      <c r="V89" s="150"/>
      <c r="W89" s="150"/>
      <c r="X89" s="150"/>
    </row>
    <row r="90" spans="5:24">
      <c r="E90" s="151"/>
      <c r="G90" s="189" t="s">
        <v>176</v>
      </c>
      <c r="H90" s="189" t="s">
        <v>535</v>
      </c>
      <c r="J90" s="190" t="s">
        <v>527</v>
      </c>
      <c r="K90" s="191">
        <v>0.1</v>
      </c>
      <c r="L90" s="240" t="s">
        <v>224</v>
      </c>
      <c r="M90" s="193" t="s">
        <v>536</v>
      </c>
      <c r="N90" s="194" t="str">
        <f t="shared" si="1"/>
        <v>茨城県つくば市</v>
      </c>
      <c r="O90" s="224">
        <v>10.7</v>
      </c>
      <c r="P90" s="193">
        <v>10.55</v>
      </c>
      <c r="Q90" s="223">
        <v>10.45</v>
      </c>
      <c r="T90" s="150"/>
      <c r="U90" s="150"/>
      <c r="V90" s="150"/>
      <c r="W90" s="150"/>
      <c r="X90" s="150"/>
    </row>
    <row r="91" spans="5:24">
      <c r="E91" s="151"/>
      <c r="G91" s="189" t="s">
        <v>176</v>
      </c>
      <c r="H91" s="189" t="s">
        <v>537</v>
      </c>
      <c r="J91" s="190" t="s">
        <v>527</v>
      </c>
      <c r="K91" s="191">
        <v>0.1</v>
      </c>
      <c r="L91" s="240" t="s">
        <v>224</v>
      </c>
      <c r="M91" s="193" t="s">
        <v>538</v>
      </c>
      <c r="N91" s="194" t="str">
        <f t="shared" si="1"/>
        <v>茨城県守谷市</v>
      </c>
      <c r="O91" s="224">
        <v>10.7</v>
      </c>
      <c r="P91" s="193">
        <v>10.55</v>
      </c>
      <c r="Q91" s="223">
        <v>10.45</v>
      </c>
      <c r="T91" s="150"/>
      <c r="U91" s="150"/>
      <c r="V91" s="150"/>
      <c r="W91" s="150"/>
      <c r="X91" s="150"/>
    </row>
    <row r="92" spans="5:24">
      <c r="E92" s="151"/>
      <c r="G92" s="189" t="s">
        <v>176</v>
      </c>
      <c r="H92" s="189" t="s">
        <v>539</v>
      </c>
      <c r="J92" s="190" t="s">
        <v>527</v>
      </c>
      <c r="K92" s="191">
        <v>0.1</v>
      </c>
      <c r="L92" s="240" t="s">
        <v>241</v>
      </c>
      <c r="M92" s="193" t="s">
        <v>540</v>
      </c>
      <c r="N92" s="194" t="str">
        <f t="shared" si="1"/>
        <v>埼玉県川口市</v>
      </c>
      <c r="O92" s="224">
        <v>10.7</v>
      </c>
      <c r="P92" s="193">
        <v>10.55</v>
      </c>
      <c r="Q92" s="223">
        <v>10.45</v>
      </c>
      <c r="T92" s="150"/>
      <c r="U92" s="150"/>
      <c r="V92" s="150"/>
      <c r="W92" s="150"/>
      <c r="X92" s="150"/>
    </row>
    <row r="93" spans="5:24">
      <c r="E93" s="151"/>
      <c r="G93" s="189" t="s">
        <v>176</v>
      </c>
      <c r="H93" s="189" t="s">
        <v>541</v>
      </c>
      <c r="J93" s="190" t="s">
        <v>527</v>
      </c>
      <c r="K93" s="191">
        <v>0.1</v>
      </c>
      <c r="L93" s="240" t="s">
        <v>241</v>
      </c>
      <c r="M93" s="193" t="s">
        <v>542</v>
      </c>
      <c r="N93" s="194" t="str">
        <f t="shared" si="1"/>
        <v>埼玉県草加市</v>
      </c>
      <c r="O93" s="224">
        <v>10.7</v>
      </c>
      <c r="P93" s="193">
        <v>10.55</v>
      </c>
      <c r="Q93" s="223">
        <v>10.45</v>
      </c>
      <c r="T93" s="150"/>
      <c r="U93" s="150"/>
      <c r="V93" s="150"/>
      <c r="W93" s="150"/>
      <c r="X93" s="150"/>
    </row>
    <row r="94" spans="5:24">
      <c r="E94" s="151"/>
      <c r="G94" s="189" t="s">
        <v>176</v>
      </c>
      <c r="H94" s="189" t="s">
        <v>543</v>
      </c>
      <c r="J94" s="190" t="s">
        <v>527</v>
      </c>
      <c r="K94" s="191">
        <v>0.1</v>
      </c>
      <c r="L94" s="240" t="s">
        <v>241</v>
      </c>
      <c r="M94" s="193" t="s">
        <v>544</v>
      </c>
      <c r="N94" s="194" t="str">
        <f t="shared" si="1"/>
        <v>埼玉県戸田市</v>
      </c>
      <c r="O94" s="224">
        <v>10.7</v>
      </c>
      <c r="P94" s="193">
        <v>10.55</v>
      </c>
      <c r="Q94" s="223">
        <v>10.45</v>
      </c>
      <c r="T94" s="150"/>
      <c r="U94" s="150"/>
      <c r="V94" s="150"/>
      <c r="W94" s="150"/>
      <c r="X94" s="150"/>
    </row>
    <row r="95" spans="5:24">
      <c r="E95" s="151"/>
      <c r="G95" s="189" t="s">
        <v>176</v>
      </c>
      <c r="H95" s="189" t="s">
        <v>545</v>
      </c>
      <c r="J95" s="190" t="s">
        <v>527</v>
      </c>
      <c r="K95" s="191">
        <v>0.1</v>
      </c>
      <c r="L95" s="240" t="s">
        <v>241</v>
      </c>
      <c r="M95" s="193" t="s">
        <v>546</v>
      </c>
      <c r="N95" s="194" t="str">
        <f t="shared" si="1"/>
        <v>埼玉県新座市</v>
      </c>
      <c r="O95" s="224">
        <v>10.7</v>
      </c>
      <c r="P95" s="193">
        <v>10.55</v>
      </c>
      <c r="Q95" s="223">
        <v>10.45</v>
      </c>
      <c r="T95" s="150"/>
      <c r="U95" s="150"/>
      <c r="V95" s="150"/>
      <c r="W95" s="150"/>
      <c r="X95" s="150"/>
    </row>
    <row r="96" spans="5:24">
      <c r="E96" s="151"/>
      <c r="G96" s="189" t="s">
        <v>176</v>
      </c>
      <c r="H96" s="189" t="s">
        <v>547</v>
      </c>
      <c r="J96" s="190" t="s">
        <v>527</v>
      </c>
      <c r="K96" s="191">
        <v>0.1</v>
      </c>
      <c r="L96" s="240" t="s">
        <v>241</v>
      </c>
      <c r="M96" s="193" t="s">
        <v>548</v>
      </c>
      <c r="N96" s="194" t="str">
        <f t="shared" si="1"/>
        <v>埼玉県八潮市</v>
      </c>
      <c r="O96" s="224">
        <v>10.7</v>
      </c>
      <c r="P96" s="193">
        <v>10.55</v>
      </c>
      <c r="Q96" s="223">
        <v>10.45</v>
      </c>
      <c r="T96" s="150"/>
      <c r="U96" s="150"/>
      <c r="V96" s="150"/>
      <c r="W96" s="150"/>
      <c r="X96" s="150"/>
    </row>
    <row r="97" spans="5:24">
      <c r="E97" s="151"/>
      <c r="G97" s="189" t="s">
        <v>176</v>
      </c>
      <c r="H97" s="189" t="s">
        <v>549</v>
      </c>
      <c r="J97" s="190" t="s">
        <v>527</v>
      </c>
      <c r="K97" s="191">
        <v>0.1</v>
      </c>
      <c r="L97" s="240" t="s">
        <v>241</v>
      </c>
      <c r="M97" s="193" t="s">
        <v>550</v>
      </c>
      <c r="N97" s="194" t="str">
        <f t="shared" si="1"/>
        <v>埼玉県ふじみ野市</v>
      </c>
      <c r="O97" s="224">
        <v>10.7</v>
      </c>
      <c r="P97" s="193">
        <v>10.55</v>
      </c>
      <c r="Q97" s="223">
        <v>10.45</v>
      </c>
      <c r="T97" s="150"/>
      <c r="U97" s="150"/>
      <c r="V97" s="150"/>
      <c r="W97" s="150"/>
      <c r="X97" s="150"/>
    </row>
    <row r="98" spans="5:24">
      <c r="E98" s="151"/>
      <c r="G98" s="189" t="s">
        <v>176</v>
      </c>
      <c r="H98" s="189" t="s">
        <v>551</v>
      </c>
      <c r="J98" s="190" t="s">
        <v>527</v>
      </c>
      <c r="K98" s="191">
        <v>0.1</v>
      </c>
      <c r="L98" s="240" t="s">
        <v>247</v>
      </c>
      <c r="M98" s="193" t="s">
        <v>552</v>
      </c>
      <c r="N98" s="194" t="str">
        <f t="shared" si="1"/>
        <v>千葉県市川市</v>
      </c>
      <c r="O98" s="224">
        <v>10.7</v>
      </c>
      <c r="P98" s="193">
        <v>10.55</v>
      </c>
      <c r="Q98" s="223">
        <v>10.45</v>
      </c>
      <c r="T98" s="150"/>
      <c r="U98" s="150"/>
      <c r="V98" s="150"/>
      <c r="W98" s="150"/>
      <c r="X98" s="150"/>
    </row>
    <row r="99" spans="5:24">
      <c r="E99" s="151"/>
      <c r="G99" s="189" t="s">
        <v>176</v>
      </c>
      <c r="H99" s="189" t="s">
        <v>553</v>
      </c>
      <c r="J99" s="190" t="s">
        <v>527</v>
      </c>
      <c r="K99" s="191">
        <v>0.1</v>
      </c>
      <c r="L99" s="240" t="s">
        <v>247</v>
      </c>
      <c r="M99" s="193" t="s">
        <v>554</v>
      </c>
      <c r="N99" s="194" t="str">
        <f t="shared" si="1"/>
        <v>千葉県松戸市</v>
      </c>
      <c r="O99" s="224">
        <v>10.7</v>
      </c>
      <c r="P99" s="193">
        <v>10.55</v>
      </c>
      <c r="Q99" s="223">
        <v>10.45</v>
      </c>
      <c r="T99" s="150"/>
      <c r="U99" s="150"/>
      <c r="V99" s="150"/>
      <c r="W99" s="150"/>
      <c r="X99" s="150"/>
    </row>
    <row r="100" spans="5:24">
      <c r="E100" s="151"/>
      <c r="G100" s="189" t="s">
        <v>176</v>
      </c>
      <c r="H100" s="189" t="s">
        <v>555</v>
      </c>
      <c r="J100" s="190" t="s">
        <v>527</v>
      </c>
      <c r="K100" s="191">
        <v>0.1</v>
      </c>
      <c r="L100" s="240" t="s">
        <v>247</v>
      </c>
      <c r="M100" s="193" t="s">
        <v>556</v>
      </c>
      <c r="N100" s="194" t="str">
        <f t="shared" si="1"/>
        <v>千葉県佐倉市</v>
      </c>
      <c r="O100" s="224">
        <v>10.7</v>
      </c>
      <c r="P100" s="193">
        <v>10.55</v>
      </c>
      <c r="Q100" s="223">
        <v>10.45</v>
      </c>
      <c r="T100" s="150"/>
      <c r="U100" s="150"/>
      <c r="V100" s="150"/>
      <c r="W100" s="150"/>
      <c r="X100" s="150"/>
    </row>
    <row r="101" spans="5:24">
      <c r="E101" s="151"/>
      <c r="G101" s="189" t="s">
        <v>176</v>
      </c>
      <c r="H101" s="189" t="s">
        <v>557</v>
      </c>
      <c r="J101" s="190" t="s">
        <v>527</v>
      </c>
      <c r="K101" s="191">
        <v>0.1</v>
      </c>
      <c r="L101" s="240" t="s">
        <v>247</v>
      </c>
      <c r="M101" s="193" t="s">
        <v>558</v>
      </c>
      <c r="N101" s="194" t="str">
        <f t="shared" si="1"/>
        <v>千葉県市原市</v>
      </c>
      <c r="O101" s="224">
        <v>10.7</v>
      </c>
      <c r="P101" s="193">
        <v>10.55</v>
      </c>
      <c r="Q101" s="223">
        <v>10.45</v>
      </c>
      <c r="T101" s="150"/>
      <c r="U101" s="150"/>
      <c r="V101" s="150"/>
      <c r="W101" s="150"/>
      <c r="X101" s="150"/>
    </row>
    <row r="102" spans="5:24">
      <c r="E102" s="151"/>
      <c r="G102" s="189" t="s">
        <v>176</v>
      </c>
      <c r="H102" s="189" t="s">
        <v>559</v>
      </c>
      <c r="J102" s="190" t="s">
        <v>527</v>
      </c>
      <c r="K102" s="191">
        <v>0.1</v>
      </c>
      <c r="L102" s="240" t="s">
        <v>560</v>
      </c>
      <c r="M102" s="193" t="s">
        <v>561</v>
      </c>
      <c r="N102" s="194" t="str">
        <f t="shared" si="1"/>
        <v>千葉県八千代市</v>
      </c>
      <c r="O102" s="224">
        <v>10.7</v>
      </c>
      <c r="P102" s="193">
        <v>10.55</v>
      </c>
      <c r="Q102" s="223">
        <v>10.45</v>
      </c>
      <c r="T102" s="150"/>
      <c r="U102" s="150"/>
      <c r="V102" s="150"/>
      <c r="W102" s="150"/>
      <c r="X102" s="150"/>
    </row>
    <row r="103" spans="5:24">
      <c r="E103" s="151"/>
      <c r="G103" s="189" t="s">
        <v>176</v>
      </c>
      <c r="H103" s="189" t="s">
        <v>562</v>
      </c>
      <c r="J103" s="190" t="s">
        <v>527</v>
      </c>
      <c r="K103" s="191">
        <v>0.1</v>
      </c>
      <c r="L103" s="240" t="s">
        <v>247</v>
      </c>
      <c r="M103" s="193" t="s">
        <v>563</v>
      </c>
      <c r="N103" s="194" t="str">
        <f t="shared" si="1"/>
        <v>千葉県四街道市</v>
      </c>
      <c r="O103" s="224">
        <v>10.7</v>
      </c>
      <c r="P103" s="193">
        <v>10.55</v>
      </c>
      <c r="Q103" s="223">
        <v>10.45</v>
      </c>
      <c r="T103" s="150"/>
      <c r="U103" s="150"/>
      <c r="V103" s="150"/>
      <c r="W103" s="150"/>
      <c r="X103" s="150"/>
    </row>
    <row r="104" spans="5:24">
      <c r="E104" s="151"/>
      <c r="G104" s="189" t="s">
        <v>176</v>
      </c>
      <c r="H104" s="189" t="s">
        <v>564</v>
      </c>
      <c r="J104" s="190" t="s">
        <v>527</v>
      </c>
      <c r="K104" s="191">
        <v>0.1</v>
      </c>
      <c r="L104" s="240" t="s">
        <v>247</v>
      </c>
      <c r="M104" s="193" t="s">
        <v>565</v>
      </c>
      <c r="N104" s="194" t="str">
        <f t="shared" si="1"/>
        <v>千葉県袖ケ浦市</v>
      </c>
      <c r="O104" s="224">
        <v>10.7</v>
      </c>
      <c r="P104" s="193">
        <v>10.55</v>
      </c>
      <c r="Q104" s="223">
        <v>10.45</v>
      </c>
      <c r="T104" s="150"/>
      <c r="U104" s="150"/>
      <c r="V104" s="150"/>
      <c r="W104" s="150"/>
      <c r="X104" s="150"/>
    </row>
    <row r="105" spans="5:24">
      <c r="E105" s="151"/>
      <c r="G105" s="189" t="s">
        <v>176</v>
      </c>
      <c r="H105" s="189" t="s">
        <v>566</v>
      </c>
      <c r="J105" s="190" t="s">
        <v>527</v>
      </c>
      <c r="K105" s="191">
        <v>0.1</v>
      </c>
      <c r="L105" s="240" t="s">
        <v>247</v>
      </c>
      <c r="M105" s="193" t="s">
        <v>567</v>
      </c>
      <c r="N105" s="194" t="str">
        <f t="shared" si="1"/>
        <v>千葉県印西市</v>
      </c>
      <c r="O105" s="224">
        <v>10.7</v>
      </c>
      <c r="P105" s="193">
        <v>10.55</v>
      </c>
      <c r="Q105" s="223">
        <v>10.45</v>
      </c>
      <c r="T105" s="150"/>
      <c r="U105" s="150"/>
      <c r="V105" s="150"/>
      <c r="W105" s="150"/>
      <c r="X105" s="150"/>
    </row>
    <row r="106" spans="5:24">
      <c r="E106" s="151"/>
      <c r="G106" s="189" t="s">
        <v>176</v>
      </c>
      <c r="H106" s="189" t="s">
        <v>568</v>
      </c>
      <c r="J106" s="190" t="s">
        <v>527</v>
      </c>
      <c r="K106" s="191">
        <v>0.1</v>
      </c>
      <c r="L106" s="240" t="s">
        <v>247</v>
      </c>
      <c r="M106" s="193" t="s">
        <v>569</v>
      </c>
      <c r="N106" s="194" t="str">
        <f t="shared" si="1"/>
        <v>千葉県栄町</v>
      </c>
      <c r="O106" s="224">
        <v>10.7</v>
      </c>
      <c r="P106" s="193">
        <v>10.55</v>
      </c>
      <c r="Q106" s="223">
        <v>10.45</v>
      </c>
      <c r="T106" s="150"/>
      <c r="U106" s="150"/>
      <c r="V106" s="150"/>
      <c r="W106" s="150"/>
      <c r="X106" s="150"/>
    </row>
    <row r="107" spans="5:24">
      <c r="E107" s="151"/>
      <c r="G107" s="189" t="s">
        <v>176</v>
      </c>
      <c r="H107" s="189" t="s">
        <v>570</v>
      </c>
      <c r="J107" s="190" t="s">
        <v>527</v>
      </c>
      <c r="K107" s="191">
        <v>0.1</v>
      </c>
      <c r="L107" s="240" t="s">
        <v>253</v>
      </c>
      <c r="M107" s="193" t="s">
        <v>571</v>
      </c>
      <c r="N107" s="194" t="str">
        <f t="shared" si="1"/>
        <v>東京都福生市</v>
      </c>
      <c r="O107" s="224">
        <v>10.7</v>
      </c>
      <c r="P107" s="193">
        <v>10.55</v>
      </c>
      <c r="Q107" s="223">
        <v>10.45</v>
      </c>
      <c r="T107" s="150"/>
      <c r="U107" s="150"/>
      <c r="V107" s="150"/>
      <c r="W107" s="150"/>
      <c r="X107" s="150"/>
    </row>
    <row r="108" spans="5:24">
      <c r="E108" s="151"/>
      <c r="G108" s="189" t="s">
        <v>176</v>
      </c>
      <c r="H108" s="189" t="s">
        <v>572</v>
      </c>
      <c r="J108" s="190" t="s">
        <v>527</v>
      </c>
      <c r="K108" s="191">
        <v>0.1</v>
      </c>
      <c r="L108" s="240" t="s">
        <v>253</v>
      </c>
      <c r="M108" s="193" t="s">
        <v>573</v>
      </c>
      <c r="N108" s="194" t="str">
        <f t="shared" si="1"/>
        <v>東京都あきる野市</v>
      </c>
      <c r="O108" s="224">
        <v>10.7</v>
      </c>
      <c r="P108" s="193">
        <v>10.55</v>
      </c>
      <c r="Q108" s="223">
        <v>10.45</v>
      </c>
      <c r="T108" s="150"/>
      <c r="U108" s="150"/>
      <c r="V108" s="150"/>
      <c r="W108" s="150"/>
      <c r="X108" s="150"/>
    </row>
    <row r="109" spans="5:24">
      <c r="E109" s="151"/>
      <c r="G109" s="189" t="s">
        <v>176</v>
      </c>
      <c r="H109" s="189" t="s">
        <v>574</v>
      </c>
      <c r="J109" s="190" t="s">
        <v>527</v>
      </c>
      <c r="K109" s="191">
        <v>0.1</v>
      </c>
      <c r="L109" s="240" t="s">
        <v>253</v>
      </c>
      <c r="M109" s="193" t="s">
        <v>575</v>
      </c>
      <c r="N109" s="194" t="str">
        <f t="shared" si="1"/>
        <v>東京都日の出町</v>
      </c>
      <c r="O109" s="224">
        <v>10.7</v>
      </c>
      <c r="P109" s="193">
        <v>10.55</v>
      </c>
      <c r="Q109" s="223">
        <v>10.45</v>
      </c>
      <c r="T109" s="150"/>
      <c r="U109" s="150"/>
      <c r="V109" s="150"/>
      <c r="W109" s="150"/>
      <c r="X109" s="150"/>
    </row>
    <row r="110" spans="5:24">
      <c r="E110" s="151"/>
      <c r="G110" s="189" t="s">
        <v>176</v>
      </c>
      <c r="H110" s="189" t="s">
        <v>576</v>
      </c>
      <c r="J110" s="190" t="s">
        <v>527</v>
      </c>
      <c r="K110" s="191">
        <v>0.1</v>
      </c>
      <c r="L110" s="240" t="s">
        <v>259</v>
      </c>
      <c r="M110" s="193" t="s">
        <v>577</v>
      </c>
      <c r="N110" s="194" t="str">
        <f t="shared" si="1"/>
        <v>神奈川県平塚市</v>
      </c>
      <c r="O110" s="224">
        <v>10.7</v>
      </c>
      <c r="P110" s="193">
        <v>10.55</v>
      </c>
      <c r="Q110" s="223">
        <v>10.45</v>
      </c>
      <c r="T110" s="150"/>
      <c r="U110" s="150"/>
      <c r="V110" s="150"/>
      <c r="W110" s="150"/>
      <c r="X110" s="150"/>
    </row>
    <row r="111" spans="5:24">
      <c r="E111" s="151"/>
      <c r="G111" s="189" t="s">
        <v>176</v>
      </c>
      <c r="H111" s="189" t="s">
        <v>578</v>
      </c>
      <c r="J111" s="190" t="s">
        <v>527</v>
      </c>
      <c r="K111" s="191">
        <v>0.1</v>
      </c>
      <c r="L111" s="240" t="s">
        <v>259</v>
      </c>
      <c r="M111" s="193" t="s">
        <v>579</v>
      </c>
      <c r="N111" s="194" t="str">
        <f t="shared" si="1"/>
        <v>神奈川県小田原市</v>
      </c>
      <c r="O111" s="224">
        <v>10.7</v>
      </c>
      <c r="P111" s="193">
        <v>10.55</v>
      </c>
      <c r="Q111" s="223">
        <v>10.45</v>
      </c>
      <c r="T111" s="150"/>
      <c r="U111" s="150"/>
      <c r="V111" s="150"/>
      <c r="W111" s="150"/>
      <c r="X111" s="150"/>
    </row>
    <row r="112" spans="5:24">
      <c r="E112" s="151"/>
      <c r="G112" s="189" t="s">
        <v>176</v>
      </c>
      <c r="H112" s="189" t="s">
        <v>580</v>
      </c>
      <c r="J112" s="190" t="s">
        <v>527</v>
      </c>
      <c r="K112" s="191">
        <v>0.1</v>
      </c>
      <c r="L112" s="240" t="s">
        <v>259</v>
      </c>
      <c r="M112" s="193" t="s">
        <v>581</v>
      </c>
      <c r="N112" s="194" t="str">
        <f t="shared" si="1"/>
        <v>神奈川県茅ヶ崎市</v>
      </c>
      <c r="O112" s="224">
        <v>10.7</v>
      </c>
      <c r="P112" s="193">
        <v>10.55</v>
      </c>
      <c r="Q112" s="223">
        <v>10.45</v>
      </c>
      <c r="T112" s="150"/>
      <c r="U112" s="150"/>
      <c r="V112" s="150"/>
      <c r="W112" s="150"/>
      <c r="X112" s="150"/>
    </row>
    <row r="113" spans="5:24">
      <c r="E113" s="151"/>
      <c r="G113" s="189" t="s">
        <v>176</v>
      </c>
      <c r="H113" s="189" t="s">
        <v>582</v>
      </c>
      <c r="J113" s="190" t="s">
        <v>527</v>
      </c>
      <c r="K113" s="191">
        <v>0.1</v>
      </c>
      <c r="L113" s="240" t="s">
        <v>259</v>
      </c>
      <c r="M113" s="193" t="s">
        <v>583</v>
      </c>
      <c r="N113" s="194" t="str">
        <f t="shared" si="1"/>
        <v>神奈川県大和市</v>
      </c>
      <c r="O113" s="224">
        <v>10.7</v>
      </c>
      <c r="P113" s="193">
        <v>10.55</v>
      </c>
      <c r="Q113" s="223">
        <v>10.45</v>
      </c>
      <c r="T113" s="150"/>
      <c r="U113" s="150"/>
      <c r="V113" s="150"/>
      <c r="W113" s="150"/>
      <c r="X113" s="150"/>
    </row>
    <row r="114" spans="5:24">
      <c r="E114" s="151"/>
      <c r="G114" s="189" t="s">
        <v>176</v>
      </c>
      <c r="H114" s="189" t="s">
        <v>584</v>
      </c>
      <c r="J114" s="190" t="s">
        <v>527</v>
      </c>
      <c r="K114" s="191">
        <v>0.1</v>
      </c>
      <c r="L114" s="240" t="s">
        <v>259</v>
      </c>
      <c r="M114" s="193" t="s">
        <v>585</v>
      </c>
      <c r="N114" s="194" t="str">
        <f t="shared" si="1"/>
        <v>神奈川県伊勢原市</v>
      </c>
      <c r="O114" s="224">
        <v>10.7</v>
      </c>
      <c r="P114" s="193">
        <v>10.55</v>
      </c>
      <c r="Q114" s="223">
        <v>10.45</v>
      </c>
      <c r="T114" s="150"/>
      <c r="U114" s="150"/>
      <c r="V114" s="150"/>
      <c r="W114" s="150"/>
      <c r="X114" s="150"/>
    </row>
    <row r="115" spans="5:24">
      <c r="E115" s="151"/>
      <c r="G115" s="189" t="s">
        <v>176</v>
      </c>
      <c r="H115" s="189" t="s">
        <v>586</v>
      </c>
      <c r="J115" s="190" t="s">
        <v>527</v>
      </c>
      <c r="K115" s="191">
        <v>0.1</v>
      </c>
      <c r="L115" s="240" t="s">
        <v>259</v>
      </c>
      <c r="M115" s="193" t="s">
        <v>587</v>
      </c>
      <c r="N115" s="194" t="str">
        <f t="shared" si="1"/>
        <v>神奈川県座間市</v>
      </c>
      <c r="O115" s="224">
        <v>10.7</v>
      </c>
      <c r="P115" s="193">
        <v>10.55</v>
      </c>
      <c r="Q115" s="223">
        <v>10.45</v>
      </c>
      <c r="T115" s="150"/>
      <c r="U115" s="150"/>
      <c r="V115" s="150"/>
      <c r="W115" s="150"/>
      <c r="X115" s="150"/>
    </row>
    <row r="116" spans="5:24">
      <c r="E116" s="151"/>
      <c r="G116" s="189" t="s">
        <v>176</v>
      </c>
      <c r="H116" s="189" t="s">
        <v>588</v>
      </c>
      <c r="J116" s="190" t="s">
        <v>527</v>
      </c>
      <c r="K116" s="191">
        <v>0.1</v>
      </c>
      <c r="L116" s="240" t="s">
        <v>259</v>
      </c>
      <c r="M116" s="193" t="s">
        <v>589</v>
      </c>
      <c r="N116" s="194" t="str">
        <f t="shared" si="1"/>
        <v>神奈川県綾瀬市</v>
      </c>
      <c r="O116" s="224">
        <v>10.7</v>
      </c>
      <c r="P116" s="193">
        <v>10.55</v>
      </c>
      <c r="Q116" s="223">
        <v>10.45</v>
      </c>
      <c r="T116" s="150"/>
      <c r="U116" s="150"/>
      <c r="V116" s="150"/>
      <c r="W116" s="150"/>
      <c r="X116" s="150"/>
    </row>
    <row r="117" spans="5:24">
      <c r="E117" s="151"/>
      <c r="G117" s="189" t="s">
        <v>176</v>
      </c>
      <c r="H117" s="189" t="s">
        <v>590</v>
      </c>
      <c r="J117" s="190" t="s">
        <v>527</v>
      </c>
      <c r="K117" s="191">
        <v>0.1</v>
      </c>
      <c r="L117" s="240" t="s">
        <v>259</v>
      </c>
      <c r="M117" s="193" t="s">
        <v>591</v>
      </c>
      <c r="N117" s="194" t="str">
        <f t="shared" si="1"/>
        <v>神奈川県葉山町</v>
      </c>
      <c r="O117" s="224">
        <v>10.7</v>
      </c>
      <c r="P117" s="193">
        <v>10.55</v>
      </c>
      <c r="Q117" s="223">
        <v>10.45</v>
      </c>
      <c r="T117" s="150"/>
      <c r="U117" s="150"/>
      <c r="V117" s="150"/>
      <c r="W117" s="150"/>
      <c r="X117" s="150"/>
    </row>
    <row r="118" spans="5:24">
      <c r="E118" s="151"/>
      <c r="G118" s="189" t="s">
        <v>176</v>
      </c>
      <c r="H118" s="189" t="s">
        <v>592</v>
      </c>
      <c r="J118" s="190" t="s">
        <v>527</v>
      </c>
      <c r="K118" s="191">
        <v>0.1</v>
      </c>
      <c r="L118" s="240" t="s">
        <v>259</v>
      </c>
      <c r="M118" s="193" t="s">
        <v>593</v>
      </c>
      <c r="N118" s="194" t="str">
        <f t="shared" si="1"/>
        <v>神奈川県寒川町</v>
      </c>
      <c r="O118" s="224">
        <v>10.7</v>
      </c>
      <c r="P118" s="193">
        <v>10.55</v>
      </c>
      <c r="Q118" s="223">
        <v>10.45</v>
      </c>
      <c r="T118" s="150"/>
      <c r="U118" s="150"/>
      <c r="V118" s="150"/>
      <c r="W118" s="150"/>
      <c r="X118" s="150"/>
    </row>
    <row r="119" spans="5:24">
      <c r="E119" s="151"/>
      <c r="G119" s="189" t="s">
        <v>176</v>
      </c>
      <c r="H119" s="189" t="s">
        <v>594</v>
      </c>
      <c r="J119" s="190" t="s">
        <v>527</v>
      </c>
      <c r="K119" s="191">
        <v>0.1</v>
      </c>
      <c r="L119" s="240" t="s">
        <v>259</v>
      </c>
      <c r="M119" s="193" t="s">
        <v>595</v>
      </c>
      <c r="N119" s="194" t="str">
        <f t="shared" si="1"/>
        <v>神奈川県愛川町</v>
      </c>
      <c r="O119" s="224">
        <v>10.7</v>
      </c>
      <c r="P119" s="193">
        <v>10.55</v>
      </c>
      <c r="Q119" s="223">
        <v>10.45</v>
      </c>
      <c r="T119" s="150"/>
      <c r="U119" s="150"/>
      <c r="V119" s="150"/>
      <c r="W119" s="150"/>
      <c r="X119" s="150"/>
    </row>
    <row r="120" spans="5:24">
      <c r="E120" s="151"/>
      <c r="G120" s="189" t="s">
        <v>176</v>
      </c>
      <c r="H120" s="189" t="s">
        <v>596</v>
      </c>
      <c r="J120" s="190" t="s">
        <v>527</v>
      </c>
      <c r="K120" s="191">
        <v>0.1</v>
      </c>
      <c r="L120" s="240" t="s">
        <v>597</v>
      </c>
      <c r="M120" s="193" t="s">
        <v>598</v>
      </c>
      <c r="N120" s="194" t="str">
        <f t="shared" si="1"/>
        <v>愛知県知立市</v>
      </c>
      <c r="O120" s="224">
        <v>10.7</v>
      </c>
      <c r="P120" s="193">
        <v>10.55</v>
      </c>
      <c r="Q120" s="223">
        <v>10.45</v>
      </c>
      <c r="T120" s="150"/>
      <c r="U120" s="150"/>
      <c r="V120" s="150"/>
      <c r="W120" s="150"/>
      <c r="X120" s="150"/>
    </row>
    <row r="121" spans="5:24">
      <c r="E121" s="151"/>
      <c r="G121" s="189" t="s">
        <v>176</v>
      </c>
      <c r="H121" s="189" t="s">
        <v>599</v>
      </c>
      <c r="J121" s="190" t="s">
        <v>527</v>
      </c>
      <c r="K121" s="191">
        <v>0.1</v>
      </c>
      <c r="L121" s="240" t="s">
        <v>597</v>
      </c>
      <c r="M121" s="193" t="s">
        <v>600</v>
      </c>
      <c r="N121" s="194" t="str">
        <f t="shared" si="1"/>
        <v>愛知県豊明市</v>
      </c>
      <c r="O121" s="224">
        <v>10.7</v>
      </c>
      <c r="P121" s="193">
        <v>10.55</v>
      </c>
      <c r="Q121" s="223">
        <v>10.45</v>
      </c>
      <c r="T121" s="150"/>
      <c r="U121" s="150"/>
      <c r="V121" s="150"/>
      <c r="W121" s="150"/>
      <c r="X121" s="150"/>
    </row>
    <row r="122" spans="5:24">
      <c r="E122" s="151"/>
      <c r="G122" s="189" t="s">
        <v>176</v>
      </c>
      <c r="H122" s="189" t="s">
        <v>601</v>
      </c>
      <c r="J122" s="190" t="s">
        <v>527</v>
      </c>
      <c r="K122" s="191">
        <v>0.1</v>
      </c>
      <c r="L122" s="240" t="s">
        <v>597</v>
      </c>
      <c r="M122" s="193" t="s">
        <v>602</v>
      </c>
      <c r="N122" s="194" t="str">
        <f t="shared" si="1"/>
        <v>愛知県みよし市</v>
      </c>
      <c r="O122" s="224">
        <v>10.7</v>
      </c>
      <c r="P122" s="193">
        <v>10.55</v>
      </c>
      <c r="Q122" s="223">
        <v>10.45</v>
      </c>
      <c r="T122" s="150"/>
      <c r="U122" s="150"/>
      <c r="V122" s="150"/>
      <c r="W122" s="150"/>
      <c r="X122" s="150"/>
    </row>
    <row r="123" spans="5:24">
      <c r="E123" s="151"/>
      <c r="G123" s="189" t="s">
        <v>176</v>
      </c>
      <c r="H123" s="189" t="s">
        <v>603</v>
      </c>
      <c r="J123" s="190" t="s">
        <v>527</v>
      </c>
      <c r="K123" s="191">
        <v>0.1</v>
      </c>
      <c r="L123" s="240" t="s">
        <v>326</v>
      </c>
      <c r="M123" s="193" t="s">
        <v>604</v>
      </c>
      <c r="N123" s="194" t="str">
        <f t="shared" si="1"/>
        <v>滋賀県大津市</v>
      </c>
      <c r="O123" s="224">
        <v>10.7</v>
      </c>
      <c r="P123" s="193">
        <v>10.55</v>
      </c>
      <c r="Q123" s="223">
        <v>10.45</v>
      </c>
      <c r="T123" s="150"/>
      <c r="U123" s="150"/>
      <c r="V123" s="150"/>
      <c r="W123" s="150"/>
      <c r="X123" s="150"/>
    </row>
    <row r="124" spans="5:24">
      <c r="E124" s="151"/>
      <c r="G124" s="189" t="s">
        <v>176</v>
      </c>
      <c r="H124" s="189" t="s">
        <v>605</v>
      </c>
      <c r="J124" s="190" t="s">
        <v>527</v>
      </c>
      <c r="K124" s="191">
        <v>0.1</v>
      </c>
      <c r="L124" s="240" t="s">
        <v>326</v>
      </c>
      <c r="M124" s="193" t="s">
        <v>606</v>
      </c>
      <c r="N124" s="194" t="str">
        <f t="shared" si="1"/>
        <v>滋賀県草津市</v>
      </c>
      <c r="O124" s="224">
        <v>10.7</v>
      </c>
      <c r="P124" s="193">
        <v>10.55</v>
      </c>
      <c r="Q124" s="223">
        <v>10.45</v>
      </c>
      <c r="T124" s="150"/>
      <c r="U124" s="150"/>
      <c r="V124" s="150"/>
      <c r="W124" s="150"/>
      <c r="X124" s="150"/>
    </row>
    <row r="125" spans="5:24">
      <c r="E125" s="151"/>
      <c r="G125" s="189" t="s">
        <v>176</v>
      </c>
      <c r="H125" s="189" t="s">
        <v>607</v>
      </c>
      <c r="J125" s="190" t="s">
        <v>527</v>
      </c>
      <c r="K125" s="191">
        <v>0.1</v>
      </c>
      <c r="L125" s="240" t="s">
        <v>326</v>
      </c>
      <c r="M125" s="193" t="s">
        <v>608</v>
      </c>
      <c r="N125" s="194" t="str">
        <f t="shared" si="1"/>
        <v>滋賀県栗東市</v>
      </c>
      <c r="O125" s="224">
        <v>10.7</v>
      </c>
      <c r="P125" s="193">
        <v>10.55</v>
      </c>
      <c r="Q125" s="223">
        <v>10.45</v>
      </c>
      <c r="T125" s="150"/>
      <c r="U125" s="150"/>
      <c r="V125" s="150"/>
      <c r="W125" s="150"/>
      <c r="X125" s="150"/>
    </row>
    <row r="126" spans="5:24">
      <c r="E126" s="151"/>
      <c r="G126" s="189" t="s">
        <v>176</v>
      </c>
      <c r="H126" s="189" t="s">
        <v>609</v>
      </c>
      <c r="J126" s="190" t="s">
        <v>527</v>
      </c>
      <c r="K126" s="191">
        <v>0.1</v>
      </c>
      <c r="L126" s="240" t="s">
        <v>332</v>
      </c>
      <c r="M126" s="193" t="s">
        <v>610</v>
      </c>
      <c r="N126" s="194" t="str">
        <f t="shared" si="1"/>
        <v>京都府京都市</v>
      </c>
      <c r="O126" s="224">
        <v>10.7</v>
      </c>
      <c r="P126" s="193">
        <v>10.55</v>
      </c>
      <c r="Q126" s="223">
        <v>10.45</v>
      </c>
      <c r="T126" s="150"/>
      <c r="U126" s="150"/>
      <c r="V126" s="150"/>
      <c r="W126" s="150"/>
      <c r="X126" s="150"/>
    </row>
    <row r="127" spans="5:24">
      <c r="E127" s="151"/>
      <c r="G127" s="189" t="s">
        <v>176</v>
      </c>
      <c r="H127" s="189" t="s">
        <v>611</v>
      </c>
      <c r="J127" s="190" t="s">
        <v>527</v>
      </c>
      <c r="K127" s="191">
        <v>0.1</v>
      </c>
      <c r="L127" s="240" t="s">
        <v>332</v>
      </c>
      <c r="M127" s="193" t="s">
        <v>612</v>
      </c>
      <c r="N127" s="194" t="str">
        <f t="shared" si="1"/>
        <v>京都府長岡京市</v>
      </c>
      <c r="O127" s="224">
        <v>10.7</v>
      </c>
      <c r="P127" s="193">
        <v>10.55</v>
      </c>
      <c r="Q127" s="223">
        <v>10.45</v>
      </c>
      <c r="T127" s="150"/>
      <c r="U127" s="150"/>
      <c r="V127" s="150"/>
      <c r="W127" s="150"/>
      <c r="X127" s="150"/>
    </row>
    <row r="128" spans="5:24">
      <c r="E128" s="151"/>
      <c r="G128" s="189" t="s">
        <v>176</v>
      </c>
      <c r="H128" s="189" t="s">
        <v>613</v>
      </c>
      <c r="J128" s="190" t="s">
        <v>527</v>
      </c>
      <c r="K128" s="191">
        <v>0.1</v>
      </c>
      <c r="L128" s="240" t="s">
        <v>338</v>
      </c>
      <c r="M128" s="193" t="s">
        <v>614</v>
      </c>
      <c r="N128" s="194" t="str">
        <f t="shared" si="1"/>
        <v>大阪府堺市</v>
      </c>
      <c r="O128" s="224">
        <v>10.7</v>
      </c>
      <c r="P128" s="193">
        <v>10.55</v>
      </c>
      <c r="Q128" s="223">
        <v>10.45</v>
      </c>
      <c r="T128" s="150"/>
      <c r="U128" s="150"/>
      <c r="V128" s="150"/>
      <c r="W128" s="150"/>
      <c r="X128" s="150"/>
    </row>
    <row r="129" spans="5:24">
      <c r="E129" s="151"/>
      <c r="G129" s="189" t="s">
        <v>176</v>
      </c>
      <c r="H129" s="189" t="s">
        <v>615</v>
      </c>
      <c r="J129" s="190" t="s">
        <v>527</v>
      </c>
      <c r="K129" s="191">
        <v>0.1</v>
      </c>
      <c r="L129" s="240" t="s">
        <v>338</v>
      </c>
      <c r="M129" s="193" t="s">
        <v>616</v>
      </c>
      <c r="N129" s="194" t="str">
        <f t="shared" si="1"/>
        <v>大阪府枚方市</v>
      </c>
      <c r="O129" s="224">
        <v>10.7</v>
      </c>
      <c r="P129" s="193">
        <v>10.55</v>
      </c>
      <c r="Q129" s="223">
        <v>10.45</v>
      </c>
      <c r="T129" s="150"/>
      <c r="U129" s="150"/>
      <c r="V129" s="150"/>
      <c r="W129" s="150"/>
      <c r="X129" s="150"/>
    </row>
    <row r="130" spans="5:24">
      <c r="E130" s="151"/>
      <c r="G130" s="189" t="s">
        <v>176</v>
      </c>
      <c r="H130" s="189" t="s">
        <v>617</v>
      </c>
      <c r="J130" s="190" t="s">
        <v>527</v>
      </c>
      <c r="K130" s="191">
        <v>0.1</v>
      </c>
      <c r="L130" s="240" t="s">
        <v>338</v>
      </c>
      <c r="M130" s="193" t="s">
        <v>618</v>
      </c>
      <c r="N130" s="194" t="str">
        <f t="shared" si="1"/>
        <v>大阪府茨木市</v>
      </c>
      <c r="O130" s="224">
        <v>10.7</v>
      </c>
      <c r="P130" s="193">
        <v>10.55</v>
      </c>
      <c r="Q130" s="223">
        <v>10.45</v>
      </c>
      <c r="T130" s="150"/>
      <c r="U130" s="150"/>
      <c r="V130" s="150"/>
      <c r="W130" s="150"/>
      <c r="X130" s="150"/>
    </row>
    <row r="131" spans="5:24">
      <c r="E131" s="151"/>
      <c r="G131" s="189" t="s">
        <v>176</v>
      </c>
      <c r="H131" s="189" t="s">
        <v>619</v>
      </c>
      <c r="J131" s="190" t="s">
        <v>527</v>
      </c>
      <c r="K131" s="191">
        <v>0.1</v>
      </c>
      <c r="L131" s="240" t="s">
        <v>338</v>
      </c>
      <c r="M131" s="193" t="s">
        <v>620</v>
      </c>
      <c r="N131" s="194" t="str">
        <f t="shared" si="1"/>
        <v>大阪府八尾市</v>
      </c>
      <c r="O131" s="224">
        <v>10.7</v>
      </c>
      <c r="P131" s="193">
        <v>10.55</v>
      </c>
      <c r="Q131" s="223">
        <v>10.45</v>
      </c>
      <c r="T131" s="150"/>
      <c r="U131" s="150"/>
      <c r="V131" s="150"/>
      <c r="W131" s="150"/>
      <c r="X131" s="150"/>
    </row>
    <row r="132" spans="5:24">
      <c r="E132" s="151"/>
      <c r="G132" s="189" t="s">
        <v>176</v>
      </c>
      <c r="H132" s="189" t="s">
        <v>621</v>
      </c>
      <c r="J132" s="190" t="s">
        <v>527</v>
      </c>
      <c r="K132" s="191">
        <v>0.1</v>
      </c>
      <c r="L132" s="240" t="s">
        <v>338</v>
      </c>
      <c r="M132" s="193" t="s">
        <v>622</v>
      </c>
      <c r="N132" s="194" t="str">
        <f t="shared" ref="N132:N195" si="2">L132&amp;M132</f>
        <v>大阪府松原市</v>
      </c>
      <c r="O132" s="224">
        <v>10.7</v>
      </c>
      <c r="P132" s="193">
        <v>10.55</v>
      </c>
      <c r="Q132" s="223">
        <v>10.45</v>
      </c>
      <c r="T132" s="150"/>
      <c r="U132" s="150"/>
      <c r="V132" s="150"/>
      <c r="W132" s="150"/>
      <c r="X132" s="150"/>
    </row>
    <row r="133" spans="5:24">
      <c r="E133" s="151"/>
      <c r="G133" s="189" t="s">
        <v>176</v>
      </c>
      <c r="H133" s="189" t="s">
        <v>623</v>
      </c>
      <c r="J133" s="190" t="s">
        <v>527</v>
      </c>
      <c r="K133" s="191">
        <v>0.1</v>
      </c>
      <c r="L133" s="240" t="s">
        <v>338</v>
      </c>
      <c r="M133" s="193" t="s">
        <v>624</v>
      </c>
      <c r="N133" s="194" t="str">
        <f t="shared" si="2"/>
        <v>大阪府摂津市</v>
      </c>
      <c r="O133" s="224">
        <v>10.7</v>
      </c>
      <c r="P133" s="193">
        <v>10.55</v>
      </c>
      <c r="Q133" s="223">
        <v>10.45</v>
      </c>
      <c r="T133" s="150"/>
      <c r="U133" s="150"/>
      <c r="V133" s="150"/>
      <c r="W133" s="150"/>
      <c r="X133" s="150"/>
    </row>
    <row r="134" spans="5:24">
      <c r="E134" s="151"/>
      <c r="G134" s="189" t="s">
        <v>176</v>
      </c>
      <c r="H134" s="189" t="s">
        <v>625</v>
      </c>
      <c r="J134" s="190" t="s">
        <v>527</v>
      </c>
      <c r="K134" s="191">
        <v>0.1</v>
      </c>
      <c r="L134" s="240" t="s">
        <v>338</v>
      </c>
      <c r="M134" s="193" t="s">
        <v>626</v>
      </c>
      <c r="N134" s="194" t="str">
        <f t="shared" si="2"/>
        <v>大阪府高石市</v>
      </c>
      <c r="O134" s="224">
        <v>10.7</v>
      </c>
      <c r="P134" s="193">
        <v>10.55</v>
      </c>
      <c r="Q134" s="223">
        <v>10.45</v>
      </c>
      <c r="T134" s="150"/>
      <c r="U134" s="150"/>
      <c r="V134" s="150"/>
      <c r="W134" s="150"/>
      <c r="X134" s="150"/>
    </row>
    <row r="135" spans="5:24">
      <c r="E135" s="151"/>
      <c r="G135" s="189" t="s">
        <v>176</v>
      </c>
      <c r="H135" s="189" t="s">
        <v>627</v>
      </c>
      <c r="J135" s="190" t="s">
        <v>527</v>
      </c>
      <c r="K135" s="191">
        <v>0.1</v>
      </c>
      <c r="L135" s="240" t="s">
        <v>338</v>
      </c>
      <c r="M135" s="193" t="s">
        <v>628</v>
      </c>
      <c r="N135" s="194" t="str">
        <f t="shared" si="2"/>
        <v>大阪府東大阪市</v>
      </c>
      <c r="O135" s="224">
        <v>10.7</v>
      </c>
      <c r="P135" s="193">
        <v>10.55</v>
      </c>
      <c r="Q135" s="223">
        <v>10.45</v>
      </c>
      <c r="T135" s="150"/>
      <c r="U135" s="150"/>
      <c r="V135" s="150"/>
      <c r="W135" s="150"/>
      <c r="X135" s="150"/>
    </row>
    <row r="136" spans="5:24">
      <c r="E136" s="151"/>
      <c r="G136" s="189" t="s">
        <v>176</v>
      </c>
      <c r="H136" s="189" t="s">
        <v>629</v>
      </c>
      <c r="J136" s="190" t="s">
        <v>527</v>
      </c>
      <c r="K136" s="191">
        <v>0.1</v>
      </c>
      <c r="L136" s="240" t="s">
        <v>338</v>
      </c>
      <c r="M136" s="193" t="s">
        <v>630</v>
      </c>
      <c r="N136" s="194" t="str">
        <f t="shared" si="2"/>
        <v>大阪府交野市</v>
      </c>
      <c r="O136" s="224">
        <v>10.7</v>
      </c>
      <c r="P136" s="193">
        <v>10.55</v>
      </c>
      <c r="Q136" s="223">
        <v>10.45</v>
      </c>
      <c r="T136" s="150"/>
      <c r="U136" s="150"/>
      <c r="V136" s="150"/>
      <c r="W136" s="150"/>
      <c r="X136" s="150"/>
    </row>
    <row r="137" spans="5:24">
      <c r="E137" s="151"/>
      <c r="G137" s="189" t="s">
        <v>176</v>
      </c>
      <c r="H137" s="189" t="s">
        <v>631</v>
      </c>
      <c r="J137" s="190" t="s">
        <v>527</v>
      </c>
      <c r="K137" s="191">
        <v>0.1</v>
      </c>
      <c r="L137" s="240" t="s">
        <v>344</v>
      </c>
      <c r="M137" s="193" t="s">
        <v>632</v>
      </c>
      <c r="N137" s="194" t="str">
        <f t="shared" si="2"/>
        <v>兵庫県尼崎市</v>
      </c>
      <c r="O137" s="224">
        <v>10.7</v>
      </c>
      <c r="P137" s="193">
        <v>10.55</v>
      </c>
      <c r="Q137" s="223">
        <v>10.45</v>
      </c>
      <c r="T137" s="150"/>
      <c r="U137" s="150"/>
      <c r="V137" s="150"/>
      <c r="W137" s="150"/>
      <c r="X137" s="150"/>
    </row>
    <row r="138" spans="5:24">
      <c r="E138" s="151"/>
      <c r="G138" s="189" t="s">
        <v>176</v>
      </c>
      <c r="H138" s="189" t="s">
        <v>633</v>
      </c>
      <c r="J138" s="190" t="s">
        <v>527</v>
      </c>
      <c r="K138" s="191">
        <v>0.1</v>
      </c>
      <c r="L138" s="240" t="s">
        <v>344</v>
      </c>
      <c r="M138" s="193" t="s">
        <v>634</v>
      </c>
      <c r="N138" s="194" t="str">
        <f t="shared" si="2"/>
        <v>兵庫県伊丹市</v>
      </c>
      <c r="O138" s="224">
        <v>10.7</v>
      </c>
      <c r="P138" s="193">
        <v>10.55</v>
      </c>
      <c r="Q138" s="223">
        <v>10.45</v>
      </c>
      <c r="T138" s="150"/>
      <c r="U138" s="150"/>
      <c r="V138" s="150"/>
      <c r="W138" s="150"/>
      <c r="X138" s="150"/>
    </row>
    <row r="139" spans="5:24">
      <c r="E139" s="151"/>
      <c r="G139" s="189" t="s">
        <v>176</v>
      </c>
      <c r="H139" s="189" t="s">
        <v>635</v>
      </c>
      <c r="J139" s="190" t="s">
        <v>527</v>
      </c>
      <c r="K139" s="191">
        <v>0.1</v>
      </c>
      <c r="L139" s="240" t="s">
        <v>344</v>
      </c>
      <c r="M139" s="193" t="s">
        <v>636</v>
      </c>
      <c r="N139" s="194" t="str">
        <f t="shared" si="2"/>
        <v>兵庫県川西市</v>
      </c>
      <c r="O139" s="224">
        <v>10.7</v>
      </c>
      <c r="P139" s="193">
        <v>10.55</v>
      </c>
      <c r="Q139" s="223">
        <v>10.45</v>
      </c>
      <c r="T139" s="150"/>
      <c r="U139" s="150"/>
      <c r="V139" s="150"/>
      <c r="W139" s="150"/>
      <c r="X139" s="150"/>
    </row>
    <row r="140" spans="5:24">
      <c r="E140" s="151"/>
      <c r="G140" s="189" t="s">
        <v>176</v>
      </c>
      <c r="H140" s="189" t="s">
        <v>637</v>
      </c>
      <c r="J140" s="190" t="s">
        <v>527</v>
      </c>
      <c r="K140" s="191">
        <v>0.1</v>
      </c>
      <c r="L140" s="240" t="s">
        <v>344</v>
      </c>
      <c r="M140" s="193" t="s">
        <v>638</v>
      </c>
      <c r="N140" s="194" t="str">
        <f t="shared" si="2"/>
        <v>兵庫県三田市</v>
      </c>
      <c r="O140" s="224">
        <v>10.7</v>
      </c>
      <c r="P140" s="193">
        <v>10.55</v>
      </c>
      <c r="Q140" s="223">
        <v>10.45</v>
      </c>
      <c r="T140" s="150"/>
      <c r="U140" s="150"/>
      <c r="V140" s="150"/>
      <c r="W140" s="150"/>
      <c r="X140" s="150"/>
    </row>
    <row r="141" spans="5:24">
      <c r="E141" s="151"/>
      <c r="G141" s="189" t="s">
        <v>176</v>
      </c>
      <c r="H141" s="189" t="s">
        <v>639</v>
      </c>
      <c r="J141" s="190" t="s">
        <v>527</v>
      </c>
      <c r="K141" s="191">
        <v>0.1</v>
      </c>
      <c r="L141" s="240" t="s">
        <v>384</v>
      </c>
      <c r="M141" s="193" t="s">
        <v>640</v>
      </c>
      <c r="N141" s="194" t="str">
        <f t="shared" si="2"/>
        <v>広島県広島市</v>
      </c>
      <c r="O141" s="224">
        <v>10.7</v>
      </c>
      <c r="P141" s="193">
        <v>10.55</v>
      </c>
      <c r="Q141" s="223">
        <v>10.45</v>
      </c>
      <c r="T141" s="150"/>
      <c r="U141" s="150"/>
      <c r="V141" s="150"/>
      <c r="W141" s="150"/>
      <c r="X141" s="150"/>
    </row>
    <row r="142" spans="5:24">
      <c r="E142" s="151"/>
      <c r="G142" s="189" t="s">
        <v>176</v>
      </c>
      <c r="H142" s="189" t="s">
        <v>641</v>
      </c>
      <c r="J142" s="190" t="s">
        <v>527</v>
      </c>
      <c r="K142" s="191">
        <v>0.1</v>
      </c>
      <c r="L142" s="240" t="s">
        <v>384</v>
      </c>
      <c r="M142" s="193" t="s">
        <v>642</v>
      </c>
      <c r="N142" s="194" t="str">
        <f t="shared" si="2"/>
        <v>広島県府中町</v>
      </c>
      <c r="O142" s="224">
        <v>10.7</v>
      </c>
      <c r="P142" s="193">
        <v>10.55</v>
      </c>
      <c r="Q142" s="223">
        <v>10.45</v>
      </c>
      <c r="T142" s="150"/>
      <c r="U142" s="150"/>
      <c r="V142" s="150"/>
      <c r="W142" s="150"/>
      <c r="X142" s="150"/>
    </row>
    <row r="143" spans="5:24">
      <c r="E143" s="151"/>
      <c r="G143" s="189" t="s">
        <v>176</v>
      </c>
      <c r="H143" s="189" t="s">
        <v>643</v>
      </c>
      <c r="J143" s="190" t="s">
        <v>527</v>
      </c>
      <c r="K143" s="191">
        <v>0.1</v>
      </c>
      <c r="L143" s="240" t="s">
        <v>419</v>
      </c>
      <c r="M143" s="193" t="s">
        <v>644</v>
      </c>
      <c r="N143" s="194" t="str">
        <f t="shared" si="2"/>
        <v>福岡県福岡市</v>
      </c>
      <c r="O143" s="224">
        <v>10.7</v>
      </c>
      <c r="P143" s="193">
        <v>10.55</v>
      </c>
      <c r="Q143" s="223">
        <v>10.45</v>
      </c>
      <c r="T143" s="150"/>
      <c r="U143" s="150"/>
      <c r="V143" s="150"/>
      <c r="W143" s="150"/>
      <c r="X143" s="150"/>
    </row>
    <row r="144" spans="5:24" ht="13.8" thickBot="1">
      <c r="E144" s="151"/>
      <c r="G144" s="189" t="s">
        <v>176</v>
      </c>
      <c r="H144" s="189" t="s">
        <v>645</v>
      </c>
      <c r="J144" s="208" t="s">
        <v>527</v>
      </c>
      <c r="K144" s="209">
        <v>0.1</v>
      </c>
      <c r="L144" s="241" t="s">
        <v>419</v>
      </c>
      <c r="M144" s="211" t="s">
        <v>646</v>
      </c>
      <c r="N144" s="212" t="str">
        <f t="shared" si="2"/>
        <v>福岡県春日市</v>
      </c>
      <c r="O144" s="231">
        <v>10.7</v>
      </c>
      <c r="P144" s="211">
        <v>10.55</v>
      </c>
      <c r="Q144" s="232">
        <v>10.45</v>
      </c>
      <c r="T144" s="150"/>
      <c r="U144" s="150"/>
      <c r="V144" s="150"/>
      <c r="W144" s="150"/>
      <c r="X144" s="150"/>
    </row>
    <row r="145" spans="5:24">
      <c r="E145" s="151"/>
      <c r="G145" s="189" t="s">
        <v>176</v>
      </c>
      <c r="H145" s="189" t="s">
        <v>647</v>
      </c>
      <c r="J145" s="216" t="s">
        <v>648</v>
      </c>
      <c r="K145" s="217">
        <v>0.06</v>
      </c>
      <c r="L145" s="243" t="s">
        <v>200</v>
      </c>
      <c r="M145" s="219" t="s">
        <v>649</v>
      </c>
      <c r="N145" s="220" t="str">
        <f t="shared" si="2"/>
        <v>宮城県仙台市</v>
      </c>
      <c r="O145" s="242">
        <v>10.42</v>
      </c>
      <c r="P145" s="219">
        <v>10.33</v>
      </c>
      <c r="Q145" s="220">
        <v>10.27</v>
      </c>
      <c r="T145" s="150"/>
      <c r="U145" s="150"/>
      <c r="V145" s="150"/>
      <c r="W145" s="150"/>
      <c r="X145" s="150"/>
    </row>
    <row r="146" spans="5:24">
      <c r="E146" s="151"/>
      <c r="G146" s="189" t="s">
        <v>176</v>
      </c>
      <c r="H146" s="189" t="s">
        <v>650</v>
      </c>
      <c r="J146" s="190" t="s">
        <v>648</v>
      </c>
      <c r="K146" s="191">
        <v>0.06</v>
      </c>
      <c r="L146" s="240" t="s">
        <v>200</v>
      </c>
      <c r="M146" s="193" t="s">
        <v>651</v>
      </c>
      <c r="N146" s="223" t="str">
        <f t="shared" si="2"/>
        <v>宮城県多賀城市</v>
      </c>
      <c r="O146" s="224">
        <v>10.42</v>
      </c>
      <c r="P146" s="193">
        <v>10.33</v>
      </c>
      <c r="Q146" s="223">
        <v>10.27</v>
      </c>
      <c r="T146" s="150"/>
      <c r="U146" s="150"/>
      <c r="V146" s="150"/>
      <c r="W146" s="150"/>
      <c r="X146" s="150"/>
    </row>
    <row r="147" spans="5:24">
      <c r="E147" s="151"/>
      <c r="G147" s="189" t="s">
        <v>176</v>
      </c>
      <c r="H147" s="189" t="s">
        <v>652</v>
      </c>
      <c r="J147" s="190" t="s">
        <v>648</v>
      </c>
      <c r="K147" s="191">
        <v>0.06</v>
      </c>
      <c r="L147" s="240" t="s">
        <v>224</v>
      </c>
      <c r="M147" s="193" t="s">
        <v>653</v>
      </c>
      <c r="N147" s="223" t="str">
        <f t="shared" si="2"/>
        <v>茨城県土浦市</v>
      </c>
      <c r="O147" s="224">
        <v>10.42</v>
      </c>
      <c r="P147" s="193">
        <v>10.33</v>
      </c>
      <c r="Q147" s="223">
        <v>10.27</v>
      </c>
      <c r="T147" s="150"/>
      <c r="U147" s="150"/>
      <c r="V147" s="150"/>
      <c r="W147" s="150"/>
      <c r="X147" s="150"/>
    </row>
    <row r="148" spans="5:24">
      <c r="E148" s="151"/>
      <c r="G148" s="189" t="s">
        <v>176</v>
      </c>
      <c r="H148" s="189" t="s">
        <v>654</v>
      </c>
      <c r="J148" s="190" t="s">
        <v>648</v>
      </c>
      <c r="K148" s="191">
        <v>0.06</v>
      </c>
      <c r="L148" s="240" t="s">
        <v>224</v>
      </c>
      <c r="M148" s="193" t="s">
        <v>655</v>
      </c>
      <c r="N148" s="223" t="str">
        <f t="shared" si="2"/>
        <v>茨城県古河市</v>
      </c>
      <c r="O148" s="224">
        <v>10.42</v>
      </c>
      <c r="P148" s="193">
        <v>10.33</v>
      </c>
      <c r="Q148" s="223">
        <v>10.27</v>
      </c>
      <c r="T148" s="150"/>
      <c r="U148" s="150"/>
      <c r="V148" s="150"/>
      <c r="W148" s="150"/>
      <c r="X148" s="150"/>
    </row>
    <row r="149" spans="5:24">
      <c r="E149" s="151"/>
      <c r="G149" s="189" t="s">
        <v>176</v>
      </c>
      <c r="H149" s="189" t="s">
        <v>656</v>
      </c>
      <c r="J149" s="190" t="s">
        <v>648</v>
      </c>
      <c r="K149" s="191">
        <v>0.06</v>
      </c>
      <c r="L149" s="240" t="s">
        <v>224</v>
      </c>
      <c r="M149" s="193" t="s">
        <v>657</v>
      </c>
      <c r="N149" s="223" t="str">
        <f t="shared" si="2"/>
        <v>茨城県利根町</v>
      </c>
      <c r="O149" s="224">
        <v>10.42</v>
      </c>
      <c r="P149" s="193">
        <v>10.33</v>
      </c>
      <c r="Q149" s="223">
        <v>10.27</v>
      </c>
      <c r="T149" s="150"/>
      <c r="U149" s="150"/>
      <c r="V149" s="150"/>
      <c r="W149" s="150"/>
      <c r="X149" s="150"/>
    </row>
    <row r="150" spans="5:24">
      <c r="E150" s="151"/>
      <c r="G150" s="189" t="s">
        <v>176</v>
      </c>
      <c r="H150" s="189" t="s">
        <v>658</v>
      </c>
      <c r="J150" s="190" t="s">
        <v>648</v>
      </c>
      <c r="K150" s="191">
        <v>0.06</v>
      </c>
      <c r="L150" s="240" t="s">
        <v>230</v>
      </c>
      <c r="M150" s="193" t="s">
        <v>659</v>
      </c>
      <c r="N150" s="223" t="str">
        <f t="shared" si="2"/>
        <v>栃木県宇都宮市</v>
      </c>
      <c r="O150" s="224">
        <v>10.42</v>
      </c>
      <c r="P150" s="193">
        <v>10.33</v>
      </c>
      <c r="Q150" s="223">
        <v>10.27</v>
      </c>
      <c r="T150" s="150"/>
      <c r="U150" s="150"/>
      <c r="V150" s="150"/>
      <c r="W150" s="150"/>
      <c r="X150" s="150"/>
    </row>
    <row r="151" spans="5:24">
      <c r="E151" s="151"/>
      <c r="G151" s="189" t="s">
        <v>176</v>
      </c>
      <c r="H151" s="189" t="s">
        <v>660</v>
      </c>
      <c r="J151" s="190" t="s">
        <v>648</v>
      </c>
      <c r="K151" s="191">
        <v>0.06</v>
      </c>
      <c r="L151" s="240" t="s">
        <v>230</v>
      </c>
      <c r="M151" s="193" t="s">
        <v>661</v>
      </c>
      <c r="N151" s="223" t="str">
        <f t="shared" si="2"/>
        <v>栃木県野木町</v>
      </c>
      <c r="O151" s="224">
        <v>10.42</v>
      </c>
      <c r="P151" s="193">
        <v>10.33</v>
      </c>
      <c r="Q151" s="223">
        <v>10.27</v>
      </c>
      <c r="T151" s="150"/>
      <c r="U151" s="150"/>
      <c r="V151" s="150"/>
      <c r="W151" s="150"/>
      <c r="X151" s="150"/>
    </row>
    <row r="152" spans="5:24">
      <c r="E152" s="151"/>
      <c r="G152" s="189" t="s">
        <v>176</v>
      </c>
      <c r="H152" s="189" t="s">
        <v>662</v>
      </c>
      <c r="J152" s="190" t="s">
        <v>648</v>
      </c>
      <c r="K152" s="191">
        <v>0.06</v>
      </c>
      <c r="L152" s="240" t="s">
        <v>236</v>
      </c>
      <c r="M152" s="193" t="s">
        <v>663</v>
      </c>
      <c r="N152" s="223" t="str">
        <f t="shared" si="2"/>
        <v>群馬県高崎市</v>
      </c>
      <c r="O152" s="224">
        <v>10.42</v>
      </c>
      <c r="P152" s="193">
        <v>10.33</v>
      </c>
      <c r="Q152" s="223">
        <v>10.27</v>
      </c>
      <c r="T152" s="150"/>
      <c r="U152" s="150"/>
      <c r="V152" s="150"/>
      <c r="W152" s="150"/>
      <c r="X152" s="150"/>
    </row>
    <row r="153" spans="5:24">
      <c r="E153" s="151"/>
      <c r="G153" s="189" t="s">
        <v>176</v>
      </c>
      <c r="H153" s="189" t="s">
        <v>664</v>
      </c>
      <c r="J153" s="190" t="s">
        <v>648</v>
      </c>
      <c r="K153" s="191">
        <v>0.06</v>
      </c>
      <c r="L153" s="240" t="s">
        <v>241</v>
      </c>
      <c r="M153" s="193" t="s">
        <v>665</v>
      </c>
      <c r="N153" s="223" t="str">
        <f t="shared" si="2"/>
        <v>埼玉県川越市</v>
      </c>
      <c r="O153" s="224">
        <v>10.42</v>
      </c>
      <c r="P153" s="193">
        <v>10.33</v>
      </c>
      <c r="Q153" s="223">
        <v>10.27</v>
      </c>
      <c r="T153" s="150"/>
      <c r="U153" s="150"/>
      <c r="V153" s="150"/>
      <c r="W153" s="150"/>
      <c r="X153" s="150"/>
    </row>
    <row r="154" spans="5:24">
      <c r="E154" s="151"/>
      <c r="G154" s="189" t="s">
        <v>176</v>
      </c>
      <c r="H154" s="189" t="s">
        <v>666</v>
      </c>
      <c r="J154" s="190" t="s">
        <v>648</v>
      </c>
      <c r="K154" s="191">
        <v>0.06</v>
      </c>
      <c r="L154" s="240" t="s">
        <v>241</v>
      </c>
      <c r="M154" s="193" t="s">
        <v>667</v>
      </c>
      <c r="N154" s="223" t="str">
        <f t="shared" si="2"/>
        <v>埼玉県行田市</v>
      </c>
      <c r="O154" s="224">
        <v>10.42</v>
      </c>
      <c r="P154" s="193">
        <v>10.33</v>
      </c>
      <c r="Q154" s="223">
        <v>10.27</v>
      </c>
      <c r="T154" s="150"/>
      <c r="U154" s="150"/>
      <c r="V154" s="150"/>
      <c r="W154" s="150"/>
      <c r="X154" s="150"/>
    </row>
    <row r="155" spans="5:24">
      <c r="E155" s="151"/>
      <c r="G155" s="189" t="s">
        <v>176</v>
      </c>
      <c r="H155" s="189" t="s">
        <v>668</v>
      </c>
      <c r="J155" s="190" t="s">
        <v>648</v>
      </c>
      <c r="K155" s="191">
        <v>0.06</v>
      </c>
      <c r="L155" s="240" t="s">
        <v>241</v>
      </c>
      <c r="M155" s="193" t="s">
        <v>669</v>
      </c>
      <c r="N155" s="223" t="str">
        <f t="shared" si="2"/>
        <v>埼玉県所沢市</v>
      </c>
      <c r="O155" s="224">
        <v>10.42</v>
      </c>
      <c r="P155" s="193">
        <v>10.33</v>
      </c>
      <c r="Q155" s="223">
        <v>10.27</v>
      </c>
      <c r="T155" s="150"/>
      <c r="U155" s="150"/>
      <c r="V155" s="150"/>
      <c r="W155" s="150"/>
      <c r="X155" s="150"/>
    </row>
    <row r="156" spans="5:24">
      <c r="E156" s="151"/>
      <c r="G156" s="189" t="s">
        <v>176</v>
      </c>
      <c r="H156" s="189" t="s">
        <v>670</v>
      </c>
      <c r="J156" s="190" t="s">
        <v>648</v>
      </c>
      <c r="K156" s="191">
        <v>0.06</v>
      </c>
      <c r="L156" s="240" t="s">
        <v>241</v>
      </c>
      <c r="M156" s="193" t="s">
        <v>671</v>
      </c>
      <c r="N156" s="223" t="str">
        <f t="shared" si="2"/>
        <v>埼玉県飯能市</v>
      </c>
      <c r="O156" s="224">
        <v>10.42</v>
      </c>
      <c r="P156" s="193">
        <v>10.33</v>
      </c>
      <c r="Q156" s="223">
        <v>10.27</v>
      </c>
      <c r="T156" s="150"/>
      <c r="U156" s="150"/>
      <c r="V156" s="150"/>
      <c r="W156" s="150"/>
      <c r="X156" s="150"/>
    </row>
    <row r="157" spans="5:24">
      <c r="E157" s="151"/>
      <c r="G157" s="189" t="s">
        <v>176</v>
      </c>
      <c r="H157" s="189" t="s">
        <v>672</v>
      </c>
      <c r="J157" s="190" t="s">
        <v>648</v>
      </c>
      <c r="K157" s="191">
        <v>0.06</v>
      </c>
      <c r="L157" s="240" t="s">
        <v>241</v>
      </c>
      <c r="M157" s="193" t="s">
        <v>673</v>
      </c>
      <c r="N157" s="223" t="str">
        <f t="shared" si="2"/>
        <v>埼玉県加須市</v>
      </c>
      <c r="O157" s="224">
        <v>10.42</v>
      </c>
      <c r="P157" s="193">
        <v>10.33</v>
      </c>
      <c r="Q157" s="223">
        <v>10.27</v>
      </c>
      <c r="T157" s="150"/>
      <c r="U157" s="150"/>
      <c r="V157" s="150"/>
      <c r="W157" s="150"/>
      <c r="X157" s="150"/>
    </row>
    <row r="158" spans="5:24">
      <c r="E158" s="151"/>
      <c r="G158" s="189" t="s">
        <v>176</v>
      </c>
      <c r="H158" s="189" t="s">
        <v>674</v>
      </c>
      <c r="J158" s="190" t="s">
        <v>648</v>
      </c>
      <c r="K158" s="191">
        <v>0.06</v>
      </c>
      <c r="L158" s="240" t="s">
        <v>241</v>
      </c>
      <c r="M158" s="193" t="s">
        <v>675</v>
      </c>
      <c r="N158" s="223" t="str">
        <f t="shared" si="2"/>
        <v>埼玉県東松山市</v>
      </c>
      <c r="O158" s="224">
        <v>10.42</v>
      </c>
      <c r="P158" s="193">
        <v>10.33</v>
      </c>
      <c r="Q158" s="223">
        <v>10.27</v>
      </c>
      <c r="T158" s="150"/>
      <c r="U158" s="150"/>
      <c r="V158" s="150"/>
      <c r="W158" s="150"/>
      <c r="X158" s="150"/>
    </row>
    <row r="159" spans="5:24">
      <c r="E159" s="151"/>
      <c r="G159" s="189" t="s">
        <v>176</v>
      </c>
      <c r="H159" s="189" t="s">
        <v>676</v>
      </c>
      <c r="J159" s="190" t="s">
        <v>648</v>
      </c>
      <c r="K159" s="191">
        <v>0.06</v>
      </c>
      <c r="L159" s="240" t="s">
        <v>241</v>
      </c>
      <c r="M159" s="193" t="s">
        <v>677</v>
      </c>
      <c r="N159" s="223" t="str">
        <f t="shared" si="2"/>
        <v>埼玉県春日部市</v>
      </c>
      <c r="O159" s="224">
        <v>10.42</v>
      </c>
      <c r="P159" s="193">
        <v>10.33</v>
      </c>
      <c r="Q159" s="223">
        <v>10.27</v>
      </c>
      <c r="T159" s="150"/>
      <c r="U159" s="150"/>
      <c r="V159" s="150"/>
      <c r="W159" s="150"/>
      <c r="X159" s="150"/>
    </row>
    <row r="160" spans="5:24">
      <c r="E160" s="151"/>
      <c r="G160" s="189" t="s">
        <v>176</v>
      </c>
      <c r="H160" s="189" t="s">
        <v>678</v>
      </c>
      <c r="J160" s="190" t="s">
        <v>648</v>
      </c>
      <c r="K160" s="191">
        <v>0.06</v>
      </c>
      <c r="L160" s="240" t="s">
        <v>241</v>
      </c>
      <c r="M160" s="193" t="s">
        <v>679</v>
      </c>
      <c r="N160" s="223" t="str">
        <f t="shared" si="2"/>
        <v>埼玉県狭山市</v>
      </c>
      <c r="O160" s="224">
        <v>10.42</v>
      </c>
      <c r="P160" s="193">
        <v>10.33</v>
      </c>
      <c r="Q160" s="223">
        <v>10.27</v>
      </c>
      <c r="T160" s="150"/>
      <c r="U160" s="150"/>
      <c r="V160" s="150"/>
      <c r="W160" s="150"/>
      <c r="X160" s="150"/>
    </row>
    <row r="161" spans="5:24">
      <c r="E161" s="151"/>
      <c r="G161" s="189" t="s">
        <v>176</v>
      </c>
      <c r="H161" s="189" t="s">
        <v>680</v>
      </c>
      <c r="J161" s="190" t="s">
        <v>648</v>
      </c>
      <c r="K161" s="191">
        <v>0.06</v>
      </c>
      <c r="L161" s="240" t="s">
        <v>241</v>
      </c>
      <c r="M161" s="193" t="s">
        <v>681</v>
      </c>
      <c r="N161" s="223" t="str">
        <f t="shared" si="2"/>
        <v>埼玉県羽生市</v>
      </c>
      <c r="O161" s="224">
        <v>10.42</v>
      </c>
      <c r="P161" s="193">
        <v>10.33</v>
      </c>
      <c r="Q161" s="223">
        <v>10.27</v>
      </c>
      <c r="T161" s="150"/>
      <c r="U161" s="150"/>
      <c r="V161" s="150"/>
      <c r="W161" s="150"/>
      <c r="X161" s="150"/>
    </row>
    <row r="162" spans="5:24">
      <c r="E162" s="151"/>
      <c r="G162" s="189" t="s">
        <v>176</v>
      </c>
      <c r="H162" s="189" t="s">
        <v>682</v>
      </c>
      <c r="J162" s="190" t="s">
        <v>648</v>
      </c>
      <c r="K162" s="191">
        <v>0.06</v>
      </c>
      <c r="L162" s="240" t="s">
        <v>241</v>
      </c>
      <c r="M162" s="193" t="s">
        <v>683</v>
      </c>
      <c r="N162" s="223" t="str">
        <f t="shared" si="2"/>
        <v>埼玉県鴻巣市</v>
      </c>
      <c r="O162" s="224">
        <v>10.42</v>
      </c>
      <c r="P162" s="193">
        <v>10.33</v>
      </c>
      <c r="Q162" s="223">
        <v>10.27</v>
      </c>
      <c r="T162" s="150"/>
      <c r="U162" s="150"/>
      <c r="V162" s="150"/>
      <c r="W162" s="150"/>
      <c r="X162" s="150"/>
    </row>
    <row r="163" spans="5:24">
      <c r="E163" s="151"/>
      <c r="G163" s="189" t="s">
        <v>176</v>
      </c>
      <c r="H163" s="189" t="s">
        <v>684</v>
      </c>
      <c r="J163" s="190" t="s">
        <v>648</v>
      </c>
      <c r="K163" s="191">
        <v>0.06</v>
      </c>
      <c r="L163" s="240" t="s">
        <v>241</v>
      </c>
      <c r="M163" s="193" t="s">
        <v>685</v>
      </c>
      <c r="N163" s="223" t="str">
        <f t="shared" si="2"/>
        <v>埼玉県上尾市</v>
      </c>
      <c r="O163" s="224">
        <v>10.42</v>
      </c>
      <c r="P163" s="193">
        <v>10.33</v>
      </c>
      <c r="Q163" s="223">
        <v>10.27</v>
      </c>
      <c r="T163" s="150"/>
      <c r="U163" s="150"/>
      <c r="V163" s="150"/>
      <c r="W163" s="150"/>
      <c r="X163" s="150"/>
    </row>
    <row r="164" spans="5:24">
      <c r="E164" s="151"/>
      <c r="G164" s="189" t="s">
        <v>176</v>
      </c>
      <c r="H164" s="189" t="s">
        <v>686</v>
      </c>
      <c r="J164" s="190" t="s">
        <v>648</v>
      </c>
      <c r="K164" s="191">
        <v>0.06</v>
      </c>
      <c r="L164" s="240" t="s">
        <v>241</v>
      </c>
      <c r="M164" s="193" t="s">
        <v>687</v>
      </c>
      <c r="N164" s="223" t="str">
        <f t="shared" si="2"/>
        <v>埼玉県越谷市</v>
      </c>
      <c r="O164" s="224">
        <v>10.42</v>
      </c>
      <c r="P164" s="193">
        <v>10.33</v>
      </c>
      <c r="Q164" s="223">
        <v>10.27</v>
      </c>
      <c r="T164" s="150"/>
      <c r="U164" s="150"/>
      <c r="V164" s="150"/>
      <c r="W164" s="150"/>
      <c r="X164" s="150"/>
    </row>
    <row r="165" spans="5:24">
      <c r="E165" s="151"/>
      <c r="G165" s="189" t="s">
        <v>176</v>
      </c>
      <c r="H165" s="189" t="s">
        <v>688</v>
      </c>
      <c r="J165" s="190" t="s">
        <v>648</v>
      </c>
      <c r="K165" s="191">
        <v>0.06</v>
      </c>
      <c r="L165" s="240" t="s">
        <v>241</v>
      </c>
      <c r="M165" s="193" t="s">
        <v>689</v>
      </c>
      <c r="N165" s="223" t="str">
        <f t="shared" si="2"/>
        <v>埼玉県蕨市</v>
      </c>
      <c r="O165" s="224">
        <v>10.42</v>
      </c>
      <c r="P165" s="193">
        <v>10.33</v>
      </c>
      <c r="Q165" s="223">
        <v>10.27</v>
      </c>
      <c r="T165" s="150"/>
      <c r="U165" s="150"/>
      <c r="V165" s="150"/>
      <c r="W165" s="150"/>
      <c r="X165" s="150"/>
    </row>
    <row r="166" spans="5:24">
      <c r="E166" s="151"/>
      <c r="G166" s="189" t="s">
        <v>176</v>
      </c>
      <c r="H166" s="189" t="s">
        <v>690</v>
      </c>
      <c r="J166" s="190" t="s">
        <v>648</v>
      </c>
      <c r="K166" s="191">
        <v>0.06</v>
      </c>
      <c r="L166" s="240" t="s">
        <v>241</v>
      </c>
      <c r="M166" s="193" t="s">
        <v>691</v>
      </c>
      <c r="N166" s="223" t="str">
        <f t="shared" si="2"/>
        <v>埼玉県入間市</v>
      </c>
      <c r="O166" s="224">
        <v>10.42</v>
      </c>
      <c r="P166" s="193">
        <v>10.33</v>
      </c>
      <c r="Q166" s="223">
        <v>10.27</v>
      </c>
      <c r="T166" s="150"/>
      <c r="U166" s="150"/>
      <c r="V166" s="150"/>
      <c r="W166" s="150"/>
      <c r="X166" s="150"/>
    </row>
    <row r="167" spans="5:24">
      <c r="E167" s="151"/>
      <c r="G167" s="189" t="s">
        <v>176</v>
      </c>
      <c r="H167" s="189" t="s">
        <v>692</v>
      </c>
      <c r="J167" s="190" t="s">
        <v>648</v>
      </c>
      <c r="K167" s="191">
        <v>0.06</v>
      </c>
      <c r="L167" s="240" t="s">
        <v>241</v>
      </c>
      <c r="M167" s="193" t="s">
        <v>693</v>
      </c>
      <c r="N167" s="223" t="str">
        <f t="shared" si="2"/>
        <v>埼玉県桶川市</v>
      </c>
      <c r="O167" s="224">
        <v>10.42</v>
      </c>
      <c r="P167" s="193">
        <v>10.33</v>
      </c>
      <c r="Q167" s="223">
        <v>10.27</v>
      </c>
      <c r="T167" s="150"/>
      <c r="U167" s="150"/>
      <c r="V167" s="150"/>
      <c r="W167" s="150"/>
      <c r="X167" s="150"/>
    </row>
    <row r="168" spans="5:24">
      <c r="E168" s="151"/>
      <c r="G168" s="189" t="s">
        <v>176</v>
      </c>
      <c r="H168" s="189" t="s">
        <v>694</v>
      </c>
      <c r="J168" s="190" t="s">
        <v>648</v>
      </c>
      <c r="K168" s="191">
        <v>0.06</v>
      </c>
      <c r="L168" s="240" t="s">
        <v>241</v>
      </c>
      <c r="M168" s="193" t="s">
        <v>695</v>
      </c>
      <c r="N168" s="223" t="str">
        <f t="shared" si="2"/>
        <v>埼玉県久喜市</v>
      </c>
      <c r="O168" s="224">
        <v>10.42</v>
      </c>
      <c r="P168" s="193">
        <v>10.33</v>
      </c>
      <c r="Q168" s="223">
        <v>10.27</v>
      </c>
      <c r="T168" s="150"/>
      <c r="U168" s="150"/>
      <c r="V168" s="150"/>
      <c r="W168" s="150"/>
      <c r="X168" s="150"/>
    </row>
    <row r="169" spans="5:24">
      <c r="E169" s="151"/>
      <c r="G169" s="189" t="s">
        <v>176</v>
      </c>
      <c r="H169" s="189" t="s">
        <v>696</v>
      </c>
      <c r="J169" s="190" t="s">
        <v>648</v>
      </c>
      <c r="K169" s="191">
        <v>0.06</v>
      </c>
      <c r="L169" s="240" t="s">
        <v>241</v>
      </c>
      <c r="M169" s="193" t="s">
        <v>697</v>
      </c>
      <c r="N169" s="223" t="str">
        <f t="shared" si="2"/>
        <v>埼玉県北本市</v>
      </c>
      <c r="O169" s="224">
        <v>10.42</v>
      </c>
      <c r="P169" s="193">
        <v>10.33</v>
      </c>
      <c r="Q169" s="223">
        <v>10.27</v>
      </c>
      <c r="T169" s="150"/>
      <c r="U169" s="150"/>
      <c r="V169" s="150"/>
      <c r="W169" s="150"/>
      <c r="X169" s="150"/>
    </row>
    <row r="170" spans="5:24">
      <c r="E170" s="151"/>
      <c r="G170" s="189" t="s">
        <v>176</v>
      </c>
      <c r="H170" s="189" t="s">
        <v>698</v>
      </c>
      <c r="J170" s="190" t="s">
        <v>648</v>
      </c>
      <c r="K170" s="191">
        <v>0.06</v>
      </c>
      <c r="L170" s="240" t="s">
        <v>241</v>
      </c>
      <c r="M170" s="193" t="s">
        <v>699</v>
      </c>
      <c r="N170" s="223" t="str">
        <f t="shared" si="2"/>
        <v>埼玉県富士見市</v>
      </c>
      <c r="O170" s="224">
        <v>10.42</v>
      </c>
      <c r="P170" s="193">
        <v>10.33</v>
      </c>
      <c r="Q170" s="223">
        <v>10.27</v>
      </c>
      <c r="T170" s="150"/>
      <c r="U170" s="150"/>
      <c r="V170" s="150"/>
      <c r="W170" s="150"/>
      <c r="X170" s="150"/>
    </row>
    <row r="171" spans="5:24">
      <c r="E171" s="151"/>
      <c r="G171" s="189" t="s">
        <v>176</v>
      </c>
      <c r="H171" s="189" t="s">
        <v>700</v>
      </c>
      <c r="J171" s="190" t="s">
        <v>648</v>
      </c>
      <c r="K171" s="191">
        <v>0.06</v>
      </c>
      <c r="L171" s="240" t="s">
        <v>241</v>
      </c>
      <c r="M171" s="193" t="s">
        <v>701</v>
      </c>
      <c r="N171" s="223" t="str">
        <f t="shared" si="2"/>
        <v>埼玉県三郷市</v>
      </c>
      <c r="O171" s="224">
        <v>10.42</v>
      </c>
      <c r="P171" s="193">
        <v>10.33</v>
      </c>
      <c r="Q171" s="223">
        <v>10.27</v>
      </c>
      <c r="T171" s="150"/>
      <c r="U171" s="150"/>
      <c r="V171" s="150"/>
      <c r="W171" s="150"/>
      <c r="X171" s="150"/>
    </row>
    <row r="172" spans="5:24">
      <c r="E172" s="151"/>
      <c r="G172" s="189" t="s">
        <v>176</v>
      </c>
      <c r="H172" s="189" t="s">
        <v>702</v>
      </c>
      <c r="J172" s="190" t="s">
        <v>648</v>
      </c>
      <c r="K172" s="191">
        <v>0.06</v>
      </c>
      <c r="L172" s="240" t="s">
        <v>241</v>
      </c>
      <c r="M172" s="193" t="s">
        <v>703</v>
      </c>
      <c r="N172" s="223" t="str">
        <f t="shared" si="2"/>
        <v>埼玉県蓮田市</v>
      </c>
      <c r="O172" s="224">
        <v>10.42</v>
      </c>
      <c r="P172" s="193">
        <v>10.33</v>
      </c>
      <c r="Q172" s="223">
        <v>10.27</v>
      </c>
      <c r="T172" s="150"/>
      <c r="U172" s="150"/>
      <c r="V172" s="150"/>
      <c r="W172" s="150"/>
      <c r="X172" s="150"/>
    </row>
    <row r="173" spans="5:24">
      <c r="E173" s="151"/>
      <c r="G173" s="189" t="s">
        <v>176</v>
      </c>
      <c r="H173" s="189" t="s">
        <v>704</v>
      </c>
      <c r="J173" s="190" t="s">
        <v>648</v>
      </c>
      <c r="K173" s="191">
        <v>0.06</v>
      </c>
      <c r="L173" s="240" t="s">
        <v>241</v>
      </c>
      <c r="M173" s="193" t="s">
        <v>705</v>
      </c>
      <c r="N173" s="223" t="str">
        <f t="shared" si="2"/>
        <v>埼玉県坂戸市</v>
      </c>
      <c r="O173" s="224">
        <v>10.42</v>
      </c>
      <c r="P173" s="193">
        <v>10.33</v>
      </c>
      <c r="Q173" s="223">
        <v>10.27</v>
      </c>
      <c r="T173" s="150"/>
      <c r="U173" s="150"/>
      <c r="V173" s="150"/>
      <c r="W173" s="150"/>
      <c r="X173" s="150"/>
    </row>
    <row r="174" spans="5:24">
      <c r="E174" s="151"/>
      <c r="G174" s="189" t="s">
        <v>176</v>
      </c>
      <c r="H174" s="189" t="s">
        <v>706</v>
      </c>
      <c r="J174" s="190" t="s">
        <v>648</v>
      </c>
      <c r="K174" s="191">
        <v>0.06</v>
      </c>
      <c r="L174" s="240" t="s">
        <v>241</v>
      </c>
      <c r="M174" s="193" t="s">
        <v>707</v>
      </c>
      <c r="N174" s="223" t="str">
        <f t="shared" si="2"/>
        <v>埼玉県幸手市</v>
      </c>
      <c r="O174" s="224">
        <v>10.42</v>
      </c>
      <c r="P174" s="193">
        <v>10.33</v>
      </c>
      <c r="Q174" s="223">
        <v>10.27</v>
      </c>
      <c r="T174" s="150"/>
      <c r="U174" s="150"/>
      <c r="V174" s="150"/>
      <c r="W174" s="150"/>
      <c r="X174" s="150"/>
    </row>
    <row r="175" spans="5:24">
      <c r="E175" s="151"/>
      <c r="G175" s="189" t="s">
        <v>176</v>
      </c>
      <c r="H175" s="189" t="s">
        <v>708</v>
      </c>
      <c r="J175" s="190" t="s">
        <v>648</v>
      </c>
      <c r="K175" s="191">
        <v>0.06</v>
      </c>
      <c r="L175" s="240" t="s">
        <v>241</v>
      </c>
      <c r="M175" s="193" t="s">
        <v>709</v>
      </c>
      <c r="N175" s="223" t="str">
        <f t="shared" si="2"/>
        <v>埼玉県鶴ヶ島市</v>
      </c>
      <c r="O175" s="224">
        <v>10.42</v>
      </c>
      <c r="P175" s="193">
        <v>10.33</v>
      </c>
      <c r="Q175" s="223">
        <v>10.27</v>
      </c>
      <c r="T175" s="150"/>
      <c r="U175" s="150"/>
      <c r="V175" s="150"/>
      <c r="W175" s="150"/>
      <c r="X175" s="150"/>
    </row>
    <row r="176" spans="5:24">
      <c r="E176" s="151"/>
      <c r="G176" s="189" t="s">
        <v>176</v>
      </c>
      <c r="H176" s="189" t="s">
        <v>710</v>
      </c>
      <c r="J176" s="190" t="s">
        <v>648</v>
      </c>
      <c r="K176" s="191">
        <v>0.06</v>
      </c>
      <c r="L176" s="240" t="s">
        <v>241</v>
      </c>
      <c r="M176" s="193" t="s">
        <v>711</v>
      </c>
      <c r="N176" s="223" t="str">
        <f t="shared" si="2"/>
        <v>埼玉県吉川市</v>
      </c>
      <c r="O176" s="224">
        <v>10.42</v>
      </c>
      <c r="P176" s="193">
        <v>10.33</v>
      </c>
      <c r="Q176" s="223">
        <v>10.27</v>
      </c>
      <c r="T176" s="150"/>
      <c r="U176" s="150"/>
      <c r="V176" s="150"/>
      <c r="W176" s="150"/>
      <c r="X176" s="150"/>
    </row>
    <row r="177" spans="5:24">
      <c r="E177" s="151"/>
      <c r="G177" s="189" t="s">
        <v>176</v>
      </c>
      <c r="H177" s="189" t="s">
        <v>712</v>
      </c>
      <c r="J177" s="190" t="s">
        <v>648</v>
      </c>
      <c r="K177" s="191">
        <v>0.06</v>
      </c>
      <c r="L177" s="240" t="s">
        <v>241</v>
      </c>
      <c r="M177" s="193" t="s">
        <v>713</v>
      </c>
      <c r="N177" s="223" t="str">
        <f t="shared" si="2"/>
        <v>埼玉県白岡市</v>
      </c>
      <c r="O177" s="224">
        <v>10.42</v>
      </c>
      <c r="P177" s="193">
        <v>10.33</v>
      </c>
      <c r="Q177" s="223">
        <v>10.27</v>
      </c>
      <c r="T177" s="150"/>
      <c r="U177" s="150"/>
      <c r="V177" s="150"/>
      <c r="W177" s="150"/>
      <c r="X177" s="150"/>
    </row>
    <row r="178" spans="5:24">
      <c r="E178" s="151"/>
      <c r="G178" s="189" t="s">
        <v>176</v>
      </c>
      <c r="H178" s="189" t="s">
        <v>714</v>
      </c>
      <c r="J178" s="190" t="s">
        <v>648</v>
      </c>
      <c r="K178" s="191">
        <v>0.06</v>
      </c>
      <c r="L178" s="240" t="s">
        <v>241</v>
      </c>
      <c r="M178" s="193" t="s">
        <v>715</v>
      </c>
      <c r="N178" s="223" t="str">
        <f t="shared" si="2"/>
        <v>埼玉県伊奈町</v>
      </c>
      <c r="O178" s="224">
        <v>10.42</v>
      </c>
      <c r="P178" s="193">
        <v>10.33</v>
      </c>
      <c r="Q178" s="223">
        <v>10.27</v>
      </c>
      <c r="T178" s="150"/>
      <c r="U178" s="150"/>
      <c r="V178" s="150"/>
      <c r="W178" s="150"/>
      <c r="X178" s="150"/>
    </row>
    <row r="179" spans="5:24">
      <c r="E179" s="151"/>
      <c r="G179" s="189" t="s">
        <v>176</v>
      </c>
      <c r="H179" s="189" t="s">
        <v>716</v>
      </c>
      <c r="J179" s="190" t="s">
        <v>648</v>
      </c>
      <c r="K179" s="191">
        <v>0.06</v>
      </c>
      <c r="L179" s="240" t="s">
        <v>241</v>
      </c>
      <c r="M179" s="193" t="s">
        <v>717</v>
      </c>
      <c r="N179" s="223" t="str">
        <f t="shared" si="2"/>
        <v>埼玉県三芳町</v>
      </c>
      <c r="O179" s="224">
        <v>10.42</v>
      </c>
      <c r="P179" s="193">
        <v>10.33</v>
      </c>
      <c r="Q179" s="223">
        <v>10.27</v>
      </c>
      <c r="T179" s="150"/>
      <c r="U179" s="150"/>
      <c r="V179" s="150"/>
      <c r="W179" s="150"/>
      <c r="X179" s="150"/>
    </row>
    <row r="180" spans="5:24">
      <c r="E180" s="151"/>
      <c r="G180" s="189" t="s">
        <v>176</v>
      </c>
      <c r="H180" s="189" t="s">
        <v>718</v>
      </c>
      <c r="J180" s="190" t="s">
        <v>648</v>
      </c>
      <c r="K180" s="191">
        <v>0.06</v>
      </c>
      <c r="L180" s="240" t="s">
        <v>241</v>
      </c>
      <c r="M180" s="193" t="s">
        <v>719</v>
      </c>
      <c r="N180" s="223" t="str">
        <f t="shared" si="2"/>
        <v>埼玉県宮代町</v>
      </c>
      <c r="O180" s="224">
        <v>10.42</v>
      </c>
      <c r="P180" s="193">
        <v>10.33</v>
      </c>
      <c r="Q180" s="223">
        <v>10.27</v>
      </c>
      <c r="T180" s="150"/>
      <c r="U180" s="150"/>
      <c r="V180" s="150"/>
      <c r="W180" s="150"/>
      <c r="X180" s="150"/>
    </row>
    <row r="181" spans="5:24">
      <c r="E181" s="151"/>
      <c r="G181" s="189" t="s">
        <v>176</v>
      </c>
      <c r="H181" s="189" t="s">
        <v>720</v>
      </c>
      <c r="J181" s="190" t="s">
        <v>648</v>
      </c>
      <c r="K181" s="191">
        <v>0.06</v>
      </c>
      <c r="L181" s="240" t="s">
        <v>241</v>
      </c>
      <c r="M181" s="193" t="s">
        <v>721</v>
      </c>
      <c r="N181" s="223" t="str">
        <f t="shared" si="2"/>
        <v>埼玉県杉戸町</v>
      </c>
      <c r="O181" s="224">
        <v>10.42</v>
      </c>
      <c r="P181" s="193">
        <v>10.33</v>
      </c>
      <c r="Q181" s="223">
        <v>10.27</v>
      </c>
      <c r="T181" s="150"/>
      <c r="U181" s="150"/>
      <c r="V181" s="150"/>
      <c r="W181" s="150"/>
      <c r="X181" s="150"/>
    </row>
    <row r="182" spans="5:24">
      <c r="E182" s="151"/>
      <c r="G182" s="189" t="s">
        <v>176</v>
      </c>
      <c r="H182" s="189" t="s">
        <v>722</v>
      </c>
      <c r="J182" s="190" t="s">
        <v>648</v>
      </c>
      <c r="K182" s="191">
        <v>0.06</v>
      </c>
      <c r="L182" s="240" t="s">
        <v>241</v>
      </c>
      <c r="M182" s="193" t="s">
        <v>723</v>
      </c>
      <c r="N182" s="223" t="str">
        <f t="shared" si="2"/>
        <v>埼玉県松伏町</v>
      </c>
      <c r="O182" s="224">
        <v>10.42</v>
      </c>
      <c r="P182" s="193">
        <v>10.33</v>
      </c>
      <c r="Q182" s="223">
        <v>10.27</v>
      </c>
      <c r="T182" s="150"/>
      <c r="U182" s="150"/>
      <c r="V182" s="150"/>
      <c r="W182" s="150"/>
      <c r="X182" s="150"/>
    </row>
    <row r="183" spans="5:24">
      <c r="E183" s="151"/>
      <c r="G183" s="189" t="s">
        <v>176</v>
      </c>
      <c r="H183" s="189" t="s">
        <v>724</v>
      </c>
      <c r="J183" s="190" t="s">
        <v>648</v>
      </c>
      <c r="K183" s="191">
        <v>0.06</v>
      </c>
      <c r="L183" s="240" t="s">
        <v>247</v>
      </c>
      <c r="M183" s="193" t="s">
        <v>725</v>
      </c>
      <c r="N183" s="223" t="str">
        <f t="shared" si="2"/>
        <v>千葉県木更津市</v>
      </c>
      <c r="O183" s="224">
        <v>10.42</v>
      </c>
      <c r="P183" s="193">
        <v>10.33</v>
      </c>
      <c r="Q183" s="223">
        <v>10.27</v>
      </c>
      <c r="T183" s="150"/>
      <c r="U183" s="150"/>
      <c r="V183" s="150"/>
      <c r="W183" s="150"/>
      <c r="X183" s="150"/>
    </row>
    <row r="184" spans="5:24">
      <c r="E184" s="151"/>
      <c r="G184" s="189" t="s">
        <v>176</v>
      </c>
      <c r="H184" s="189" t="s">
        <v>726</v>
      </c>
      <c r="J184" s="190" t="s">
        <v>648</v>
      </c>
      <c r="K184" s="191">
        <v>0.06</v>
      </c>
      <c r="L184" s="240" t="s">
        <v>247</v>
      </c>
      <c r="M184" s="193" t="s">
        <v>727</v>
      </c>
      <c r="N184" s="223" t="str">
        <f t="shared" si="2"/>
        <v>千葉県野田市</v>
      </c>
      <c r="O184" s="224">
        <v>10.42</v>
      </c>
      <c r="P184" s="193">
        <v>10.33</v>
      </c>
      <c r="Q184" s="223">
        <v>10.27</v>
      </c>
      <c r="T184" s="150"/>
      <c r="U184" s="150"/>
      <c r="V184" s="150"/>
      <c r="W184" s="150"/>
      <c r="X184" s="150"/>
    </row>
    <row r="185" spans="5:24">
      <c r="E185" s="151"/>
      <c r="G185" s="189" t="s">
        <v>176</v>
      </c>
      <c r="H185" s="189" t="s">
        <v>728</v>
      </c>
      <c r="J185" s="190" t="s">
        <v>648</v>
      </c>
      <c r="K185" s="191">
        <v>0.06</v>
      </c>
      <c r="L185" s="240" t="s">
        <v>247</v>
      </c>
      <c r="M185" s="193" t="s">
        <v>729</v>
      </c>
      <c r="N185" s="223" t="str">
        <f t="shared" si="2"/>
        <v>千葉県茂原市</v>
      </c>
      <c r="O185" s="224">
        <v>10.42</v>
      </c>
      <c r="P185" s="193">
        <v>10.33</v>
      </c>
      <c r="Q185" s="223">
        <v>10.27</v>
      </c>
      <c r="T185" s="150"/>
      <c r="U185" s="150"/>
      <c r="V185" s="150"/>
      <c r="W185" s="150"/>
      <c r="X185" s="150"/>
    </row>
    <row r="186" spans="5:24">
      <c r="E186" s="151"/>
      <c r="G186" s="189" t="s">
        <v>176</v>
      </c>
      <c r="H186" s="189" t="s">
        <v>730</v>
      </c>
      <c r="J186" s="190" t="s">
        <v>648</v>
      </c>
      <c r="K186" s="191">
        <v>0.06</v>
      </c>
      <c r="L186" s="240" t="s">
        <v>247</v>
      </c>
      <c r="M186" s="193" t="s">
        <v>731</v>
      </c>
      <c r="N186" s="223" t="str">
        <f t="shared" si="2"/>
        <v>千葉県柏市</v>
      </c>
      <c r="O186" s="224">
        <v>10.42</v>
      </c>
      <c r="P186" s="193">
        <v>10.33</v>
      </c>
      <c r="Q186" s="223">
        <v>10.27</v>
      </c>
      <c r="T186" s="150"/>
      <c r="U186" s="150"/>
      <c r="V186" s="150"/>
      <c r="W186" s="150"/>
      <c r="X186" s="150"/>
    </row>
    <row r="187" spans="5:24">
      <c r="E187" s="151"/>
      <c r="G187" s="189" t="s">
        <v>176</v>
      </c>
      <c r="H187" s="189" t="s">
        <v>732</v>
      </c>
      <c r="J187" s="190" t="s">
        <v>648</v>
      </c>
      <c r="K187" s="191">
        <v>0.06</v>
      </c>
      <c r="L187" s="240" t="s">
        <v>247</v>
      </c>
      <c r="M187" s="193" t="s">
        <v>733</v>
      </c>
      <c r="N187" s="223" t="str">
        <f t="shared" si="2"/>
        <v>千葉県流山市</v>
      </c>
      <c r="O187" s="224">
        <v>10.42</v>
      </c>
      <c r="P187" s="193">
        <v>10.33</v>
      </c>
      <c r="Q187" s="223">
        <v>10.27</v>
      </c>
      <c r="T187" s="150"/>
      <c r="U187" s="150"/>
      <c r="V187" s="150"/>
      <c r="W187" s="150"/>
      <c r="X187" s="150"/>
    </row>
    <row r="188" spans="5:24">
      <c r="E188" s="151"/>
      <c r="G188" s="189" t="s">
        <v>186</v>
      </c>
      <c r="H188" s="189" t="s">
        <v>734</v>
      </c>
      <c r="J188" s="190" t="s">
        <v>648</v>
      </c>
      <c r="K188" s="191">
        <v>0.06</v>
      </c>
      <c r="L188" s="240" t="s">
        <v>247</v>
      </c>
      <c r="M188" s="193" t="s">
        <v>735</v>
      </c>
      <c r="N188" s="223" t="str">
        <f t="shared" si="2"/>
        <v>千葉県我孫子市</v>
      </c>
      <c r="O188" s="224">
        <v>10.42</v>
      </c>
      <c r="P188" s="193">
        <v>10.33</v>
      </c>
      <c r="Q188" s="223">
        <v>10.27</v>
      </c>
      <c r="T188" s="150"/>
      <c r="U188" s="150"/>
      <c r="V188" s="150"/>
      <c r="W188" s="150"/>
      <c r="X188" s="150"/>
    </row>
    <row r="189" spans="5:24">
      <c r="E189" s="151"/>
      <c r="G189" s="189" t="s">
        <v>186</v>
      </c>
      <c r="H189" s="189" t="s">
        <v>736</v>
      </c>
      <c r="J189" s="190" t="s">
        <v>648</v>
      </c>
      <c r="K189" s="191">
        <v>0.06</v>
      </c>
      <c r="L189" s="240" t="s">
        <v>247</v>
      </c>
      <c r="M189" s="193" t="s">
        <v>737</v>
      </c>
      <c r="N189" s="223" t="str">
        <f t="shared" si="2"/>
        <v>千葉県鎌ケ谷市</v>
      </c>
      <c r="O189" s="224">
        <v>10.42</v>
      </c>
      <c r="P189" s="193">
        <v>10.33</v>
      </c>
      <c r="Q189" s="223">
        <v>10.27</v>
      </c>
      <c r="T189" s="150"/>
      <c r="U189" s="150"/>
      <c r="V189" s="150"/>
      <c r="W189" s="150"/>
      <c r="X189" s="150"/>
    </row>
    <row r="190" spans="5:24">
      <c r="E190" s="151"/>
      <c r="G190" s="189" t="s">
        <v>186</v>
      </c>
      <c r="H190" s="189" t="s">
        <v>738</v>
      </c>
      <c r="J190" s="190" t="s">
        <v>648</v>
      </c>
      <c r="K190" s="191">
        <v>0.06</v>
      </c>
      <c r="L190" s="240" t="s">
        <v>247</v>
      </c>
      <c r="M190" s="193" t="s">
        <v>739</v>
      </c>
      <c r="N190" s="223" t="str">
        <f t="shared" si="2"/>
        <v>千葉県白井市</v>
      </c>
      <c r="O190" s="224">
        <v>10.42</v>
      </c>
      <c r="P190" s="193">
        <v>10.33</v>
      </c>
      <c r="Q190" s="223">
        <v>10.27</v>
      </c>
      <c r="T190" s="150"/>
      <c r="U190" s="150"/>
      <c r="V190" s="150"/>
      <c r="W190" s="150"/>
      <c r="X190" s="150"/>
    </row>
    <row r="191" spans="5:24">
      <c r="E191" s="151"/>
      <c r="G191" s="189" t="s">
        <v>186</v>
      </c>
      <c r="H191" s="189" t="s">
        <v>740</v>
      </c>
      <c r="J191" s="190" t="s">
        <v>648</v>
      </c>
      <c r="K191" s="191">
        <v>0.06</v>
      </c>
      <c r="L191" s="240" t="s">
        <v>247</v>
      </c>
      <c r="M191" s="193" t="s">
        <v>741</v>
      </c>
      <c r="N191" s="223" t="str">
        <f t="shared" si="2"/>
        <v>千葉県酒々井町</v>
      </c>
      <c r="O191" s="224">
        <v>10.42</v>
      </c>
      <c r="P191" s="193">
        <v>10.33</v>
      </c>
      <c r="Q191" s="223">
        <v>10.27</v>
      </c>
      <c r="T191" s="150"/>
      <c r="U191" s="150"/>
      <c r="V191" s="150"/>
      <c r="W191" s="150"/>
      <c r="X191" s="150"/>
    </row>
    <row r="192" spans="5:24">
      <c r="E192" s="151"/>
      <c r="G192" s="189" t="s">
        <v>186</v>
      </c>
      <c r="H192" s="189" t="s">
        <v>742</v>
      </c>
      <c r="J192" s="190" t="s">
        <v>648</v>
      </c>
      <c r="K192" s="191">
        <v>0.06</v>
      </c>
      <c r="L192" s="240" t="s">
        <v>253</v>
      </c>
      <c r="M192" s="193" t="s">
        <v>743</v>
      </c>
      <c r="N192" s="223" t="str">
        <f t="shared" si="2"/>
        <v>東京都武蔵村山市</v>
      </c>
      <c r="O192" s="224">
        <v>10.42</v>
      </c>
      <c r="P192" s="193">
        <v>10.33</v>
      </c>
      <c r="Q192" s="223">
        <v>10.27</v>
      </c>
      <c r="T192" s="150"/>
      <c r="U192" s="150"/>
      <c r="V192" s="150"/>
      <c r="W192" s="150"/>
      <c r="X192" s="150"/>
    </row>
    <row r="193" spans="5:24">
      <c r="E193" s="151"/>
      <c r="G193" s="189" t="s">
        <v>186</v>
      </c>
      <c r="H193" s="189" t="s">
        <v>744</v>
      </c>
      <c r="J193" s="190" t="s">
        <v>648</v>
      </c>
      <c r="K193" s="191">
        <v>0.06</v>
      </c>
      <c r="L193" s="240" t="s">
        <v>253</v>
      </c>
      <c r="M193" s="193" t="s">
        <v>745</v>
      </c>
      <c r="N193" s="223" t="str">
        <f t="shared" si="2"/>
        <v>東京都羽村市</v>
      </c>
      <c r="O193" s="224">
        <v>10.42</v>
      </c>
      <c r="P193" s="193">
        <v>10.33</v>
      </c>
      <c r="Q193" s="223">
        <v>10.27</v>
      </c>
      <c r="T193" s="150"/>
      <c r="U193" s="150"/>
      <c r="V193" s="150"/>
      <c r="W193" s="150"/>
      <c r="X193" s="150"/>
    </row>
    <row r="194" spans="5:24">
      <c r="E194" s="151"/>
      <c r="G194" s="189" t="s">
        <v>186</v>
      </c>
      <c r="H194" s="189" t="s">
        <v>746</v>
      </c>
      <c r="J194" s="190" t="s">
        <v>648</v>
      </c>
      <c r="K194" s="191">
        <v>0.06</v>
      </c>
      <c r="L194" s="240" t="s">
        <v>253</v>
      </c>
      <c r="M194" s="193" t="s">
        <v>747</v>
      </c>
      <c r="N194" s="223" t="str">
        <f t="shared" si="2"/>
        <v>東京都瑞穂町</v>
      </c>
      <c r="O194" s="224">
        <v>10.42</v>
      </c>
      <c r="P194" s="193">
        <v>10.33</v>
      </c>
      <c r="Q194" s="223">
        <v>10.27</v>
      </c>
      <c r="T194" s="150"/>
      <c r="U194" s="150"/>
      <c r="V194" s="150"/>
      <c r="W194" s="150"/>
      <c r="X194" s="150"/>
    </row>
    <row r="195" spans="5:24">
      <c r="E195" s="151"/>
      <c r="G195" s="189" t="s">
        <v>186</v>
      </c>
      <c r="H195" s="189" t="s">
        <v>748</v>
      </c>
      <c r="J195" s="190" t="s">
        <v>648</v>
      </c>
      <c r="K195" s="191">
        <v>0.06</v>
      </c>
      <c r="L195" s="240" t="s">
        <v>253</v>
      </c>
      <c r="M195" s="193" t="s">
        <v>749</v>
      </c>
      <c r="N195" s="223" t="str">
        <f t="shared" si="2"/>
        <v>東京都奥多摩町</v>
      </c>
      <c r="O195" s="224">
        <v>10.42</v>
      </c>
      <c r="P195" s="193">
        <v>10.33</v>
      </c>
      <c r="Q195" s="223">
        <v>10.27</v>
      </c>
      <c r="T195" s="150"/>
      <c r="U195" s="150"/>
      <c r="V195" s="150"/>
      <c r="W195" s="150"/>
      <c r="X195" s="150"/>
    </row>
    <row r="196" spans="5:24">
      <c r="E196" s="151"/>
      <c r="G196" s="189" t="s">
        <v>186</v>
      </c>
      <c r="H196" s="189" t="s">
        <v>750</v>
      </c>
      <c r="J196" s="190" t="s">
        <v>648</v>
      </c>
      <c r="K196" s="191">
        <v>0.06</v>
      </c>
      <c r="L196" s="240" t="s">
        <v>253</v>
      </c>
      <c r="M196" s="193" t="s">
        <v>751</v>
      </c>
      <c r="N196" s="223" t="str">
        <f t="shared" ref="N196:N259" si="3">L196&amp;M196</f>
        <v>東京都檜原村</v>
      </c>
      <c r="O196" s="224">
        <v>10.42</v>
      </c>
      <c r="P196" s="193">
        <v>10.33</v>
      </c>
      <c r="Q196" s="223">
        <v>10.27</v>
      </c>
      <c r="T196" s="150"/>
      <c r="U196" s="150"/>
      <c r="V196" s="150"/>
      <c r="W196" s="150"/>
      <c r="X196" s="150"/>
    </row>
    <row r="197" spans="5:24">
      <c r="E197" s="151"/>
      <c r="G197" s="189" t="s">
        <v>186</v>
      </c>
      <c r="H197" s="189" t="s">
        <v>752</v>
      </c>
      <c r="J197" s="190" t="s">
        <v>648</v>
      </c>
      <c r="K197" s="191">
        <v>0.06</v>
      </c>
      <c r="L197" s="240" t="s">
        <v>259</v>
      </c>
      <c r="M197" s="193" t="s">
        <v>753</v>
      </c>
      <c r="N197" s="223" t="str">
        <f t="shared" si="3"/>
        <v>神奈川県秦野市</v>
      </c>
      <c r="O197" s="224">
        <v>10.42</v>
      </c>
      <c r="P197" s="193">
        <v>10.33</v>
      </c>
      <c r="Q197" s="223">
        <v>10.27</v>
      </c>
      <c r="T197" s="150"/>
      <c r="U197" s="150"/>
      <c r="V197" s="150"/>
      <c r="W197" s="150"/>
      <c r="X197" s="150"/>
    </row>
    <row r="198" spans="5:24">
      <c r="E198" s="151"/>
      <c r="G198" s="189" t="s">
        <v>186</v>
      </c>
      <c r="H198" s="189" t="s">
        <v>754</v>
      </c>
      <c r="J198" s="190" t="s">
        <v>648</v>
      </c>
      <c r="K198" s="191">
        <v>0.06</v>
      </c>
      <c r="L198" s="240" t="s">
        <v>259</v>
      </c>
      <c r="M198" s="193" t="s">
        <v>755</v>
      </c>
      <c r="N198" s="223" t="str">
        <f t="shared" si="3"/>
        <v>神奈川県大磯町</v>
      </c>
      <c r="O198" s="224">
        <v>10.42</v>
      </c>
      <c r="P198" s="193">
        <v>10.33</v>
      </c>
      <c r="Q198" s="223">
        <v>10.27</v>
      </c>
      <c r="T198" s="150"/>
      <c r="U198" s="150"/>
      <c r="V198" s="150"/>
      <c r="W198" s="150"/>
      <c r="X198" s="150"/>
    </row>
    <row r="199" spans="5:24">
      <c r="E199" s="151"/>
      <c r="G199" s="189" t="s">
        <v>186</v>
      </c>
      <c r="H199" s="189" t="s">
        <v>756</v>
      </c>
      <c r="J199" s="190" t="s">
        <v>648</v>
      </c>
      <c r="K199" s="191">
        <v>0.06</v>
      </c>
      <c r="L199" s="240" t="s">
        <v>259</v>
      </c>
      <c r="M199" s="193" t="s">
        <v>757</v>
      </c>
      <c r="N199" s="223" t="str">
        <f t="shared" si="3"/>
        <v>神奈川県二宮町</v>
      </c>
      <c r="O199" s="224">
        <v>10.42</v>
      </c>
      <c r="P199" s="193">
        <v>10.33</v>
      </c>
      <c r="Q199" s="223">
        <v>10.27</v>
      </c>
      <c r="T199" s="150"/>
      <c r="U199" s="150"/>
      <c r="V199" s="150"/>
      <c r="W199" s="150"/>
      <c r="X199" s="150"/>
    </row>
    <row r="200" spans="5:24">
      <c r="E200" s="151"/>
      <c r="G200" s="189" t="s">
        <v>186</v>
      </c>
      <c r="H200" s="189" t="s">
        <v>758</v>
      </c>
      <c r="J200" s="190" t="s">
        <v>648</v>
      </c>
      <c r="K200" s="191">
        <v>0.06</v>
      </c>
      <c r="L200" s="240" t="s">
        <v>259</v>
      </c>
      <c r="M200" s="193" t="s">
        <v>759</v>
      </c>
      <c r="N200" s="223" t="str">
        <f t="shared" si="3"/>
        <v>神奈川県中井町</v>
      </c>
      <c r="O200" s="224">
        <v>10.42</v>
      </c>
      <c r="P200" s="193">
        <v>10.33</v>
      </c>
      <c r="Q200" s="223">
        <v>10.27</v>
      </c>
      <c r="T200" s="150"/>
      <c r="U200" s="150"/>
      <c r="V200" s="150"/>
      <c r="W200" s="150"/>
      <c r="X200" s="150"/>
    </row>
    <row r="201" spans="5:24">
      <c r="E201" s="151"/>
      <c r="G201" s="189" t="s">
        <v>186</v>
      </c>
      <c r="H201" s="189" t="s">
        <v>760</v>
      </c>
      <c r="J201" s="190" t="s">
        <v>648</v>
      </c>
      <c r="K201" s="191">
        <v>0.06</v>
      </c>
      <c r="L201" s="240" t="s">
        <v>259</v>
      </c>
      <c r="M201" s="193" t="s">
        <v>761</v>
      </c>
      <c r="N201" s="223" t="str">
        <f t="shared" si="3"/>
        <v>神奈川県清川村</v>
      </c>
      <c r="O201" s="224">
        <v>10.42</v>
      </c>
      <c r="P201" s="193">
        <v>10.33</v>
      </c>
      <c r="Q201" s="223">
        <v>10.27</v>
      </c>
      <c r="T201" s="150"/>
      <c r="U201" s="150"/>
      <c r="V201" s="150"/>
      <c r="W201" s="150"/>
      <c r="X201" s="150"/>
    </row>
    <row r="202" spans="5:24">
      <c r="E202" s="151"/>
      <c r="G202" s="189" t="s">
        <v>186</v>
      </c>
      <c r="H202" s="189" t="s">
        <v>762</v>
      </c>
      <c r="J202" s="190" t="s">
        <v>648</v>
      </c>
      <c r="K202" s="191">
        <v>0.06</v>
      </c>
      <c r="L202" s="240" t="s">
        <v>301</v>
      </c>
      <c r="M202" s="193" t="s">
        <v>763</v>
      </c>
      <c r="N202" s="223" t="str">
        <f t="shared" si="3"/>
        <v>岐阜県岐阜市</v>
      </c>
      <c r="O202" s="224">
        <v>10.42</v>
      </c>
      <c r="P202" s="193">
        <v>10.33</v>
      </c>
      <c r="Q202" s="223">
        <v>10.27</v>
      </c>
      <c r="T202" s="150"/>
      <c r="U202" s="150"/>
      <c r="V202" s="150"/>
      <c r="W202" s="150"/>
      <c r="X202" s="150"/>
    </row>
    <row r="203" spans="5:24">
      <c r="E203" s="151"/>
      <c r="G203" s="189" t="s">
        <v>186</v>
      </c>
      <c r="H203" s="189" t="s">
        <v>764</v>
      </c>
      <c r="J203" s="190" t="s">
        <v>648</v>
      </c>
      <c r="K203" s="191">
        <v>0.06</v>
      </c>
      <c r="L203" s="240" t="s">
        <v>307</v>
      </c>
      <c r="M203" s="193" t="s">
        <v>765</v>
      </c>
      <c r="N203" s="223" t="str">
        <f t="shared" si="3"/>
        <v>静岡県静岡市</v>
      </c>
      <c r="O203" s="224">
        <v>10.42</v>
      </c>
      <c r="P203" s="193">
        <v>10.33</v>
      </c>
      <c r="Q203" s="223">
        <v>10.27</v>
      </c>
      <c r="T203" s="150"/>
      <c r="U203" s="150"/>
      <c r="V203" s="150"/>
      <c r="W203" s="150"/>
      <c r="X203" s="150"/>
    </row>
    <row r="204" spans="5:24">
      <c r="E204" s="151"/>
      <c r="G204" s="189" t="s">
        <v>186</v>
      </c>
      <c r="H204" s="189" t="s">
        <v>766</v>
      </c>
      <c r="J204" s="190" t="s">
        <v>648</v>
      </c>
      <c r="K204" s="191">
        <v>0.06</v>
      </c>
      <c r="L204" s="240" t="s">
        <v>313</v>
      </c>
      <c r="M204" s="193" t="s">
        <v>767</v>
      </c>
      <c r="N204" s="223" t="str">
        <f t="shared" si="3"/>
        <v>愛知県岡崎市</v>
      </c>
      <c r="O204" s="224">
        <v>10.42</v>
      </c>
      <c r="P204" s="193">
        <v>10.33</v>
      </c>
      <c r="Q204" s="223">
        <v>10.27</v>
      </c>
      <c r="T204" s="150"/>
      <c r="U204" s="150"/>
      <c r="V204" s="150"/>
      <c r="W204" s="150"/>
      <c r="X204" s="150"/>
    </row>
    <row r="205" spans="5:24">
      <c r="E205" s="151"/>
      <c r="G205" s="189" t="s">
        <v>186</v>
      </c>
      <c r="H205" s="189" t="s">
        <v>768</v>
      </c>
      <c r="J205" s="190" t="s">
        <v>648</v>
      </c>
      <c r="K205" s="191">
        <v>0.06</v>
      </c>
      <c r="L205" s="240" t="s">
        <v>313</v>
      </c>
      <c r="M205" s="193" t="s">
        <v>769</v>
      </c>
      <c r="N205" s="223" t="str">
        <f t="shared" si="3"/>
        <v>愛知県一宮市</v>
      </c>
      <c r="O205" s="224">
        <v>10.42</v>
      </c>
      <c r="P205" s="193">
        <v>10.33</v>
      </c>
      <c r="Q205" s="223">
        <v>10.27</v>
      </c>
      <c r="T205" s="150"/>
      <c r="U205" s="150"/>
      <c r="V205" s="150"/>
      <c r="W205" s="150"/>
      <c r="X205" s="150"/>
    </row>
    <row r="206" spans="5:24">
      <c r="E206" s="151"/>
      <c r="G206" s="189" t="s">
        <v>186</v>
      </c>
      <c r="H206" s="189" t="s">
        <v>770</v>
      </c>
      <c r="J206" s="190" t="s">
        <v>648</v>
      </c>
      <c r="K206" s="191">
        <v>0.06</v>
      </c>
      <c r="L206" s="240" t="s">
        <v>313</v>
      </c>
      <c r="M206" s="193" t="s">
        <v>771</v>
      </c>
      <c r="N206" s="223" t="str">
        <f t="shared" si="3"/>
        <v>愛知県瀬戸市</v>
      </c>
      <c r="O206" s="224">
        <v>10.42</v>
      </c>
      <c r="P206" s="193">
        <v>10.33</v>
      </c>
      <c r="Q206" s="223">
        <v>10.27</v>
      </c>
      <c r="T206" s="150"/>
      <c r="U206" s="150"/>
      <c r="V206" s="150"/>
      <c r="W206" s="150"/>
      <c r="X206" s="150"/>
    </row>
    <row r="207" spans="5:24">
      <c r="E207" s="151"/>
      <c r="G207" s="189" t="s">
        <v>186</v>
      </c>
      <c r="H207" s="189" t="s">
        <v>772</v>
      </c>
      <c r="J207" s="190" t="s">
        <v>648</v>
      </c>
      <c r="K207" s="191">
        <v>0.06</v>
      </c>
      <c r="L207" s="240" t="s">
        <v>313</v>
      </c>
      <c r="M207" s="193" t="s">
        <v>773</v>
      </c>
      <c r="N207" s="223" t="str">
        <f t="shared" si="3"/>
        <v>愛知県春日井市</v>
      </c>
      <c r="O207" s="224">
        <v>10.42</v>
      </c>
      <c r="P207" s="193">
        <v>10.33</v>
      </c>
      <c r="Q207" s="223">
        <v>10.27</v>
      </c>
      <c r="T207" s="150"/>
      <c r="U207" s="150"/>
      <c r="V207" s="150"/>
      <c r="W207" s="150"/>
      <c r="X207" s="150"/>
    </row>
    <row r="208" spans="5:24">
      <c r="E208" s="151"/>
      <c r="G208" s="189" t="s">
        <v>186</v>
      </c>
      <c r="H208" s="189" t="s">
        <v>774</v>
      </c>
      <c r="J208" s="190" t="s">
        <v>648</v>
      </c>
      <c r="K208" s="191">
        <v>0.06</v>
      </c>
      <c r="L208" s="240" t="s">
        <v>313</v>
      </c>
      <c r="M208" s="193" t="s">
        <v>775</v>
      </c>
      <c r="N208" s="223" t="str">
        <f t="shared" si="3"/>
        <v>愛知県津島市</v>
      </c>
      <c r="O208" s="224">
        <v>10.42</v>
      </c>
      <c r="P208" s="193">
        <v>10.33</v>
      </c>
      <c r="Q208" s="223">
        <v>10.27</v>
      </c>
      <c r="T208" s="150"/>
      <c r="U208" s="150"/>
      <c r="V208" s="150"/>
      <c r="W208" s="150"/>
      <c r="X208" s="150"/>
    </row>
    <row r="209" spans="5:24">
      <c r="E209" s="151"/>
      <c r="G209" s="189" t="s">
        <v>186</v>
      </c>
      <c r="H209" s="189" t="s">
        <v>776</v>
      </c>
      <c r="J209" s="190" t="s">
        <v>648</v>
      </c>
      <c r="K209" s="191">
        <v>0.06</v>
      </c>
      <c r="L209" s="240" t="s">
        <v>313</v>
      </c>
      <c r="M209" s="193" t="s">
        <v>777</v>
      </c>
      <c r="N209" s="223" t="str">
        <f t="shared" si="3"/>
        <v>愛知県碧南市</v>
      </c>
      <c r="O209" s="224">
        <v>10.42</v>
      </c>
      <c r="P209" s="193">
        <v>10.33</v>
      </c>
      <c r="Q209" s="223">
        <v>10.27</v>
      </c>
      <c r="T209" s="150"/>
      <c r="U209" s="150"/>
      <c r="V209" s="150"/>
      <c r="W209" s="150"/>
      <c r="X209" s="150"/>
    </row>
    <row r="210" spans="5:24">
      <c r="E210" s="151"/>
      <c r="G210" s="189" t="s">
        <v>186</v>
      </c>
      <c r="H210" s="189" t="s">
        <v>778</v>
      </c>
      <c r="J210" s="190" t="s">
        <v>648</v>
      </c>
      <c r="K210" s="191">
        <v>0.06</v>
      </c>
      <c r="L210" s="240" t="s">
        <v>313</v>
      </c>
      <c r="M210" s="193" t="s">
        <v>779</v>
      </c>
      <c r="N210" s="223" t="str">
        <f t="shared" si="3"/>
        <v>愛知県安城市</v>
      </c>
      <c r="O210" s="224">
        <v>10.42</v>
      </c>
      <c r="P210" s="193">
        <v>10.33</v>
      </c>
      <c r="Q210" s="223">
        <v>10.27</v>
      </c>
      <c r="T210" s="150"/>
      <c r="U210" s="150"/>
      <c r="V210" s="150"/>
      <c r="W210" s="150"/>
      <c r="X210" s="150"/>
    </row>
    <row r="211" spans="5:24">
      <c r="E211" s="151"/>
      <c r="G211" s="189" t="s">
        <v>186</v>
      </c>
      <c r="H211" s="189" t="s">
        <v>780</v>
      </c>
      <c r="J211" s="190" t="s">
        <v>648</v>
      </c>
      <c r="K211" s="191">
        <v>0.06</v>
      </c>
      <c r="L211" s="240" t="s">
        <v>313</v>
      </c>
      <c r="M211" s="193" t="s">
        <v>781</v>
      </c>
      <c r="N211" s="223" t="str">
        <f t="shared" si="3"/>
        <v>愛知県西尾市</v>
      </c>
      <c r="O211" s="224">
        <v>10.42</v>
      </c>
      <c r="P211" s="193">
        <v>10.33</v>
      </c>
      <c r="Q211" s="223">
        <v>10.27</v>
      </c>
      <c r="T211" s="150"/>
      <c r="U211" s="150"/>
      <c r="V211" s="150"/>
      <c r="W211" s="150"/>
      <c r="X211" s="150"/>
    </row>
    <row r="212" spans="5:24">
      <c r="E212" s="151"/>
      <c r="G212" s="189" t="s">
        <v>186</v>
      </c>
      <c r="H212" s="189" t="s">
        <v>782</v>
      </c>
      <c r="J212" s="190" t="s">
        <v>648</v>
      </c>
      <c r="K212" s="191">
        <v>0.06</v>
      </c>
      <c r="L212" s="240" t="s">
        <v>313</v>
      </c>
      <c r="M212" s="193" t="s">
        <v>783</v>
      </c>
      <c r="N212" s="223" t="str">
        <f t="shared" si="3"/>
        <v>愛知県犬山市</v>
      </c>
      <c r="O212" s="224">
        <v>10.42</v>
      </c>
      <c r="P212" s="193">
        <v>10.33</v>
      </c>
      <c r="Q212" s="223">
        <v>10.27</v>
      </c>
      <c r="T212" s="150"/>
      <c r="U212" s="150"/>
      <c r="V212" s="150"/>
      <c r="W212" s="150"/>
      <c r="X212" s="150"/>
    </row>
    <row r="213" spans="5:24">
      <c r="E213" s="151"/>
      <c r="G213" s="189" t="s">
        <v>186</v>
      </c>
      <c r="H213" s="189" t="s">
        <v>784</v>
      </c>
      <c r="J213" s="190" t="s">
        <v>648</v>
      </c>
      <c r="K213" s="191">
        <v>0.06</v>
      </c>
      <c r="L213" s="240" t="s">
        <v>313</v>
      </c>
      <c r="M213" s="193" t="s">
        <v>785</v>
      </c>
      <c r="N213" s="223" t="str">
        <f t="shared" si="3"/>
        <v>愛知県江南市</v>
      </c>
      <c r="O213" s="224">
        <v>10.42</v>
      </c>
      <c r="P213" s="193">
        <v>10.33</v>
      </c>
      <c r="Q213" s="223">
        <v>10.27</v>
      </c>
      <c r="T213" s="150"/>
      <c r="U213" s="150"/>
      <c r="V213" s="150"/>
      <c r="W213" s="150"/>
      <c r="X213" s="150"/>
    </row>
    <row r="214" spans="5:24">
      <c r="E214" s="151"/>
      <c r="G214" s="189" t="s">
        <v>186</v>
      </c>
      <c r="H214" s="189" t="s">
        <v>786</v>
      </c>
      <c r="J214" s="190" t="s">
        <v>648</v>
      </c>
      <c r="K214" s="191">
        <v>0.06</v>
      </c>
      <c r="L214" s="240" t="s">
        <v>313</v>
      </c>
      <c r="M214" s="193" t="s">
        <v>787</v>
      </c>
      <c r="N214" s="223" t="str">
        <f t="shared" si="3"/>
        <v>愛知県稲沢市</v>
      </c>
      <c r="O214" s="224">
        <v>10.42</v>
      </c>
      <c r="P214" s="193">
        <v>10.33</v>
      </c>
      <c r="Q214" s="223">
        <v>10.27</v>
      </c>
      <c r="T214" s="150"/>
      <c r="U214" s="150"/>
      <c r="V214" s="150"/>
      <c r="W214" s="150"/>
      <c r="X214" s="150"/>
    </row>
    <row r="215" spans="5:24">
      <c r="E215" s="151"/>
      <c r="G215" s="189" t="s">
        <v>186</v>
      </c>
      <c r="H215" s="189" t="s">
        <v>788</v>
      </c>
      <c r="J215" s="190" t="s">
        <v>648</v>
      </c>
      <c r="K215" s="191">
        <v>0.06</v>
      </c>
      <c r="L215" s="240" t="s">
        <v>313</v>
      </c>
      <c r="M215" s="193" t="s">
        <v>789</v>
      </c>
      <c r="N215" s="223" t="str">
        <f t="shared" si="3"/>
        <v>愛知県尾張旭市</v>
      </c>
      <c r="O215" s="224">
        <v>10.42</v>
      </c>
      <c r="P215" s="193">
        <v>10.33</v>
      </c>
      <c r="Q215" s="223">
        <v>10.27</v>
      </c>
      <c r="T215" s="150"/>
      <c r="U215" s="150"/>
      <c r="V215" s="150"/>
      <c r="W215" s="150"/>
      <c r="X215" s="150"/>
    </row>
    <row r="216" spans="5:24">
      <c r="E216" s="151"/>
      <c r="G216" s="189" t="s">
        <v>186</v>
      </c>
      <c r="H216" s="189" t="s">
        <v>790</v>
      </c>
      <c r="J216" s="190" t="s">
        <v>648</v>
      </c>
      <c r="K216" s="191">
        <v>0.06</v>
      </c>
      <c r="L216" s="240" t="s">
        <v>313</v>
      </c>
      <c r="M216" s="193" t="s">
        <v>791</v>
      </c>
      <c r="N216" s="223" t="str">
        <f t="shared" si="3"/>
        <v>愛知県岩倉市</v>
      </c>
      <c r="O216" s="224">
        <v>10.42</v>
      </c>
      <c r="P216" s="193">
        <v>10.33</v>
      </c>
      <c r="Q216" s="223">
        <v>10.27</v>
      </c>
      <c r="T216" s="150"/>
      <c r="U216" s="150"/>
      <c r="V216" s="150"/>
      <c r="W216" s="150"/>
      <c r="X216" s="150"/>
    </row>
    <row r="217" spans="5:24">
      <c r="E217" s="151"/>
      <c r="G217" s="189" t="s">
        <v>186</v>
      </c>
      <c r="H217" s="189" t="s">
        <v>792</v>
      </c>
      <c r="J217" s="190" t="s">
        <v>648</v>
      </c>
      <c r="K217" s="191">
        <v>0.06</v>
      </c>
      <c r="L217" s="240" t="s">
        <v>313</v>
      </c>
      <c r="M217" s="193" t="s">
        <v>793</v>
      </c>
      <c r="N217" s="223" t="str">
        <f t="shared" si="3"/>
        <v>愛知県日進市</v>
      </c>
      <c r="O217" s="224">
        <v>10.42</v>
      </c>
      <c r="P217" s="193">
        <v>10.33</v>
      </c>
      <c r="Q217" s="223">
        <v>10.27</v>
      </c>
      <c r="T217" s="150"/>
      <c r="U217" s="150"/>
      <c r="V217" s="150"/>
      <c r="W217" s="150"/>
      <c r="X217" s="150"/>
    </row>
    <row r="218" spans="5:24">
      <c r="E218" s="151"/>
      <c r="G218" s="189" t="s">
        <v>186</v>
      </c>
      <c r="H218" s="189" t="s">
        <v>794</v>
      </c>
      <c r="J218" s="190" t="s">
        <v>648</v>
      </c>
      <c r="K218" s="191">
        <v>0.06</v>
      </c>
      <c r="L218" s="240" t="s">
        <v>313</v>
      </c>
      <c r="M218" s="193" t="s">
        <v>795</v>
      </c>
      <c r="N218" s="223" t="str">
        <f t="shared" si="3"/>
        <v>愛知県愛西市</v>
      </c>
      <c r="O218" s="224">
        <v>10.42</v>
      </c>
      <c r="P218" s="193">
        <v>10.33</v>
      </c>
      <c r="Q218" s="223">
        <v>10.27</v>
      </c>
      <c r="T218" s="150"/>
      <c r="U218" s="150"/>
      <c r="V218" s="150"/>
      <c r="W218" s="150"/>
      <c r="X218" s="150"/>
    </row>
    <row r="219" spans="5:24">
      <c r="E219" s="151"/>
      <c r="G219" s="189" t="s">
        <v>186</v>
      </c>
      <c r="H219" s="189" t="s">
        <v>796</v>
      </c>
      <c r="J219" s="190" t="s">
        <v>648</v>
      </c>
      <c r="K219" s="191">
        <v>0.06</v>
      </c>
      <c r="L219" s="240" t="s">
        <v>313</v>
      </c>
      <c r="M219" s="193" t="s">
        <v>797</v>
      </c>
      <c r="N219" s="223" t="str">
        <f t="shared" si="3"/>
        <v>愛知県清須市</v>
      </c>
      <c r="O219" s="224">
        <v>10.42</v>
      </c>
      <c r="P219" s="193">
        <v>10.33</v>
      </c>
      <c r="Q219" s="223">
        <v>10.27</v>
      </c>
      <c r="T219" s="150"/>
      <c r="U219" s="150"/>
      <c r="V219" s="150"/>
      <c r="W219" s="150"/>
      <c r="X219" s="150"/>
    </row>
    <row r="220" spans="5:24">
      <c r="E220" s="151"/>
      <c r="G220" s="189" t="s">
        <v>186</v>
      </c>
      <c r="H220" s="189" t="s">
        <v>798</v>
      </c>
      <c r="J220" s="190" t="s">
        <v>648</v>
      </c>
      <c r="K220" s="191">
        <v>0.06</v>
      </c>
      <c r="L220" s="240" t="s">
        <v>313</v>
      </c>
      <c r="M220" s="193" t="s">
        <v>799</v>
      </c>
      <c r="N220" s="223" t="str">
        <f t="shared" si="3"/>
        <v>愛知県北名古屋市</v>
      </c>
      <c r="O220" s="224">
        <v>10.42</v>
      </c>
      <c r="P220" s="193">
        <v>10.33</v>
      </c>
      <c r="Q220" s="223">
        <v>10.27</v>
      </c>
      <c r="T220" s="150"/>
      <c r="U220" s="150"/>
      <c r="V220" s="150"/>
      <c r="W220" s="150"/>
      <c r="X220" s="150"/>
    </row>
    <row r="221" spans="5:24">
      <c r="E221" s="151"/>
      <c r="G221" s="189" t="s">
        <v>186</v>
      </c>
      <c r="H221" s="189" t="s">
        <v>800</v>
      </c>
      <c r="J221" s="190" t="s">
        <v>648</v>
      </c>
      <c r="K221" s="191">
        <v>0.06</v>
      </c>
      <c r="L221" s="240" t="s">
        <v>313</v>
      </c>
      <c r="M221" s="193" t="s">
        <v>801</v>
      </c>
      <c r="N221" s="223" t="str">
        <f t="shared" si="3"/>
        <v>愛知県弥富市</v>
      </c>
      <c r="O221" s="224">
        <v>10.42</v>
      </c>
      <c r="P221" s="193">
        <v>10.33</v>
      </c>
      <c r="Q221" s="223">
        <v>10.27</v>
      </c>
      <c r="T221" s="150"/>
      <c r="U221" s="150"/>
      <c r="V221" s="150"/>
      <c r="W221" s="150"/>
      <c r="X221" s="150"/>
    </row>
    <row r="222" spans="5:24">
      <c r="E222" s="151"/>
      <c r="G222" s="189" t="s">
        <v>186</v>
      </c>
      <c r="H222" s="189" t="s">
        <v>802</v>
      </c>
      <c r="J222" s="190" t="s">
        <v>648</v>
      </c>
      <c r="K222" s="191">
        <v>0.06</v>
      </c>
      <c r="L222" s="240" t="s">
        <v>313</v>
      </c>
      <c r="M222" s="193" t="s">
        <v>803</v>
      </c>
      <c r="N222" s="223" t="str">
        <f t="shared" si="3"/>
        <v>愛知県あま市</v>
      </c>
      <c r="O222" s="224">
        <v>10.42</v>
      </c>
      <c r="P222" s="193">
        <v>10.33</v>
      </c>
      <c r="Q222" s="223">
        <v>10.27</v>
      </c>
      <c r="T222" s="150"/>
      <c r="U222" s="150"/>
      <c r="V222" s="150"/>
      <c r="W222" s="150"/>
      <c r="X222" s="150"/>
    </row>
    <row r="223" spans="5:24">
      <c r="E223" s="151"/>
      <c r="G223" s="189" t="s">
        <v>186</v>
      </c>
      <c r="H223" s="189" t="s">
        <v>804</v>
      </c>
      <c r="J223" s="190" t="s">
        <v>648</v>
      </c>
      <c r="K223" s="191">
        <v>0.06</v>
      </c>
      <c r="L223" s="240" t="s">
        <v>313</v>
      </c>
      <c r="M223" s="193" t="s">
        <v>805</v>
      </c>
      <c r="N223" s="223" t="str">
        <f t="shared" si="3"/>
        <v>愛知県長久手市</v>
      </c>
      <c r="O223" s="224">
        <v>10.42</v>
      </c>
      <c r="P223" s="193">
        <v>10.33</v>
      </c>
      <c r="Q223" s="223">
        <v>10.27</v>
      </c>
      <c r="T223" s="150"/>
      <c r="U223" s="150"/>
      <c r="V223" s="150"/>
      <c r="W223" s="150"/>
      <c r="X223" s="150"/>
    </row>
    <row r="224" spans="5:24">
      <c r="E224" s="151"/>
      <c r="G224" s="189" t="s">
        <v>186</v>
      </c>
      <c r="H224" s="189" t="s">
        <v>806</v>
      </c>
      <c r="J224" s="190" t="s">
        <v>648</v>
      </c>
      <c r="K224" s="191">
        <v>0.06</v>
      </c>
      <c r="L224" s="240" t="s">
        <v>313</v>
      </c>
      <c r="M224" s="193" t="s">
        <v>807</v>
      </c>
      <c r="N224" s="223" t="str">
        <f t="shared" si="3"/>
        <v>愛知県東郷町</v>
      </c>
      <c r="O224" s="224">
        <v>10.42</v>
      </c>
      <c r="P224" s="193">
        <v>10.33</v>
      </c>
      <c r="Q224" s="223">
        <v>10.27</v>
      </c>
      <c r="T224" s="150"/>
      <c r="U224" s="150"/>
      <c r="V224" s="150"/>
      <c r="W224" s="150"/>
      <c r="X224" s="150"/>
    </row>
    <row r="225" spans="5:24">
      <c r="E225" s="151"/>
      <c r="G225" s="189" t="s">
        <v>186</v>
      </c>
      <c r="H225" s="189" t="s">
        <v>808</v>
      </c>
      <c r="J225" s="190" t="s">
        <v>648</v>
      </c>
      <c r="K225" s="191">
        <v>0.06</v>
      </c>
      <c r="L225" s="240" t="s">
        <v>313</v>
      </c>
      <c r="M225" s="193" t="s">
        <v>809</v>
      </c>
      <c r="N225" s="223" t="str">
        <f t="shared" si="3"/>
        <v>愛知県大治町</v>
      </c>
      <c r="O225" s="224">
        <v>10.42</v>
      </c>
      <c r="P225" s="193">
        <v>10.33</v>
      </c>
      <c r="Q225" s="223">
        <v>10.27</v>
      </c>
      <c r="T225" s="150"/>
      <c r="U225" s="150"/>
      <c r="V225" s="150"/>
      <c r="W225" s="150"/>
      <c r="X225" s="150"/>
    </row>
    <row r="226" spans="5:24">
      <c r="E226" s="151"/>
      <c r="G226" s="189" t="s">
        <v>186</v>
      </c>
      <c r="H226" s="189" t="s">
        <v>810</v>
      </c>
      <c r="J226" s="190" t="s">
        <v>648</v>
      </c>
      <c r="K226" s="191">
        <v>0.06</v>
      </c>
      <c r="L226" s="240" t="s">
        <v>313</v>
      </c>
      <c r="M226" s="193" t="s">
        <v>811</v>
      </c>
      <c r="N226" s="223" t="str">
        <f t="shared" si="3"/>
        <v>愛知県蟹江町</v>
      </c>
      <c r="O226" s="224">
        <v>10.42</v>
      </c>
      <c r="P226" s="193">
        <v>10.33</v>
      </c>
      <c r="Q226" s="223">
        <v>10.27</v>
      </c>
      <c r="T226" s="150"/>
      <c r="U226" s="150"/>
      <c r="V226" s="150"/>
      <c r="W226" s="150"/>
      <c r="X226" s="150"/>
    </row>
    <row r="227" spans="5:24">
      <c r="E227" s="151"/>
      <c r="G227" s="189" t="s">
        <v>186</v>
      </c>
      <c r="H227" s="189" t="s">
        <v>812</v>
      </c>
      <c r="J227" s="190" t="s">
        <v>648</v>
      </c>
      <c r="K227" s="191">
        <v>0.06</v>
      </c>
      <c r="L227" s="240" t="s">
        <v>313</v>
      </c>
      <c r="M227" s="193" t="s">
        <v>813</v>
      </c>
      <c r="N227" s="223" t="str">
        <f t="shared" si="3"/>
        <v>愛知県豊山町</v>
      </c>
      <c r="O227" s="224">
        <v>10.42</v>
      </c>
      <c r="P227" s="193">
        <v>10.33</v>
      </c>
      <c r="Q227" s="223">
        <v>10.27</v>
      </c>
      <c r="T227" s="150"/>
      <c r="U227" s="150"/>
      <c r="V227" s="150"/>
      <c r="W227" s="150"/>
      <c r="X227" s="150"/>
    </row>
    <row r="228" spans="5:24">
      <c r="E228" s="151"/>
      <c r="G228" s="189" t="s">
        <v>193</v>
      </c>
      <c r="H228" s="189" t="s">
        <v>814</v>
      </c>
      <c r="J228" s="190" t="s">
        <v>648</v>
      </c>
      <c r="K228" s="191">
        <v>0.06</v>
      </c>
      <c r="L228" s="240" t="s">
        <v>313</v>
      </c>
      <c r="M228" s="193" t="s">
        <v>815</v>
      </c>
      <c r="N228" s="223" t="str">
        <f t="shared" si="3"/>
        <v>愛知県飛島村</v>
      </c>
      <c r="O228" s="224">
        <v>10.42</v>
      </c>
      <c r="P228" s="193">
        <v>10.33</v>
      </c>
      <c r="Q228" s="223">
        <v>10.27</v>
      </c>
      <c r="T228" s="150"/>
      <c r="U228" s="150"/>
      <c r="V228" s="150"/>
      <c r="W228" s="150"/>
      <c r="X228" s="150"/>
    </row>
    <row r="229" spans="5:24">
      <c r="E229" s="151"/>
      <c r="G229" s="189" t="s">
        <v>193</v>
      </c>
      <c r="H229" s="189" t="s">
        <v>816</v>
      </c>
      <c r="J229" s="190" t="s">
        <v>648</v>
      </c>
      <c r="K229" s="191">
        <v>0.06</v>
      </c>
      <c r="L229" s="240" t="s">
        <v>319</v>
      </c>
      <c r="M229" s="193" t="s">
        <v>817</v>
      </c>
      <c r="N229" s="223" t="str">
        <f t="shared" si="3"/>
        <v>三重県津市</v>
      </c>
      <c r="O229" s="224">
        <v>10.42</v>
      </c>
      <c r="P229" s="193">
        <v>10.33</v>
      </c>
      <c r="Q229" s="223">
        <v>10.27</v>
      </c>
      <c r="T229" s="150"/>
      <c r="U229" s="150"/>
      <c r="V229" s="150"/>
      <c r="W229" s="150"/>
      <c r="X229" s="150"/>
    </row>
    <row r="230" spans="5:24">
      <c r="E230" s="151"/>
      <c r="G230" s="189" t="s">
        <v>193</v>
      </c>
      <c r="H230" s="189" t="s">
        <v>818</v>
      </c>
      <c r="J230" s="190" t="s">
        <v>648</v>
      </c>
      <c r="K230" s="191">
        <v>0.06</v>
      </c>
      <c r="L230" s="240" t="s">
        <v>319</v>
      </c>
      <c r="M230" s="193" t="s">
        <v>819</v>
      </c>
      <c r="N230" s="223" t="str">
        <f t="shared" si="3"/>
        <v>三重県四日市市</v>
      </c>
      <c r="O230" s="224">
        <v>10.42</v>
      </c>
      <c r="P230" s="193">
        <v>10.33</v>
      </c>
      <c r="Q230" s="223">
        <v>10.27</v>
      </c>
      <c r="T230" s="150"/>
      <c r="U230" s="150"/>
      <c r="V230" s="150"/>
      <c r="W230" s="150"/>
      <c r="X230" s="150"/>
    </row>
    <row r="231" spans="5:24">
      <c r="E231" s="151"/>
      <c r="G231" s="189" t="s">
        <v>193</v>
      </c>
      <c r="H231" s="189" t="s">
        <v>820</v>
      </c>
      <c r="J231" s="190" t="s">
        <v>648</v>
      </c>
      <c r="K231" s="191">
        <v>0.06</v>
      </c>
      <c r="L231" s="240" t="s">
        <v>319</v>
      </c>
      <c r="M231" s="193" t="s">
        <v>821</v>
      </c>
      <c r="N231" s="223" t="str">
        <f t="shared" si="3"/>
        <v>三重県桑名市</v>
      </c>
      <c r="O231" s="224">
        <v>10.42</v>
      </c>
      <c r="P231" s="193">
        <v>10.33</v>
      </c>
      <c r="Q231" s="223">
        <v>10.27</v>
      </c>
      <c r="T231" s="150"/>
      <c r="U231" s="150"/>
      <c r="V231" s="150"/>
      <c r="W231" s="150"/>
      <c r="X231" s="150"/>
    </row>
    <row r="232" spans="5:24">
      <c r="E232" s="151"/>
      <c r="G232" s="189" t="s">
        <v>193</v>
      </c>
      <c r="H232" s="189" t="s">
        <v>822</v>
      </c>
      <c r="J232" s="190" t="s">
        <v>648</v>
      </c>
      <c r="K232" s="191">
        <v>0.06</v>
      </c>
      <c r="L232" s="240" t="s">
        <v>319</v>
      </c>
      <c r="M232" s="193" t="s">
        <v>823</v>
      </c>
      <c r="N232" s="223" t="str">
        <f t="shared" si="3"/>
        <v>三重県鈴鹿市</v>
      </c>
      <c r="O232" s="224">
        <v>10.42</v>
      </c>
      <c r="P232" s="193">
        <v>10.33</v>
      </c>
      <c r="Q232" s="223">
        <v>10.27</v>
      </c>
      <c r="T232" s="150"/>
      <c r="U232" s="150"/>
      <c r="V232" s="150"/>
      <c r="W232" s="150"/>
      <c r="X232" s="150"/>
    </row>
    <row r="233" spans="5:24">
      <c r="E233" s="151"/>
      <c r="G233" s="189" t="s">
        <v>193</v>
      </c>
      <c r="H233" s="189" t="s">
        <v>824</v>
      </c>
      <c r="J233" s="190" t="s">
        <v>648</v>
      </c>
      <c r="K233" s="191">
        <v>0.06</v>
      </c>
      <c r="L233" s="240" t="s">
        <v>319</v>
      </c>
      <c r="M233" s="193" t="s">
        <v>825</v>
      </c>
      <c r="N233" s="223" t="str">
        <f t="shared" si="3"/>
        <v>三重県亀山市</v>
      </c>
      <c r="O233" s="224">
        <v>10.42</v>
      </c>
      <c r="P233" s="193">
        <v>10.33</v>
      </c>
      <c r="Q233" s="223">
        <v>10.27</v>
      </c>
      <c r="T233" s="150"/>
      <c r="U233" s="150"/>
      <c r="V233" s="150"/>
      <c r="W233" s="150"/>
      <c r="X233" s="150"/>
    </row>
    <row r="234" spans="5:24">
      <c r="E234" s="151"/>
      <c r="G234" s="189" t="s">
        <v>193</v>
      </c>
      <c r="H234" s="189" t="s">
        <v>826</v>
      </c>
      <c r="J234" s="190" t="s">
        <v>648</v>
      </c>
      <c r="K234" s="191">
        <v>0.06</v>
      </c>
      <c r="L234" s="240" t="s">
        <v>326</v>
      </c>
      <c r="M234" s="193" t="s">
        <v>827</v>
      </c>
      <c r="N234" s="223" t="str">
        <f t="shared" si="3"/>
        <v>滋賀県彦根市</v>
      </c>
      <c r="O234" s="224">
        <v>10.42</v>
      </c>
      <c r="P234" s="193">
        <v>10.33</v>
      </c>
      <c r="Q234" s="223">
        <v>10.27</v>
      </c>
      <c r="T234" s="150"/>
      <c r="U234" s="150"/>
      <c r="V234" s="150"/>
      <c r="W234" s="150"/>
      <c r="X234" s="150"/>
    </row>
    <row r="235" spans="5:24">
      <c r="E235" s="151"/>
      <c r="G235" s="189" t="s">
        <v>193</v>
      </c>
      <c r="H235" s="189" t="s">
        <v>828</v>
      </c>
      <c r="J235" s="190" t="s">
        <v>648</v>
      </c>
      <c r="K235" s="191">
        <v>0.06</v>
      </c>
      <c r="L235" s="240" t="s">
        <v>326</v>
      </c>
      <c r="M235" s="193" t="s">
        <v>829</v>
      </c>
      <c r="N235" s="223" t="str">
        <f t="shared" si="3"/>
        <v>滋賀県守山市</v>
      </c>
      <c r="O235" s="224">
        <v>10.42</v>
      </c>
      <c r="P235" s="193">
        <v>10.33</v>
      </c>
      <c r="Q235" s="223">
        <v>10.27</v>
      </c>
      <c r="T235" s="150"/>
      <c r="U235" s="150"/>
      <c r="V235" s="150"/>
      <c r="W235" s="150"/>
      <c r="X235" s="150"/>
    </row>
    <row r="236" spans="5:24">
      <c r="E236" s="151"/>
      <c r="G236" s="189" t="s">
        <v>193</v>
      </c>
      <c r="H236" s="189" t="s">
        <v>830</v>
      </c>
      <c r="J236" s="190" t="s">
        <v>648</v>
      </c>
      <c r="K236" s="191">
        <v>0.06</v>
      </c>
      <c r="L236" s="240" t="s">
        <v>326</v>
      </c>
      <c r="M236" s="193" t="s">
        <v>831</v>
      </c>
      <c r="N236" s="223" t="str">
        <f t="shared" si="3"/>
        <v>滋賀県甲賀市</v>
      </c>
      <c r="O236" s="224">
        <v>10.42</v>
      </c>
      <c r="P236" s="193">
        <v>10.33</v>
      </c>
      <c r="Q236" s="223">
        <v>10.27</v>
      </c>
      <c r="T236" s="150"/>
      <c r="U236" s="150"/>
      <c r="V236" s="150"/>
      <c r="W236" s="150"/>
      <c r="X236" s="150"/>
    </row>
    <row r="237" spans="5:24">
      <c r="E237" s="151"/>
      <c r="G237" s="189" t="s">
        <v>193</v>
      </c>
      <c r="H237" s="189" t="s">
        <v>832</v>
      </c>
      <c r="J237" s="190" t="s">
        <v>648</v>
      </c>
      <c r="K237" s="191">
        <v>0.06</v>
      </c>
      <c r="L237" s="240" t="s">
        <v>332</v>
      </c>
      <c r="M237" s="193" t="s">
        <v>833</v>
      </c>
      <c r="N237" s="223" t="str">
        <f t="shared" si="3"/>
        <v>京都府宇治市</v>
      </c>
      <c r="O237" s="224">
        <v>10.42</v>
      </c>
      <c r="P237" s="193">
        <v>10.33</v>
      </c>
      <c r="Q237" s="223">
        <v>10.27</v>
      </c>
      <c r="T237" s="150"/>
      <c r="U237" s="150"/>
      <c r="V237" s="150"/>
      <c r="W237" s="150"/>
      <c r="X237" s="150"/>
    </row>
    <row r="238" spans="5:24">
      <c r="E238" s="151"/>
      <c r="G238" s="189" t="s">
        <v>193</v>
      </c>
      <c r="H238" s="189" t="s">
        <v>834</v>
      </c>
      <c r="J238" s="190" t="s">
        <v>648</v>
      </c>
      <c r="K238" s="191">
        <v>0.06</v>
      </c>
      <c r="L238" s="240" t="s">
        <v>332</v>
      </c>
      <c r="M238" s="193" t="s">
        <v>835</v>
      </c>
      <c r="N238" s="223" t="str">
        <f t="shared" si="3"/>
        <v>京都府亀岡市</v>
      </c>
      <c r="O238" s="224">
        <v>10.42</v>
      </c>
      <c r="P238" s="193">
        <v>10.33</v>
      </c>
      <c r="Q238" s="223">
        <v>10.27</v>
      </c>
      <c r="T238" s="150"/>
      <c r="U238" s="150"/>
      <c r="V238" s="150"/>
      <c r="W238" s="150"/>
      <c r="X238" s="150"/>
    </row>
    <row r="239" spans="5:24">
      <c r="E239" s="151"/>
      <c r="G239" s="189" t="s">
        <v>193</v>
      </c>
      <c r="H239" s="189" t="s">
        <v>836</v>
      </c>
      <c r="J239" s="190" t="s">
        <v>648</v>
      </c>
      <c r="K239" s="191">
        <v>0.06</v>
      </c>
      <c r="L239" s="240" t="s">
        <v>332</v>
      </c>
      <c r="M239" s="193" t="s">
        <v>837</v>
      </c>
      <c r="N239" s="223" t="str">
        <f t="shared" si="3"/>
        <v>京都府城陽市</v>
      </c>
      <c r="O239" s="224">
        <v>10.42</v>
      </c>
      <c r="P239" s="193">
        <v>10.33</v>
      </c>
      <c r="Q239" s="223">
        <v>10.27</v>
      </c>
      <c r="T239" s="150"/>
      <c r="U239" s="150"/>
      <c r="V239" s="150"/>
      <c r="W239" s="150"/>
      <c r="X239" s="150"/>
    </row>
    <row r="240" spans="5:24">
      <c r="E240" s="151"/>
      <c r="G240" s="189" t="s">
        <v>193</v>
      </c>
      <c r="H240" s="189" t="s">
        <v>838</v>
      </c>
      <c r="J240" s="190" t="s">
        <v>648</v>
      </c>
      <c r="K240" s="191">
        <v>0.06</v>
      </c>
      <c r="L240" s="240" t="s">
        <v>332</v>
      </c>
      <c r="M240" s="193" t="s">
        <v>839</v>
      </c>
      <c r="N240" s="223" t="str">
        <f t="shared" si="3"/>
        <v>京都府向日市</v>
      </c>
      <c r="O240" s="224">
        <v>10.42</v>
      </c>
      <c r="P240" s="193">
        <v>10.33</v>
      </c>
      <c r="Q240" s="223">
        <v>10.27</v>
      </c>
      <c r="T240" s="150"/>
      <c r="U240" s="150"/>
      <c r="V240" s="150"/>
      <c r="W240" s="150"/>
      <c r="X240" s="150"/>
    </row>
    <row r="241" spans="5:24">
      <c r="E241" s="151"/>
      <c r="G241" s="189" t="s">
        <v>193</v>
      </c>
      <c r="H241" s="189" t="s">
        <v>840</v>
      </c>
      <c r="J241" s="190" t="s">
        <v>648</v>
      </c>
      <c r="K241" s="191">
        <v>0.06</v>
      </c>
      <c r="L241" s="240" t="s">
        <v>332</v>
      </c>
      <c r="M241" s="193" t="s">
        <v>841</v>
      </c>
      <c r="N241" s="223" t="str">
        <f t="shared" si="3"/>
        <v>京都府八幡市</v>
      </c>
      <c r="O241" s="224">
        <v>10.42</v>
      </c>
      <c r="P241" s="193">
        <v>10.33</v>
      </c>
      <c r="Q241" s="223">
        <v>10.27</v>
      </c>
      <c r="T241" s="150"/>
      <c r="U241" s="150"/>
      <c r="V241" s="150"/>
      <c r="W241" s="150"/>
      <c r="X241" s="150"/>
    </row>
    <row r="242" spans="5:24">
      <c r="E242" s="151"/>
      <c r="G242" s="189" t="s">
        <v>193</v>
      </c>
      <c r="H242" s="189" t="s">
        <v>842</v>
      </c>
      <c r="J242" s="190" t="s">
        <v>648</v>
      </c>
      <c r="K242" s="191">
        <v>0.06</v>
      </c>
      <c r="L242" s="240" t="s">
        <v>332</v>
      </c>
      <c r="M242" s="193" t="s">
        <v>843</v>
      </c>
      <c r="N242" s="223" t="str">
        <f t="shared" si="3"/>
        <v>京都府京田辺市</v>
      </c>
      <c r="O242" s="224">
        <v>10.42</v>
      </c>
      <c r="P242" s="193">
        <v>10.33</v>
      </c>
      <c r="Q242" s="223">
        <v>10.27</v>
      </c>
      <c r="T242" s="150"/>
      <c r="U242" s="150"/>
      <c r="V242" s="150"/>
      <c r="W242" s="150"/>
      <c r="X242" s="150"/>
    </row>
    <row r="243" spans="5:24">
      <c r="E243" s="151"/>
      <c r="G243" s="189" t="s">
        <v>193</v>
      </c>
      <c r="H243" s="189" t="s">
        <v>844</v>
      </c>
      <c r="J243" s="190" t="s">
        <v>648</v>
      </c>
      <c r="K243" s="191">
        <v>0.06</v>
      </c>
      <c r="L243" s="240" t="s">
        <v>332</v>
      </c>
      <c r="M243" s="193" t="s">
        <v>845</v>
      </c>
      <c r="N243" s="223" t="str">
        <f t="shared" si="3"/>
        <v>京都府木津川市</v>
      </c>
      <c r="O243" s="224">
        <v>10.42</v>
      </c>
      <c r="P243" s="193">
        <v>10.33</v>
      </c>
      <c r="Q243" s="223">
        <v>10.27</v>
      </c>
      <c r="T243" s="150"/>
      <c r="U243" s="150"/>
      <c r="V243" s="150"/>
      <c r="W243" s="150"/>
      <c r="X243" s="150"/>
    </row>
    <row r="244" spans="5:24">
      <c r="E244" s="151"/>
      <c r="G244" s="189" t="s">
        <v>193</v>
      </c>
      <c r="H244" s="189" t="s">
        <v>846</v>
      </c>
      <c r="J244" s="190" t="s">
        <v>648</v>
      </c>
      <c r="K244" s="191">
        <v>0.06</v>
      </c>
      <c r="L244" s="240" t="s">
        <v>332</v>
      </c>
      <c r="M244" s="193" t="s">
        <v>847</v>
      </c>
      <c r="N244" s="223" t="str">
        <f t="shared" si="3"/>
        <v>京都府大山崎町</v>
      </c>
      <c r="O244" s="224">
        <v>10.42</v>
      </c>
      <c r="P244" s="193">
        <v>10.33</v>
      </c>
      <c r="Q244" s="223">
        <v>10.27</v>
      </c>
      <c r="T244" s="150"/>
      <c r="U244" s="150"/>
      <c r="V244" s="150"/>
      <c r="W244" s="150"/>
      <c r="X244" s="150"/>
    </row>
    <row r="245" spans="5:24">
      <c r="E245" s="151"/>
      <c r="G245" s="189" t="s">
        <v>193</v>
      </c>
      <c r="H245" s="189" t="s">
        <v>848</v>
      </c>
      <c r="J245" s="190" t="s">
        <v>648</v>
      </c>
      <c r="K245" s="191">
        <v>0.06</v>
      </c>
      <c r="L245" s="240" t="s">
        <v>332</v>
      </c>
      <c r="M245" s="193" t="s">
        <v>849</v>
      </c>
      <c r="N245" s="223" t="str">
        <f t="shared" si="3"/>
        <v>京都府精華町</v>
      </c>
      <c r="O245" s="224">
        <v>10.42</v>
      </c>
      <c r="P245" s="193">
        <v>10.33</v>
      </c>
      <c r="Q245" s="223">
        <v>10.27</v>
      </c>
      <c r="T245" s="150"/>
      <c r="U245" s="150"/>
      <c r="V245" s="150"/>
      <c r="W245" s="150"/>
      <c r="X245" s="150"/>
    </row>
    <row r="246" spans="5:24">
      <c r="E246" s="151"/>
      <c r="G246" s="189" t="s">
        <v>193</v>
      </c>
      <c r="H246" s="189" t="s">
        <v>850</v>
      </c>
      <c r="J246" s="190" t="s">
        <v>648</v>
      </c>
      <c r="K246" s="191">
        <v>0.06</v>
      </c>
      <c r="L246" s="240" t="s">
        <v>338</v>
      </c>
      <c r="M246" s="193" t="s">
        <v>851</v>
      </c>
      <c r="N246" s="223" t="str">
        <f t="shared" si="3"/>
        <v>大阪府岸和田市</v>
      </c>
      <c r="O246" s="224">
        <v>10.42</v>
      </c>
      <c r="P246" s="193">
        <v>10.33</v>
      </c>
      <c r="Q246" s="223">
        <v>10.27</v>
      </c>
      <c r="T246" s="150"/>
      <c r="U246" s="150"/>
      <c r="V246" s="150"/>
      <c r="W246" s="150"/>
      <c r="X246" s="150"/>
    </row>
    <row r="247" spans="5:24">
      <c r="E247" s="151"/>
      <c r="G247" s="189" t="s">
        <v>193</v>
      </c>
      <c r="H247" s="189" t="s">
        <v>852</v>
      </c>
      <c r="J247" s="190" t="s">
        <v>648</v>
      </c>
      <c r="K247" s="191">
        <v>0.06</v>
      </c>
      <c r="L247" s="240" t="s">
        <v>338</v>
      </c>
      <c r="M247" s="193" t="s">
        <v>853</v>
      </c>
      <c r="N247" s="223" t="str">
        <f t="shared" si="3"/>
        <v>大阪府泉大津市</v>
      </c>
      <c r="O247" s="224">
        <v>10.42</v>
      </c>
      <c r="P247" s="193">
        <v>10.33</v>
      </c>
      <c r="Q247" s="223">
        <v>10.27</v>
      </c>
      <c r="T247" s="150"/>
      <c r="U247" s="150"/>
      <c r="V247" s="150"/>
      <c r="W247" s="150"/>
      <c r="X247" s="150"/>
    </row>
    <row r="248" spans="5:24">
      <c r="E248" s="151"/>
      <c r="G248" s="189" t="s">
        <v>193</v>
      </c>
      <c r="H248" s="189" t="s">
        <v>854</v>
      </c>
      <c r="J248" s="190" t="s">
        <v>648</v>
      </c>
      <c r="K248" s="191">
        <v>0.06</v>
      </c>
      <c r="L248" s="240" t="s">
        <v>338</v>
      </c>
      <c r="M248" s="193" t="s">
        <v>855</v>
      </c>
      <c r="N248" s="223" t="str">
        <f t="shared" si="3"/>
        <v>大阪府貝塚市</v>
      </c>
      <c r="O248" s="224">
        <v>10.42</v>
      </c>
      <c r="P248" s="193">
        <v>10.33</v>
      </c>
      <c r="Q248" s="223">
        <v>10.27</v>
      </c>
      <c r="T248" s="150"/>
      <c r="U248" s="150"/>
      <c r="V248" s="150"/>
      <c r="W248" s="150"/>
      <c r="X248" s="150"/>
    </row>
    <row r="249" spans="5:24">
      <c r="E249" s="151"/>
      <c r="G249" s="189" t="s">
        <v>193</v>
      </c>
      <c r="H249" s="189" t="s">
        <v>856</v>
      </c>
      <c r="J249" s="190" t="s">
        <v>648</v>
      </c>
      <c r="K249" s="191">
        <v>0.06</v>
      </c>
      <c r="L249" s="240" t="s">
        <v>338</v>
      </c>
      <c r="M249" s="193" t="s">
        <v>857</v>
      </c>
      <c r="N249" s="223" t="str">
        <f t="shared" si="3"/>
        <v>大阪府泉佐野市</v>
      </c>
      <c r="O249" s="224">
        <v>10.42</v>
      </c>
      <c r="P249" s="193">
        <v>10.33</v>
      </c>
      <c r="Q249" s="223">
        <v>10.27</v>
      </c>
      <c r="T249" s="150"/>
      <c r="U249" s="150"/>
      <c r="V249" s="150"/>
      <c r="W249" s="150"/>
      <c r="X249" s="150"/>
    </row>
    <row r="250" spans="5:24">
      <c r="E250" s="151"/>
      <c r="G250" s="189" t="s">
        <v>193</v>
      </c>
      <c r="H250" s="189" t="s">
        <v>858</v>
      </c>
      <c r="J250" s="190" t="s">
        <v>648</v>
      </c>
      <c r="K250" s="191">
        <v>0.06</v>
      </c>
      <c r="L250" s="240" t="s">
        <v>338</v>
      </c>
      <c r="M250" s="193" t="s">
        <v>859</v>
      </c>
      <c r="N250" s="223" t="str">
        <f t="shared" si="3"/>
        <v>大阪府富田林市</v>
      </c>
      <c r="O250" s="224">
        <v>10.42</v>
      </c>
      <c r="P250" s="193">
        <v>10.33</v>
      </c>
      <c r="Q250" s="223">
        <v>10.27</v>
      </c>
      <c r="T250" s="150"/>
      <c r="U250" s="150"/>
      <c r="V250" s="150"/>
      <c r="W250" s="150"/>
      <c r="X250" s="150"/>
    </row>
    <row r="251" spans="5:24">
      <c r="E251" s="151"/>
      <c r="G251" s="189" t="s">
        <v>193</v>
      </c>
      <c r="H251" s="189" t="s">
        <v>860</v>
      </c>
      <c r="J251" s="190" t="s">
        <v>648</v>
      </c>
      <c r="K251" s="191">
        <v>0.06</v>
      </c>
      <c r="L251" s="240" t="s">
        <v>338</v>
      </c>
      <c r="M251" s="193" t="s">
        <v>861</v>
      </c>
      <c r="N251" s="223" t="str">
        <f t="shared" si="3"/>
        <v>大阪府河内長野市</v>
      </c>
      <c r="O251" s="224">
        <v>10.42</v>
      </c>
      <c r="P251" s="193">
        <v>10.33</v>
      </c>
      <c r="Q251" s="223">
        <v>10.27</v>
      </c>
      <c r="T251" s="150"/>
      <c r="U251" s="150"/>
      <c r="V251" s="150"/>
      <c r="W251" s="150"/>
      <c r="X251" s="150"/>
    </row>
    <row r="252" spans="5:24">
      <c r="E252" s="151"/>
      <c r="G252" s="189" t="s">
        <v>193</v>
      </c>
      <c r="H252" s="189" t="s">
        <v>862</v>
      </c>
      <c r="J252" s="190" t="s">
        <v>648</v>
      </c>
      <c r="K252" s="191">
        <v>0.06</v>
      </c>
      <c r="L252" s="240" t="s">
        <v>338</v>
      </c>
      <c r="M252" s="193" t="s">
        <v>863</v>
      </c>
      <c r="N252" s="223" t="str">
        <f t="shared" si="3"/>
        <v>大阪府和泉市</v>
      </c>
      <c r="O252" s="224">
        <v>10.42</v>
      </c>
      <c r="P252" s="193">
        <v>10.33</v>
      </c>
      <c r="Q252" s="223">
        <v>10.27</v>
      </c>
      <c r="T252" s="150"/>
      <c r="U252" s="150"/>
      <c r="V252" s="150"/>
      <c r="W252" s="150"/>
      <c r="X252" s="150"/>
    </row>
    <row r="253" spans="5:24">
      <c r="E253" s="151"/>
      <c r="G253" s="189" t="s">
        <v>193</v>
      </c>
      <c r="H253" s="189" t="s">
        <v>864</v>
      </c>
      <c r="J253" s="190" t="s">
        <v>648</v>
      </c>
      <c r="K253" s="191">
        <v>0.06</v>
      </c>
      <c r="L253" s="240" t="s">
        <v>338</v>
      </c>
      <c r="M253" s="193" t="s">
        <v>865</v>
      </c>
      <c r="N253" s="223" t="str">
        <f t="shared" si="3"/>
        <v>大阪府柏原市</v>
      </c>
      <c r="O253" s="224">
        <v>10.42</v>
      </c>
      <c r="P253" s="193">
        <v>10.33</v>
      </c>
      <c r="Q253" s="223">
        <v>10.27</v>
      </c>
      <c r="T253" s="150"/>
      <c r="U253" s="150"/>
      <c r="V253" s="150"/>
      <c r="W253" s="150"/>
      <c r="X253" s="150"/>
    </row>
    <row r="254" spans="5:24">
      <c r="E254" s="151"/>
      <c r="G254" s="189" t="s">
        <v>193</v>
      </c>
      <c r="H254" s="189" t="s">
        <v>866</v>
      </c>
      <c r="J254" s="190" t="s">
        <v>648</v>
      </c>
      <c r="K254" s="191">
        <v>0.06</v>
      </c>
      <c r="L254" s="240" t="s">
        <v>338</v>
      </c>
      <c r="M254" s="193" t="s">
        <v>867</v>
      </c>
      <c r="N254" s="223" t="str">
        <f t="shared" si="3"/>
        <v>大阪府羽曳野市</v>
      </c>
      <c r="O254" s="224">
        <v>10.42</v>
      </c>
      <c r="P254" s="193">
        <v>10.33</v>
      </c>
      <c r="Q254" s="223">
        <v>10.27</v>
      </c>
      <c r="T254" s="150"/>
      <c r="U254" s="150"/>
      <c r="V254" s="150"/>
      <c r="W254" s="150"/>
      <c r="X254" s="150"/>
    </row>
    <row r="255" spans="5:24">
      <c r="E255" s="151"/>
      <c r="G255" s="189" t="s">
        <v>193</v>
      </c>
      <c r="H255" s="189" t="s">
        <v>868</v>
      </c>
      <c r="J255" s="190" t="s">
        <v>648</v>
      </c>
      <c r="K255" s="191">
        <v>0.06</v>
      </c>
      <c r="L255" s="240" t="s">
        <v>338</v>
      </c>
      <c r="M255" s="193" t="s">
        <v>869</v>
      </c>
      <c r="N255" s="223" t="str">
        <f t="shared" si="3"/>
        <v>大阪府藤井寺市</v>
      </c>
      <c r="O255" s="224">
        <v>10.42</v>
      </c>
      <c r="P255" s="193">
        <v>10.33</v>
      </c>
      <c r="Q255" s="223">
        <v>10.27</v>
      </c>
      <c r="T255" s="150"/>
      <c r="U255" s="150"/>
      <c r="V255" s="150"/>
      <c r="W255" s="150"/>
      <c r="X255" s="150"/>
    </row>
    <row r="256" spans="5:24">
      <c r="E256" s="151"/>
      <c r="G256" s="189" t="s">
        <v>193</v>
      </c>
      <c r="H256" s="189" t="s">
        <v>870</v>
      </c>
      <c r="J256" s="190" t="s">
        <v>648</v>
      </c>
      <c r="K256" s="191">
        <v>0.06</v>
      </c>
      <c r="L256" s="240" t="s">
        <v>338</v>
      </c>
      <c r="M256" s="193" t="s">
        <v>871</v>
      </c>
      <c r="N256" s="223" t="str">
        <f t="shared" si="3"/>
        <v>大阪府泉南市</v>
      </c>
      <c r="O256" s="224">
        <v>10.42</v>
      </c>
      <c r="P256" s="193">
        <v>10.33</v>
      </c>
      <c r="Q256" s="223">
        <v>10.27</v>
      </c>
      <c r="T256" s="150"/>
      <c r="U256" s="150"/>
      <c r="V256" s="150"/>
      <c r="W256" s="150"/>
      <c r="X256" s="150"/>
    </row>
    <row r="257" spans="5:24">
      <c r="E257" s="151"/>
      <c r="G257" s="189" t="s">
        <v>193</v>
      </c>
      <c r="H257" s="189" t="s">
        <v>872</v>
      </c>
      <c r="J257" s="190" t="s">
        <v>648</v>
      </c>
      <c r="K257" s="191">
        <v>0.06</v>
      </c>
      <c r="L257" s="240" t="s">
        <v>338</v>
      </c>
      <c r="M257" s="193" t="s">
        <v>873</v>
      </c>
      <c r="N257" s="223" t="str">
        <f t="shared" si="3"/>
        <v>大阪府大阪狭山市</v>
      </c>
      <c r="O257" s="224">
        <v>10.42</v>
      </c>
      <c r="P257" s="193">
        <v>10.33</v>
      </c>
      <c r="Q257" s="223">
        <v>10.27</v>
      </c>
      <c r="T257" s="150"/>
      <c r="U257" s="150"/>
      <c r="V257" s="150"/>
      <c r="W257" s="150"/>
      <c r="X257" s="150"/>
    </row>
    <row r="258" spans="5:24">
      <c r="E258" s="151"/>
      <c r="G258" s="189" t="s">
        <v>193</v>
      </c>
      <c r="H258" s="189" t="s">
        <v>874</v>
      </c>
      <c r="J258" s="190" t="s">
        <v>648</v>
      </c>
      <c r="K258" s="191">
        <v>0.06</v>
      </c>
      <c r="L258" s="240" t="s">
        <v>338</v>
      </c>
      <c r="M258" s="193" t="s">
        <v>875</v>
      </c>
      <c r="N258" s="223" t="str">
        <f t="shared" si="3"/>
        <v>大阪府阪南市</v>
      </c>
      <c r="O258" s="224">
        <v>10.42</v>
      </c>
      <c r="P258" s="193">
        <v>10.33</v>
      </c>
      <c r="Q258" s="223">
        <v>10.27</v>
      </c>
      <c r="T258" s="150"/>
      <c r="U258" s="150"/>
      <c r="V258" s="150"/>
      <c r="W258" s="150"/>
      <c r="X258" s="150"/>
    </row>
    <row r="259" spans="5:24">
      <c r="E259" s="151"/>
      <c r="G259" s="189" t="s">
        <v>193</v>
      </c>
      <c r="H259" s="189" t="s">
        <v>876</v>
      </c>
      <c r="J259" s="190" t="s">
        <v>648</v>
      </c>
      <c r="K259" s="191">
        <v>0.06</v>
      </c>
      <c r="L259" s="240" t="s">
        <v>338</v>
      </c>
      <c r="M259" s="193" t="s">
        <v>877</v>
      </c>
      <c r="N259" s="223" t="str">
        <f t="shared" si="3"/>
        <v>大阪府島本町</v>
      </c>
      <c r="O259" s="224">
        <v>10.42</v>
      </c>
      <c r="P259" s="193">
        <v>10.33</v>
      </c>
      <c r="Q259" s="223">
        <v>10.27</v>
      </c>
      <c r="T259" s="150"/>
      <c r="U259" s="150"/>
      <c r="V259" s="150"/>
      <c r="W259" s="150"/>
      <c r="X259" s="150"/>
    </row>
    <row r="260" spans="5:24">
      <c r="E260" s="151"/>
      <c r="G260" s="189" t="s">
        <v>193</v>
      </c>
      <c r="H260" s="189" t="s">
        <v>878</v>
      </c>
      <c r="J260" s="190" t="s">
        <v>648</v>
      </c>
      <c r="K260" s="191">
        <v>0.06</v>
      </c>
      <c r="L260" s="240" t="s">
        <v>338</v>
      </c>
      <c r="M260" s="193" t="s">
        <v>879</v>
      </c>
      <c r="N260" s="223" t="str">
        <f t="shared" ref="N260:N323" si="4">L260&amp;M260</f>
        <v>大阪府豊能町</v>
      </c>
      <c r="O260" s="224">
        <v>10.42</v>
      </c>
      <c r="P260" s="193">
        <v>10.33</v>
      </c>
      <c r="Q260" s="223">
        <v>10.27</v>
      </c>
      <c r="T260" s="150"/>
      <c r="U260" s="150"/>
      <c r="V260" s="150"/>
      <c r="W260" s="150"/>
      <c r="X260" s="150"/>
    </row>
    <row r="261" spans="5:24">
      <c r="E261" s="151"/>
      <c r="G261" s="189" t="s">
        <v>200</v>
      </c>
      <c r="H261" s="189" t="s">
        <v>649</v>
      </c>
      <c r="J261" s="190" t="s">
        <v>648</v>
      </c>
      <c r="K261" s="191">
        <v>0.06</v>
      </c>
      <c r="L261" s="240" t="s">
        <v>338</v>
      </c>
      <c r="M261" s="193" t="s">
        <v>880</v>
      </c>
      <c r="N261" s="223" t="str">
        <f t="shared" si="4"/>
        <v>大阪府能勢町</v>
      </c>
      <c r="O261" s="224">
        <v>10.42</v>
      </c>
      <c r="P261" s="193">
        <v>10.33</v>
      </c>
      <c r="Q261" s="223">
        <v>10.27</v>
      </c>
      <c r="T261" s="150"/>
      <c r="U261" s="150"/>
      <c r="V261" s="150"/>
      <c r="W261" s="150"/>
      <c r="X261" s="150"/>
    </row>
    <row r="262" spans="5:24">
      <c r="E262" s="151"/>
      <c r="G262" s="189" t="s">
        <v>200</v>
      </c>
      <c r="H262" s="189" t="s">
        <v>881</v>
      </c>
      <c r="J262" s="190" t="s">
        <v>648</v>
      </c>
      <c r="K262" s="191">
        <v>0.06</v>
      </c>
      <c r="L262" s="240" t="s">
        <v>338</v>
      </c>
      <c r="M262" s="193" t="s">
        <v>882</v>
      </c>
      <c r="N262" s="223" t="str">
        <f t="shared" si="4"/>
        <v>大阪府忠岡町</v>
      </c>
      <c r="O262" s="224">
        <v>10.42</v>
      </c>
      <c r="P262" s="193">
        <v>10.33</v>
      </c>
      <c r="Q262" s="223">
        <v>10.27</v>
      </c>
      <c r="T262" s="150"/>
      <c r="U262" s="150"/>
      <c r="V262" s="150"/>
      <c r="W262" s="150"/>
      <c r="X262" s="150"/>
    </row>
    <row r="263" spans="5:24">
      <c r="E263" s="151"/>
      <c r="G263" s="189" t="s">
        <v>200</v>
      </c>
      <c r="H263" s="189" t="s">
        <v>883</v>
      </c>
      <c r="J263" s="190" t="s">
        <v>648</v>
      </c>
      <c r="K263" s="191">
        <v>0.06</v>
      </c>
      <c r="L263" s="240" t="s">
        <v>338</v>
      </c>
      <c r="M263" s="193" t="s">
        <v>884</v>
      </c>
      <c r="N263" s="223" t="str">
        <f t="shared" si="4"/>
        <v>大阪府熊取町</v>
      </c>
      <c r="O263" s="224">
        <v>10.42</v>
      </c>
      <c r="P263" s="193">
        <v>10.33</v>
      </c>
      <c r="Q263" s="223">
        <v>10.27</v>
      </c>
      <c r="T263" s="150"/>
      <c r="U263" s="150"/>
      <c r="V263" s="150"/>
      <c r="W263" s="150"/>
      <c r="X263" s="150"/>
    </row>
    <row r="264" spans="5:24">
      <c r="E264" s="151"/>
      <c r="G264" s="189" t="s">
        <v>200</v>
      </c>
      <c r="H264" s="189" t="s">
        <v>885</v>
      </c>
      <c r="J264" s="190" t="s">
        <v>648</v>
      </c>
      <c r="K264" s="191">
        <v>0.06</v>
      </c>
      <c r="L264" s="240" t="s">
        <v>338</v>
      </c>
      <c r="M264" s="193" t="s">
        <v>886</v>
      </c>
      <c r="N264" s="223" t="str">
        <f t="shared" si="4"/>
        <v>大阪府田尻町</v>
      </c>
      <c r="O264" s="224">
        <v>10.42</v>
      </c>
      <c r="P264" s="193">
        <v>10.33</v>
      </c>
      <c r="Q264" s="223">
        <v>10.27</v>
      </c>
      <c r="T264" s="150"/>
      <c r="U264" s="150"/>
      <c r="V264" s="150"/>
      <c r="W264" s="150"/>
      <c r="X264" s="150"/>
    </row>
    <row r="265" spans="5:24">
      <c r="E265" s="151"/>
      <c r="G265" s="189" t="s">
        <v>200</v>
      </c>
      <c r="H265" s="189" t="s">
        <v>887</v>
      </c>
      <c r="J265" s="190" t="s">
        <v>648</v>
      </c>
      <c r="K265" s="191">
        <v>0.06</v>
      </c>
      <c r="L265" s="240" t="s">
        <v>338</v>
      </c>
      <c r="M265" s="193" t="s">
        <v>888</v>
      </c>
      <c r="N265" s="223" t="str">
        <f t="shared" si="4"/>
        <v>大阪府岬町</v>
      </c>
      <c r="O265" s="224">
        <v>10.42</v>
      </c>
      <c r="P265" s="193">
        <v>10.33</v>
      </c>
      <c r="Q265" s="223">
        <v>10.27</v>
      </c>
      <c r="T265" s="150"/>
      <c r="U265" s="150"/>
      <c r="V265" s="150"/>
      <c r="W265" s="150"/>
      <c r="X265" s="150"/>
    </row>
    <row r="266" spans="5:24">
      <c r="E266" s="151"/>
      <c r="G266" s="189" t="s">
        <v>200</v>
      </c>
      <c r="H266" s="189" t="s">
        <v>889</v>
      </c>
      <c r="J266" s="190" t="s">
        <v>648</v>
      </c>
      <c r="K266" s="191">
        <v>0.06</v>
      </c>
      <c r="L266" s="240" t="s">
        <v>338</v>
      </c>
      <c r="M266" s="193" t="s">
        <v>890</v>
      </c>
      <c r="N266" s="223" t="str">
        <f t="shared" si="4"/>
        <v>大阪府太子町</v>
      </c>
      <c r="O266" s="224">
        <v>10.42</v>
      </c>
      <c r="P266" s="193">
        <v>10.33</v>
      </c>
      <c r="Q266" s="223">
        <v>10.27</v>
      </c>
      <c r="T266" s="150"/>
      <c r="U266" s="150"/>
      <c r="V266" s="150"/>
      <c r="W266" s="150"/>
      <c r="X266" s="150"/>
    </row>
    <row r="267" spans="5:24">
      <c r="E267" s="151"/>
      <c r="G267" s="189" t="s">
        <v>200</v>
      </c>
      <c r="H267" s="189" t="s">
        <v>891</v>
      </c>
      <c r="J267" s="190" t="s">
        <v>648</v>
      </c>
      <c r="K267" s="191">
        <v>0.06</v>
      </c>
      <c r="L267" s="240" t="s">
        <v>338</v>
      </c>
      <c r="M267" s="193" t="s">
        <v>892</v>
      </c>
      <c r="N267" s="223" t="str">
        <f t="shared" si="4"/>
        <v>大阪府河南町</v>
      </c>
      <c r="O267" s="224">
        <v>10.42</v>
      </c>
      <c r="P267" s="193">
        <v>10.33</v>
      </c>
      <c r="Q267" s="223">
        <v>10.27</v>
      </c>
      <c r="T267" s="150"/>
      <c r="U267" s="150"/>
      <c r="V267" s="150"/>
      <c r="W267" s="150"/>
      <c r="X267" s="150"/>
    </row>
    <row r="268" spans="5:24">
      <c r="E268" s="151"/>
      <c r="G268" s="189" t="s">
        <v>200</v>
      </c>
      <c r="H268" s="189" t="s">
        <v>893</v>
      </c>
      <c r="J268" s="190" t="s">
        <v>648</v>
      </c>
      <c r="K268" s="191">
        <v>0.06</v>
      </c>
      <c r="L268" s="240" t="s">
        <v>338</v>
      </c>
      <c r="M268" s="193" t="s">
        <v>894</v>
      </c>
      <c r="N268" s="223" t="str">
        <f t="shared" si="4"/>
        <v>大阪府千早赤阪村</v>
      </c>
      <c r="O268" s="224">
        <v>10.42</v>
      </c>
      <c r="P268" s="193">
        <v>10.33</v>
      </c>
      <c r="Q268" s="223">
        <v>10.27</v>
      </c>
      <c r="T268" s="150"/>
      <c r="U268" s="150"/>
      <c r="V268" s="150"/>
      <c r="W268" s="150"/>
      <c r="X268" s="150"/>
    </row>
    <row r="269" spans="5:24">
      <c r="E269" s="151"/>
      <c r="G269" s="189" t="s">
        <v>200</v>
      </c>
      <c r="H269" s="189" t="s">
        <v>895</v>
      </c>
      <c r="J269" s="190" t="s">
        <v>648</v>
      </c>
      <c r="K269" s="191">
        <v>0.06</v>
      </c>
      <c r="L269" s="240" t="s">
        <v>344</v>
      </c>
      <c r="M269" s="193" t="s">
        <v>896</v>
      </c>
      <c r="N269" s="223" t="str">
        <f t="shared" si="4"/>
        <v>兵庫県明石市</v>
      </c>
      <c r="O269" s="224">
        <v>10.42</v>
      </c>
      <c r="P269" s="193">
        <v>10.33</v>
      </c>
      <c r="Q269" s="223">
        <v>10.27</v>
      </c>
      <c r="T269" s="150"/>
      <c r="U269" s="150"/>
      <c r="V269" s="150"/>
      <c r="W269" s="150"/>
      <c r="X269" s="150"/>
    </row>
    <row r="270" spans="5:24">
      <c r="E270" s="151"/>
      <c r="G270" s="189" t="s">
        <v>200</v>
      </c>
      <c r="H270" s="189" t="s">
        <v>897</v>
      </c>
      <c r="J270" s="190" t="s">
        <v>648</v>
      </c>
      <c r="K270" s="191">
        <v>0.06</v>
      </c>
      <c r="L270" s="240" t="s">
        <v>344</v>
      </c>
      <c r="M270" s="193" t="s">
        <v>898</v>
      </c>
      <c r="N270" s="223" t="str">
        <f t="shared" si="4"/>
        <v>兵庫県猪名川町</v>
      </c>
      <c r="O270" s="224">
        <v>10.42</v>
      </c>
      <c r="P270" s="193">
        <v>10.33</v>
      </c>
      <c r="Q270" s="223">
        <v>10.27</v>
      </c>
      <c r="T270" s="150"/>
      <c r="U270" s="150"/>
      <c r="V270" s="150"/>
      <c r="W270" s="150"/>
      <c r="X270" s="150"/>
    </row>
    <row r="271" spans="5:24">
      <c r="E271" s="151"/>
      <c r="G271" s="189" t="s">
        <v>200</v>
      </c>
      <c r="H271" s="189" t="s">
        <v>899</v>
      </c>
      <c r="J271" s="190" t="s">
        <v>648</v>
      </c>
      <c r="K271" s="191">
        <v>0.06</v>
      </c>
      <c r="L271" s="240" t="s">
        <v>350</v>
      </c>
      <c r="M271" s="193" t="s">
        <v>900</v>
      </c>
      <c r="N271" s="223" t="str">
        <f t="shared" si="4"/>
        <v>奈良県奈良市</v>
      </c>
      <c r="O271" s="224">
        <v>10.42</v>
      </c>
      <c r="P271" s="193">
        <v>10.33</v>
      </c>
      <c r="Q271" s="223">
        <v>10.27</v>
      </c>
      <c r="T271" s="150"/>
      <c r="U271" s="150"/>
      <c r="V271" s="150"/>
      <c r="W271" s="150"/>
      <c r="X271" s="150"/>
    </row>
    <row r="272" spans="5:24">
      <c r="E272" s="151"/>
      <c r="G272" s="189" t="s">
        <v>200</v>
      </c>
      <c r="H272" s="189" t="s">
        <v>901</v>
      </c>
      <c r="J272" s="190" t="s">
        <v>648</v>
      </c>
      <c r="K272" s="191">
        <v>0.06</v>
      </c>
      <c r="L272" s="240" t="s">
        <v>350</v>
      </c>
      <c r="M272" s="193" t="s">
        <v>902</v>
      </c>
      <c r="N272" s="223" t="str">
        <f t="shared" si="4"/>
        <v>奈良県大和郡山市</v>
      </c>
      <c r="O272" s="224">
        <v>10.42</v>
      </c>
      <c r="P272" s="193">
        <v>10.33</v>
      </c>
      <c r="Q272" s="223">
        <v>10.27</v>
      </c>
      <c r="T272" s="150"/>
      <c r="U272" s="150"/>
      <c r="V272" s="150"/>
      <c r="W272" s="150"/>
      <c r="X272" s="150"/>
    </row>
    <row r="273" spans="5:24">
      <c r="E273" s="151"/>
      <c r="G273" s="189" t="s">
        <v>200</v>
      </c>
      <c r="H273" s="189" t="s">
        <v>903</v>
      </c>
      <c r="J273" s="190" t="s">
        <v>648</v>
      </c>
      <c r="K273" s="191">
        <v>0.06</v>
      </c>
      <c r="L273" s="240" t="s">
        <v>350</v>
      </c>
      <c r="M273" s="193" t="s">
        <v>904</v>
      </c>
      <c r="N273" s="223" t="str">
        <f t="shared" si="4"/>
        <v>奈良県生駒市</v>
      </c>
      <c r="O273" s="224">
        <v>10.42</v>
      </c>
      <c r="P273" s="193">
        <v>10.33</v>
      </c>
      <c r="Q273" s="223">
        <v>10.27</v>
      </c>
      <c r="T273" s="150"/>
      <c r="U273" s="150"/>
      <c r="V273" s="150"/>
      <c r="W273" s="150"/>
      <c r="X273" s="150"/>
    </row>
    <row r="274" spans="5:24">
      <c r="E274" s="151"/>
      <c r="G274" s="189" t="s">
        <v>200</v>
      </c>
      <c r="H274" s="189" t="s">
        <v>905</v>
      </c>
      <c r="J274" s="190" t="s">
        <v>648</v>
      </c>
      <c r="K274" s="191">
        <v>0.06</v>
      </c>
      <c r="L274" s="240" t="s">
        <v>356</v>
      </c>
      <c r="M274" s="193" t="s">
        <v>906</v>
      </c>
      <c r="N274" s="223" t="str">
        <f t="shared" si="4"/>
        <v>和歌山県和歌山市</v>
      </c>
      <c r="O274" s="224">
        <v>10.42</v>
      </c>
      <c r="P274" s="193">
        <v>10.33</v>
      </c>
      <c r="Q274" s="223">
        <v>10.27</v>
      </c>
      <c r="T274" s="150"/>
      <c r="U274" s="150"/>
      <c r="V274" s="150"/>
      <c r="W274" s="150"/>
      <c r="X274" s="150"/>
    </row>
    <row r="275" spans="5:24">
      <c r="E275" s="151"/>
      <c r="G275" s="189" t="s">
        <v>200</v>
      </c>
      <c r="H275" s="189" t="s">
        <v>907</v>
      </c>
      <c r="J275" s="190" t="s">
        <v>648</v>
      </c>
      <c r="K275" s="191">
        <v>0.06</v>
      </c>
      <c r="L275" s="240" t="s">
        <v>356</v>
      </c>
      <c r="M275" s="193" t="s">
        <v>908</v>
      </c>
      <c r="N275" s="223" t="str">
        <f t="shared" si="4"/>
        <v>和歌山県橋本市</v>
      </c>
      <c r="O275" s="224">
        <v>10.42</v>
      </c>
      <c r="P275" s="193">
        <v>10.33</v>
      </c>
      <c r="Q275" s="223">
        <v>10.27</v>
      </c>
      <c r="T275" s="150"/>
      <c r="U275" s="150"/>
      <c r="V275" s="150"/>
      <c r="W275" s="150"/>
      <c r="X275" s="150"/>
    </row>
    <row r="276" spans="5:24">
      <c r="E276" s="151"/>
      <c r="G276" s="189" t="s">
        <v>200</v>
      </c>
      <c r="H276" s="189" t="s">
        <v>909</v>
      </c>
      <c r="J276" s="190" t="s">
        <v>648</v>
      </c>
      <c r="K276" s="191">
        <v>0.06</v>
      </c>
      <c r="L276" s="240" t="s">
        <v>419</v>
      </c>
      <c r="M276" s="193" t="s">
        <v>910</v>
      </c>
      <c r="N276" s="223" t="str">
        <f t="shared" si="4"/>
        <v>福岡県大野城市</v>
      </c>
      <c r="O276" s="224">
        <v>10.42</v>
      </c>
      <c r="P276" s="193">
        <v>10.33</v>
      </c>
      <c r="Q276" s="223">
        <v>10.27</v>
      </c>
      <c r="T276" s="150"/>
      <c r="U276" s="150"/>
      <c r="V276" s="150"/>
      <c r="W276" s="150"/>
      <c r="X276" s="150"/>
    </row>
    <row r="277" spans="5:24">
      <c r="E277" s="151"/>
      <c r="G277" s="189" t="s">
        <v>200</v>
      </c>
      <c r="H277" s="189" t="s">
        <v>911</v>
      </c>
      <c r="J277" s="190" t="s">
        <v>648</v>
      </c>
      <c r="K277" s="191">
        <v>0.06</v>
      </c>
      <c r="L277" s="240" t="s">
        <v>419</v>
      </c>
      <c r="M277" s="193" t="s">
        <v>912</v>
      </c>
      <c r="N277" s="223" t="str">
        <f t="shared" si="4"/>
        <v>福岡県太宰府市</v>
      </c>
      <c r="O277" s="224">
        <v>10.42</v>
      </c>
      <c r="P277" s="193">
        <v>10.33</v>
      </c>
      <c r="Q277" s="223">
        <v>10.27</v>
      </c>
      <c r="T277" s="150"/>
      <c r="U277" s="150"/>
      <c r="V277" s="150"/>
      <c r="W277" s="150"/>
      <c r="X277" s="150"/>
    </row>
    <row r="278" spans="5:24">
      <c r="E278" s="151"/>
      <c r="G278" s="189" t="s">
        <v>200</v>
      </c>
      <c r="H278" s="189" t="s">
        <v>913</v>
      </c>
      <c r="J278" s="190" t="s">
        <v>648</v>
      </c>
      <c r="K278" s="191">
        <v>0.06</v>
      </c>
      <c r="L278" s="240" t="s">
        <v>419</v>
      </c>
      <c r="M278" s="193" t="s">
        <v>914</v>
      </c>
      <c r="N278" s="223" t="str">
        <f t="shared" si="4"/>
        <v>福岡県福津市</v>
      </c>
      <c r="O278" s="224">
        <v>10.42</v>
      </c>
      <c r="P278" s="193">
        <v>10.33</v>
      </c>
      <c r="Q278" s="223">
        <v>10.27</v>
      </c>
      <c r="T278" s="150"/>
      <c r="U278" s="150"/>
      <c r="V278" s="150"/>
      <c r="W278" s="150"/>
      <c r="X278" s="150"/>
    </row>
    <row r="279" spans="5:24">
      <c r="E279" s="151"/>
      <c r="G279" s="189" t="s">
        <v>200</v>
      </c>
      <c r="H279" s="189" t="s">
        <v>915</v>
      </c>
      <c r="J279" s="190" t="s">
        <v>648</v>
      </c>
      <c r="K279" s="191">
        <v>0.06</v>
      </c>
      <c r="L279" s="240" t="s">
        <v>419</v>
      </c>
      <c r="M279" s="193" t="s">
        <v>916</v>
      </c>
      <c r="N279" s="223" t="str">
        <f t="shared" si="4"/>
        <v>福岡県糸島市</v>
      </c>
      <c r="O279" s="224">
        <v>10.42</v>
      </c>
      <c r="P279" s="193">
        <v>10.33</v>
      </c>
      <c r="Q279" s="223">
        <v>10.27</v>
      </c>
      <c r="T279" s="150"/>
      <c r="U279" s="150"/>
      <c r="V279" s="150"/>
      <c r="W279" s="150"/>
      <c r="X279" s="150"/>
    </row>
    <row r="280" spans="5:24">
      <c r="E280" s="151"/>
      <c r="G280" s="189" t="s">
        <v>200</v>
      </c>
      <c r="H280" s="189" t="s">
        <v>917</v>
      </c>
      <c r="J280" s="190" t="s">
        <v>648</v>
      </c>
      <c r="K280" s="191">
        <v>0.06</v>
      </c>
      <c r="L280" s="240" t="s">
        <v>419</v>
      </c>
      <c r="M280" s="193" t="s">
        <v>918</v>
      </c>
      <c r="N280" s="223" t="str">
        <f t="shared" si="4"/>
        <v>福岡県那珂川市</v>
      </c>
      <c r="O280" s="224">
        <v>10.42</v>
      </c>
      <c r="P280" s="193">
        <v>10.33</v>
      </c>
      <c r="Q280" s="223">
        <v>10.27</v>
      </c>
      <c r="T280" s="150"/>
      <c r="U280" s="150"/>
      <c r="V280" s="150"/>
      <c r="W280" s="150"/>
      <c r="X280" s="150"/>
    </row>
    <row r="281" spans="5:24" ht="13.8" thickBot="1">
      <c r="E281" s="151"/>
      <c r="G281" s="189" t="s">
        <v>200</v>
      </c>
      <c r="H281" s="189" t="s">
        <v>919</v>
      </c>
      <c r="J281" s="226" t="s">
        <v>648</v>
      </c>
      <c r="K281" s="227">
        <v>0.06</v>
      </c>
      <c r="L281" s="244" t="s">
        <v>419</v>
      </c>
      <c r="M281" s="229" t="s">
        <v>920</v>
      </c>
      <c r="N281" s="230" t="str">
        <f t="shared" si="4"/>
        <v>福岡県粕屋町</v>
      </c>
      <c r="O281" s="245">
        <v>10.42</v>
      </c>
      <c r="P281" s="229">
        <v>10.33</v>
      </c>
      <c r="Q281" s="232">
        <v>10.27</v>
      </c>
      <c r="T281" s="150"/>
      <c r="U281" s="150"/>
      <c r="V281" s="150"/>
      <c r="W281" s="150"/>
      <c r="X281" s="150"/>
    </row>
    <row r="282" spans="5:24">
      <c r="E282" s="151"/>
      <c r="G282" s="189" t="s">
        <v>200</v>
      </c>
      <c r="H282" s="189" t="s">
        <v>921</v>
      </c>
      <c r="J282" s="175" t="s">
        <v>922</v>
      </c>
      <c r="K282" s="176">
        <v>0.03</v>
      </c>
      <c r="L282" s="239" t="s">
        <v>176</v>
      </c>
      <c r="M282" s="178" t="s">
        <v>177</v>
      </c>
      <c r="N282" s="179" t="str">
        <f t="shared" si="4"/>
        <v>北海道札幌市</v>
      </c>
      <c r="O282" s="221">
        <v>10.210000000000001</v>
      </c>
      <c r="P282" s="178">
        <v>10.17</v>
      </c>
      <c r="Q282" s="220">
        <v>10.14</v>
      </c>
      <c r="T282" s="150"/>
      <c r="U282" s="150"/>
      <c r="V282" s="150"/>
      <c r="W282" s="150"/>
      <c r="X282" s="150"/>
    </row>
    <row r="283" spans="5:24">
      <c r="E283" s="151"/>
      <c r="G283" s="189" t="s">
        <v>200</v>
      </c>
      <c r="H283" s="189" t="s">
        <v>923</v>
      </c>
      <c r="J283" s="190" t="s">
        <v>922</v>
      </c>
      <c r="K283" s="191">
        <v>0.03</v>
      </c>
      <c r="L283" s="246" t="s">
        <v>224</v>
      </c>
      <c r="M283" s="193" t="s">
        <v>924</v>
      </c>
      <c r="N283" s="194" t="str">
        <f t="shared" si="4"/>
        <v>茨城県結城市</v>
      </c>
      <c r="O283" s="224">
        <v>10.210000000000001</v>
      </c>
      <c r="P283" s="193">
        <v>10.17</v>
      </c>
      <c r="Q283" s="223">
        <v>10.14</v>
      </c>
      <c r="T283" s="150"/>
      <c r="U283" s="150"/>
      <c r="V283" s="150"/>
      <c r="W283" s="150"/>
      <c r="X283" s="150"/>
    </row>
    <row r="284" spans="5:24">
      <c r="E284" s="151"/>
      <c r="G284" s="189" t="s">
        <v>200</v>
      </c>
      <c r="H284" s="189" t="s">
        <v>925</v>
      </c>
      <c r="J284" s="190" t="s">
        <v>922</v>
      </c>
      <c r="K284" s="191">
        <v>0.03</v>
      </c>
      <c r="L284" s="246" t="s">
        <v>224</v>
      </c>
      <c r="M284" s="193" t="s">
        <v>926</v>
      </c>
      <c r="N284" s="194" t="str">
        <f t="shared" si="4"/>
        <v>茨城県下妻市</v>
      </c>
      <c r="O284" s="224">
        <v>10.210000000000001</v>
      </c>
      <c r="P284" s="193">
        <v>10.17</v>
      </c>
      <c r="Q284" s="223">
        <v>10.14</v>
      </c>
      <c r="T284" s="150"/>
      <c r="U284" s="150"/>
      <c r="V284" s="150"/>
      <c r="W284" s="150"/>
      <c r="X284" s="150"/>
    </row>
    <row r="285" spans="5:24">
      <c r="E285" s="151"/>
      <c r="G285" s="189" t="s">
        <v>200</v>
      </c>
      <c r="H285" s="189" t="s">
        <v>927</v>
      </c>
      <c r="J285" s="190" t="s">
        <v>922</v>
      </c>
      <c r="K285" s="191">
        <v>0.03</v>
      </c>
      <c r="L285" s="246" t="s">
        <v>224</v>
      </c>
      <c r="M285" s="193" t="s">
        <v>928</v>
      </c>
      <c r="N285" s="194" t="str">
        <f t="shared" si="4"/>
        <v>茨城県常総市</v>
      </c>
      <c r="O285" s="224">
        <v>10.210000000000001</v>
      </c>
      <c r="P285" s="193">
        <v>10.17</v>
      </c>
      <c r="Q285" s="223">
        <v>10.14</v>
      </c>
      <c r="T285" s="150"/>
      <c r="U285" s="150"/>
      <c r="V285" s="150"/>
      <c r="W285" s="150"/>
      <c r="X285" s="150"/>
    </row>
    <row r="286" spans="5:24">
      <c r="E286" s="151"/>
      <c r="G286" s="189" t="s">
        <v>200</v>
      </c>
      <c r="H286" s="189" t="s">
        <v>929</v>
      </c>
      <c r="J286" s="190" t="s">
        <v>922</v>
      </c>
      <c r="K286" s="191">
        <v>0.03</v>
      </c>
      <c r="L286" s="246" t="s">
        <v>224</v>
      </c>
      <c r="M286" s="193" t="s">
        <v>930</v>
      </c>
      <c r="N286" s="194" t="str">
        <f t="shared" si="4"/>
        <v>茨城県笠間市</v>
      </c>
      <c r="O286" s="224">
        <v>10.210000000000001</v>
      </c>
      <c r="P286" s="193">
        <v>10.17</v>
      </c>
      <c r="Q286" s="223">
        <v>10.14</v>
      </c>
      <c r="T286" s="150"/>
      <c r="U286" s="150"/>
      <c r="V286" s="150"/>
      <c r="W286" s="150"/>
      <c r="X286" s="150"/>
    </row>
    <row r="287" spans="5:24">
      <c r="E287" s="151"/>
      <c r="G287" s="189" t="s">
        <v>200</v>
      </c>
      <c r="H287" s="189" t="s">
        <v>931</v>
      </c>
      <c r="J287" s="190" t="s">
        <v>922</v>
      </c>
      <c r="K287" s="191">
        <v>0.03</v>
      </c>
      <c r="L287" s="246" t="s">
        <v>224</v>
      </c>
      <c r="M287" s="193" t="s">
        <v>932</v>
      </c>
      <c r="N287" s="194" t="str">
        <f t="shared" si="4"/>
        <v>茨城県ひたちなか市</v>
      </c>
      <c r="O287" s="224">
        <v>10.210000000000001</v>
      </c>
      <c r="P287" s="193">
        <v>10.17</v>
      </c>
      <c r="Q287" s="223">
        <v>10.14</v>
      </c>
      <c r="T287" s="150"/>
      <c r="U287" s="150"/>
      <c r="V287" s="150"/>
      <c r="W287" s="150"/>
      <c r="X287" s="150"/>
    </row>
    <row r="288" spans="5:24">
      <c r="E288" s="151"/>
      <c r="G288" s="189" t="s">
        <v>200</v>
      </c>
      <c r="H288" s="189" t="s">
        <v>933</v>
      </c>
      <c r="J288" s="190" t="s">
        <v>922</v>
      </c>
      <c r="K288" s="191">
        <v>0.03</v>
      </c>
      <c r="L288" s="246" t="s">
        <v>224</v>
      </c>
      <c r="M288" s="193" t="s">
        <v>934</v>
      </c>
      <c r="N288" s="194" t="str">
        <f t="shared" si="4"/>
        <v>茨城県那珂市</v>
      </c>
      <c r="O288" s="224">
        <v>10.210000000000001</v>
      </c>
      <c r="P288" s="193">
        <v>10.17</v>
      </c>
      <c r="Q288" s="223">
        <v>10.14</v>
      </c>
      <c r="T288" s="150"/>
      <c r="U288" s="150"/>
      <c r="V288" s="150"/>
      <c r="W288" s="150"/>
      <c r="X288" s="150"/>
    </row>
    <row r="289" spans="5:24">
      <c r="E289" s="151"/>
      <c r="G289" s="189" t="s">
        <v>200</v>
      </c>
      <c r="H289" s="189" t="s">
        <v>935</v>
      </c>
      <c r="J289" s="190" t="s">
        <v>922</v>
      </c>
      <c r="K289" s="191">
        <v>0.03</v>
      </c>
      <c r="L289" s="246" t="s">
        <v>224</v>
      </c>
      <c r="M289" s="193" t="s">
        <v>936</v>
      </c>
      <c r="N289" s="194" t="str">
        <f t="shared" si="4"/>
        <v>茨城県筑西市</v>
      </c>
      <c r="O289" s="224">
        <v>10.210000000000001</v>
      </c>
      <c r="P289" s="193">
        <v>10.17</v>
      </c>
      <c r="Q289" s="223">
        <v>10.14</v>
      </c>
      <c r="T289" s="150"/>
      <c r="U289" s="150"/>
      <c r="V289" s="150"/>
      <c r="W289" s="150"/>
      <c r="X289" s="150"/>
    </row>
    <row r="290" spans="5:24">
      <c r="E290" s="151"/>
      <c r="G290" s="189" t="s">
        <v>200</v>
      </c>
      <c r="H290" s="189" t="s">
        <v>937</v>
      </c>
      <c r="J290" s="190" t="s">
        <v>922</v>
      </c>
      <c r="K290" s="191">
        <v>0.03</v>
      </c>
      <c r="L290" s="246" t="s">
        <v>224</v>
      </c>
      <c r="M290" s="193" t="s">
        <v>938</v>
      </c>
      <c r="N290" s="194" t="str">
        <f t="shared" si="4"/>
        <v>茨城県坂東市</v>
      </c>
      <c r="O290" s="224">
        <v>10.210000000000001</v>
      </c>
      <c r="P290" s="193">
        <v>10.17</v>
      </c>
      <c r="Q290" s="223">
        <v>10.14</v>
      </c>
      <c r="T290" s="150"/>
      <c r="U290" s="150"/>
      <c r="V290" s="150"/>
      <c r="W290" s="150"/>
      <c r="X290" s="150"/>
    </row>
    <row r="291" spans="5:24">
      <c r="E291" s="151"/>
      <c r="G291" s="189" t="s">
        <v>200</v>
      </c>
      <c r="H291" s="189" t="s">
        <v>939</v>
      </c>
      <c r="J291" s="190" t="s">
        <v>922</v>
      </c>
      <c r="K291" s="191">
        <v>0.03</v>
      </c>
      <c r="L291" s="246" t="s">
        <v>224</v>
      </c>
      <c r="M291" s="193" t="s">
        <v>940</v>
      </c>
      <c r="N291" s="194" t="str">
        <f t="shared" si="4"/>
        <v>茨城県稲敷市</v>
      </c>
      <c r="O291" s="224">
        <v>10.210000000000001</v>
      </c>
      <c r="P291" s="193">
        <v>10.17</v>
      </c>
      <c r="Q291" s="223">
        <v>10.14</v>
      </c>
      <c r="T291" s="150"/>
      <c r="U291" s="150"/>
      <c r="V291" s="150"/>
      <c r="W291" s="150"/>
      <c r="X291" s="150"/>
    </row>
    <row r="292" spans="5:24">
      <c r="E292" s="151"/>
      <c r="G292" s="189" t="s">
        <v>200</v>
      </c>
      <c r="H292" s="189" t="s">
        <v>941</v>
      </c>
      <c r="J292" s="190" t="s">
        <v>922</v>
      </c>
      <c r="K292" s="191">
        <v>0.03</v>
      </c>
      <c r="L292" s="246" t="s">
        <v>224</v>
      </c>
      <c r="M292" s="193" t="s">
        <v>942</v>
      </c>
      <c r="N292" s="194" t="str">
        <f t="shared" si="4"/>
        <v>茨城県つくばみらい市</v>
      </c>
      <c r="O292" s="224">
        <v>10.210000000000001</v>
      </c>
      <c r="P292" s="193">
        <v>10.17</v>
      </c>
      <c r="Q292" s="223">
        <v>10.14</v>
      </c>
      <c r="T292" s="150"/>
      <c r="U292" s="150"/>
      <c r="V292" s="150"/>
      <c r="W292" s="150"/>
      <c r="X292" s="150"/>
    </row>
    <row r="293" spans="5:24">
      <c r="E293" s="151"/>
      <c r="G293" s="189" t="s">
        <v>200</v>
      </c>
      <c r="H293" s="189" t="s">
        <v>943</v>
      </c>
      <c r="J293" s="190" t="s">
        <v>922</v>
      </c>
      <c r="K293" s="191">
        <v>0.03</v>
      </c>
      <c r="L293" s="246" t="s">
        <v>224</v>
      </c>
      <c r="M293" s="193" t="s">
        <v>944</v>
      </c>
      <c r="N293" s="194" t="str">
        <f t="shared" si="4"/>
        <v>茨城県大洗町</v>
      </c>
      <c r="O293" s="224">
        <v>10.210000000000001</v>
      </c>
      <c r="P293" s="193">
        <v>10.17</v>
      </c>
      <c r="Q293" s="223">
        <v>10.14</v>
      </c>
      <c r="T293" s="150"/>
      <c r="U293" s="150"/>
      <c r="V293" s="150"/>
      <c r="W293" s="150"/>
      <c r="X293" s="150"/>
    </row>
    <row r="294" spans="5:24">
      <c r="E294" s="151"/>
      <c r="G294" s="189" t="s">
        <v>200</v>
      </c>
      <c r="H294" s="189" t="s">
        <v>945</v>
      </c>
      <c r="J294" s="190" t="s">
        <v>922</v>
      </c>
      <c r="K294" s="191">
        <v>0.03</v>
      </c>
      <c r="L294" s="246" t="s">
        <v>224</v>
      </c>
      <c r="M294" s="193" t="s">
        <v>946</v>
      </c>
      <c r="N294" s="194" t="str">
        <f t="shared" si="4"/>
        <v>茨城県阿見町</v>
      </c>
      <c r="O294" s="224">
        <v>10.210000000000001</v>
      </c>
      <c r="P294" s="193">
        <v>10.17</v>
      </c>
      <c r="Q294" s="223">
        <v>10.14</v>
      </c>
      <c r="T294" s="150"/>
      <c r="U294" s="150"/>
      <c r="V294" s="150"/>
      <c r="W294" s="150"/>
      <c r="X294" s="150"/>
    </row>
    <row r="295" spans="5:24">
      <c r="E295" s="151"/>
      <c r="G295" s="189" t="s">
        <v>200</v>
      </c>
      <c r="H295" s="189" t="s">
        <v>947</v>
      </c>
      <c r="J295" s="190" t="s">
        <v>922</v>
      </c>
      <c r="K295" s="191">
        <v>0.03</v>
      </c>
      <c r="L295" s="246" t="s">
        <v>224</v>
      </c>
      <c r="M295" s="193" t="s">
        <v>948</v>
      </c>
      <c r="N295" s="194" t="str">
        <f t="shared" si="4"/>
        <v>茨城県河内町</v>
      </c>
      <c r="O295" s="224">
        <v>10.210000000000001</v>
      </c>
      <c r="P295" s="193">
        <v>10.17</v>
      </c>
      <c r="Q295" s="223">
        <v>10.14</v>
      </c>
      <c r="T295" s="150"/>
      <c r="U295" s="150"/>
      <c r="V295" s="150"/>
      <c r="W295" s="150"/>
      <c r="X295" s="150"/>
    </row>
    <row r="296" spans="5:24">
      <c r="E296" s="151"/>
      <c r="G296" s="189" t="s">
        <v>207</v>
      </c>
      <c r="H296" s="189" t="s">
        <v>949</v>
      </c>
      <c r="J296" s="190" t="s">
        <v>922</v>
      </c>
      <c r="K296" s="191">
        <v>0.03</v>
      </c>
      <c r="L296" s="246" t="s">
        <v>224</v>
      </c>
      <c r="M296" s="193" t="s">
        <v>950</v>
      </c>
      <c r="N296" s="194" t="str">
        <f t="shared" si="4"/>
        <v>茨城県八千代町</v>
      </c>
      <c r="O296" s="224">
        <v>10.210000000000001</v>
      </c>
      <c r="P296" s="193">
        <v>10.17</v>
      </c>
      <c r="Q296" s="223">
        <v>10.14</v>
      </c>
      <c r="T296" s="150"/>
      <c r="U296" s="150"/>
      <c r="V296" s="150"/>
      <c r="W296" s="150"/>
      <c r="X296" s="150"/>
    </row>
    <row r="297" spans="5:24">
      <c r="E297" s="151"/>
      <c r="G297" s="189" t="s">
        <v>207</v>
      </c>
      <c r="H297" s="189" t="s">
        <v>951</v>
      </c>
      <c r="J297" s="190" t="s">
        <v>922</v>
      </c>
      <c r="K297" s="191">
        <v>0.03</v>
      </c>
      <c r="L297" s="246" t="s">
        <v>224</v>
      </c>
      <c r="M297" s="193" t="s">
        <v>952</v>
      </c>
      <c r="N297" s="194" t="str">
        <f t="shared" si="4"/>
        <v>茨城県五霞町</v>
      </c>
      <c r="O297" s="224">
        <v>10.210000000000001</v>
      </c>
      <c r="P297" s="193">
        <v>10.17</v>
      </c>
      <c r="Q297" s="223">
        <v>10.14</v>
      </c>
      <c r="T297" s="150"/>
      <c r="U297" s="150"/>
      <c r="V297" s="150"/>
      <c r="W297" s="150"/>
      <c r="X297" s="150"/>
    </row>
    <row r="298" spans="5:24">
      <c r="E298" s="151"/>
      <c r="G298" s="189" t="s">
        <v>207</v>
      </c>
      <c r="H298" s="189" t="s">
        <v>953</v>
      </c>
      <c r="J298" s="190" t="s">
        <v>922</v>
      </c>
      <c r="K298" s="191">
        <v>0.03</v>
      </c>
      <c r="L298" s="246" t="s">
        <v>224</v>
      </c>
      <c r="M298" s="193" t="s">
        <v>954</v>
      </c>
      <c r="N298" s="194" t="str">
        <f t="shared" si="4"/>
        <v>茨城県境町</v>
      </c>
      <c r="O298" s="224">
        <v>10.210000000000001</v>
      </c>
      <c r="P298" s="193">
        <v>10.17</v>
      </c>
      <c r="Q298" s="223">
        <v>10.14</v>
      </c>
      <c r="T298" s="150"/>
      <c r="U298" s="150"/>
      <c r="V298" s="150"/>
      <c r="W298" s="150"/>
      <c r="X298" s="150"/>
    </row>
    <row r="299" spans="5:24">
      <c r="E299" s="151"/>
      <c r="G299" s="189" t="s">
        <v>207</v>
      </c>
      <c r="H299" s="189" t="s">
        <v>955</v>
      </c>
      <c r="J299" s="190" t="s">
        <v>922</v>
      </c>
      <c r="K299" s="191">
        <v>0.03</v>
      </c>
      <c r="L299" s="246" t="s">
        <v>230</v>
      </c>
      <c r="M299" s="193" t="s">
        <v>956</v>
      </c>
      <c r="N299" s="194" t="str">
        <f t="shared" si="4"/>
        <v>栃木県栃木市</v>
      </c>
      <c r="O299" s="224">
        <v>10.210000000000001</v>
      </c>
      <c r="P299" s="193">
        <v>10.17</v>
      </c>
      <c r="Q299" s="223">
        <v>10.14</v>
      </c>
      <c r="T299" s="150"/>
      <c r="U299" s="150"/>
      <c r="V299" s="150"/>
      <c r="W299" s="150"/>
      <c r="X299" s="150"/>
    </row>
    <row r="300" spans="5:24">
      <c r="E300" s="151"/>
      <c r="G300" s="189" t="s">
        <v>207</v>
      </c>
      <c r="H300" s="189" t="s">
        <v>957</v>
      </c>
      <c r="J300" s="190" t="s">
        <v>922</v>
      </c>
      <c r="K300" s="191">
        <v>0.03</v>
      </c>
      <c r="L300" s="246" t="s">
        <v>230</v>
      </c>
      <c r="M300" s="193" t="s">
        <v>958</v>
      </c>
      <c r="N300" s="194" t="str">
        <f t="shared" si="4"/>
        <v>栃木県鹿沼市</v>
      </c>
      <c r="O300" s="224">
        <v>10.210000000000001</v>
      </c>
      <c r="P300" s="193">
        <v>10.17</v>
      </c>
      <c r="Q300" s="223">
        <v>10.14</v>
      </c>
      <c r="T300" s="150"/>
      <c r="U300" s="150"/>
      <c r="V300" s="150"/>
      <c r="W300" s="150"/>
      <c r="X300" s="150"/>
    </row>
    <row r="301" spans="5:24">
      <c r="E301" s="151"/>
      <c r="G301" s="189" t="s">
        <v>207</v>
      </c>
      <c r="H301" s="189" t="s">
        <v>959</v>
      </c>
      <c r="J301" s="190" t="s">
        <v>922</v>
      </c>
      <c r="K301" s="191">
        <v>0.03</v>
      </c>
      <c r="L301" s="246" t="s">
        <v>230</v>
      </c>
      <c r="M301" s="193" t="s">
        <v>960</v>
      </c>
      <c r="N301" s="194" t="str">
        <f t="shared" si="4"/>
        <v>栃木県日光市</v>
      </c>
      <c r="O301" s="224">
        <v>10.210000000000001</v>
      </c>
      <c r="P301" s="193">
        <v>10.17</v>
      </c>
      <c r="Q301" s="223">
        <v>10.14</v>
      </c>
      <c r="T301" s="150"/>
      <c r="U301" s="150"/>
      <c r="V301" s="150"/>
      <c r="W301" s="150"/>
      <c r="X301" s="150"/>
    </row>
    <row r="302" spans="5:24">
      <c r="E302" s="151"/>
      <c r="G302" s="189" t="s">
        <v>207</v>
      </c>
      <c r="H302" s="189" t="s">
        <v>961</v>
      </c>
      <c r="J302" s="190" t="s">
        <v>922</v>
      </c>
      <c r="K302" s="191">
        <v>0.03</v>
      </c>
      <c r="L302" s="246" t="s">
        <v>230</v>
      </c>
      <c r="M302" s="193" t="s">
        <v>962</v>
      </c>
      <c r="N302" s="194" t="str">
        <f t="shared" si="4"/>
        <v>栃木県小山市</v>
      </c>
      <c r="O302" s="224">
        <v>10.210000000000001</v>
      </c>
      <c r="P302" s="193">
        <v>10.17</v>
      </c>
      <c r="Q302" s="223">
        <v>10.14</v>
      </c>
      <c r="T302" s="150"/>
      <c r="U302" s="150"/>
      <c r="V302" s="150"/>
      <c r="W302" s="150"/>
      <c r="X302" s="150"/>
    </row>
    <row r="303" spans="5:24">
      <c r="E303" s="151"/>
      <c r="G303" s="189" t="s">
        <v>207</v>
      </c>
      <c r="H303" s="189" t="s">
        <v>963</v>
      </c>
      <c r="J303" s="190" t="s">
        <v>922</v>
      </c>
      <c r="K303" s="191">
        <v>0.03</v>
      </c>
      <c r="L303" s="246" t="s">
        <v>230</v>
      </c>
      <c r="M303" s="193" t="s">
        <v>964</v>
      </c>
      <c r="N303" s="194" t="str">
        <f t="shared" si="4"/>
        <v>栃木県真岡市</v>
      </c>
      <c r="O303" s="224">
        <v>10.210000000000001</v>
      </c>
      <c r="P303" s="193">
        <v>10.17</v>
      </c>
      <c r="Q303" s="223">
        <v>10.14</v>
      </c>
      <c r="T303" s="150"/>
      <c r="U303" s="150"/>
      <c r="V303" s="150"/>
      <c r="W303" s="150"/>
      <c r="X303" s="150"/>
    </row>
    <row r="304" spans="5:24">
      <c r="E304" s="151"/>
      <c r="G304" s="189" t="s">
        <v>207</v>
      </c>
      <c r="H304" s="189" t="s">
        <v>965</v>
      </c>
      <c r="J304" s="190" t="s">
        <v>922</v>
      </c>
      <c r="K304" s="191">
        <v>0.03</v>
      </c>
      <c r="L304" s="246" t="s">
        <v>230</v>
      </c>
      <c r="M304" s="193" t="s">
        <v>966</v>
      </c>
      <c r="N304" s="194" t="str">
        <f t="shared" si="4"/>
        <v>栃木県大田原市</v>
      </c>
      <c r="O304" s="224">
        <v>10.210000000000001</v>
      </c>
      <c r="P304" s="193">
        <v>10.17</v>
      </c>
      <c r="Q304" s="223">
        <v>10.14</v>
      </c>
      <c r="T304" s="150"/>
      <c r="U304" s="150"/>
      <c r="V304" s="150"/>
      <c r="W304" s="150"/>
      <c r="X304" s="150"/>
    </row>
    <row r="305" spans="5:24">
      <c r="E305" s="151"/>
      <c r="G305" s="189" t="s">
        <v>207</v>
      </c>
      <c r="H305" s="189" t="s">
        <v>967</v>
      </c>
      <c r="J305" s="190" t="s">
        <v>922</v>
      </c>
      <c r="K305" s="191">
        <v>0.03</v>
      </c>
      <c r="L305" s="246" t="s">
        <v>230</v>
      </c>
      <c r="M305" s="193" t="s">
        <v>968</v>
      </c>
      <c r="N305" s="194" t="str">
        <f t="shared" si="4"/>
        <v>栃木県さくら市</v>
      </c>
      <c r="O305" s="224">
        <v>10.210000000000001</v>
      </c>
      <c r="P305" s="193">
        <v>10.17</v>
      </c>
      <c r="Q305" s="223">
        <v>10.14</v>
      </c>
      <c r="T305" s="150"/>
      <c r="U305" s="150"/>
      <c r="V305" s="150"/>
      <c r="W305" s="150"/>
      <c r="X305" s="150"/>
    </row>
    <row r="306" spans="5:24">
      <c r="E306" s="151"/>
      <c r="G306" s="189" t="s">
        <v>207</v>
      </c>
      <c r="H306" s="189" t="s">
        <v>969</v>
      </c>
      <c r="J306" s="190" t="s">
        <v>922</v>
      </c>
      <c r="K306" s="191">
        <v>0.03</v>
      </c>
      <c r="L306" s="246" t="s">
        <v>230</v>
      </c>
      <c r="M306" s="193" t="s">
        <v>970</v>
      </c>
      <c r="N306" s="194" t="str">
        <f t="shared" si="4"/>
        <v>栃木県下野市</v>
      </c>
      <c r="O306" s="224">
        <v>10.210000000000001</v>
      </c>
      <c r="P306" s="193">
        <v>10.17</v>
      </c>
      <c r="Q306" s="223">
        <v>10.14</v>
      </c>
      <c r="T306" s="150"/>
      <c r="U306" s="150"/>
      <c r="V306" s="150"/>
      <c r="W306" s="150"/>
      <c r="X306" s="150"/>
    </row>
    <row r="307" spans="5:24">
      <c r="E307" s="151"/>
      <c r="G307" s="189" t="s">
        <v>207</v>
      </c>
      <c r="H307" s="189" t="s">
        <v>971</v>
      </c>
      <c r="J307" s="190" t="s">
        <v>922</v>
      </c>
      <c r="K307" s="191">
        <v>0.03</v>
      </c>
      <c r="L307" s="246" t="s">
        <v>230</v>
      </c>
      <c r="M307" s="193" t="s">
        <v>972</v>
      </c>
      <c r="N307" s="194" t="str">
        <f t="shared" si="4"/>
        <v>栃木県壬生町</v>
      </c>
      <c r="O307" s="224">
        <v>10.210000000000001</v>
      </c>
      <c r="P307" s="193">
        <v>10.17</v>
      </c>
      <c r="Q307" s="223">
        <v>10.14</v>
      </c>
      <c r="T307" s="150"/>
      <c r="U307" s="150"/>
      <c r="V307" s="150"/>
      <c r="W307" s="150"/>
      <c r="X307" s="150"/>
    </row>
    <row r="308" spans="5:24">
      <c r="E308" s="151"/>
      <c r="G308" s="189" t="s">
        <v>207</v>
      </c>
      <c r="H308" s="189" t="s">
        <v>973</v>
      </c>
      <c r="J308" s="190" t="s">
        <v>922</v>
      </c>
      <c r="K308" s="191">
        <v>0.03</v>
      </c>
      <c r="L308" s="246" t="s">
        <v>236</v>
      </c>
      <c r="M308" s="193" t="s">
        <v>974</v>
      </c>
      <c r="N308" s="194" t="str">
        <f t="shared" si="4"/>
        <v>群馬県前橋市</v>
      </c>
      <c r="O308" s="224">
        <v>10.210000000000001</v>
      </c>
      <c r="P308" s="193">
        <v>10.17</v>
      </c>
      <c r="Q308" s="223">
        <v>10.14</v>
      </c>
      <c r="T308" s="150"/>
      <c r="U308" s="150"/>
      <c r="V308" s="150"/>
      <c r="W308" s="150"/>
      <c r="X308" s="150"/>
    </row>
    <row r="309" spans="5:24">
      <c r="E309" s="151"/>
      <c r="G309" s="189" t="s">
        <v>207</v>
      </c>
      <c r="H309" s="189" t="s">
        <v>975</v>
      </c>
      <c r="J309" s="190" t="s">
        <v>922</v>
      </c>
      <c r="K309" s="191">
        <v>0.03</v>
      </c>
      <c r="L309" s="246" t="s">
        <v>236</v>
      </c>
      <c r="M309" s="193" t="s">
        <v>976</v>
      </c>
      <c r="N309" s="194" t="str">
        <f t="shared" si="4"/>
        <v>群馬県伊勢崎市</v>
      </c>
      <c r="O309" s="224">
        <v>10.210000000000001</v>
      </c>
      <c r="P309" s="193">
        <v>10.17</v>
      </c>
      <c r="Q309" s="223">
        <v>10.14</v>
      </c>
      <c r="T309" s="150"/>
      <c r="U309" s="150"/>
      <c r="V309" s="150"/>
      <c r="W309" s="150"/>
      <c r="X309" s="150"/>
    </row>
    <row r="310" spans="5:24">
      <c r="E310" s="151"/>
      <c r="G310" s="189" t="s">
        <v>207</v>
      </c>
      <c r="H310" s="189" t="s">
        <v>977</v>
      </c>
      <c r="J310" s="190" t="s">
        <v>922</v>
      </c>
      <c r="K310" s="191">
        <v>0.03</v>
      </c>
      <c r="L310" s="246" t="s">
        <v>236</v>
      </c>
      <c r="M310" s="193" t="s">
        <v>978</v>
      </c>
      <c r="N310" s="194" t="str">
        <f t="shared" si="4"/>
        <v>群馬県太田市</v>
      </c>
      <c r="O310" s="224">
        <v>10.210000000000001</v>
      </c>
      <c r="P310" s="193">
        <v>10.17</v>
      </c>
      <c r="Q310" s="223">
        <v>10.14</v>
      </c>
      <c r="T310" s="150"/>
      <c r="U310" s="150"/>
      <c r="V310" s="150"/>
      <c r="W310" s="150"/>
      <c r="X310" s="150"/>
    </row>
    <row r="311" spans="5:24">
      <c r="E311" s="151"/>
      <c r="G311" s="189" t="s">
        <v>207</v>
      </c>
      <c r="H311" s="189" t="s">
        <v>979</v>
      </c>
      <c r="J311" s="190" t="s">
        <v>922</v>
      </c>
      <c r="K311" s="191">
        <v>0.03</v>
      </c>
      <c r="L311" s="246" t="s">
        <v>236</v>
      </c>
      <c r="M311" s="193" t="s">
        <v>980</v>
      </c>
      <c r="N311" s="194" t="str">
        <f t="shared" si="4"/>
        <v>群馬県渋川市</v>
      </c>
      <c r="O311" s="224">
        <v>10.210000000000001</v>
      </c>
      <c r="P311" s="193">
        <v>10.17</v>
      </c>
      <c r="Q311" s="223">
        <v>10.14</v>
      </c>
      <c r="T311" s="150"/>
      <c r="U311" s="150"/>
      <c r="V311" s="150"/>
      <c r="W311" s="150"/>
      <c r="X311" s="150"/>
    </row>
    <row r="312" spans="5:24">
      <c r="E312" s="151"/>
      <c r="G312" s="189" t="s">
        <v>207</v>
      </c>
      <c r="H312" s="189" t="s">
        <v>981</v>
      </c>
      <c r="J312" s="190" t="s">
        <v>922</v>
      </c>
      <c r="K312" s="191">
        <v>0.03</v>
      </c>
      <c r="L312" s="246" t="s">
        <v>236</v>
      </c>
      <c r="M312" s="193" t="s">
        <v>982</v>
      </c>
      <c r="N312" s="194" t="str">
        <f t="shared" si="4"/>
        <v>群馬県榛東村</v>
      </c>
      <c r="O312" s="224">
        <v>10.210000000000001</v>
      </c>
      <c r="P312" s="193">
        <v>10.17</v>
      </c>
      <c r="Q312" s="223">
        <v>10.14</v>
      </c>
      <c r="T312" s="150"/>
      <c r="U312" s="150"/>
      <c r="V312" s="150"/>
      <c r="W312" s="150"/>
      <c r="X312" s="150"/>
    </row>
    <row r="313" spans="5:24">
      <c r="E313" s="151"/>
      <c r="G313" s="189" t="s">
        <v>207</v>
      </c>
      <c r="H313" s="189" t="s">
        <v>983</v>
      </c>
      <c r="J313" s="190" t="s">
        <v>922</v>
      </c>
      <c r="K313" s="191">
        <v>0.03</v>
      </c>
      <c r="L313" s="246" t="s">
        <v>236</v>
      </c>
      <c r="M313" s="193" t="s">
        <v>984</v>
      </c>
      <c r="N313" s="194" t="str">
        <f t="shared" si="4"/>
        <v>群馬県吉岡町</v>
      </c>
      <c r="O313" s="224">
        <v>10.210000000000001</v>
      </c>
      <c r="P313" s="193">
        <v>10.17</v>
      </c>
      <c r="Q313" s="223">
        <v>10.14</v>
      </c>
      <c r="T313" s="150"/>
      <c r="U313" s="150"/>
      <c r="V313" s="150"/>
      <c r="W313" s="150"/>
      <c r="X313" s="150"/>
    </row>
    <row r="314" spans="5:24">
      <c r="E314" s="151"/>
      <c r="G314" s="189" t="s">
        <v>207</v>
      </c>
      <c r="H314" s="189" t="s">
        <v>985</v>
      </c>
      <c r="J314" s="190" t="s">
        <v>922</v>
      </c>
      <c r="K314" s="191">
        <v>0.03</v>
      </c>
      <c r="L314" s="246" t="s">
        <v>236</v>
      </c>
      <c r="M314" s="193" t="s">
        <v>986</v>
      </c>
      <c r="N314" s="194" t="str">
        <f t="shared" si="4"/>
        <v>群馬県玉村町</v>
      </c>
      <c r="O314" s="224">
        <v>10.210000000000001</v>
      </c>
      <c r="P314" s="193">
        <v>10.17</v>
      </c>
      <c r="Q314" s="223">
        <v>10.14</v>
      </c>
      <c r="T314" s="150"/>
      <c r="U314" s="150"/>
      <c r="V314" s="150"/>
      <c r="W314" s="150"/>
      <c r="X314" s="150"/>
    </row>
    <row r="315" spans="5:24">
      <c r="E315" s="151"/>
      <c r="G315" s="189" t="s">
        <v>207</v>
      </c>
      <c r="H315" s="189" t="s">
        <v>987</v>
      </c>
      <c r="J315" s="190" t="s">
        <v>922</v>
      </c>
      <c r="K315" s="191">
        <v>0.03</v>
      </c>
      <c r="L315" s="246" t="s">
        <v>241</v>
      </c>
      <c r="M315" s="193" t="s">
        <v>988</v>
      </c>
      <c r="N315" s="194" t="str">
        <f t="shared" si="4"/>
        <v>埼玉県熊谷市</v>
      </c>
      <c r="O315" s="224">
        <v>10.210000000000001</v>
      </c>
      <c r="P315" s="193">
        <v>10.17</v>
      </c>
      <c r="Q315" s="223">
        <v>10.14</v>
      </c>
      <c r="T315" s="150"/>
      <c r="U315" s="150"/>
      <c r="V315" s="150"/>
      <c r="W315" s="150"/>
      <c r="X315" s="150"/>
    </row>
    <row r="316" spans="5:24">
      <c r="E316" s="151"/>
      <c r="G316" s="189" t="s">
        <v>207</v>
      </c>
      <c r="H316" s="189" t="s">
        <v>989</v>
      </c>
      <c r="J316" s="190" t="s">
        <v>922</v>
      </c>
      <c r="K316" s="191">
        <v>0.03</v>
      </c>
      <c r="L316" s="246" t="s">
        <v>241</v>
      </c>
      <c r="M316" s="193" t="s">
        <v>990</v>
      </c>
      <c r="N316" s="194" t="str">
        <f t="shared" si="4"/>
        <v>埼玉県深谷市</v>
      </c>
      <c r="O316" s="224">
        <v>10.210000000000001</v>
      </c>
      <c r="P316" s="193">
        <v>10.17</v>
      </c>
      <c r="Q316" s="223">
        <v>10.14</v>
      </c>
      <c r="T316" s="150"/>
      <c r="U316" s="150"/>
      <c r="V316" s="150"/>
      <c r="W316" s="150"/>
      <c r="X316" s="150"/>
    </row>
    <row r="317" spans="5:24">
      <c r="E317" s="151"/>
      <c r="G317" s="189" t="s">
        <v>207</v>
      </c>
      <c r="H317" s="189" t="s">
        <v>991</v>
      </c>
      <c r="J317" s="190" t="s">
        <v>922</v>
      </c>
      <c r="K317" s="191">
        <v>0.03</v>
      </c>
      <c r="L317" s="246" t="s">
        <v>241</v>
      </c>
      <c r="M317" s="193" t="s">
        <v>992</v>
      </c>
      <c r="N317" s="194" t="str">
        <f t="shared" si="4"/>
        <v>埼玉県日高市</v>
      </c>
      <c r="O317" s="224">
        <v>10.210000000000001</v>
      </c>
      <c r="P317" s="193">
        <v>10.17</v>
      </c>
      <c r="Q317" s="223">
        <v>10.14</v>
      </c>
      <c r="T317" s="150"/>
      <c r="U317" s="150"/>
      <c r="V317" s="150"/>
      <c r="W317" s="150"/>
      <c r="X317" s="150"/>
    </row>
    <row r="318" spans="5:24">
      <c r="E318" s="151"/>
      <c r="G318" s="189" t="s">
        <v>207</v>
      </c>
      <c r="H318" s="189" t="s">
        <v>993</v>
      </c>
      <c r="J318" s="190" t="s">
        <v>922</v>
      </c>
      <c r="K318" s="191">
        <v>0.03</v>
      </c>
      <c r="L318" s="246" t="s">
        <v>241</v>
      </c>
      <c r="M318" s="193" t="s">
        <v>994</v>
      </c>
      <c r="N318" s="194" t="str">
        <f t="shared" si="4"/>
        <v>埼玉県毛呂山町</v>
      </c>
      <c r="O318" s="224">
        <v>10.210000000000001</v>
      </c>
      <c r="P318" s="193">
        <v>10.17</v>
      </c>
      <c r="Q318" s="223">
        <v>10.14</v>
      </c>
      <c r="T318" s="150"/>
      <c r="U318" s="150"/>
      <c r="V318" s="150"/>
      <c r="W318" s="150"/>
      <c r="X318" s="150"/>
    </row>
    <row r="319" spans="5:24">
      <c r="E319" s="151"/>
      <c r="G319" s="189" t="s">
        <v>207</v>
      </c>
      <c r="H319" s="189" t="s">
        <v>995</v>
      </c>
      <c r="J319" s="190" t="s">
        <v>922</v>
      </c>
      <c r="K319" s="191">
        <v>0.03</v>
      </c>
      <c r="L319" s="246" t="s">
        <v>241</v>
      </c>
      <c r="M319" s="193" t="s">
        <v>996</v>
      </c>
      <c r="N319" s="194" t="str">
        <f t="shared" si="4"/>
        <v>埼玉県越生町</v>
      </c>
      <c r="O319" s="224">
        <v>10.210000000000001</v>
      </c>
      <c r="P319" s="193">
        <v>10.17</v>
      </c>
      <c r="Q319" s="223">
        <v>10.14</v>
      </c>
      <c r="T319" s="150"/>
      <c r="U319" s="150"/>
      <c r="V319" s="150"/>
      <c r="W319" s="150"/>
      <c r="X319" s="150"/>
    </row>
    <row r="320" spans="5:24">
      <c r="E320" s="151"/>
      <c r="G320" s="189" t="s">
        <v>207</v>
      </c>
      <c r="H320" s="189" t="s">
        <v>997</v>
      </c>
      <c r="J320" s="190" t="s">
        <v>922</v>
      </c>
      <c r="K320" s="191">
        <v>0.03</v>
      </c>
      <c r="L320" s="246" t="s">
        <v>241</v>
      </c>
      <c r="M320" s="193" t="s">
        <v>998</v>
      </c>
      <c r="N320" s="194" t="str">
        <f t="shared" si="4"/>
        <v>埼玉県滑川町</v>
      </c>
      <c r="O320" s="224">
        <v>10.210000000000001</v>
      </c>
      <c r="P320" s="193">
        <v>10.17</v>
      </c>
      <c r="Q320" s="223">
        <v>10.14</v>
      </c>
      <c r="T320" s="150"/>
      <c r="U320" s="150"/>
      <c r="V320" s="150"/>
      <c r="W320" s="150"/>
      <c r="X320" s="150"/>
    </row>
    <row r="321" spans="5:24">
      <c r="E321" s="151"/>
      <c r="G321" s="189" t="s">
        <v>214</v>
      </c>
      <c r="H321" s="189" t="s">
        <v>999</v>
      </c>
      <c r="J321" s="190" t="s">
        <v>922</v>
      </c>
      <c r="K321" s="191">
        <v>0.03</v>
      </c>
      <c r="L321" s="246" t="s">
        <v>241</v>
      </c>
      <c r="M321" s="193" t="s">
        <v>1000</v>
      </c>
      <c r="N321" s="194" t="str">
        <f t="shared" si="4"/>
        <v>埼玉県川島町</v>
      </c>
      <c r="O321" s="224">
        <v>10.210000000000001</v>
      </c>
      <c r="P321" s="193">
        <v>10.17</v>
      </c>
      <c r="Q321" s="223">
        <v>10.14</v>
      </c>
      <c r="T321" s="150"/>
      <c r="U321" s="150"/>
      <c r="V321" s="150"/>
      <c r="W321" s="150"/>
      <c r="X321" s="150"/>
    </row>
    <row r="322" spans="5:24">
      <c r="E322" s="151"/>
      <c r="G322" s="189" t="s">
        <v>214</v>
      </c>
      <c r="H322" s="189" t="s">
        <v>1001</v>
      </c>
      <c r="J322" s="190" t="s">
        <v>922</v>
      </c>
      <c r="K322" s="191">
        <v>0.03</v>
      </c>
      <c r="L322" s="246" t="s">
        <v>241</v>
      </c>
      <c r="M322" s="193" t="s">
        <v>1002</v>
      </c>
      <c r="N322" s="194" t="str">
        <f t="shared" si="4"/>
        <v>埼玉県吉見町</v>
      </c>
      <c r="O322" s="224">
        <v>10.210000000000001</v>
      </c>
      <c r="P322" s="193">
        <v>10.17</v>
      </c>
      <c r="Q322" s="223">
        <v>10.14</v>
      </c>
      <c r="T322" s="150"/>
      <c r="U322" s="150"/>
      <c r="V322" s="150"/>
      <c r="W322" s="150"/>
      <c r="X322" s="150"/>
    </row>
    <row r="323" spans="5:24">
      <c r="E323" s="151"/>
      <c r="G323" s="189" t="s">
        <v>214</v>
      </c>
      <c r="H323" s="189" t="s">
        <v>1003</v>
      </c>
      <c r="J323" s="190" t="s">
        <v>922</v>
      </c>
      <c r="K323" s="191">
        <v>0.03</v>
      </c>
      <c r="L323" s="246" t="s">
        <v>241</v>
      </c>
      <c r="M323" s="193" t="s">
        <v>1004</v>
      </c>
      <c r="N323" s="194" t="str">
        <f t="shared" si="4"/>
        <v>埼玉県鳩山町</v>
      </c>
      <c r="O323" s="224">
        <v>10.210000000000001</v>
      </c>
      <c r="P323" s="193">
        <v>10.17</v>
      </c>
      <c r="Q323" s="223">
        <v>10.14</v>
      </c>
      <c r="T323" s="150"/>
      <c r="U323" s="150"/>
      <c r="V323" s="150"/>
      <c r="W323" s="150"/>
      <c r="X323" s="150"/>
    </row>
    <row r="324" spans="5:24">
      <c r="E324" s="151"/>
      <c r="G324" s="189" t="s">
        <v>214</v>
      </c>
      <c r="H324" s="189" t="s">
        <v>1005</v>
      </c>
      <c r="J324" s="190" t="s">
        <v>922</v>
      </c>
      <c r="K324" s="191">
        <v>0.03</v>
      </c>
      <c r="L324" s="246" t="s">
        <v>241</v>
      </c>
      <c r="M324" s="193" t="s">
        <v>1006</v>
      </c>
      <c r="N324" s="194" t="str">
        <f t="shared" ref="N324:N387" si="5">L324&amp;M324</f>
        <v>埼玉県寄居町</v>
      </c>
      <c r="O324" s="224">
        <v>10.210000000000001</v>
      </c>
      <c r="P324" s="193">
        <v>10.17</v>
      </c>
      <c r="Q324" s="223">
        <v>10.14</v>
      </c>
      <c r="T324" s="150"/>
      <c r="U324" s="150"/>
      <c r="V324" s="150"/>
      <c r="W324" s="150"/>
      <c r="X324" s="150"/>
    </row>
    <row r="325" spans="5:24">
      <c r="E325" s="151"/>
      <c r="G325" s="189" t="s">
        <v>214</v>
      </c>
      <c r="H325" s="189" t="s">
        <v>1007</v>
      </c>
      <c r="J325" s="190" t="s">
        <v>922</v>
      </c>
      <c r="K325" s="191">
        <v>0.03</v>
      </c>
      <c r="L325" s="246" t="s">
        <v>247</v>
      </c>
      <c r="M325" s="193" t="s">
        <v>1008</v>
      </c>
      <c r="N325" s="194" t="str">
        <f t="shared" si="5"/>
        <v>千葉県東金市</v>
      </c>
      <c r="O325" s="224">
        <v>10.210000000000001</v>
      </c>
      <c r="P325" s="193">
        <v>10.17</v>
      </c>
      <c r="Q325" s="223">
        <v>10.14</v>
      </c>
      <c r="T325" s="150"/>
      <c r="U325" s="150"/>
      <c r="V325" s="150"/>
      <c r="W325" s="150"/>
      <c r="X325" s="150"/>
    </row>
    <row r="326" spans="5:24">
      <c r="E326" s="151"/>
      <c r="G326" s="189" t="s">
        <v>214</v>
      </c>
      <c r="H326" s="189" t="s">
        <v>1009</v>
      </c>
      <c r="J326" s="190" t="s">
        <v>922</v>
      </c>
      <c r="K326" s="191">
        <v>0.03</v>
      </c>
      <c r="L326" s="246" t="s">
        <v>247</v>
      </c>
      <c r="M326" s="193" t="s">
        <v>1010</v>
      </c>
      <c r="N326" s="194" t="str">
        <f t="shared" si="5"/>
        <v>千葉県君津市</v>
      </c>
      <c r="O326" s="224">
        <v>10.210000000000001</v>
      </c>
      <c r="P326" s="193">
        <v>10.17</v>
      </c>
      <c r="Q326" s="223">
        <v>10.14</v>
      </c>
      <c r="T326" s="150"/>
      <c r="U326" s="150"/>
      <c r="V326" s="150"/>
      <c r="W326" s="150"/>
      <c r="X326" s="150"/>
    </row>
    <row r="327" spans="5:24">
      <c r="E327" s="151"/>
      <c r="G327" s="189" t="s">
        <v>214</v>
      </c>
      <c r="H327" s="189" t="s">
        <v>1011</v>
      </c>
      <c r="J327" s="190" t="s">
        <v>922</v>
      </c>
      <c r="K327" s="191">
        <v>0.03</v>
      </c>
      <c r="L327" s="246" t="s">
        <v>247</v>
      </c>
      <c r="M327" s="193" t="s">
        <v>1012</v>
      </c>
      <c r="N327" s="194" t="str">
        <f t="shared" si="5"/>
        <v>千葉県富津市</v>
      </c>
      <c r="O327" s="224">
        <v>10.210000000000001</v>
      </c>
      <c r="P327" s="193">
        <v>10.17</v>
      </c>
      <c r="Q327" s="223">
        <v>10.14</v>
      </c>
      <c r="T327" s="150"/>
      <c r="U327" s="150"/>
      <c r="V327" s="150"/>
      <c r="W327" s="150"/>
      <c r="X327" s="150"/>
    </row>
    <row r="328" spans="5:24">
      <c r="E328" s="151"/>
      <c r="G328" s="189" t="s">
        <v>214</v>
      </c>
      <c r="H328" s="189" t="s">
        <v>1013</v>
      </c>
      <c r="J328" s="190" t="s">
        <v>922</v>
      </c>
      <c r="K328" s="191">
        <v>0.03</v>
      </c>
      <c r="L328" s="246" t="s">
        <v>247</v>
      </c>
      <c r="M328" s="193" t="s">
        <v>1014</v>
      </c>
      <c r="N328" s="194" t="str">
        <f t="shared" si="5"/>
        <v>千葉県八街市</v>
      </c>
      <c r="O328" s="224">
        <v>10.210000000000001</v>
      </c>
      <c r="P328" s="193">
        <v>10.17</v>
      </c>
      <c r="Q328" s="223">
        <v>10.14</v>
      </c>
      <c r="T328" s="150"/>
      <c r="U328" s="150"/>
      <c r="V328" s="150"/>
      <c r="W328" s="150"/>
      <c r="X328" s="150"/>
    </row>
    <row r="329" spans="5:24">
      <c r="E329" s="151"/>
      <c r="G329" s="189" t="s">
        <v>214</v>
      </c>
      <c r="H329" s="189" t="s">
        <v>1015</v>
      </c>
      <c r="J329" s="190" t="s">
        <v>922</v>
      </c>
      <c r="K329" s="191">
        <v>0.03</v>
      </c>
      <c r="L329" s="246" t="s">
        <v>247</v>
      </c>
      <c r="M329" s="193" t="s">
        <v>1016</v>
      </c>
      <c r="N329" s="194" t="str">
        <f t="shared" si="5"/>
        <v>千葉県富里市</v>
      </c>
      <c r="O329" s="224">
        <v>10.210000000000001</v>
      </c>
      <c r="P329" s="193">
        <v>10.17</v>
      </c>
      <c r="Q329" s="223">
        <v>10.14</v>
      </c>
      <c r="T329" s="150"/>
      <c r="U329" s="150"/>
      <c r="V329" s="150"/>
      <c r="W329" s="150"/>
      <c r="X329" s="150"/>
    </row>
    <row r="330" spans="5:24">
      <c r="E330" s="151"/>
      <c r="G330" s="189" t="s">
        <v>214</v>
      </c>
      <c r="H330" s="189" t="s">
        <v>1017</v>
      </c>
      <c r="J330" s="190" t="s">
        <v>922</v>
      </c>
      <c r="K330" s="191">
        <v>0.03</v>
      </c>
      <c r="L330" s="246" t="s">
        <v>247</v>
      </c>
      <c r="M330" s="193" t="s">
        <v>1018</v>
      </c>
      <c r="N330" s="194" t="str">
        <f t="shared" si="5"/>
        <v>千葉県山武市</v>
      </c>
      <c r="O330" s="224">
        <v>10.210000000000001</v>
      </c>
      <c r="P330" s="193">
        <v>10.17</v>
      </c>
      <c r="Q330" s="223">
        <v>10.14</v>
      </c>
      <c r="T330" s="150"/>
      <c r="U330" s="150"/>
      <c r="V330" s="150"/>
      <c r="W330" s="150"/>
      <c r="X330" s="150"/>
    </row>
    <row r="331" spans="5:24">
      <c r="E331" s="151"/>
      <c r="G331" s="189" t="s">
        <v>214</v>
      </c>
      <c r="H331" s="189" t="s">
        <v>1019</v>
      </c>
      <c r="J331" s="190" t="s">
        <v>922</v>
      </c>
      <c r="K331" s="191">
        <v>0.03</v>
      </c>
      <c r="L331" s="246" t="s">
        <v>247</v>
      </c>
      <c r="M331" s="193" t="s">
        <v>1020</v>
      </c>
      <c r="N331" s="194" t="str">
        <f t="shared" si="5"/>
        <v>千葉県大網白里市</v>
      </c>
      <c r="O331" s="224">
        <v>10.210000000000001</v>
      </c>
      <c r="P331" s="193">
        <v>10.17</v>
      </c>
      <c r="Q331" s="223">
        <v>10.14</v>
      </c>
      <c r="T331" s="150"/>
      <c r="U331" s="150"/>
      <c r="V331" s="150"/>
      <c r="W331" s="150"/>
      <c r="X331" s="150"/>
    </row>
    <row r="332" spans="5:24">
      <c r="E332" s="151"/>
      <c r="G332" s="189" t="s">
        <v>214</v>
      </c>
      <c r="H332" s="189" t="s">
        <v>1021</v>
      </c>
      <c r="J332" s="190" t="s">
        <v>922</v>
      </c>
      <c r="K332" s="191">
        <v>0.03</v>
      </c>
      <c r="L332" s="246" t="s">
        <v>247</v>
      </c>
      <c r="M332" s="193" t="s">
        <v>1022</v>
      </c>
      <c r="N332" s="194" t="str">
        <f t="shared" si="5"/>
        <v>千葉県長柄町</v>
      </c>
      <c r="O332" s="224">
        <v>10.210000000000001</v>
      </c>
      <c r="P332" s="193">
        <v>10.17</v>
      </c>
      <c r="Q332" s="223">
        <v>10.14</v>
      </c>
      <c r="T332" s="150"/>
      <c r="U332" s="150"/>
      <c r="V332" s="150"/>
      <c r="W332" s="150"/>
      <c r="X332" s="150"/>
    </row>
    <row r="333" spans="5:24">
      <c r="E333" s="151"/>
      <c r="G333" s="189" t="s">
        <v>214</v>
      </c>
      <c r="H333" s="189" t="s">
        <v>1023</v>
      </c>
      <c r="J333" s="190" t="s">
        <v>922</v>
      </c>
      <c r="K333" s="191">
        <v>0.03</v>
      </c>
      <c r="L333" s="246" t="s">
        <v>247</v>
      </c>
      <c r="M333" s="193" t="s">
        <v>1024</v>
      </c>
      <c r="N333" s="194" t="str">
        <f t="shared" si="5"/>
        <v>千葉県長南町</v>
      </c>
      <c r="O333" s="224">
        <v>10.210000000000001</v>
      </c>
      <c r="P333" s="193">
        <v>10.17</v>
      </c>
      <c r="Q333" s="223">
        <v>10.14</v>
      </c>
      <c r="T333" s="150"/>
      <c r="U333" s="150"/>
      <c r="V333" s="150"/>
      <c r="W333" s="150"/>
      <c r="X333" s="150"/>
    </row>
    <row r="334" spans="5:24">
      <c r="E334" s="151"/>
      <c r="G334" s="189" t="s">
        <v>214</v>
      </c>
      <c r="H334" s="189" t="s">
        <v>1025</v>
      </c>
      <c r="J334" s="190" t="s">
        <v>922</v>
      </c>
      <c r="K334" s="191">
        <v>0.03</v>
      </c>
      <c r="L334" s="246" t="s">
        <v>259</v>
      </c>
      <c r="M334" s="193" t="s">
        <v>1026</v>
      </c>
      <c r="N334" s="194" t="str">
        <f t="shared" si="5"/>
        <v>神奈川県南足柄市</v>
      </c>
      <c r="O334" s="224">
        <v>10.210000000000001</v>
      </c>
      <c r="P334" s="193">
        <v>10.17</v>
      </c>
      <c r="Q334" s="223">
        <v>10.14</v>
      </c>
      <c r="T334" s="150"/>
      <c r="U334" s="150"/>
      <c r="V334" s="150"/>
      <c r="W334" s="150"/>
      <c r="X334" s="150"/>
    </row>
    <row r="335" spans="5:24">
      <c r="E335" s="151"/>
      <c r="G335" s="189" t="s">
        <v>214</v>
      </c>
      <c r="H335" s="189" t="s">
        <v>1027</v>
      </c>
      <c r="J335" s="190" t="s">
        <v>922</v>
      </c>
      <c r="K335" s="191">
        <v>0.03</v>
      </c>
      <c r="L335" s="246" t="s">
        <v>259</v>
      </c>
      <c r="M335" s="193" t="s">
        <v>1028</v>
      </c>
      <c r="N335" s="194" t="str">
        <f t="shared" si="5"/>
        <v>神奈川県山北町</v>
      </c>
      <c r="O335" s="224">
        <v>10.210000000000001</v>
      </c>
      <c r="P335" s="193">
        <v>10.17</v>
      </c>
      <c r="Q335" s="223">
        <v>10.14</v>
      </c>
      <c r="T335" s="150"/>
      <c r="U335" s="150"/>
      <c r="V335" s="150"/>
      <c r="W335" s="150"/>
      <c r="X335" s="150"/>
    </row>
    <row r="336" spans="5:24">
      <c r="E336" s="151"/>
      <c r="G336" s="189" t="s">
        <v>214</v>
      </c>
      <c r="H336" s="189" t="s">
        <v>1029</v>
      </c>
      <c r="J336" s="190" t="s">
        <v>922</v>
      </c>
      <c r="K336" s="191">
        <v>0.03</v>
      </c>
      <c r="L336" s="246" t="s">
        <v>259</v>
      </c>
      <c r="M336" s="193" t="s">
        <v>1030</v>
      </c>
      <c r="N336" s="194" t="str">
        <f t="shared" si="5"/>
        <v>神奈川県箱根町</v>
      </c>
      <c r="O336" s="224">
        <v>10.210000000000001</v>
      </c>
      <c r="P336" s="193">
        <v>10.17</v>
      </c>
      <c r="Q336" s="223">
        <v>10.14</v>
      </c>
      <c r="T336" s="150"/>
      <c r="U336" s="150"/>
      <c r="V336" s="150"/>
      <c r="W336" s="150"/>
      <c r="X336" s="150"/>
    </row>
    <row r="337" spans="5:24">
      <c r="E337" s="151"/>
      <c r="G337" s="189" t="s">
        <v>214</v>
      </c>
      <c r="H337" s="189" t="s">
        <v>1031</v>
      </c>
      <c r="J337" s="190" t="s">
        <v>922</v>
      </c>
      <c r="K337" s="191">
        <v>0.03</v>
      </c>
      <c r="L337" s="246" t="s">
        <v>265</v>
      </c>
      <c r="M337" s="193" t="s">
        <v>1032</v>
      </c>
      <c r="N337" s="194" t="str">
        <f t="shared" si="5"/>
        <v>新潟県新潟市</v>
      </c>
      <c r="O337" s="224">
        <v>10.210000000000001</v>
      </c>
      <c r="P337" s="193">
        <v>10.17</v>
      </c>
      <c r="Q337" s="223">
        <v>10.14</v>
      </c>
      <c r="T337" s="150"/>
      <c r="U337" s="150"/>
      <c r="V337" s="150"/>
      <c r="W337" s="150"/>
      <c r="X337" s="150"/>
    </row>
    <row r="338" spans="5:24">
      <c r="E338" s="151"/>
      <c r="G338" s="189" t="s">
        <v>214</v>
      </c>
      <c r="H338" s="189" t="s">
        <v>1033</v>
      </c>
      <c r="J338" s="190" t="s">
        <v>922</v>
      </c>
      <c r="K338" s="191">
        <v>0.03</v>
      </c>
      <c r="L338" s="246" t="s">
        <v>271</v>
      </c>
      <c r="M338" s="193" t="s">
        <v>1034</v>
      </c>
      <c r="N338" s="194" t="str">
        <f t="shared" si="5"/>
        <v>富山県富山市</v>
      </c>
      <c r="O338" s="224">
        <v>10.210000000000001</v>
      </c>
      <c r="P338" s="193">
        <v>10.17</v>
      </c>
      <c r="Q338" s="223">
        <v>10.14</v>
      </c>
      <c r="T338" s="150"/>
      <c r="U338" s="150"/>
      <c r="V338" s="150"/>
      <c r="W338" s="150"/>
      <c r="X338" s="150"/>
    </row>
    <row r="339" spans="5:24">
      <c r="E339" s="151"/>
      <c r="G339" s="189" t="s">
        <v>214</v>
      </c>
      <c r="H339" s="189" t="s">
        <v>1035</v>
      </c>
      <c r="J339" s="190" t="s">
        <v>922</v>
      </c>
      <c r="K339" s="191">
        <v>0.03</v>
      </c>
      <c r="L339" s="246" t="s">
        <v>277</v>
      </c>
      <c r="M339" s="193" t="s">
        <v>1036</v>
      </c>
      <c r="N339" s="194" t="str">
        <f t="shared" si="5"/>
        <v>石川県金沢市</v>
      </c>
      <c r="O339" s="224">
        <v>10.210000000000001</v>
      </c>
      <c r="P339" s="193">
        <v>10.17</v>
      </c>
      <c r="Q339" s="223">
        <v>10.14</v>
      </c>
      <c r="T339" s="150"/>
      <c r="U339" s="150"/>
      <c r="V339" s="150"/>
      <c r="W339" s="150"/>
      <c r="X339" s="150"/>
    </row>
    <row r="340" spans="5:24">
      <c r="E340" s="151"/>
      <c r="G340" s="189" t="s">
        <v>214</v>
      </c>
      <c r="H340" s="189" t="s">
        <v>1037</v>
      </c>
      <c r="J340" s="190" t="s">
        <v>922</v>
      </c>
      <c r="K340" s="191">
        <v>0.03</v>
      </c>
      <c r="L340" s="246" t="s">
        <v>277</v>
      </c>
      <c r="M340" s="193" t="s">
        <v>1038</v>
      </c>
      <c r="N340" s="194" t="str">
        <f t="shared" si="5"/>
        <v>石川県内灘町</v>
      </c>
      <c r="O340" s="224">
        <v>10.210000000000001</v>
      </c>
      <c r="P340" s="193">
        <v>10.17</v>
      </c>
      <c r="Q340" s="223">
        <v>10.14</v>
      </c>
      <c r="T340" s="150"/>
      <c r="U340" s="150"/>
      <c r="V340" s="150"/>
      <c r="W340" s="150"/>
      <c r="X340" s="150"/>
    </row>
    <row r="341" spans="5:24">
      <c r="E341" s="151"/>
      <c r="G341" s="189" t="s">
        <v>214</v>
      </c>
      <c r="H341" s="189" t="s">
        <v>1039</v>
      </c>
      <c r="J341" s="190" t="s">
        <v>922</v>
      </c>
      <c r="K341" s="191">
        <v>0.03</v>
      </c>
      <c r="L341" s="246" t="s">
        <v>283</v>
      </c>
      <c r="M341" s="193" t="s">
        <v>1040</v>
      </c>
      <c r="N341" s="194" t="str">
        <f t="shared" si="5"/>
        <v>福井県福井市</v>
      </c>
      <c r="O341" s="224">
        <v>10.210000000000001</v>
      </c>
      <c r="P341" s="193">
        <v>10.17</v>
      </c>
      <c r="Q341" s="223">
        <v>10.14</v>
      </c>
      <c r="T341" s="150"/>
      <c r="U341" s="150"/>
      <c r="V341" s="150"/>
      <c r="W341" s="150"/>
      <c r="X341" s="150"/>
    </row>
    <row r="342" spans="5:24">
      <c r="E342" s="151"/>
      <c r="G342" s="189" t="s">
        <v>214</v>
      </c>
      <c r="H342" s="189" t="s">
        <v>1041</v>
      </c>
      <c r="J342" s="190" t="s">
        <v>922</v>
      </c>
      <c r="K342" s="191">
        <v>0.03</v>
      </c>
      <c r="L342" s="246" t="s">
        <v>289</v>
      </c>
      <c r="M342" s="193" t="s">
        <v>1042</v>
      </c>
      <c r="N342" s="194" t="str">
        <f t="shared" si="5"/>
        <v>山梨県甲府市</v>
      </c>
      <c r="O342" s="224">
        <v>10.210000000000001</v>
      </c>
      <c r="P342" s="193">
        <v>10.17</v>
      </c>
      <c r="Q342" s="223">
        <v>10.14</v>
      </c>
      <c r="T342" s="150"/>
      <c r="U342" s="150"/>
      <c r="V342" s="150"/>
      <c r="W342" s="150"/>
      <c r="X342" s="150"/>
    </row>
    <row r="343" spans="5:24">
      <c r="E343" s="151"/>
      <c r="G343" s="189" t="s">
        <v>214</v>
      </c>
      <c r="H343" s="189" t="s">
        <v>1043</v>
      </c>
      <c r="J343" s="190" t="s">
        <v>922</v>
      </c>
      <c r="K343" s="191">
        <v>0.03</v>
      </c>
      <c r="L343" s="246" t="s">
        <v>289</v>
      </c>
      <c r="M343" s="193" t="s">
        <v>1044</v>
      </c>
      <c r="N343" s="194" t="str">
        <f t="shared" si="5"/>
        <v>山梨県南アルプス市</v>
      </c>
      <c r="O343" s="224">
        <v>10.210000000000001</v>
      </c>
      <c r="P343" s="193">
        <v>10.17</v>
      </c>
      <c r="Q343" s="223">
        <v>10.14</v>
      </c>
      <c r="T343" s="150"/>
      <c r="U343" s="150"/>
      <c r="V343" s="150"/>
      <c r="W343" s="150"/>
      <c r="X343" s="150"/>
    </row>
    <row r="344" spans="5:24">
      <c r="E344" s="151"/>
      <c r="G344" s="189" t="s">
        <v>214</v>
      </c>
      <c r="H344" s="189" t="s">
        <v>1045</v>
      </c>
      <c r="J344" s="190" t="s">
        <v>922</v>
      </c>
      <c r="K344" s="191">
        <v>0.03</v>
      </c>
      <c r="L344" s="246" t="s">
        <v>289</v>
      </c>
      <c r="M344" s="193" t="s">
        <v>1046</v>
      </c>
      <c r="N344" s="194" t="str">
        <f t="shared" si="5"/>
        <v>山梨県南部町</v>
      </c>
      <c r="O344" s="224">
        <v>10.210000000000001</v>
      </c>
      <c r="P344" s="193">
        <v>10.17</v>
      </c>
      <c r="Q344" s="223">
        <v>10.14</v>
      </c>
      <c r="T344" s="150"/>
      <c r="U344" s="150"/>
      <c r="V344" s="150"/>
      <c r="W344" s="150"/>
      <c r="X344" s="150"/>
    </row>
    <row r="345" spans="5:24">
      <c r="E345" s="151"/>
      <c r="G345" s="189" t="s">
        <v>214</v>
      </c>
      <c r="H345" s="189" t="s">
        <v>1047</v>
      </c>
      <c r="J345" s="190" t="s">
        <v>922</v>
      </c>
      <c r="K345" s="191">
        <v>0.03</v>
      </c>
      <c r="L345" s="246" t="s">
        <v>295</v>
      </c>
      <c r="M345" s="193" t="s">
        <v>1048</v>
      </c>
      <c r="N345" s="194" t="str">
        <f t="shared" si="5"/>
        <v>長野県長野市</v>
      </c>
      <c r="O345" s="224">
        <v>10.210000000000001</v>
      </c>
      <c r="P345" s="193">
        <v>10.17</v>
      </c>
      <c r="Q345" s="223">
        <v>10.14</v>
      </c>
      <c r="T345" s="150"/>
      <c r="U345" s="150"/>
      <c r="V345" s="150"/>
      <c r="W345" s="150"/>
      <c r="X345" s="150"/>
    </row>
    <row r="346" spans="5:24">
      <c r="E346" s="151"/>
      <c r="G346" s="189" t="s">
        <v>214</v>
      </c>
      <c r="H346" s="189" t="s">
        <v>1049</v>
      </c>
      <c r="J346" s="190" t="s">
        <v>922</v>
      </c>
      <c r="K346" s="191">
        <v>0.03</v>
      </c>
      <c r="L346" s="246" t="s">
        <v>295</v>
      </c>
      <c r="M346" s="193" t="s">
        <v>1050</v>
      </c>
      <c r="N346" s="194" t="str">
        <f t="shared" si="5"/>
        <v>長野県松本市</v>
      </c>
      <c r="O346" s="224">
        <v>10.210000000000001</v>
      </c>
      <c r="P346" s="193">
        <v>10.17</v>
      </c>
      <c r="Q346" s="223">
        <v>10.14</v>
      </c>
      <c r="T346" s="150"/>
      <c r="U346" s="150"/>
      <c r="V346" s="150"/>
      <c r="W346" s="150"/>
      <c r="X346" s="150"/>
    </row>
    <row r="347" spans="5:24">
      <c r="E347" s="151"/>
      <c r="G347" s="189" t="s">
        <v>214</v>
      </c>
      <c r="H347" s="189" t="s">
        <v>1051</v>
      </c>
      <c r="J347" s="190" t="s">
        <v>922</v>
      </c>
      <c r="K347" s="191">
        <v>0.03</v>
      </c>
      <c r="L347" s="246" t="s">
        <v>295</v>
      </c>
      <c r="M347" s="193" t="s">
        <v>1052</v>
      </c>
      <c r="N347" s="194" t="str">
        <f t="shared" si="5"/>
        <v>長野県塩尻市</v>
      </c>
      <c r="O347" s="224">
        <v>10.210000000000001</v>
      </c>
      <c r="P347" s="193">
        <v>10.17</v>
      </c>
      <c r="Q347" s="223">
        <v>10.14</v>
      </c>
      <c r="T347" s="150"/>
      <c r="U347" s="150"/>
      <c r="V347" s="150"/>
      <c r="W347" s="150"/>
      <c r="X347" s="150"/>
    </row>
    <row r="348" spans="5:24">
      <c r="E348" s="151"/>
      <c r="G348" s="189" t="s">
        <v>214</v>
      </c>
      <c r="H348" s="189" t="s">
        <v>1053</v>
      </c>
      <c r="J348" s="190" t="s">
        <v>922</v>
      </c>
      <c r="K348" s="191">
        <v>0.03</v>
      </c>
      <c r="L348" s="246" t="s">
        <v>301</v>
      </c>
      <c r="M348" s="193" t="s">
        <v>1054</v>
      </c>
      <c r="N348" s="194" t="str">
        <f t="shared" si="5"/>
        <v>岐阜県大垣市</v>
      </c>
      <c r="O348" s="224">
        <v>10.210000000000001</v>
      </c>
      <c r="P348" s="193">
        <v>10.17</v>
      </c>
      <c r="Q348" s="223">
        <v>10.14</v>
      </c>
      <c r="T348" s="150"/>
      <c r="U348" s="150"/>
      <c r="V348" s="150"/>
      <c r="W348" s="150"/>
      <c r="X348" s="150"/>
    </row>
    <row r="349" spans="5:24">
      <c r="E349" s="151"/>
      <c r="G349" s="189" t="s">
        <v>214</v>
      </c>
      <c r="H349" s="189" t="s">
        <v>1055</v>
      </c>
      <c r="J349" s="190" t="s">
        <v>922</v>
      </c>
      <c r="K349" s="191">
        <v>0.03</v>
      </c>
      <c r="L349" s="246" t="s">
        <v>301</v>
      </c>
      <c r="M349" s="193" t="s">
        <v>1056</v>
      </c>
      <c r="N349" s="194" t="str">
        <f t="shared" si="5"/>
        <v>岐阜県多治見市</v>
      </c>
      <c r="O349" s="224">
        <v>10.210000000000001</v>
      </c>
      <c r="P349" s="193">
        <v>10.17</v>
      </c>
      <c r="Q349" s="223">
        <v>10.14</v>
      </c>
      <c r="T349" s="150"/>
      <c r="U349" s="150"/>
      <c r="V349" s="150"/>
      <c r="W349" s="150"/>
      <c r="X349" s="150"/>
    </row>
    <row r="350" spans="5:24">
      <c r="E350" s="151"/>
      <c r="G350" s="189" t="s">
        <v>214</v>
      </c>
      <c r="H350" s="189" t="s">
        <v>1057</v>
      </c>
      <c r="J350" s="190" t="s">
        <v>922</v>
      </c>
      <c r="K350" s="191">
        <v>0.03</v>
      </c>
      <c r="L350" s="246" t="s">
        <v>301</v>
      </c>
      <c r="M350" s="193" t="s">
        <v>1058</v>
      </c>
      <c r="N350" s="194" t="str">
        <f t="shared" si="5"/>
        <v>岐阜県美濃加茂市</v>
      </c>
      <c r="O350" s="224">
        <v>10.210000000000001</v>
      </c>
      <c r="P350" s="193">
        <v>10.17</v>
      </c>
      <c r="Q350" s="223">
        <v>10.14</v>
      </c>
      <c r="T350" s="150"/>
      <c r="U350" s="150"/>
      <c r="V350" s="150"/>
      <c r="W350" s="150"/>
      <c r="X350" s="150"/>
    </row>
    <row r="351" spans="5:24">
      <c r="E351" s="151"/>
      <c r="G351" s="189" t="s">
        <v>214</v>
      </c>
      <c r="H351" s="189" t="s">
        <v>1059</v>
      </c>
      <c r="J351" s="190" t="s">
        <v>922</v>
      </c>
      <c r="K351" s="191">
        <v>0.03</v>
      </c>
      <c r="L351" s="246" t="s">
        <v>301</v>
      </c>
      <c r="M351" s="193" t="s">
        <v>1060</v>
      </c>
      <c r="N351" s="194" t="str">
        <f t="shared" si="5"/>
        <v>岐阜県各務原市</v>
      </c>
      <c r="O351" s="224">
        <v>10.210000000000001</v>
      </c>
      <c r="P351" s="193">
        <v>10.17</v>
      </c>
      <c r="Q351" s="223">
        <v>10.14</v>
      </c>
      <c r="T351" s="150"/>
      <c r="U351" s="150"/>
      <c r="V351" s="150"/>
      <c r="W351" s="150"/>
      <c r="X351" s="150"/>
    </row>
    <row r="352" spans="5:24">
      <c r="E352" s="151"/>
      <c r="G352" s="189" t="s">
        <v>214</v>
      </c>
      <c r="H352" s="189" t="s">
        <v>1061</v>
      </c>
      <c r="J352" s="190" t="s">
        <v>922</v>
      </c>
      <c r="K352" s="191">
        <v>0.03</v>
      </c>
      <c r="L352" s="246" t="s">
        <v>301</v>
      </c>
      <c r="M352" s="193" t="s">
        <v>1062</v>
      </c>
      <c r="N352" s="194" t="str">
        <f t="shared" si="5"/>
        <v>岐阜県可児市</v>
      </c>
      <c r="O352" s="224">
        <v>10.210000000000001</v>
      </c>
      <c r="P352" s="193">
        <v>10.17</v>
      </c>
      <c r="Q352" s="223">
        <v>10.14</v>
      </c>
      <c r="T352" s="150"/>
      <c r="U352" s="150"/>
      <c r="V352" s="150"/>
      <c r="W352" s="150"/>
      <c r="X352" s="150"/>
    </row>
    <row r="353" spans="5:24">
      <c r="E353" s="151"/>
      <c r="G353" s="189" t="s">
        <v>214</v>
      </c>
      <c r="H353" s="189" t="s">
        <v>1063</v>
      </c>
      <c r="J353" s="190" t="s">
        <v>922</v>
      </c>
      <c r="K353" s="191">
        <v>0.03</v>
      </c>
      <c r="L353" s="246" t="s">
        <v>307</v>
      </c>
      <c r="M353" s="193" t="s">
        <v>1064</v>
      </c>
      <c r="N353" s="194" t="str">
        <f t="shared" si="5"/>
        <v>静岡県浜松市</v>
      </c>
      <c r="O353" s="224">
        <v>10.210000000000001</v>
      </c>
      <c r="P353" s="193">
        <v>10.17</v>
      </c>
      <c r="Q353" s="223">
        <v>10.14</v>
      </c>
      <c r="T353" s="150"/>
      <c r="U353" s="150"/>
      <c r="V353" s="150"/>
      <c r="W353" s="150"/>
      <c r="X353" s="150"/>
    </row>
    <row r="354" spans="5:24">
      <c r="E354" s="151"/>
      <c r="G354" s="189" t="s">
        <v>214</v>
      </c>
      <c r="H354" s="189" t="s">
        <v>1065</v>
      </c>
      <c r="J354" s="190" t="s">
        <v>922</v>
      </c>
      <c r="K354" s="191">
        <v>0.03</v>
      </c>
      <c r="L354" s="246" t="s">
        <v>307</v>
      </c>
      <c r="M354" s="193" t="s">
        <v>1066</v>
      </c>
      <c r="N354" s="194" t="str">
        <f t="shared" si="5"/>
        <v>静岡県沼津市</v>
      </c>
      <c r="O354" s="224">
        <v>10.210000000000001</v>
      </c>
      <c r="P354" s="193">
        <v>10.17</v>
      </c>
      <c r="Q354" s="223">
        <v>10.14</v>
      </c>
      <c r="T354" s="150"/>
      <c r="U354" s="150"/>
      <c r="V354" s="150"/>
      <c r="W354" s="150"/>
      <c r="X354" s="150"/>
    </row>
    <row r="355" spans="5:24">
      <c r="E355" s="151"/>
      <c r="G355" s="189" t="s">
        <v>214</v>
      </c>
      <c r="H355" s="189" t="s">
        <v>1067</v>
      </c>
      <c r="J355" s="190" t="s">
        <v>922</v>
      </c>
      <c r="K355" s="191">
        <v>0.03</v>
      </c>
      <c r="L355" s="246" t="s">
        <v>307</v>
      </c>
      <c r="M355" s="193" t="s">
        <v>1068</v>
      </c>
      <c r="N355" s="194" t="str">
        <f t="shared" si="5"/>
        <v>静岡県三島市</v>
      </c>
      <c r="O355" s="224">
        <v>10.210000000000001</v>
      </c>
      <c r="P355" s="193">
        <v>10.17</v>
      </c>
      <c r="Q355" s="223">
        <v>10.14</v>
      </c>
      <c r="T355" s="150"/>
      <c r="U355" s="150"/>
      <c r="V355" s="150"/>
      <c r="W355" s="150"/>
      <c r="X355" s="150"/>
    </row>
    <row r="356" spans="5:24">
      <c r="E356" s="151"/>
      <c r="G356" s="189" t="s">
        <v>219</v>
      </c>
      <c r="H356" s="189" t="s">
        <v>1069</v>
      </c>
      <c r="J356" s="190" t="s">
        <v>922</v>
      </c>
      <c r="K356" s="191">
        <v>0.03</v>
      </c>
      <c r="L356" s="246" t="s">
        <v>307</v>
      </c>
      <c r="M356" s="193" t="s">
        <v>1070</v>
      </c>
      <c r="N356" s="194" t="str">
        <f t="shared" si="5"/>
        <v>静岡県富士宮市</v>
      </c>
      <c r="O356" s="224">
        <v>10.210000000000001</v>
      </c>
      <c r="P356" s="193">
        <v>10.17</v>
      </c>
      <c r="Q356" s="223">
        <v>10.14</v>
      </c>
      <c r="T356" s="150"/>
      <c r="U356" s="150"/>
      <c r="V356" s="150"/>
      <c r="W356" s="150"/>
      <c r="X356" s="150"/>
    </row>
    <row r="357" spans="5:24">
      <c r="E357" s="151"/>
      <c r="G357" s="189" t="s">
        <v>219</v>
      </c>
      <c r="H357" s="189" t="s">
        <v>1071</v>
      </c>
      <c r="J357" s="190" t="s">
        <v>922</v>
      </c>
      <c r="K357" s="191">
        <v>0.03</v>
      </c>
      <c r="L357" s="246" t="s">
        <v>307</v>
      </c>
      <c r="M357" s="193" t="s">
        <v>1072</v>
      </c>
      <c r="N357" s="194" t="str">
        <f t="shared" si="5"/>
        <v>静岡県島田市</v>
      </c>
      <c r="O357" s="224">
        <v>10.210000000000001</v>
      </c>
      <c r="P357" s="193">
        <v>10.17</v>
      </c>
      <c r="Q357" s="223">
        <v>10.14</v>
      </c>
      <c r="T357" s="150"/>
      <c r="U357" s="150"/>
      <c r="V357" s="150"/>
      <c r="W357" s="150"/>
      <c r="X357" s="150"/>
    </row>
    <row r="358" spans="5:24">
      <c r="E358" s="151"/>
      <c r="G358" s="189" t="s">
        <v>219</v>
      </c>
      <c r="H358" s="189" t="s">
        <v>1073</v>
      </c>
      <c r="J358" s="190" t="s">
        <v>922</v>
      </c>
      <c r="K358" s="191">
        <v>0.03</v>
      </c>
      <c r="L358" s="246" t="s">
        <v>307</v>
      </c>
      <c r="M358" s="193" t="s">
        <v>1074</v>
      </c>
      <c r="N358" s="194" t="str">
        <f t="shared" si="5"/>
        <v>静岡県富士市</v>
      </c>
      <c r="O358" s="224">
        <v>10.210000000000001</v>
      </c>
      <c r="P358" s="193">
        <v>10.17</v>
      </c>
      <c r="Q358" s="223">
        <v>10.14</v>
      </c>
      <c r="T358" s="150"/>
      <c r="U358" s="150"/>
      <c r="V358" s="150"/>
      <c r="W358" s="150"/>
      <c r="X358" s="150"/>
    </row>
    <row r="359" spans="5:24">
      <c r="E359" s="151"/>
      <c r="G359" s="189" t="s">
        <v>219</v>
      </c>
      <c r="H359" s="189" t="s">
        <v>1075</v>
      </c>
      <c r="J359" s="190" t="s">
        <v>922</v>
      </c>
      <c r="K359" s="191">
        <v>0.03</v>
      </c>
      <c r="L359" s="246" t="s">
        <v>307</v>
      </c>
      <c r="M359" s="193" t="s">
        <v>1076</v>
      </c>
      <c r="N359" s="194" t="str">
        <f t="shared" si="5"/>
        <v>静岡県磐田市</v>
      </c>
      <c r="O359" s="224">
        <v>10.210000000000001</v>
      </c>
      <c r="P359" s="193">
        <v>10.17</v>
      </c>
      <c r="Q359" s="223">
        <v>10.14</v>
      </c>
      <c r="T359" s="150"/>
      <c r="U359" s="150"/>
      <c r="V359" s="150"/>
      <c r="W359" s="150"/>
      <c r="X359" s="150"/>
    </row>
    <row r="360" spans="5:24">
      <c r="E360" s="151"/>
      <c r="G360" s="189" t="s">
        <v>219</v>
      </c>
      <c r="H360" s="189" t="s">
        <v>1077</v>
      </c>
      <c r="J360" s="190" t="s">
        <v>922</v>
      </c>
      <c r="K360" s="191">
        <v>0.03</v>
      </c>
      <c r="L360" s="246" t="s">
        <v>307</v>
      </c>
      <c r="M360" s="193" t="s">
        <v>1078</v>
      </c>
      <c r="N360" s="194" t="str">
        <f t="shared" si="5"/>
        <v>静岡県焼津市</v>
      </c>
      <c r="O360" s="224">
        <v>10.210000000000001</v>
      </c>
      <c r="P360" s="193">
        <v>10.17</v>
      </c>
      <c r="Q360" s="223">
        <v>10.14</v>
      </c>
      <c r="T360" s="150"/>
      <c r="U360" s="150"/>
      <c r="V360" s="150"/>
      <c r="W360" s="150"/>
      <c r="X360" s="150"/>
    </row>
    <row r="361" spans="5:24">
      <c r="E361" s="151"/>
      <c r="G361" s="189" t="s">
        <v>219</v>
      </c>
      <c r="H361" s="189" t="s">
        <v>1079</v>
      </c>
      <c r="J361" s="190" t="s">
        <v>922</v>
      </c>
      <c r="K361" s="191">
        <v>0.03</v>
      </c>
      <c r="L361" s="246" t="s">
        <v>307</v>
      </c>
      <c r="M361" s="193" t="s">
        <v>1080</v>
      </c>
      <c r="N361" s="194" t="str">
        <f t="shared" si="5"/>
        <v>静岡県掛川市</v>
      </c>
      <c r="O361" s="224">
        <v>10.210000000000001</v>
      </c>
      <c r="P361" s="193">
        <v>10.17</v>
      </c>
      <c r="Q361" s="223">
        <v>10.14</v>
      </c>
      <c r="T361" s="150"/>
      <c r="U361" s="150"/>
      <c r="V361" s="150"/>
      <c r="W361" s="150"/>
      <c r="X361" s="150"/>
    </row>
    <row r="362" spans="5:24">
      <c r="E362" s="151"/>
      <c r="G362" s="189" t="s">
        <v>219</v>
      </c>
      <c r="H362" s="189" t="s">
        <v>1081</v>
      </c>
      <c r="J362" s="190" t="s">
        <v>922</v>
      </c>
      <c r="K362" s="191">
        <v>0.03</v>
      </c>
      <c r="L362" s="246" t="s">
        <v>307</v>
      </c>
      <c r="M362" s="193" t="s">
        <v>1082</v>
      </c>
      <c r="N362" s="194" t="str">
        <f t="shared" si="5"/>
        <v>静岡県藤枝市</v>
      </c>
      <c r="O362" s="224">
        <v>10.210000000000001</v>
      </c>
      <c r="P362" s="193">
        <v>10.17</v>
      </c>
      <c r="Q362" s="223">
        <v>10.14</v>
      </c>
      <c r="T362" s="150"/>
      <c r="U362" s="150"/>
      <c r="V362" s="150"/>
      <c r="W362" s="150"/>
      <c r="X362" s="150"/>
    </row>
    <row r="363" spans="5:24">
      <c r="E363" s="151"/>
      <c r="G363" s="189" t="s">
        <v>219</v>
      </c>
      <c r="H363" s="189" t="s">
        <v>1083</v>
      </c>
      <c r="J363" s="190" t="s">
        <v>922</v>
      </c>
      <c r="K363" s="191">
        <v>0.03</v>
      </c>
      <c r="L363" s="246" t="s">
        <v>307</v>
      </c>
      <c r="M363" s="193" t="s">
        <v>1084</v>
      </c>
      <c r="N363" s="194" t="str">
        <f t="shared" si="5"/>
        <v>静岡県御殿場市</v>
      </c>
      <c r="O363" s="224">
        <v>10.210000000000001</v>
      </c>
      <c r="P363" s="193">
        <v>10.17</v>
      </c>
      <c r="Q363" s="223">
        <v>10.14</v>
      </c>
      <c r="T363" s="150"/>
      <c r="U363" s="150"/>
      <c r="V363" s="150"/>
      <c r="W363" s="150"/>
      <c r="X363" s="150"/>
    </row>
    <row r="364" spans="5:24">
      <c r="E364" s="151"/>
      <c r="G364" s="189" t="s">
        <v>219</v>
      </c>
      <c r="H364" s="189" t="s">
        <v>1085</v>
      </c>
      <c r="J364" s="190" t="s">
        <v>922</v>
      </c>
      <c r="K364" s="191">
        <v>0.03</v>
      </c>
      <c r="L364" s="246" t="s">
        <v>307</v>
      </c>
      <c r="M364" s="193" t="s">
        <v>1086</v>
      </c>
      <c r="N364" s="194" t="str">
        <f t="shared" si="5"/>
        <v>静岡県袋井市</v>
      </c>
      <c r="O364" s="224">
        <v>10.210000000000001</v>
      </c>
      <c r="P364" s="193">
        <v>10.17</v>
      </c>
      <c r="Q364" s="223">
        <v>10.14</v>
      </c>
      <c r="T364" s="150"/>
      <c r="U364" s="150"/>
      <c r="V364" s="150"/>
      <c r="W364" s="150"/>
      <c r="X364" s="150"/>
    </row>
    <row r="365" spans="5:24">
      <c r="E365" s="151"/>
      <c r="G365" s="189" t="s">
        <v>219</v>
      </c>
      <c r="H365" s="189" t="s">
        <v>1087</v>
      </c>
      <c r="J365" s="190" t="s">
        <v>922</v>
      </c>
      <c r="K365" s="191">
        <v>0.03</v>
      </c>
      <c r="L365" s="246" t="s">
        <v>307</v>
      </c>
      <c r="M365" s="193" t="s">
        <v>1088</v>
      </c>
      <c r="N365" s="194" t="str">
        <f t="shared" si="5"/>
        <v>静岡県裾野市</v>
      </c>
      <c r="O365" s="224">
        <v>10.210000000000001</v>
      </c>
      <c r="P365" s="193">
        <v>10.17</v>
      </c>
      <c r="Q365" s="223">
        <v>10.14</v>
      </c>
      <c r="T365" s="150"/>
      <c r="U365" s="150"/>
      <c r="V365" s="150"/>
      <c r="W365" s="150"/>
      <c r="X365" s="150"/>
    </row>
    <row r="366" spans="5:24">
      <c r="E366" s="151"/>
      <c r="G366" s="189" t="s">
        <v>219</v>
      </c>
      <c r="H366" s="189" t="s">
        <v>1089</v>
      </c>
      <c r="J366" s="190" t="s">
        <v>922</v>
      </c>
      <c r="K366" s="191">
        <v>0.03</v>
      </c>
      <c r="L366" s="246" t="s">
        <v>307</v>
      </c>
      <c r="M366" s="193" t="s">
        <v>1090</v>
      </c>
      <c r="N366" s="194" t="str">
        <f t="shared" si="5"/>
        <v>静岡県函南町</v>
      </c>
      <c r="O366" s="224">
        <v>10.210000000000001</v>
      </c>
      <c r="P366" s="193">
        <v>10.17</v>
      </c>
      <c r="Q366" s="223">
        <v>10.14</v>
      </c>
      <c r="T366" s="150"/>
      <c r="U366" s="150"/>
      <c r="V366" s="150"/>
      <c r="W366" s="150"/>
      <c r="X366" s="150"/>
    </row>
    <row r="367" spans="5:24">
      <c r="E367" s="151"/>
      <c r="G367" s="189" t="s">
        <v>219</v>
      </c>
      <c r="H367" s="189" t="s">
        <v>372</v>
      </c>
      <c r="J367" s="190" t="s">
        <v>922</v>
      </c>
      <c r="K367" s="191">
        <v>0.03</v>
      </c>
      <c r="L367" s="246" t="s">
        <v>307</v>
      </c>
      <c r="M367" s="193" t="s">
        <v>1091</v>
      </c>
      <c r="N367" s="194" t="str">
        <f t="shared" si="5"/>
        <v>静岡県清水町</v>
      </c>
      <c r="O367" s="224">
        <v>10.210000000000001</v>
      </c>
      <c r="P367" s="193">
        <v>10.17</v>
      </c>
      <c r="Q367" s="223">
        <v>10.14</v>
      </c>
      <c r="T367" s="150"/>
      <c r="U367" s="150"/>
      <c r="V367" s="150"/>
      <c r="W367" s="150"/>
      <c r="X367" s="150"/>
    </row>
    <row r="368" spans="5:24">
      <c r="E368" s="151"/>
      <c r="G368" s="189" t="s">
        <v>219</v>
      </c>
      <c r="H368" s="189" t="s">
        <v>1092</v>
      </c>
      <c r="J368" s="190" t="s">
        <v>922</v>
      </c>
      <c r="K368" s="191">
        <v>0.03</v>
      </c>
      <c r="L368" s="246" t="s">
        <v>307</v>
      </c>
      <c r="M368" s="193" t="s">
        <v>1093</v>
      </c>
      <c r="N368" s="194" t="str">
        <f t="shared" si="5"/>
        <v>静岡県長泉町</v>
      </c>
      <c r="O368" s="224">
        <v>10.210000000000001</v>
      </c>
      <c r="P368" s="193">
        <v>10.17</v>
      </c>
      <c r="Q368" s="223">
        <v>10.14</v>
      </c>
      <c r="T368" s="150"/>
      <c r="U368" s="150"/>
      <c r="V368" s="150"/>
      <c r="W368" s="150"/>
      <c r="X368" s="150"/>
    </row>
    <row r="369" spans="5:24">
      <c r="E369" s="151"/>
      <c r="G369" s="189" t="s">
        <v>219</v>
      </c>
      <c r="H369" s="189" t="s">
        <v>1094</v>
      </c>
      <c r="J369" s="190" t="s">
        <v>922</v>
      </c>
      <c r="K369" s="191">
        <v>0.03</v>
      </c>
      <c r="L369" s="246" t="s">
        <v>307</v>
      </c>
      <c r="M369" s="193" t="s">
        <v>1095</v>
      </c>
      <c r="N369" s="194" t="str">
        <f t="shared" si="5"/>
        <v>静岡県小山町</v>
      </c>
      <c r="O369" s="224">
        <v>10.210000000000001</v>
      </c>
      <c r="P369" s="193">
        <v>10.17</v>
      </c>
      <c r="Q369" s="223">
        <v>10.14</v>
      </c>
      <c r="T369" s="150"/>
      <c r="U369" s="150"/>
      <c r="V369" s="150"/>
      <c r="W369" s="150"/>
      <c r="X369" s="150"/>
    </row>
    <row r="370" spans="5:24">
      <c r="E370" s="151"/>
      <c r="G370" s="189" t="s">
        <v>219</v>
      </c>
      <c r="H370" s="189" t="s">
        <v>1096</v>
      </c>
      <c r="J370" s="190" t="s">
        <v>922</v>
      </c>
      <c r="K370" s="191">
        <v>0.03</v>
      </c>
      <c r="L370" s="246" t="s">
        <v>307</v>
      </c>
      <c r="M370" s="193" t="s">
        <v>1097</v>
      </c>
      <c r="N370" s="194" t="str">
        <f t="shared" si="5"/>
        <v>静岡県川根本町</v>
      </c>
      <c r="O370" s="224">
        <v>10.210000000000001</v>
      </c>
      <c r="P370" s="193">
        <v>10.17</v>
      </c>
      <c r="Q370" s="223">
        <v>10.14</v>
      </c>
      <c r="T370" s="150"/>
      <c r="U370" s="150"/>
      <c r="V370" s="150"/>
      <c r="W370" s="150"/>
      <c r="X370" s="150"/>
    </row>
    <row r="371" spans="5:24">
      <c r="E371" s="151"/>
      <c r="G371" s="189" t="s">
        <v>219</v>
      </c>
      <c r="H371" s="189" t="s">
        <v>1098</v>
      </c>
      <c r="J371" s="190" t="s">
        <v>922</v>
      </c>
      <c r="K371" s="191">
        <v>0.03</v>
      </c>
      <c r="L371" s="246" t="s">
        <v>307</v>
      </c>
      <c r="M371" s="193" t="s">
        <v>1099</v>
      </c>
      <c r="N371" s="194" t="str">
        <f t="shared" si="5"/>
        <v>静岡県森町</v>
      </c>
      <c r="O371" s="224">
        <v>10.210000000000001</v>
      </c>
      <c r="P371" s="193">
        <v>10.17</v>
      </c>
      <c r="Q371" s="223">
        <v>10.14</v>
      </c>
      <c r="T371" s="150"/>
      <c r="U371" s="150"/>
      <c r="V371" s="150"/>
      <c r="W371" s="150"/>
      <c r="X371" s="150"/>
    </row>
    <row r="372" spans="5:24">
      <c r="E372" s="151"/>
      <c r="G372" s="189" t="s">
        <v>219</v>
      </c>
      <c r="H372" s="189" t="s">
        <v>1100</v>
      </c>
      <c r="J372" s="190" t="s">
        <v>922</v>
      </c>
      <c r="K372" s="191">
        <v>0.03</v>
      </c>
      <c r="L372" s="246" t="s">
        <v>313</v>
      </c>
      <c r="M372" s="193" t="s">
        <v>1101</v>
      </c>
      <c r="N372" s="194" t="str">
        <f t="shared" si="5"/>
        <v>愛知県豊橋市</v>
      </c>
      <c r="O372" s="224">
        <v>10.210000000000001</v>
      </c>
      <c r="P372" s="193">
        <v>10.17</v>
      </c>
      <c r="Q372" s="223">
        <v>10.14</v>
      </c>
      <c r="T372" s="150"/>
      <c r="U372" s="150"/>
      <c r="V372" s="150"/>
      <c r="W372" s="150"/>
      <c r="X372" s="150"/>
    </row>
    <row r="373" spans="5:24">
      <c r="E373" s="151"/>
      <c r="G373" s="189" t="s">
        <v>219</v>
      </c>
      <c r="H373" s="189" t="s">
        <v>1102</v>
      </c>
      <c r="J373" s="190" t="s">
        <v>922</v>
      </c>
      <c r="K373" s="191">
        <v>0.03</v>
      </c>
      <c r="L373" s="246" t="s">
        <v>313</v>
      </c>
      <c r="M373" s="193" t="s">
        <v>1103</v>
      </c>
      <c r="N373" s="194" t="str">
        <f t="shared" si="5"/>
        <v>愛知県半田市</v>
      </c>
      <c r="O373" s="224">
        <v>10.210000000000001</v>
      </c>
      <c r="P373" s="193">
        <v>10.17</v>
      </c>
      <c r="Q373" s="223">
        <v>10.14</v>
      </c>
      <c r="T373" s="150"/>
      <c r="U373" s="150"/>
      <c r="V373" s="150"/>
      <c r="W373" s="150"/>
      <c r="X373" s="150"/>
    </row>
    <row r="374" spans="5:24">
      <c r="E374" s="151"/>
      <c r="G374" s="189" t="s">
        <v>219</v>
      </c>
      <c r="H374" s="189" t="s">
        <v>1104</v>
      </c>
      <c r="J374" s="190" t="s">
        <v>922</v>
      </c>
      <c r="K374" s="191">
        <v>0.03</v>
      </c>
      <c r="L374" s="246" t="s">
        <v>313</v>
      </c>
      <c r="M374" s="193" t="s">
        <v>1105</v>
      </c>
      <c r="N374" s="194" t="str">
        <f t="shared" si="5"/>
        <v>愛知県豊川市</v>
      </c>
      <c r="O374" s="224">
        <v>10.210000000000001</v>
      </c>
      <c r="P374" s="193">
        <v>10.17</v>
      </c>
      <c r="Q374" s="223">
        <v>10.14</v>
      </c>
      <c r="T374" s="150"/>
      <c r="U374" s="150"/>
      <c r="V374" s="150"/>
      <c r="W374" s="150"/>
      <c r="X374" s="150"/>
    </row>
    <row r="375" spans="5:24">
      <c r="E375" s="151"/>
      <c r="G375" s="189" t="s">
        <v>219</v>
      </c>
      <c r="H375" s="189" t="s">
        <v>1106</v>
      </c>
      <c r="J375" s="190" t="s">
        <v>922</v>
      </c>
      <c r="K375" s="191">
        <v>0.03</v>
      </c>
      <c r="L375" s="246" t="s">
        <v>313</v>
      </c>
      <c r="M375" s="193" t="s">
        <v>1107</v>
      </c>
      <c r="N375" s="194" t="str">
        <f t="shared" si="5"/>
        <v>愛知県蒲郡市</v>
      </c>
      <c r="O375" s="224">
        <v>10.210000000000001</v>
      </c>
      <c r="P375" s="193">
        <v>10.17</v>
      </c>
      <c r="Q375" s="223">
        <v>10.14</v>
      </c>
      <c r="T375" s="150"/>
      <c r="U375" s="150"/>
      <c r="V375" s="150"/>
      <c r="W375" s="150"/>
      <c r="X375" s="150"/>
    </row>
    <row r="376" spans="5:24">
      <c r="E376" s="151"/>
      <c r="G376" s="189" t="s">
        <v>219</v>
      </c>
      <c r="H376" s="189" t="s">
        <v>1108</v>
      </c>
      <c r="J376" s="190" t="s">
        <v>922</v>
      </c>
      <c r="K376" s="191">
        <v>0.03</v>
      </c>
      <c r="L376" s="246" t="s">
        <v>313</v>
      </c>
      <c r="M376" s="193" t="s">
        <v>1109</v>
      </c>
      <c r="N376" s="194" t="str">
        <f t="shared" si="5"/>
        <v>愛知県常滑市</v>
      </c>
      <c r="O376" s="224">
        <v>10.210000000000001</v>
      </c>
      <c r="P376" s="193">
        <v>10.17</v>
      </c>
      <c r="Q376" s="223">
        <v>10.14</v>
      </c>
      <c r="T376" s="150"/>
      <c r="U376" s="150"/>
      <c r="V376" s="150"/>
      <c r="W376" s="150"/>
      <c r="X376" s="150"/>
    </row>
    <row r="377" spans="5:24">
      <c r="E377" s="151"/>
      <c r="G377" s="189" t="s">
        <v>219</v>
      </c>
      <c r="H377" s="189" t="s">
        <v>1110</v>
      </c>
      <c r="J377" s="190" t="s">
        <v>922</v>
      </c>
      <c r="K377" s="191">
        <v>0.03</v>
      </c>
      <c r="L377" s="246" t="s">
        <v>313</v>
      </c>
      <c r="M377" s="193" t="s">
        <v>1111</v>
      </c>
      <c r="N377" s="194" t="str">
        <f t="shared" si="5"/>
        <v>愛知県小牧市</v>
      </c>
      <c r="O377" s="224">
        <v>10.210000000000001</v>
      </c>
      <c r="P377" s="193">
        <v>10.17</v>
      </c>
      <c r="Q377" s="223">
        <v>10.14</v>
      </c>
      <c r="T377" s="150"/>
      <c r="U377" s="150"/>
      <c r="V377" s="150"/>
      <c r="W377" s="150"/>
      <c r="X377" s="150"/>
    </row>
    <row r="378" spans="5:24">
      <c r="E378" s="151"/>
      <c r="G378" s="189" t="s">
        <v>219</v>
      </c>
      <c r="H378" s="189" t="s">
        <v>1112</v>
      </c>
      <c r="J378" s="190" t="s">
        <v>922</v>
      </c>
      <c r="K378" s="191">
        <v>0.03</v>
      </c>
      <c r="L378" s="246" t="s">
        <v>313</v>
      </c>
      <c r="M378" s="193" t="s">
        <v>1113</v>
      </c>
      <c r="N378" s="194" t="str">
        <f t="shared" si="5"/>
        <v>愛知県新城市</v>
      </c>
      <c r="O378" s="224">
        <v>10.210000000000001</v>
      </c>
      <c r="P378" s="193">
        <v>10.17</v>
      </c>
      <c r="Q378" s="223">
        <v>10.14</v>
      </c>
      <c r="T378" s="150"/>
      <c r="U378" s="150"/>
      <c r="V378" s="150"/>
      <c r="W378" s="150"/>
      <c r="X378" s="150"/>
    </row>
    <row r="379" spans="5:24">
      <c r="E379" s="151"/>
      <c r="G379" s="189" t="s">
        <v>219</v>
      </c>
      <c r="H379" s="189" t="s">
        <v>1114</v>
      </c>
      <c r="J379" s="190" t="s">
        <v>922</v>
      </c>
      <c r="K379" s="191">
        <v>0.03</v>
      </c>
      <c r="L379" s="246" t="s">
        <v>313</v>
      </c>
      <c r="M379" s="193" t="s">
        <v>1115</v>
      </c>
      <c r="N379" s="194" t="str">
        <f t="shared" si="5"/>
        <v>愛知県東海市</v>
      </c>
      <c r="O379" s="224">
        <v>10.210000000000001</v>
      </c>
      <c r="P379" s="193">
        <v>10.17</v>
      </c>
      <c r="Q379" s="223">
        <v>10.14</v>
      </c>
      <c r="T379" s="150"/>
      <c r="U379" s="150"/>
      <c r="V379" s="150"/>
      <c r="W379" s="150"/>
      <c r="X379" s="150"/>
    </row>
    <row r="380" spans="5:24">
      <c r="E380" s="151"/>
      <c r="G380" s="189" t="s">
        <v>219</v>
      </c>
      <c r="H380" s="189" t="s">
        <v>1116</v>
      </c>
      <c r="J380" s="190" t="s">
        <v>922</v>
      </c>
      <c r="K380" s="191">
        <v>0.03</v>
      </c>
      <c r="L380" s="246" t="s">
        <v>313</v>
      </c>
      <c r="M380" s="193" t="s">
        <v>1117</v>
      </c>
      <c r="N380" s="194" t="str">
        <f t="shared" si="5"/>
        <v>愛知県大府市</v>
      </c>
      <c r="O380" s="224">
        <v>10.210000000000001</v>
      </c>
      <c r="P380" s="193">
        <v>10.17</v>
      </c>
      <c r="Q380" s="223">
        <v>10.14</v>
      </c>
      <c r="T380" s="150"/>
      <c r="U380" s="150"/>
      <c r="V380" s="150"/>
      <c r="W380" s="150"/>
      <c r="X380" s="150"/>
    </row>
    <row r="381" spans="5:24">
      <c r="E381" s="151"/>
      <c r="G381" s="189" t="s">
        <v>219</v>
      </c>
      <c r="H381" s="189" t="s">
        <v>1118</v>
      </c>
      <c r="J381" s="190" t="s">
        <v>922</v>
      </c>
      <c r="K381" s="191">
        <v>0.03</v>
      </c>
      <c r="L381" s="246" t="s">
        <v>313</v>
      </c>
      <c r="M381" s="193" t="s">
        <v>1119</v>
      </c>
      <c r="N381" s="194" t="str">
        <f t="shared" si="5"/>
        <v>愛知県知多市</v>
      </c>
      <c r="O381" s="224">
        <v>10.210000000000001</v>
      </c>
      <c r="P381" s="193">
        <v>10.17</v>
      </c>
      <c r="Q381" s="223">
        <v>10.14</v>
      </c>
      <c r="T381" s="150"/>
      <c r="U381" s="150"/>
      <c r="V381" s="150"/>
      <c r="W381" s="150"/>
      <c r="X381" s="150"/>
    </row>
    <row r="382" spans="5:24">
      <c r="E382" s="151"/>
      <c r="G382" s="189" t="s">
        <v>219</v>
      </c>
      <c r="H382" s="189" t="s">
        <v>1120</v>
      </c>
      <c r="J382" s="190" t="s">
        <v>922</v>
      </c>
      <c r="K382" s="191">
        <v>0.03</v>
      </c>
      <c r="L382" s="246" t="s">
        <v>313</v>
      </c>
      <c r="M382" s="193" t="s">
        <v>1121</v>
      </c>
      <c r="N382" s="194" t="str">
        <f t="shared" si="5"/>
        <v>愛知県高浜市</v>
      </c>
      <c r="O382" s="224">
        <v>10.210000000000001</v>
      </c>
      <c r="P382" s="193">
        <v>10.17</v>
      </c>
      <c r="Q382" s="223">
        <v>10.14</v>
      </c>
      <c r="T382" s="150"/>
      <c r="U382" s="150"/>
      <c r="V382" s="150"/>
      <c r="W382" s="150"/>
      <c r="X382" s="150"/>
    </row>
    <row r="383" spans="5:24">
      <c r="E383" s="151"/>
      <c r="G383" s="189" t="s">
        <v>219</v>
      </c>
      <c r="H383" s="189" t="s">
        <v>1122</v>
      </c>
      <c r="J383" s="190" t="s">
        <v>922</v>
      </c>
      <c r="K383" s="191">
        <v>0.03</v>
      </c>
      <c r="L383" s="246" t="s">
        <v>313</v>
      </c>
      <c r="M383" s="193" t="s">
        <v>1123</v>
      </c>
      <c r="N383" s="194" t="str">
        <f t="shared" si="5"/>
        <v>愛知県田原市</v>
      </c>
      <c r="O383" s="224">
        <v>10.210000000000001</v>
      </c>
      <c r="P383" s="193">
        <v>10.17</v>
      </c>
      <c r="Q383" s="223">
        <v>10.14</v>
      </c>
      <c r="T383" s="150"/>
      <c r="U383" s="150"/>
      <c r="V383" s="150"/>
      <c r="W383" s="150"/>
      <c r="X383" s="150"/>
    </row>
    <row r="384" spans="5:24">
      <c r="E384" s="151"/>
      <c r="G384" s="189" t="s">
        <v>219</v>
      </c>
      <c r="H384" s="189" t="s">
        <v>1124</v>
      </c>
      <c r="J384" s="190" t="s">
        <v>922</v>
      </c>
      <c r="K384" s="191">
        <v>0.03</v>
      </c>
      <c r="L384" s="246" t="s">
        <v>313</v>
      </c>
      <c r="M384" s="193" t="s">
        <v>1125</v>
      </c>
      <c r="N384" s="194" t="str">
        <f t="shared" si="5"/>
        <v>愛知県大口町</v>
      </c>
      <c r="O384" s="224">
        <v>10.210000000000001</v>
      </c>
      <c r="P384" s="193">
        <v>10.17</v>
      </c>
      <c r="Q384" s="223">
        <v>10.14</v>
      </c>
      <c r="T384" s="150"/>
      <c r="U384" s="150"/>
      <c r="V384" s="150"/>
      <c r="W384" s="150"/>
      <c r="X384" s="150"/>
    </row>
    <row r="385" spans="5:24">
      <c r="E385" s="151"/>
      <c r="G385" s="189" t="s">
        <v>219</v>
      </c>
      <c r="H385" s="189" t="s">
        <v>1126</v>
      </c>
      <c r="J385" s="190" t="s">
        <v>922</v>
      </c>
      <c r="K385" s="191">
        <v>0.03</v>
      </c>
      <c r="L385" s="246" t="s">
        <v>313</v>
      </c>
      <c r="M385" s="193" t="s">
        <v>1127</v>
      </c>
      <c r="N385" s="194" t="str">
        <f t="shared" si="5"/>
        <v>愛知県扶桑町</v>
      </c>
      <c r="O385" s="224">
        <v>10.210000000000001</v>
      </c>
      <c r="P385" s="193">
        <v>10.17</v>
      </c>
      <c r="Q385" s="223">
        <v>10.14</v>
      </c>
      <c r="T385" s="150"/>
      <c r="U385" s="150"/>
      <c r="V385" s="150"/>
      <c r="W385" s="150"/>
      <c r="X385" s="150"/>
    </row>
    <row r="386" spans="5:24">
      <c r="E386" s="151"/>
      <c r="G386" s="189" t="s">
        <v>219</v>
      </c>
      <c r="H386" s="189" t="s">
        <v>1128</v>
      </c>
      <c r="J386" s="190" t="s">
        <v>922</v>
      </c>
      <c r="K386" s="191">
        <v>0.03</v>
      </c>
      <c r="L386" s="246" t="s">
        <v>313</v>
      </c>
      <c r="M386" s="193" t="s">
        <v>1129</v>
      </c>
      <c r="N386" s="194" t="str">
        <f t="shared" si="5"/>
        <v>愛知県阿久比町</v>
      </c>
      <c r="O386" s="224">
        <v>10.210000000000001</v>
      </c>
      <c r="P386" s="193">
        <v>10.17</v>
      </c>
      <c r="Q386" s="223">
        <v>10.14</v>
      </c>
      <c r="T386" s="150"/>
      <c r="U386" s="150"/>
      <c r="V386" s="150"/>
      <c r="W386" s="150"/>
      <c r="X386" s="150"/>
    </row>
    <row r="387" spans="5:24">
      <c r="E387" s="151"/>
      <c r="G387" s="189" t="s">
        <v>219</v>
      </c>
      <c r="H387" s="189" t="s">
        <v>1039</v>
      </c>
      <c r="J387" s="190" t="s">
        <v>922</v>
      </c>
      <c r="K387" s="191">
        <v>0.03</v>
      </c>
      <c r="L387" s="246" t="s">
        <v>313</v>
      </c>
      <c r="M387" s="193" t="s">
        <v>1130</v>
      </c>
      <c r="N387" s="194" t="str">
        <f t="shared" si="5"/>
        <v>愛知県東浦町</v>
      </c>
      <c r="O387" s="224">
        <v>10.210000000000001</v>
      </c>
      <c r="P387" s="193">
        <v>10.17</v>
      </c>
      <c r="Q387" s="223">
        <v>10.14</v>
      </c>
      <c r="T387" s="150"/>
      <c r="U387" s="150"/>
      <c r="V387" s="150"/>
      <c r="W387" s="150"/>
      <c r="X387" s="150"/>
    </row>
    <row r="388" spans="5:24">
      <c r="E388" s="151"/>
      <c r="G388" s="189" t="s">
        <v>219</v>
      </c>
      <c r="H388" s="189" t="s">
        <v>1131</v>
      </c>
      <c r="J388" s="190" t="s">
        <v>922</v>
      </c>
      <c r="K388" s="191">
        <v>0.03</v>
      </c>
      <c r="L388" s="246" t="s">
        <v>313</v>
      </c>
      <c r="M388" s="193" t="s">
        <v>1132</v>
      </c>
      <c r="N388" s="194" t="str">
        <f t="shared" ref="N388:N451" si="6">L388&amp;M388</f>
        <v>愛知県武豊町</v>
      </c>
      <c r="O388" s="224">
        <v>10.210000000000001</v>
      </c>
      <c r="P388" s="193">
        <v>10.17</v>
      </c>
      <c r="Q388" s="223">
        <v>10.14</v>
      </c>
      <c r="T388" s="150"/>
      <c r="U388" s="150"/>
      <c r="V388" s="150"/>
      <c r="W388" s="150"/>
      <c r="X388" s="150"/>
    </row>
    <row r="389" spans="5:24">
      <c r="E389" s="151"/>
      <c r="G389" s="189" t="s">
        <v>219</v>
      </c>
      <c r="H389" s="189" t="s">
        <v>1133</v>
      </c>
      <c r="J389" s="190" t="s">
        <v>922</v>
      </c>
      <c r="K389" s="191">
        <v>0.03</v>
      </c>
      <c r="L389" s="246" t="s">
        <v>313</v>
      </c>
      <c r="M389" s="193" t="s">
        <v>1134</v>
      </c>
      <c r="N389" s="194" t="str">
        <f t="shared" si="6"/>
        <v>愛知県幸田町</v>
      </c>
      <c r="O389" s="224">
        <v>10.210000000000001</v>
      </c>
      <c r="P389" s="193">
        <v>10.17</v>
      </c>
      <c r="Q389" s="223">
        <v>10.14</v>
      </c>
      <c r="T389" s="150"/>
      <c r="U389" s="150"/>
      <c r="V389" s="150"/>
      <c r="W389" s="150"/>
      <c r="X389" s="150"/>
    </row>
    <row r="390" spans="5:24">
      <c r="E390" s="151"/>
      <c r="G390" s="189" t="s">
        <v>219</v>
      </c>
      <c r="H390" s="189" t="s">
        <v>1135</v>
      </c>
      <c r="J390" s="190" t="s">
        <v>922</v>
      </c>
      <c r="K390" s="191">
        <v>0.03</v>
      </c>
      <c r="L390" s="246" t="s">
        <v>313</v>
      </c>
      <c r="M390" s="193" t="s">
        <v>1136</v>
      </c>
      <c r="N390" s="194" t="str">
        <f t="shared" si="6"/>
        <v>愛知県設楽町</v>
      </c>
      <c r="O390" s="224">
        <v>10.210000000000001</v>
      </c>
      <c r="P390" s="193">
        <v>10.17</v>
      </c>
      <c r="Q390" s="223">
        <v>10.14</v>
      </c>
      <c r="T390" s="150"/>
      <c r="U390" s="150"/>
      <c r="V390" s="150"/>
      <c r="W390" s="150"/>
      <c r="X390" s="150"/>
    </row>
    <row r="391" spans="5:24">
      <c r="E391" s="151"/>
      <c r="G391" s="189" t="s">
        <v>219</v>
      </c>
      <c r="H391" s="189" t="s">
        <v>1137</v>
      </c>
      <c r="J391" s="190" t="s">
        <v>922</v>
      </c>
      <c r="K391" s="191">
        <v>0.03</v>
      </c>
      <c r="L391" s="246" t="s">
        <v>313</v>
      </c>
      <c r="M391" s="193" t="s">
        <v>1138</v>
      </c>
      <c r="N391" s="194" t="str">
        <f t="shared" si="6"/>
        <v>愛知県東栄町</v>
      </c>
      <c r="O391" s="224">
        <v>10.210000000000001</v>
      </c>
      <c r="P391" s="193">
        <v>10.17</v>
      </c>
      <c r="Q391" s="223">
        <v>10.14</v>
      </c>
      <c r="T391" s="150"/>
      <c r="U391" s="150"/>
      <c r="V391" s="150"/>
      <c r="W391" s="150"/>
      <c r="X391" s="150"/>
    </row>
    <row r="392" spans="5:24">
      <c r="E392" s="151"/>
      <c r="G392" s="189" t="s">
        <v>219</v>
      </c>
      <c r="H392" s="189" t="s">
        <v>1139</v>
      </c>
      <c r="J392" s="190" t="s">
        <v>922</v>
      </c>
      <c r="K392" s="191">
        <v>0.03</v>
      </c>
      <c r="L392" s="246" t="s">
        <v>313</v>
      </c>
      <c r="M392" s="193" t="s">
        <v>1140</v>
      </c>
      <c r="N392" s="194" t="str">
        <f t="shared" si="6"/>
        <v>愛知県豊根村</v>
      </c>
      <c r="O392" s="224">
        <v>10.210000000000001</v>
      </c>
      <c r="P392" s="193">
        <v>10.17</v>
      </c>
      <c r="Q392" s="223">
        <v>10.14</v>
      </c>
      <c r="T392" s="150"/>
      <c r="U392" s="150"/>
      <c r="V392" s="150"/>
      <c r="W392" s="150"/>
      <c r="X392" s="150"/>
    </row>
    <row r="393" spans="5:24">
      <c r="E393" s="151"/>
      <c r="G393" s="189" t="s">
        <v>219</v>
      </c>
      <c r="H393" s="189" t="s">
        <v>1141</v>
      </c>
      <c r="J393" s="190" t="s">
        <v>922</v>
      </c>
      <c r="K393" s="191">
        <v>0.03</v>
      </c>
      <c r="L393" s="246" t="s">
        <v>319</v>
      </c>
      <c r="M393" s="193" t="s">
        <v>1142</v>
      </c>
      <c r="N393" s="194" t="str">
        <f t="shared" si="6"/>
        <v>三重県名張市</v>
      </c>
      <c r="O393" s="224">
        <v>10.210000000000001</v>
      </c>
      <c r="P393" s="193">
        <v>10.17</v>
      </c>
      <c r="Q393" s="223">
        <v>10.14</v>
      </c>
      <c r="T393" s="150"/>
      <c r="U393" s="150"/>
      <c r="V393" s="150"/>
      <c r="W393" s="150"/>
      <c r="X393" s="150"/>
    </row>
    <row r="394" spans="5:24">
      <c r="E394" s="151"/>
      <c r="G394" s="189" t="s">
        <v>219</v>
      </c>
      <c r="H394" s="189" t="s">
        <v>1143</v>
      </c>
      <c r="J394" s="190" t="s">
        <v>922</v>
      </c>
      <c r="K394" s="191">
        <v>0.03</v>
      </c>
      <c r="L394" s="246" t="s">
        <v>319</v>
      </c>
      <c r="M394" s="193" t="s">
        <v>1144</v>
      </c>
      <c r="N394" s="194" t="str">
        <f t="shared" si="6"/>
        <v>三重県いなべ市</v>
      </c>
      <c r="O394" s="224">
        <v>10.210000000000001</v>
      </c>
      <c r="P394" s="193">
        <v>10.17</v>
      </c>
      <c r="Q394" s="223">
        <v>10.14</v>
      </c>
      <c r="T394" s="150"/>
      <c r="U394" s="150"/>
      <c r="V394" s="150"/>
      <c r="W394" s="150"/>
      <c r="X394" s="150"/>
    </row>
    <row r="395" spans="5:24">
      <c r="E395" s="151"/>
      <c r="G395" s="189" t="s">
        <v>219</v>
      </c>
      <c r="H395" s="189" t="s">
        <v>1145</v>
      </c>
      <c r="J395" s="190" t="s">
        <v>922</v>
      </c>
      <c r="K395" s="191">
        <v>0.03</v>
      </c>
      <c r="L395" s="246" t="s">
        <v>319</v>
      </c>
      <c r="M395" s="193" t="s">
        <v>1146</v>
      </c>
      <c r="N395" s="194" t="str">
        <f t="shared" si="6"/>
        <v>三重県伊賀市</v>
      </c>
      <c r="O395" s="224">
        <v>10.210000000000001</v>
      </c>
      <c r="P395" s="193">
        <v>10.17</v>
      </c>
      <c r="Q395" s="223">
        <v>10.14</v>
      </c>
      <c r="T395" s="150"/>
      <c r="U395" s="150"/>
      <c r="V395" s="150"/>
      <c r="W395" s="150"/>
      <c r="X395" s="150"/>
    </row>
    <row r="396" spans="5:24">
      <c r="E396" s="151"/>
      <c r="G396" s="189" t="s">
        <v>219</v>
      </c>
      <c r="H396" s="189" t="s">
        <v>1147</v>
      </c>
      <c r="J396" s="190" t="s">
        <v>922</v>
      </c>
      <c r="K396" s="191">
        <v>0.03</v>
      </c>
      <c r="L396" s="246" t="s">
        <v>319</v>
      </c>
      <c r="M396" s="193" t="s">
        <v>1148</v>
      </c>
      <c r="N396" s="194" t="str">
        <f t="shared" si="6"/>
        <v>三重県木曽岬町</v>
      </c>
      <c r="O396" s="224">
        <v>10.210000000000001</v>
      </c>
      <c r="P396" s="193">
        <v>10.17</v>
      </c>
      <c r="Q396" s="223">
        <v>10.14</v>
      </c>
      <c r="T396" s="150"/>
      <c r="U396" s="150"/>
      <c r="V396" s="150"/>
      <c r="W396" s="150"/>
      <c r="X396" s="150"/>
    </row>
    <row r="397" spans="5:24">
      <c r="E397" s="151"/>
      <c r="G397" s="189" t="s">
        <v>219</v>
      </c>
      <c r="H397" s="189" t="s">
        <v>1149</v>
      </c>
      <c r="J397" s="190" t="s">
        <v>922</v>
      </c>
      <c r="K397" s="191">
        <v>0.03</v>
      </c>
      <c r="L397" s="246" t="s">
        <v>319</v>
      </c>
      <c r="M397" s="193" t="s">
        <v>1150</v>
      </c>
      <c r="N397" s="194" t="str">
        <f t="shared" si="6"/>
        <v>三重県東員町</v>
      </c>
      <c r="O397" s="224">
        <v>10.210000000000001</v>
      </c>
      <c r="P397" s="193">
        <v>10.17</v>
      </c>
      <c r="Q397" s="223">
        <v>10.14</v>
      </c>
      <c r="T397" s="150"/>
      <c r="U397" s="150"/>
      <c r="V397" s="150"/>
      <c r="W397" s="150"/>
      <c r="X397" s="150"/>
    </row>
    <row r="398" spans="5:24">
      <c r="E398" s="151"/>
      <c r="G398" s="189" t="s">
        <v>219</v>
      </c>
      <c r="H398" s="189" t="s">
        <v>1151</v>
      </c>
      <c r="J398" s="190" t="s">
        <v>922</v>
      </c>
      <c r="K398" s="191">
        <v>0.03</v>
      </c>
      <c r="L398" s="246" t="s">
        <v>319</v>
      </c>
      <c r="M398" s="193" t="s">
        <v>1152</v>
      </c>
      <c r="N398" s="194" t="str">
        <f t="shared" si="6"/>
        <v>三重県菰野町</v>
      </c>
      <c r="O398" s="224">
        <v>10.210000000000001</v>
      </c>
      <c r="P398" s="193">
        <v>10.17</v>
      </c>
      <c r="Q398" s="223">
        <v>10.14</v>
      </c>
      <c r="T398" s="150"/>
      <c r="U398" s="150"/>
      <c r="V398" s="150"/>
      <c r="W398" s="150"/>
      <c r="X398" s="150"/>
    </row>
    <row r="399" spans="5:24">
      <c r="E399" s="151"/>
      <c r="G399" s="189" t="s">
        <v>219</v>
      </c>
      <c r="H399" s="189" t="s">
        <v>1153</v>
      </c>
      <c r="J399" s="190" t="s">
        <v>922</v>
      </c>
      <c r="K399" s="191">
        <v>0.03</v>
      </c>
      <c r="L399" s="246" t="s">
        <v>319</v>
      </c>
      <c r="M399" s="193" t="s">
        <v>1154</v>
      </c>
      <c r="N399" s="194" t="str">
        <f t="shared" si="6"/>
        <v>三重県朝日町</v>
      </c>
      <c r="O399" s="224">
        <v>10.210000000000001</v>
      </c>
      <c r="P399" s="193">
        <v>10.17</v>
      </c>
      <c r="Q399" s="223">
        <v>10.14</v>
      </c>
      <c r="T399" s="150"/>
      <c r="U399" s="150"/>
      <c r="V399" s="150"/>
      <c r="W399" s="150"/>
      <c r="X399" s="150"/>
    </row>
    <row r="400" spans="5:24">
      <c r="E400" s="151"/>
      <c r="G400" s="189" t="s">
        <v>219</v>
      </c>
      <c r="H400" s="189" t="s">
        <v>1155</v>
      </c>
      <c r="J400" s="190" t="s">
        <v>922</v>
      </c>
      <c r="K400" s="191">
        <v>0.03</v>
      </c>
      <c r="L400" s="246" t="s">
        <v>319</v>
      </c>
      <c r="M400" s="193" t="s">
        <v>1156</v>
      </c>
      <c r="N400" s="194" t="str">
        <f t="shared" si="6"/>
        <v>三重県川越町</v>
      </c>
      <c r="O400" s="224">
        <v>10.210000000000001</v>
      </c>
      <c r="P400" s="193">
        <v>10.17</v>
      </c>
      <c r="Q400" s="223">
        <v>10.14</v>
      </c>
      <c r="T400" s="150"/>
      <c r="U400" s="150"/>
      <c r="V400" s="150"/>
      <c r="W400" s="150"/>
      <c r="X400" s="150"/>
    </row>
    <row r="401" spans="5:24">
      <c r="E401" s="151"/>
      <c r="G401" s="189" t="s">
        <v>219</v>
      </c>
      <c r="H401" s="189" t="s">
        <v>1157</v>
      </c>
      <c r="J401" s="190" t="s">
        <v>922</v>
      </c>
      <c r="K401" s="191">
        <v>0.03</v>
      </c>
      <c r="L401" s="246" t="s">
        <v>326</v>
      </c>
      <c r="M401" s="193" t="s">
        <v>1158</v>
      </c>
      <c r="N401" s="194" t="str">
        <f t="shared" si="6"/>
        <v>滋賀県長浜市</v>
      </c>
      <c r="O401" s="224">
        <v>10.210000000000001</v>
      </c>
      <c r="P401" s="193">
        <v>10.17</v>
      </c>
      <c r="Q401" s="223">
        <v>10.14</v>
      </c>
      <c r="T401" s="150"/>
      <c r="U401" s="150"/>
      <c r="V401" s="150"/>
      <c r="W401" s="150"/>
      <c r="X401" s="150"/>
    </row>
    <row r="402" spans="5:24">
      <c r="E402" s="151"/>
      <c r="G402" s="189" t="s">
        <v>219</v>
      </c>
      <c r="H402" s="189" t="s">
        <v>1159</v>
      </c>
      <c r="J402" s="190" t="s">
        <v>922</v>
      </c>
      <c r="K402" s="191">
        <v>0.03</v>
      </c>
      <c r="L402" s="246" t="s">
        <v>326</v>
      </c>
      <c r="M402" s="193" t="s">
        <v>1160</v>
      </c>
      <c r="N402" s="194" t="str">
        <f t="shared" si="6"/>
        <v>滋賀県近江八幡市</v>
      </c>
      <c r="O402" s="224">
        <v>10.210000000000001</v>
      </c>
      <c r="P402" s="193">
        <v>10.17</v>
      </c>
      <c r="Q402" s="223">
        <v>10.14</v>
      </c>
      <c r="T402" s="150"/>
      <c r="U402" s="150"/>
      <c r="V402" s="150"/>
      <c r="W402" s="150"/>
      <c r="X402" s="150"/>
    </row>
    <row r="403" spans="5:24">
      <c r="E403" s="151"/>
      <c r="G403" s="189" t="s">
        <v>219</v>
      </c>
      <c r="H403" s="189" t="s">
        <v>1161</v>
      </c>
      <c r="J403" s="190" t="s">
        <v>922</v>
      </c>
      <c r="K403" s="191">
        <v>0.03</v>
      </c>
      <c r="L403" s="246" t="s">
        <v>326</v>
      </c>
      <c r="M403" s="193" t="s">
        <v>1162</v>
      </c>
      <c r="N403" s="194" t="str">
        <f t="shared" si="6"/>
        <v>滋賀県野洲市</v>
      </c>
      <c r="O403" s="224">
        <v>10.210000000000001</v>
      </c>
      <c r="P403" s="193">
        <v>10.17</v>
      </c>
      <c r="Q403" s="223">
        <v>10.14</v>
      </c>
      <c r="T403" s="150"/>
      <c r="U403" s="150"/>
      <c r="V403" s="150"/>
      <c r="W403" s="150"/>
      <c r="X403" s="150"/>
    </row>
    <row r="404" spans="5:24">
      <c r="E404" s="151"/>
      <c r="G404" s="189" t="s">
        <v>219</v>
      </c>
      <c r="H404" s="189" t="s">
        <v>1163</v>
      </c>
      <c r="J404" s="190" t="s">
        <v>922</v>
      </c>
      <c r="K404" s="191">
        <v>0.03</v>
      </c>
      <c r="L404" s="246" t="s">
        <v>326</v>
      </c>
      <c r="M404" s="193" t="s">
        <v>1164</v>
      </c>
      <c r="N404" s="194" t="str">
        <f t="shared" si="6"/>
        <v>滋賀県湖南市</v>
      </c>
      <c r="O404" s="224">
        <v>10.210000000000001</v>
      </c>
      <c r="P404" s="193">
        <v>10.17</v>
      </c>
      <c r="Q404" s="223">
        <v>10.14</v>
      </c>
      <c r="T404" s="150"/>
      <c r="U404" s="150"/>
      <c r="V404" s="150"/>
      <c r="W404" s="150"/>
      <c r="X404" s="150"/>
    </row>
    <row r="405" spans="5:24">
      <c r="E405" s="151"/>
      <c r="G405" s="189" t="s">
        <v>219</v>
      </c>
      <c r="H405" s="189" t="s">
        <v>1165</v>
      </c>
      <c r="J405" s="190" t="s">
        <v>922</v>
      </c>
      <c r="K405" s="191">
        <v>0.03</v>
      </c>
      <c r="L405" s="246" t="s">
        <v>326</v>
      </c>
      <c r="M405" s="193" t="s">
        <v>1166</v>
      </c>
      <c r="N405" s="194" t="str">
        <f t="shared" si="6"/>
        <v>滋賀県高島市</v>
      </c>
      <c r="O405" s="224">
        <v>10.210000000000001</v>
      </c>
      <c r="P405" s="193">
        <v>10.17</v>
      </c>
      <c r="Q405" s="223">
        <v>10.14</v>
      </c>
      <c r="T405" s="150"/>
      <c r="U405" s="150"/>
      <c r="V405" s="150"/>
      <c r="W405" s="150"/>
      <c r="X405" s="150"/>
    </row>
    <row r="406" spans="5:24">
      <c r="E406" s="151"/>
      <c r="G406" s="189" t="s">
        <v>219</v>
      </c>
      <c r="H406" s="189" t="s">
        <v>1167</v>
      </c>
      <c r="J406" s="190" t="s">
        <v>922</v>
      </c>
      <c r="K406" s="191">
        <v>0.03</v>
      </c>
      <c r="L406" s="246" t="s">
        <v>326</v>
      </c>
      <c r="M406" s="193" t="s">
        <v>1168</v>
      </c>
      <c r="N406" s="194" t="str">
        <f t="shared" si="6"/>
        <v>滋賀県東近江市</v>
      </c>
      <c r="O406" s="224">
        <v>10.210000000000001</v>
      </c>
      <c r="P406" s="193">
        <v>10.17</v>
      </c>
      <c r="Q406" s="223">
        <v>10.14</v>
      </c>
      <c r="T406" s="150"/>
      <c r="U406" s="150"/>
      <c r="V406" s="150"/>
      <c r="W406" s="150"/>
      <c r="X406" s="150"/>
    </row>
    <row r="407" spans="5:24">
      <c r="E407" s="151"/>
      <c r="G407" s="189" t="s">
        <v>219</v>
      </c>
      <c r="H407" s="189" t="s">
        <v>1169</v>
      </c>
      <c r="J407" s="190" t="s">
        <v>922</v>
      </c>
      <c r="K407" s="191">
        <v>0.03</v>
      </c>
      <c r="L407" s="246" t="s">
        <v>326</v>
      </c>
      <c r="M407" s="193" t="s">
        <v>1170</v>
      </c>
      <c r="N407" s="194" t="str">
        <f t="shared" si="6"/>
        <v>滋賀県日野町</v>
      </c>
      <c r="O407" s="224">
        <v>10.210000000000001</v>
      </c>
      <c r="P407" s="193">
        <v>10.17</v>
      </c>
      <c r="Q407" s="223">
        <v>10.14</v>
      </c>
      <c r="T407" s="150"/>
      <c r="U407" s="150"/>
      <c r="V407" s="150"/>
      <c r="W407" s="150"/>
      <c r="X407" s="150"/>
    </row>
    <row r="408" spans="5:24">
      <c r="E408" s="151"/>
      <c r="G408" s="189" t="s">
        <v>219</v>
      </c>
      <c r="H408" s="189" t="s">
        <v>1171</v>
      </c>
      <c r="J408" s="190" t="s">
        <v>922</v>
      </c>
      <c r="K408" s="191">
        <v>0.03</v>
      </c>
      <c r="L408" s="246" t="s">
        <v>326</v>
      </c>
      <c r="M408" s="193" t="s">
        <v>1172</v>
      </c>
      <c r="N408" s="194" t="str">
        <f t="shared" si="6"/>
        <v>滋賀県竜王町</v>
      </c>
      <c r="O408" s="224">
        <v>10.210000000000001</v>
      </c>
      <c r="P408" s="193">
        <v>10.17</v>
      </c>
      <c r="Q408" s="223">
        <v>10.14</v>
      </c>
      <c r="T408" s="150"/>
      <c r="U408" s="150"/>
      <c r="V408" s="150"/>
      <c r="W408" s="150"/>
      <c r="X408" s="150"/>
    </row>
    <row r="409" spans="5:24">
      <c r="E409" s="151"/>
      <c r="G409" s="189" t="s">
        <v>219</v>
      </c>
      <c r="H409" s="189" t="s">
        <v>1173</v>
      </c>
      <c r="J409" s="190" t="s">
        <v>922</v>
      </c>
      <c r="K409" s="191">
        <v>0.03</v>
      </c>
      <c r="L409" s="246" t="s">
        <v>332</v>
      </c>
      <c r="M409" s="193" t="s">
        <v>1174</v>
      </c>
      <c r="N409" s="194" t="str">
        <f t="shared" si="6"/>
        <v>京都府久御山町</v>
      </c>
      <c r="O409" s="224">
        <v>10.210000000000001</v>
      </c>
      <c r="P409" s="193">
        <v>10.17</v>
      </c>
      <c r="Q409" s="223">
        <v>10.14</v>
      </c>
      <c r="T409" s="150"/>
      <c r="U409" s="150"/>
      <c r="V409" s="150"/>
      <c r="W409" s="150"/>
      <c r="X409" s="150"/>
    </row>
    <row r="410" spans="5:24">
      <c r="E410" s="151"/>
      <c r="G410" s="189" t="s">
        <v>219</v>
      </c>
      <c r="H410" s="189" t="s">
        <v>1175</v>
      </c>
      <c r="J410" s="190" t="s">
        <v>922</v>
      </c>
      <c r="K410" s="191">
        <v>0.03</v>
      </c>
      <c r="L410" s="246" t="s">
        <v>344</v>
      </c>
      <c r="M410" s="193" t="s">
        <v>1176</v>
      </c>
      <c r="N410" s="194" t="str">
        <f t="shared" si="6"/>
        <v>兵庫県姫路市</v>
      </c>
      <c r="O410" s="224">
        <v>10.210000000000001</v>
      </c>
      <c r="P410" s="193">
        <v>10.17</v>
      </c>
      <c r="Q410" s="223">
        <v>10.14</v>
      </c>
      <c r="T410" s="150"/>
      <c r="U410" s="150"/>
      <c r="V410" s="150"/>
      <c r="W410" s="150"/>
      <c r="X410" s="150"/>
    </row>
    <row r="411" spans="5:24">
      <c r="E411" s="151"/>
      <c r="G411" s="189" t="s">
        <v>219</v>
      </c>
      <c r="H411" s="189" t="s">
        <v>1177</v>
      </c>
      <c r="J411" s="190" t="s">
        <v>922</v>
      </c>
      <c r="K411" s="191">
        <v>0.03</v>
      </c>
      <c r="L411" s="246" t="s">
        <v>344</v>
      </c>
      <c r="M411" s="193" t="s">
        <v>1178</v>
      </c>
      <c r="N411" s="194" t="str">
        <f t="shared" si="6"/>
        <v>兵庫県加古川市</v>
      </c>
      <c r="O411" s="224">
        <v>10.210000000000001</v>
      </c>
      <c r="P411" s="193">
        <v>10.17</v>
      </c>
      <c r="Q411" s="223">
        <v>10.14</v>
      </c>
      <c r="T411" s="150"/>
      <c r="U411" s="150"/>
      <c r="V411" s="150"/>
      <c r="W411" s="150"/>
      <c r="X411" s="150"/>
    </row>
    <row r="412" spans="5:24">
      <c r="E412" s="151"/>
      <c r="G412" s="189" t="s">
        <v>219</v>
      </c>
      <c r="H412" s="189" t="s">
        <v>1179</v>
      </c>
      <c r="J412" s="190" t="s">
        <v>922</v>
      </c>
      <c r="K412" s="191">
        <v>0.03</v>
      </c>
      <c r="L412" s="246" t="s">
        <v>344</v>
      </c>
      <c r="M412" s="193" t="s">
        <v>1180</v>
      </c>
      <c r="N412" s="194" t="str">
        <f t="shared" si="6"/>
        <v>兵庫県三木市</v>
      </c>
      <c r="O412" s="224">
        <v>10.210000000000001</v>
      </c>
      <c r="P412" s="193">
        <v>10.17</v>
      </c>
      <c r="Q412" s="223">
        <v>10.14</v>
      </c>
      <c r="T412" s="150"/>
      <c r="U412" s="150"/>
      <c r="V412" s="150"/>
      <c r="W412" s="150"/>
      <c r="X412" s="150"/>
    </row>
    <row r="413" spans="5:24">
      <c r="E413" s="151"/>
      <c r="G413" s="189" t="s">
        <v>219</v>
      </c>
      <c r="H413" s="189" t="s">
        <v>1181</v>
      </c>
      <c r="J413" s="190" t="s">
        <v>922</v>
      </c>
      <c r="K413" s="191">
        <v>0.03</v>
      </c>
      <c r="L413" s="246" t="s">
        <v>344</v>
      </c>
      <c r="M413" s="193" t="s">
        <v>1182</v>
      </c>
      <c r="N413" s="194" t="str">
        <f t="shared" si="6"/>
        <v>兵庫県高砂市</v>
      </c>
      <c r="O413" s="224">
        <v>10.210000000000001</v>
      </c>
      <c r="P413" s="193">
        <v>10.17</v>
      </c>
      <c r="Q413" s="223">
        <v>10.14</v>
      </c>
      <c r="T413" s="150"/>
      <c r="U413" s="150"/>
      <c r="V413" s="150"/>
      <c r="W413" s="150"/>
      <c r="X413" s="150"/>
    </row>
    <row r="414" spans="5:24">
      <c r="E414" s="151"/>
      <c r="G414" s="189" t="s">
        <v>219</v>
      </c>
      <c r="H414" s="189" t="s">
        <v>1183</v>
      </c>
      <c r="J414" s="190" t="s">
        <v>922</v>
      </c>
      <c r="K414" s="191">
        <v>0.03</v>
      </c>
      <c r="L414" s="246" t="s">
        <v>344</v>
      </c>
      <c r="M414" s="193" t="s">
        <v>1184</v>
      </c>
      <c r="N414" s="194" t="str">
        <f t="shared" si="6"/>
        <v>兵庫県稲美町</v>
      </c>
      <c r="O414" s="224">
        <v>10.210000000000001</v>
      </c>
      <c r="P414" s="193">
        <v>10.17</v>
      </c>
      <c r="Q414" s="223">
        <v>10.14</v>
      </c>
      <c r="T414" s="150"/>
      <c r="U414" s="150"/>
      <c r="V414" s="150"/>
      <c r="W414" s="150"/>
      <c r="X414" s="150"/>
    </row>
    <row r="415" spans="5:24">
      <c r="E415" s="151"/>
      <c r="G415" s="189" t="s">
        <v>224</v>
      </c>
      <c r="H415" s="189" t="s">
        <v>528</v>
      </c>
      <c r="J415" s="190" t="s">
        <v>922</v>
      </c>
      <c r="K415" s="191">
        <v>0.03</v>
      </c>
      <c r="L415" s="246" t="s">
        <v>344</v>
      </c>
      <c r="M415" s="193" t="s">
        <v>1185</v>
      </c>
      <c r="N415" s="194" t="str">
        <f t="shared" si="6"/>
        <v>兵庫県播磨町</v>
      </c>
      <c r="O415" s="224">
        <v>10.210000000000001</v>
      </c>
      <c r="P415" s="193">
        <v>10.17</v>
      </c>
      <c r="Q415" s="223">
        <v>10.14</v>
      </c>
      <c r="T415" s="150"/>
      <c r="U415" s="150"/>
      <c r="V415" s="150"/>
      <c r="W415" s="150"/>
      <c r="X415" s="150"/>
    </row>
    <row r="416" spans="5:24">
      <c r="E416" s="151"/>
      <c r="G416" s="189" t="s">
        <v>224</v>
      </c>
      <c r="H416" s="189" t="s">
        <v>530</v>
      </c>
      <c r="J416" s="190" t="s">
        <v>922</v>
      </c>
      <c r="K416" s="191">
        <v>0.03</v>
      </c>
      <c r="L416" s="246" t="s">
        <v>350</v>
      </c>
      <c r="M416" s="193" t="s">
        <v>1186</v>
      </c>
      <c r="N416" s="194" t="str">
        <f t="shared" si="6"/>
        <v>奈良県大和高田市</v>
      </c>
      <c r="O416" s="224">
        <v>10.210000000000001</v>
      </c>
      <c r="P416" s="193">
        <v>10.17</v>
      </c>
      <c r="Q416" s="223">
        <v>10.14</v>
      </c>
      <c r="T416" s="150"/>
      <c r="U416" s="150"/>
      <c r="V416" s="150"/>
      <c r="W416" s="150"/>
      <c r="X416" s="150"/>
    </row>
    <row r="417" spans="5:24">
      <c r="E417" s="151"/>
      <c r="G417" s="189" t="s">
        <v>224</v>
      </c>
      <c r="H417" s="189" t="s">
        <v>653</v>
      </c>
      <c r="J417" s="190" t="s">
        <v>922</v>
      </c>
      <c r="K417" s="191">
        <v>0.03</v>
      </c>
      <c r="L417" s="246" t="s">
        <v>350</v>
      </c>
      <c r="M417" s="193" t="s">
        <v>1187</v>
      </c>
      <c r="N417" s="194" t="str">
        <f t="shared" si="6"/>
        <v>奈良県天理市</v>
      </c>
      <c r="O417" s="224">
        <v>10.210000000000001</v>
      </c>
      <c r="P417" s="193">
        <v>10.17</v>
      </c>
      <c r="Q417" s="223">
        <v>10.14</v>
      </c>
      <c r="T417" s="150"/>
      <c r="U417" s="150"/>
      <c r="V417" s="150"/>
      <c r="W417" s="150"/>
      <c r="X417" s="150"/>
    </row>
    <row r="418" spans="5:24">
      <c r="E418" s="151"/>
      <c r="G418" s="189" t="s">
        <v>224</v>
      </c>
      <c r="H418" s="189" t="s">
        <v>655</v>
      </c>
      <c r="J418" s="190" t="s">
        <v>922</v>
      </c>
      <c r="K418" s="191">
        <v>0.03</v>
      </c>
      <c r="L418" s="246" t="s">
        <v>350</v>
      </c>
      <c r="M418" s="193" t="s">
        <v>1188</v>
      </c>
      <c r="N418" s="194" t="str">
        <f t="shared" si="6"/>
        <v>奈良県橿原市</v>
      </c>
      <c r="O418" s="224">
        <v>10.210000000000001</v>
      </c>
      <c r="P418" s="193">
        <v>10.17</v>
      </c>
      <c r="Q418" s="223">
        <v>10.14</v>
      </c>
      <c r="T418" s="150"/>
      <c r="U418" s="150"/>
      <c r="V418" s="150"/>
      <c r="W418" s="150"/>
      <c r="X418" s="150"/>
    </row>
    <row r="419" spans="5:24">
      <c r="E419" s="151"/>
      <c r="G419" s="189" t="s">
        <v>224</v>
      </c>
      <c r="H419" s="189" t="s">
        <v>1189</v>
      </c>
      <c r="J419" s="190" t="s">
        <v>922</v>
      </c>
      <c r="K419" s="191">
        <v>0.03</v>
      </c>
      <c r="L419" s="246" t="s">
        <v>350</v>
      </c>
      <c r="M419" s="193" t="s">
        <v>1190</v>
      </c>
      <c r="N419" s="194" t="str">
        <f t="shared" si="6"/>
        <v>奈良県桜井市</v>
      </c>
      <c r="O419" s="224">
        <v>10.210000000000001</v>
      </c>
      <c r="P419" s="193">
        <v>10.17</v>
      </c>
      <c r="Q419" s="223">
        <v>10.14</v>
      </c>
      <c r="T419" s="150"/>
      <c r="U419" s="150"/>
      <c r="V419" s="150"/>
      <c r="W419" s="150"/>
      <c r="X419" s="150"/>
    </row>
    <row r="420" spans="5:24">
      <c r="E420" s="151"/>
      <c r="G420" s="189" t="s">
        <v>224</v>
      </c>
      <c r="H420" s="189" t="s">
        <v>924</v>
      </c>
      <c r="J420" s="190" t="s">
        <v>922</v>
      </c>
      <c r="K420" s="191">
        <v>0.03</v>
      </c>
      <c r="L420" s="246" t="s">
        <v>350</v>
      </c>
      <c r="M420" s="193" t="s">
        <v>1191</v>
      </c>
      <c r="N420" s="194" t="str">
        <f t="shared" si="6"/>
        <v>奈良県御所市</v>
      </c>
      <c r="O420" s="224">
        <v>10.210000000000001</v>
      </c>
      <c r="P420" s="193">
        <v>10.17</v>
      </c>
      <c r="Q420" s="223">
        <v>10.14</v>
      </c>
      <c r="T420" s="150"/>
      <c r="U420" s="150"/>
      <c r="V420" s="150"/>
      <c r="W420" s="150"/>
      <c r="X420" s="150"/>
    </row>
    <row r="421" spans="5:24">
      <c r="E421" s="151"/>
      <c r="G421" s="189" t="s">
        <v>224</v>
      </c>
      <c r="H421" s="189" t="s">
        <v>532</v>
      </c>
      <c r="J421" s="190" t="s">
        <v>922</v>
      </c>
      <c r="K421" s="191">
        <v>0.03</v>
      </c>
      <c r="L421" s="246" t="s">
        <v>350</v>
      </c>
      <c r="M421" s="193" t="s">
        <v>1192</v>
      </c>
      <c r="N421" s="194" t="str">
        <f t="shared" si="6"/>
        <v>奈良県香芝市</v>
      </c>
      <c r="O421" s="224">
        <v>10.210000000000001</v>
      </c>
      <c r="P421" s="193">
        <v>10.17</v>
      </c>
      <c r="Q421" s="223">
        <v>10.14</v>
      </c>
      <c r="T421" s="150"/>
      <c r="U421" s="150"/>
      <c r="V421" s="150"/>
      <c r="W421" s="150"/>
      <c r="X421" s="150"/>
    </row>
    <row r="422" spans="5:24">
      <c r="E422" s="151"/>
      <c r="G422" s="189" t="s">
        <v>224</v>
      </c>
      <c r="H422" s="189" t="s">
        <v>926</v>
      </c>
      <c r="J422" s="190" t="s">
        <v>922</v>
      </c>
      <c r="K422" s="191">
        <v>0.03</v>
      </c>
      <c r="L422" s="246" t="s">
        <v>350</v>
      </c>
      <c r="M422" s="193" t="s">
        <v>1193</v>
      </c>
      <c r="N422" s="194" t="str">
        <f t="shared" si="6"/>
        <v>奈良県葛城市</v>
      </c>
      <c r="O422" s="224">
        <v>10.210000000000001</v>
      </c>
      <c r="P422" s="193">
        <v>10.17</v>
      </c>
      <c r="Q422" s="223">
        <v>10.14</v>
      </c>
      <c r="T422" s="150"/>
      <c r="U422" s="150"/>
      <c r="V422" s="150"/>
      <c r="W422" s="150"/>
      <c r="X422" s="150"/>
    </row>
    <row r="423" spans="5:24">
      <c r="E423" s="151"/>
      <c r="G423" s="189" t="s">
        <v>224</v>
      </c>
      <c r="H423" s="189" t="s">
        <v>928</v>
      </c>
      <c r="J423" s="190" t="s">
        <v>922</v>
      </c>
      <c r="K423" s="191">
        <v>0.03</v>
      </c>
      <c r="L423" s="246" t="s">
        <v>350</v>
      </c>
      <c r="M423" s="193" t="s">
        <v>1194</v>
      </c>
      <c r="N423" s="194" t="str">
        <f t="shared" si="6"/>
        <v>奈良県宇陀市</v>
      </c>
      <c r="O423" s="224">
        <v>10.210000000000001</v>
      </c>
      <c r="P423" s="193">
        <v>10.17</v>
      </c>
      <c r="Q423" s="223">
        <v>10.14</v>
      </c>
      <c r="T423" s="150"/>
      <c r="U423" s="150"/>
      <c r="V423" s="150"/>
      <c r="W423" s="150"/>
      <c r="X423" s="150"/>
    </row>
    <row r="424" spans="5:24">
      <c r="E424" s="151"/>
      <c r="G424" s="189" t="s">
        <v>224</v>
      </c>
      <c r="H424" s="189" t="s">
        <v>1195</v>
      </c>
      <c r="J424" s="190" t="s">
        <v>922</v>
      </c>
      <c r="K424" s="191">
        <v>0.03</v>
      </c>
      <c r="L424" s="246" t="s">
        <v>350</v>
      </c>
      <c r="M424" s="193" t="s">
        <v>1196</v>
      </c>
      <c r="N424" s="194" t="str">
        <f t="shared" si="6"/>
        <v>奈良県山添村</v>
      </c>
      <c r="O424" s="224">
        <v>10.210000000000001</v>
      </c>
      <c r="P424" s="193">
        <v>10.17</v>
      </c>
      <c r="Q424" s="223">
        <v>10.14</v>
      </c>
      <c r="T424" s="150"/>
      <c r="U424" s="150"/>
      <c r="V424" s="150"/>
      <c r="W424" s="150"/>
      <c r="X424" s="150"/>
    </row>
    <row r="425" spans="5:24">
      <c r="E425" s="151"/>
      <c r="G425" s="189" t="s">
        <v>224</v>
      </c>
      <c r="H425" s="189" t="s">
        <v>1197</v>
      </c>
      <c r="J425" s="190" t="s">
        <v>922</v>
      </c>
      <c r="K425" s="191">
        <v>0.03</v>
      </c>
      <c r="L425" s="246" t="s">
        <v>350</v>
      </c>
      <c r="M425" s="193" t="s">
        <v>1198</v>
      </c>
      <c r="N425" s="194" t="str">
        <f t="shared" si="6"/>
        <v>奈良県平群町</v>
      </c>
      <c r="O425" s="224">
        <v>10.210000000000001</v>
      </c>
      <c r="P425" s="193">
        <v>10.17</v>
      </c>
      <c r="Q425" s="223">
        <v>10.14</v>
      </c>
      <c r="T425" s="150"/>
      <c r="U425" s="150"/>
      <c r="V425" s="150"/>
      <c r="W425" s="150"/>
      <c r="X425" s="150"/>
    </row>
    <row r="426" spans="5:24">
      <c r="E426" s="151"/>
      <c r="G426" s="189" t="s">
        <v>224</v>
      </c>
      <c r="H426" s="189" t="s">
        <v>1199</v>
      </c>
      <c r="J426" s="190" t="s">
        <v>922</v>
      </c>
      <c r="K426" s="191">
        <v>0.03</v>
      </c>
      <c r="L426" s="246" t="s">
        <v>350</v>
      </c>
      <c r="M426" s="193" t="s">
        <v>1200</v>
      </c>
      <c r="N426" s="194" t="str">
        <f t="shared" si="6"/>
        <v>奈良県三郷町</v>
      </c>
      <c r="O426" s="224">
        <v>10.210000000000001</v>
      </c>
      <c r="P426" s="193">
        <v>10.17</v>
      </c>
      <c r="Q426" s="223">
        <v>10.14</v>
      </c>
      <c r="T426" s="150"/>
      <c r="U426" s="150"/>
      <c r="V426" s="150"/>
      <c r="W426" s="150"/>
      <c r="X426" s="150"/>
    </row>
    <row r="427" spans="5:24">
      <c r="E427" s="151"/>
      <c r="G427" s="189" t="s">
        <v>224</v>
      </c>
      <c r="H427" s="189" t="s">
        <v>930</v>
      </c>
      <c r="J427" s="190" t="s">
        <v>922</v>
      </c>
      <c r="K427" s="191">
        <v>0.03</v>
      </c>
      <c r="L427" s="246" t="s">
        <v>350</v>
      </c>
      <c r="M427" s="193" t="s">
        <v>1201</v>
      </c>
      <c r="N427" s="194" t="str">
        <f t="shared" si="6"/>
        <v>奈良県斑鳩町</v>
      </c>
      <c r="O427" s="224">
        <v>10.210000000000001</v>
      </c>
      <c r="P427" s="193">
        <v>10.17</v>
      </c>
      <c r="Q427" s="223">
        <v>10.14</v>
      </c>
      <c r="T427" s="150"/>
      <c r="U427" s="150"/>
      <c r="V427" s="150"/>
      <c r="W427" s="150"/>
      <c r="X427" s="150"/>
    </row>
    <row r="428" spans="5:24">
      <c r="E428" s="151"/>
      <c r="G428" s="189" t="s">
        <v>224</v>
      </c>
      <c r="H428" s="189" t="s">
        <v>534</v>
      </c>
      <c r="J428" s="190" t="s">
        <v>922</v>
      </c>
      <c r="K428" s="191">
        <v>0.03</v>
      </c>
      <c r="L428" s="246" t="s">
        <v>350</v>
      </c>
      <c r="M428" s="193" t="s">
        <v>1202</v>
      </c>
      <c r="N428" s="194" t="str">
        <f t="shared" si="6"/>
        <v>奈良県安堵町</v>
      </c>
      <c r="O428" s="224">
        <v>10.210000000000001</v>
      </c>
      <c r="P428" s="193">
        <v>10.17</v>
      </c>
      <c r="Q428" s="223">
        <v>10.14</v>
      </c>
      <c r="T428" s="150"/>
      <c r="U428" s="150"/>
      <c r="V428" s="150"/>
      <c r="W428" s="150"/>
      <c r="X428" s="150"/>
    </row>
    <row r="429" spans="5:24">
      <c r="E429" s="151"/>
      <c r="G429" s="189" t="s">
        <v>224</v>
      </c>
      <c r="H429" s="189" t="s">
        <v>479</v>
      </c>
      <c r="J429" s="190" t="s">
        <v>922</v>
      </c>
      <c r="K429" s="191">
        <v>0.03</v>
      </c>
      <c r="L429" s="246" t="s">
        <v>350</v>
      </c>
      <c r="M429" s="193" t="s">
        <v>1203</v>
      </c>
      <c r="N429" s="194" t="str">
        <f t="shared" si="6"/>
        <v>奈良県川西町</v>
      </c>
      <c r="O429" s="224">
        <v>10.210000000000001</v>
      </c>
      <c r="P429" s="193">
        <v>10.17</v>
      </c>
      <c r="Q429" s="223">
        <v>10.14</v>
      </c>
      <c r="T429" s="150"/>
      <c r="U429" s="150"/>
      <c r="V429" s="150"/>
      <c r="W429" s="150"/>
      <c r="X429" s="150"/>
    </row>
    <row r="430" spans="5:24">
      <c r="E430" s="151"/>
      <c r="G430" s="189" t="s">
        <v>224</v>
      </c>
      <c r="H430" s="189" t="s">
        <v>536</v>
      </c>
      <c r="J430" s="190" t="s">
        <v>922</v>
      </c>
      <c r="K430" s="191">
        <v>0.03</v>
      </c>
      <c r="L430" s="246" t="s">
        <v>350</v>
      </c>
      <c r="M430" s="193" t="s">
        <v>1204</v>
      </c>
      <c r="N430" s="194" t="str">
        <f t="shared" si="6"/>
        <v>奈良県三宅町</v>
      </c>
      <c r="O430" s="224">
        <v>10.210000000000001</v>
      </c>
      <c r="P430" s="193">
        <v>10.17</v>
      </c>
      <c r="Q430" s="223">
        <v>10.14</v>
      </c>
      <c r="T430" s="150"/>
      <c r="U430" s="150"/>
      <c r="V430" s="150"/>
      <c r="W430" s="150"/>
      <c r="X430" s="150"/>
    </row>
    <row r="431" spans="5:24">
      <c r="E431" s="151"/>
      <c r="G431" s="189" t="s">
        <v>224</v>
      </c>
      <c r="H431" s="189" t="s">
        <v>932</v>
      </c>
      <c r="J431" s="190" t="s">
        <v>922</v>
      </c>
      <c r="K431" s="191">
        <v>0.03</v>
      </c>
      <c r="L431" s="246" t="s">
        <v>350</v>
      </c>
      <c r="M431" s="193" t="s">
        <v>1205</v>
      </c>
      <c r="N431" s="194" t="str">
        <f t="shared" si="6"/>
        <v>奈良県田原本町</v>
      </c>
      <c r="O431" s="224">
        <v>10.210000000000001</v>
      </c>
      <c r="P431" s="193">
        <v>10.17</v>
      </c>
      <c r="Q431" s="223">
        <v>10.14</v>
      </c>
      <c r="T431" s="150"/>
      <c r="U431" s="150"/>
      <c r="V431" s="150"/>
      <c r="W431" s="150"/>
      <c r="X431" s="150"/>
    </row>
    <row r="432" spans="5:24">
      <c r="E432" s="151"/>
      <c r="G432" s="189" t="s">
        <v>224</v>
      </c>
      <c r="H432" s="189" t="s">
        <v>1206</v>
      </c>
      <c r="J432" s="190" t="s">
        <v>922</v>
      </c>
      <c r="K432" s="191">
        <v>0.03</v>
      </c>
      <c r="L432" s="246" t="s">
        <v>350</v>
      </c>
      <c r="M432" s="193" t="s">
        <v>1207</v>
      </c>
      <c r="N432" s="194" t="str">
        <f t="shared" si="6"/>
        <v>奈良県曽爾村</v>
      </c>
      <c r="O432" s="224">
        <v>10.210000000000001</v>
      </c>
      <c r="P432" s="193">
        <v>10.17</v>
      </c>
      <c r="Q432" s="223">
        <v>10.14</v>
      </c>
      <c r="T432" s="150"/>
      <c r="U432" s="150"/>
      <c r="V432" s="150"/>
      <c r="W432" s="150"/>
      <c r="X432" s="150"/>
    </row>
    <row r="433" spans="5:24">
      <c r="E433" s="151"/>
      <c r="G433" s="189" t="s">
        <v>224</v>
      </c>
      <c r="H433" s="189" t="s">
        <v>1208</v>
      </c>
      <c r="J433" s="190" t="s">
        <v>922</v>
      </c>
      <c r="K433" s="191">
        <v>0.03</v>
      </c>
      <c r="L433" s="246" t="s">
        <v>350</v>
      </c>
      <c r="M433" s="193" t="s">
        <v>1209</v>
      </c>
      <c r="N433" s="194" t="str">
        <f t="shared" si="6"/>
        <v>奈良県明日香村</v>
      </c>
      <c r="O433" s="224">
        <v>10.210000000000001</v>
      </c>
      <c r="P433" s="193">
        <v>10.17</v>
      </c>
      <c r="Q433" s="223">
        <v>10.14</v>
      </c>
      <c r="T433" s="150"/>
      <c r="U433" s="150"/>
      <c r="V433" s="150"/>
      <c r="W433" s="150"/>
      <c r="X433" s="150"/>
    </row>
    <row r="434" spans="5:24">
      <c r="E434" s="151"/>
      <c r="G434" s="189" t="s">
        <v>224</v>
      </c>
      <c r="H434" s="189" t="s">
        <v>538</v>
      </c>
      <c r="J434" s="190" t="s">
        <v>922</v>
      </c>
      <c r="K434" s="191">
        <v>0.03</v>
      </c>
      <c r="L434" s="246" t="s">
        <v>350</v>
      </c>
      <c r="M434" s="193" t="s">
        <v>1210</v>
      </c>
      <c r="N434" s="194" t="str">
        <f t="shared" si="6"/>
        <v>奈良県上牧町</v>
      </c>
      <c r="O434" s="224">
        <v>10.210000000000001</v>
      </c>
      <c r="P434" s="193">
        <v>10.17</v>
      </c>
      <c r="Q434" s="223">
        <v>10.14</v>
      </c>
      <c r="T434" s="150"/>
      <c r="U434" s="150"/>
      <c r="V434" s="150"/>
      <c r="W434" s="150"/>
      <c r="X434" s="150"/>
    </row>
    <row r="435" spans="5:24">
      <c r="E435" s="151"/>
      <c r="G435" s="189" t="s">
        <v>224</v>
      </c>
      <c r="H435" s="189" t="s">
        <v>1211</v>
      </c>
      <c r="J435" s="190" t="s">
        <v>922</v>
      </c>
      <c r="K435" s="191">
        <v>0.03</v>
      </c>
      <c r="L435" s="246" t="s">
        <v>350</v>
      </c>
      <c r="M435" s="193" t="s">
        <v>1212</v>
      </c>
      <c r="N435" s="194" t="str">
        <f t="shared" si="6"/>
        <v>奈良県王寺町</v>
      </c>
      <c r="O435" s="224">
        <v>10.210000000000001</v>
      </c>
      <c r="P435" s="193">
        <v>10.17</v>
      </c>
      <c r="Q435" s="223">
        <v>10.14</v>
      </c>
      <c r="T435" s="150"/>
      <c r="U435" s="150"/>
      <c r="V435" s="150"/>
      <c r="W435" s="150"/>
      <c r="X435" s="150"/>
    </row>
    <row r="436" spans="5:24">
      <c r="E436" s="151"/>
      <c r="G436" s="189" t="s">
        <v>224</v>
      </c>
      <c r="H436" s="189" t="s">
        <v>934</v>
      </c>
      <c r="J436" s="190" t="s">
        <v>922</v>
      </c>
      <c r="K436" s="191">
        <v>0.03</v>
      </c>
      <c r="L436" s="246" t="s">
        <v>350</v>
      </c>
      <c r="M436" s="193" t="s">
        <v>1213</v>
      </c>
      <c r="N436" s="194" t="str">
        <f t="shared" si="6"/>
        <v>奈良県広陵町</v>
      </c>
      <c r="O436" s="224">
        <v>10.210000000000001</v>
      </c>
      <c r="P436" s="193">
        <v>10.17</v>
      </c>
      <c r="Q436" s="223">
        <v>10.14</v>
      </c>
      <c r="T436" s="150"/>
      <c r="U436" s="150"/>
      <c r="V436" s="150"/>
      <c r="W436" s="150"/>
      <c r="X436" s="150"/>
    </row>
    <row r="437" spans="5:24">
      <c r="E437" s="151"/>
      <c r="G437" s="189" t="s">
        <v>224</v>
      </c>
      <c r="H437" s="189" t="s">
        <v>936</v>
      </c>
      <c r="J437" s="190" t="s">
        <v>922</v>
      </c>
      <c r="K437" s="191">
        <v>0.03</v>
      </c>
      <c r="L437" s="246" t="s">
        <v>350</v>
      </c>
      <c r="M437" s="193" t="s">
        <v>1214</v>
      </c>
      <c r="N437" s="194" t="str">
        <f t="shared" si="6"/>
        <v>奈良県河合町</v>
      </c>
      <c r="O437" s="224">
        <v>10.210000000000001</v>
      </c>
      <c r="P437" s="193">
        <v>10.17</v>
      </c>
      <c r="Q437" s="223">
        <v>10.14</v>
      </c>
      <c r="T437" s="150"/>
      <c r="U437" s="150"/>
      <c r="V437" s="150"/>
      <c r="W437" s="150"/>
      <c r="X437" s="150"/>
    </row>
    <row r="438" spans="5:24">
      <c r="E438" s="151"/>
      <c r="G438" s="189" t="s">
        <v>224</v>
      </c>
      <c r="H438" s="189" t="s">
        <v>938</v>
      </c>
      <c r="J438" s="190" t="s">
        <v>922</v>
      </c>
      <c r="K438" s="191">
        <v>0.03</v>
      </c>
      <c r="L438" s="246" t="s">
        <v>378</v>
      </c>
      <c r="M438" s="193" t="s">
        <v>1215</v>
      </c>
      <c r="N438" s="194" t="str">
        <f t="shared" si="6"/>
        <v>岡山県岡山市</v>
      </c>
      <c r="O438" s="224">
        <v>10.210000000000001</v>
      </c>
      <c r="P438" s="193">
        <v>10.17</v>
      </c>
      <c r="Q438" s="223">
        <v>10.14</v>
      </c>
      <c r="T438" s="150"/>
      <c r="U438" s="150"/>
      <c r="V438" s="150"/>
      <c r="W438" s="150"/>
      <c r="X438" s="150"/>
    </row>
    <row r="439" spans="5:24">
      <c r="E439" s="151"/>
      <c r="G439" s="189" t="s">
        <v>224</v>
      </c>
      <c r="H439" s="189" t="s">
        <v>940</v>
      </c>
      <c r="J439" s="190" t="s">
        <v>922</v>
      </c>
      <c r="K439" s="191">
        <v>0.03</v>
      </c>
      <c r="L439" s="246" t="s">
        <v>384</v>
      </c>
      <c r="M439" s="193" t="s">
        <v>1216</v>
      </c>
      <c r="N439" s="194" t="str">
        <f t="shared" si="6"/>
        <v>広島県東広島市</v>
      </c>
      <c r="O439" s="224">
        <v>10.210000000000001</v>
      </c>
      <c r="P439" s="193">
        <v>10.17</v>
      </c>
      <c r="Q439" s="223">
        <v>10.14</v>
      </c>
      <c r="T439" s="150"/>
      <c r="U439" s="150"/>
      <c r="V439" s="150"/>
      <c r="W439" s="150"/>
      <c r="X439" s="150"/>
    </row>
    <row r="440" spans="5:24">
      <c r="E440" s="151"/>
      <c r="G440" s="189" t="s">
        <v>224</v>
      </c>
      <c r="H440" s="189" t="s">
        <v>1217</v>
      </c>
      <c r="J440" s="190" t="s">
        <v>922</v>
      </c>
      <c r="K440" s="191">
        <v>0.03</v>
      </c>
      <c r="L440" s="246" t="s">
        <v>384</v>
      </c>
      <c r="M440" s="193" t="s">
        <v>1218</v>
      </c>
      <c r="N440" s="194" t="str">
        <f t="shared" si="6"/>
        <v>広島県廿日市市</v>
      </c>
      <c r="O440" s="224">
        <v>10.210000000000001</v>
      </c>
      <c r="P440" s="193">
        <v>10.17</v>
      </c>
      <c r="Q440" s="223">
        <v>10.14</v>
      </c>
      <c r="T440" s="150"/>
      <c r="U440" s="150"/>
      <c r="V440" s="150"/>
      <c r="W440" s="150"/>
      <c r="X440" s="150"/>
    </row>
    <row r="441" spans="5:24">
      <c r="E441" s="151"/>
      <c r="G441" s="189" t="s">
        <v>224</v>
      </c>
      <c r="H441" s="189" t="s">
        <v>1219</v>
      </c>
      <c r="J441" s="190" t="s">
        <v>922</v>
      </c>
      <c r="K441" s="191">
        <v>0.03</v>
      </c>
      <c r="L441" s="246" t="s">
        <v>384</v>
      </c>
      <c r="M441" s="193" t="s">
        <v>1220</v>
      </c>
      <c r="N441" s="194" t="str">
        <f t="shared" si="6"/>
        <v>広島県海田町</v>
      </c>
      <c r="O441" s="224">
        <v>10.210000000000001</v>
      </c>
      <c r="P441" s="193">
        <v>10.17</v>
      </c>
      <c r="Q441" s="223">
        <v>10.14</v>
      </c>
      <c r="T441" s="150"/>
      <c r="U441" s="150"/>
      <c r="V441" s="150"/>
      <c r="W441" s="150"/>
      <c r="X441" s="150"/>
    </row>
    <row r="442" spans="5:24">
      <c r="E442" s="151"/>
      <c r="G442" s="189" t="s">
        <v>224</v>
      </c>
      <c r="H442" s="189" t="s">
        <v>1221</v>
      </c>
      <c r="J442" s="190" t="s">
        <v>922</v>
      </c>
      <c r="K442" s="191">
        <v>0.03</v>
      </c>
      <c r="L442" s="246" t="s">
        <v>384</v>
      </c>
      <c r="M442" s="193" t="s">
        <v>1222</v>
      </c>
      <c r="N442" s="194" t="str">
        <f t="shared" si="6"/>
        <v>広島県熊野町</v>
      </c>
      <c r="O442" s="224">
        <v>10.210000000000001</v>
      </c>
      <c r="P442" s="193">
        <v>10.17</v>
      </c>
      <c r="Q442" s="223">
        <v>10.14</v>
      </c>
      <c r="T442" s="150"/>
      <c r="U442" s="150"/>
      <c r="V442" s="150"/>
      <c r="W442" s="150"/>
      <c r="X442" s="150"/>
    </row>
    <row r="443" spans="5:24">
      <c r="E443" s="151"/>
      <c r="G443" s="189" t="s">
        <v>224</v>
      </c>
      <c r="H443" s="189" t="s">
        <v>1223</v>
      </c>
      <c r="J443" s="190" t="s">
        <v>922</v>
      </c>
      <c r="K443" s="191">
        <v>0.03</v>
      </c>
      <c r="L443" s="246" t="s">
        <v>384</v>
      </c>
      <c r="M443" s="193" t="s">
        <v>1224</v>
      </c>
      <c r="N443" s="194" t="str">
        <f t="shared" si="6"/>
        <v>広島県坂町</v>
      </c>
      <c r="O443" s="224">
        <v>10.210000000000001</v>
      </c>
      <c r="P443" s="193">
        <v>10.17</v>
      </c>
      <c r="Q443" s="223">
        <v>10.14</v>
      </c>
      <c r="T443" s="150"/>
      <c r="U443" s="150"/>
      <c r="V443" s="150"/>
      <c r="W443" s="150"/>
      <c r="X443" s="150"/>
    </row>
    <row r="444" spans="5:24">
      <c r="E444" s="151"/>
      <c r="G444" s="189" t="s">
        <v>224</v>
      </c>
      <c r="H444" s="189" t="s">
        <v>1225</v>
      </c>
      <c r="J444" s="190" t="s">
        <v>922</v>
      </c>
      <c r="K444" s="191">
        <v>0.03</v>
      </c>
      <c r="L444" s="246" t="s">
        <v>390</v>
      </c>
      <c r="M444" s="193" t="s">
        <v>1226</v>
      </c>
      <c r="N444" s="194" t="str">
        <f t="shared" si="6"/>
        <v>山口県周南市</v>
      </c>
      <c r="O444" s="224">
        <v>10.210000000000001</v>
      </c>
      <c r="P444" s="193">
        <v>10.17</v>
      </c>
      <c r="Q444" s="223">
        <v>10.14</v>
      </c>
      <c r="T444" s="150"/>
      <c r="U444" s="150"/>
      <c r="V444" s="150"/>
      <c r="W444" s="150"/>
      <c r="X444" s="150"/>
    </row>
    <row r="445" spans="5:24">
      <c r="E445" s="151"/>
      <c r="G445" s="189" t="s">
        <v>224</v>
      </c>
      <c r="H445" s="189" t="s">
        <v>942</v>
      </c>
      <c r="J445" s="190" t="s">
        <v>922</v>
      </c>
      <c r="K445" s="191">
        <v>0.03</v>
      </c>
      <c r="L445" s="246" t="s">
        <v>396</v>
      </c>
      <c r="M445" s="193" t="s">
        <v>1227</v>
      </c>
      <c r="N445" s="194" t="str">
        <f t="shared" si="6"/>
        <v>徳島県徳島市</v>
      </c>
      <c r="O445" s="224">
        <v>10.210000000000001</v>
      </c>
      <c r="P445" s="193">
        <v>10.17</v>
      </c>
      <c r="Q445" s="223">
        <v>10.14</v>
      </c>
      <c r="T445" s="150"/>
      <c r="U445" s="150"/>
      <c r="V445" s="150"/>
      <c r="W445" s="150"/>
      <c r="X445" s="150"/>
    </row>
    <row r="446" spans="5:24">
      <c r="E446" s="151"/>
      <c r="G446" s="189" t="s">
        <v>224</v>
      </c>
      <c r="H446" s="189" t="s">
        <v>1228</v>
      </c>
      <c r="J446" s="190" t="s">
        <v>922</v>
      </c>
      <c r="K446" s="191">
        <v>0.03</v>
      </c>
      <c r="L446" s="246" t="s">
        <v>402</v>
      </c>
      <c r="M446" s="193" t="s">
        <v>1229</v>
      </c>
      <c r="N446" s="194" t="str">
        <f t="shared" si="6"/>
        <v>香川県高松市</v>
      </c>
      <c r="O446" s="224">
        <v>10.210000000000001</v>
      </c>
      <c r="P446" s="193">
        <v>10.17</v>
      </c>
      <c r="Q446" s="223">
        <v>10.14</v>
      </c>
      <c r="T446" s="150"/>
      <c r="U446" s="150"/>
      <c r="V446" s="150"/>
      <c r="W446" s="150"/>
      <c r="X446" s="150"/>
    </row>
    <row r="447" spans="5:24">
      <c r="E447" s="151"/>
      <c r="G447" s="189" t="s">
        <v>224</v>
      </c>
      <c r="H447" s="189" t="s">
        <v>1230</v>
      </c>
      <c r="J447" s="190" t="s">
        <v>922</v>
      </c>
      <c r="K447" s="191">
        <v>0.03</v>
      </c>
      <c r="L447" s="246" t="s">
        <v>419</v>
      </c>
      <c r="M447" s="193" t="s">
        <v>1231</v>
      </c>
      <c r="N447" s="194" t="str">
        <f t="shared" si="6"/>
        <v>福岡県北九州市</v>
      </c>
      <c r="O447" s="224">
        <v>10.210000000000001</v>
      </c>
      <c r="P447" s="193">
        <v>10.17</v>
      </c>
      <c r="Q447" s="223">
        <v>10.14</v>
      </c>
      <c r="T447" s="150"/>
      <c r="U447" s="150"/>
      <c r="V447" s="150"/>
      <c r="W447" s="150"/>
      <c r="X447" s="150"/>
    </row>
    <row r="448" spans="5:24">
      <c r="E448" s="151"/>
      <c r="G448" s="189" t="s">
        <v>224</v>
      </c>
      <c r="H448" s="189" t="s">
        <v>944</v>
      </c>
      <c r="J448" s="190" t="s">
        <v>922</v>
      </c>
      <c r="K448" s="191">
        <v>0.03</v>
      </c>
      <c r="L448" s="246" t="s">
        <v>419</v>
      </c>
      <c r="M448" s="193" t="s">
        <v>1232</v>
      </c>
      <c r="N448" s="194" t="str">
        <f t="shared" si="6"/>
        <v>福岡県飯塚市</v>
      </c>
      <c r="O448" s="224">
        <v>10.210000000000001</v>
      </c>
      <c r="P448" s="193">
        <v>10.17</v>
      </c>
      <c r="Q448" s="223">
        <v>10.14</v>
      </c>
      <c r="T448" s="150"/>
      <c r="U448" s="150"/>
      <c r="V448" s="150"/>
      <c r="W448" s="150"/>
      <c r="X448" s="150"/>
    </row>
    <row r="449" spans="5:24">
      <c r="E449" s="151"/>
      <c r="G449" s="189" t="s">
        <v>224</v>
      </c>
      <c r="H449" s="189" t="s">
        <v>1233</v>
      </c>
      <c r="J449" s="190" t="s">
        <v>922</v>
      </c>
      <c r="K449" s="191">
        <v>0.03</v>
      </c>
      <c r="L449" s="246" t="s">
        <v>419</v>
      </c>
      <c r="M449" s="193" t="s">
        <v>1234</v>
      </c>
      <c r="N449" s="194" t="str">
        <f t="shared" si="6"/>
        <v>福岡県筑紫野市</v>
      </c>
      <c r="O449" s="224">
        <v>10.210000000000001</v>
      </c>
      <c r="P449" s="193">
        <v>10.17</v>
      </c>
      <c r="Q449" s="223">
        <v>10.14</v>
      </c>
      <c r="T449" s="150"/>
      <c r="U449" s="150"/>
      <c r="V449" s="150"/>
      <c r="W449" s="150"/>
      <c r="X449" s="150"/>
    </row>
    <row r="450" spans="5:24">
      <c r="E450" s="151"/>
      <c r="G450" s="189" t="s">
        <v>224</v>
      </c>
      <c r="H450" s="189" t="s">
        <v>1235</v>
      </c>
      <c r="J450" s="190" t="s">
        <v>922</v>
      </c>
      <c r="K450" s="191">
        <v>0.03</v>
      </c>
      <c r="L450" s="246" t="s">
        <v>419</v>
      </c>
      <c r="M450" s="193" t="s">
        <v>1236</v>
      </c>
      <c r="N450" s="194" t="str">
        <f t="shared" si="6"/>
        <v>福岡県古賀市</v>
      </c>
      <c r="O450" s="224">
        <v>10.210000000000001</v>
      </c>
      <c r="P450" s="193">
        <v>10.17</v>
      </c>
      <c r="Q450" s="223">
        <v>10.14</v>
      </c>
      <c r="T450" s="150"/>
      <c r="U450" s="150"/>
      <c r="V450" s="150"/>
      <c r="W450" s="150"/>
      <c r="X450" s="150"/>
    </row>
    <row r="451" spans="5:24" ht="13.8" thickBot="1">
      <c r="E451" s="151"/>
      <c r="G451" s="189" t="s">
        <v>224</v>
      </c>
      <c r="H451" s="189" t="s">
        <v>1237</v>
      </c>
      <c r="J451" s="208" t="s">
        <v>922</v>
      </c>
      <c r="K451" s="209">
        <v>0.03</v>
      </c>
      <c r="L451" s="247" t="s">
        <v>429</v>
      </c>
      <c r="M451" s="211" t="s">
        <v>1238</v>
      </c>
      <c r="N451" s="212" t="str">
        <f t="shared" si="6"/>
        <v>長崎県長崎市</v>
      </c>
      <c r="O451" s="231">
        <v>10.210000000000001</v>
      </c>
      <c r="P451" s="211">
        <v>10.17</v>
      </c>
      <c r="Q451" s="232">
        <v>10.14</v>
      </c>
      <c r="T451" s="150"/>
      <c r="U451" s="150"/>
      <c r="V451" s="150"/>
      <c r="W451" s="150"/>
      <c r="X451" s="150"/>
    </row>
    <row r="452" spans="5:24" ht="13.8" thickBot="1">
      <c r="E452" s="151"/>
      <c r="G452" s="189" t="s">
        <v>224</v>
      </c>
      <c r="H452" s="189" t="s">
        <v>1239</v>
      </c>
      <c r="J452" s="157" t="s">
        <v>1240</v>
      </c>
      <c r="K452" s="248">
        <v>0</v>
      </c>
      <c r="L452" s="165"/>
      <c r="M452" s="249"/>
      <c r="N452" s="161" t="str">
        <f t="shared" ref="N452" si="7">L452&amp;M452</f>
        <v/>
      </c>
      <c r="O452" s="157" t="str">
        <f t="shared" ref="O452" si="8">L452&amp;M452</f>
        <v/>
      </c>
      <c r="P452" s="250"/>
      <c r="Q452" s="251"/>
      <c r="T452" s="150"/>
      <c r="U452" s="150"/>
      <c r="V452" s="150"/>
      <c r="W452" s="150"/>
      <c r="X452" s="150"/>
    </row>
    <row r="453" spans="5:24">
      <c r="E453" s="151"/>
      <c r="G453" s="189" t="s">
        <v>224</v>
      </c>
      <c r="H453" s="189" t="s">
        <v>946</v>
      </c>
      <c r="J453" s="152"/>
      <c r="K453" s="152"/>
      <c r="Q453" s="252"/>
      <c r="T453" s="150"/>
      <c r="U453" s="150"/>
      <c r="V453" s="150"/>
      <c r="W453" s="150"/>
      <c r="X453" s="150"/>
    </row>
    <row r="454" spans="5:24">
      <c r="E454" s="151"/>
      <c r="G454" s="189" t="s">
        <v>224</v>
      </c>
      <c r="H454" s="189" t="s">
        <v>948</v>
      </c>
      <c r="J454" s="152"/>
      <c r="K454" s="152"/>
      <c r="Q454" s="252"/>
      <c r="T454" s="150"/>
      <c r="U454" s="150"/>
      <c r="V454" s="150"/>
      <c r="W454" s="150"/>
      <c r="X454" s="150"/>
    </row>
    <row r="455" spans="5:24">
      <c r="E455" s="151"/>
      <c r="G455" s="189" t="s">
        <v>224</v>
      </c>
      <c r="H455" s="189" t="s">
        <v>950</v>
      </c>
      <c r="J455" s="152"/>
      <c r="K455" s="152"/>
      <c r="Q455" s="252"/>
      <c r="T455" s="150"/>
      <c r="U455" s="150"/>
      <c r="V455" s="150"/>
      <c r="W455" s="150"/>
      <c r="X455" s="150"/>
    </row>
    <row r="456" spans="5:24">
      <c r="E456" s="151"/>
      <c r="G456" s="189" t="s">
        <v>224</v>
      </c>
      <c r="H456" s="189" t="s">
        <v>952</v>
      </c>
      <c r="J456" s="152"/>
      <c r="K456" s="152"/>
      <c r="Q456" s="252"/>
      <c r="T456" s="150"/>
      <c r="U456" s="150"/>
      <c r="V456" s="150"/>
      <c r="W456" s="150"/>
      <c r="X456" s="150"/>
    </row>
    <row r="457" spans="5:24">
      <c r="E457" s="151"/>
      <c r="G457" s="189" t="s">
        <v>224</v>
      </c>
      <c r="H457" s="189" t="s">
        <v>954</v>
      </c>
      <c r="J457" s="152"/>
      <c r="K457" s="152"/>
      <c r="Q457" s="252"/>
      <c r="T457" s="150"/>
      <c r="U457" s="150"/>
      <c r="V457" s="150"/>
      <c r="W457" s="150"/>
      <c r="X457" s="150"/>
    </row>
    <row r="458" spans="5:24">
      <c r="E458" s="151"/>
      <c r="G458" s="189" t="s">
        <v>224</v>
      </c>
      <c r="H458" s="189" t="s">
        <v>657</v>
      </c>
      <c r="J458" s="152"/>
      <c r="K458" s="152"/>
      <c r="Q458" s="252"/>
      <c r="T458" s="150"/>
      <c r="U458" s="150"/>
      <c r="V458" s="150"/>
      <c r="W458" s="150"/>
      <c r="X458" s="150"/>
    </row>
    <row r="459" spans="5:24">
      <c r="E459" s="151"/>
      <c r="G459" s="189" t="s">
        <v>230</v>
      </c>
      <c r="H459" s="189" t="s">
        <v>659</v>
      </c>
      <c r="J459" s="152"/>
      <c r="K459" s="152"/>
      <c r="Q459" s="252"/>
      <c r="T459" s="150"/>
      <c r="U459" s="150"/>
      <c r="V459" s="150"/>
      <c r="W459" s="150"/>
      <c r="X459" s="150"/>
    </row>
    <row r="460" spans="5:24">
      <c r="E460" s="151"/>
      <c r="G460" s="189" t="s">
        <v>230</v>
      </c>
      <c r="H460" s="189" t="s">
        <v>1241</v>
      </c>
      <c r="J460" s="152"/>
      <c r="K460" s="152"/>
      <c r="Q460" s="252"/>
      <c r="T460" s="150"/>
      <c r="U460" s="150"/>
      <c r="V460" s="150"/>
      <c r="W460" s="150"/>
      <c r="X460" s="150"/>
    </row>
    <row r="461" spans="5:24">
      <c r="E461" s="151"/>
      <c r="G461" s="189" t="s">
        <v>230</v>
      </c>
      <c r="H461" s="189" t="s">
        <v>956</v>
      </c>
      <c r="J461" s="152"/>
      <c r="K461" s="152"/>
      <c r="Q461" s="252"/>
      <c r="T461" s="150"/>
      <c r="U461" s="150"/>
      <c r="V461" s="150"/>
      <c r="W461" s="150"/>
      <c r="X461" s="150"/>
    </row>
    <row r="462" spans="5:24">
      <c r="E462" s="151"/>
      <c r="G462" s="189" t="s">
        <v>230</v>
      </c>
      <c r="H462" s="189" t="s">
        <v>1242</v>
      </c>
      <c r="J462" s="152"/>
      <c r="K462" s="152"/>
      <c r="Q462" s="252"/>
      <c r="T462" s="150"/>
      <c r="U462" s="150"/>
      <c r="V462" s="150"/>
      <c r="W462" s="150"/>
      <c r="X462" s="150"/>
    </row>
    <row r="463" spans="5:24">
      <c r="E463" s="151"/>
      <c r="G463" s="189" t="s">
        <v>230</v>
      </c>
      <c r="H463" s="189" t="s">
        <v>958</v>
      </c>
      <c r="J463" s="152"/>
      <c r="K463" s="152"/>
      <c r="Q463" s="252"/>
      <c r="T463" s="150"/>
      <c r="U463" s="150"/>
      <c r="V463" s="150"/>
      <c r="W463" s="150"/>
      <c r="X463" s="150"/>
    </row>
    <row r="464" spans="5:24">
      <c r="E464" s="151"/>
      <c r="G464" s="189" t="s">
        <v>230</v>
      </c>
      <c r="H464" s="189" t="s">
        <v>960</v>
      </c>
      <c r="J464" s="152"/>
      <c r="K464" s="152"/>
      <c r="Q464" s="252"/>
      <c r="T464" s="150"/>
      <c r="U464" s="150"/>
      <c r="V464" s="150"/>
      <c r="W464" s="150"/>
      <c r="X464" s="150"/>
    </row>
    <row r="465" spans="5:24">
      <c r="E465" s="151"/>
      <c r="G465" s="189" t="s">
        <v>230</v>
      </c>
      <c r="H465" s="189" t="s">
        <v>962</v>
      </c>
      <c r="J465" s="152"/>
      <c r="K465" s="152"/>
      <c r="Q465" s="252"/>
      <c r="T465" s="150"/>
      <c r="U465" s="150"/>
      <c r="V465" s="150"/>
      <c r="W465" s="150"/>
      <c r="X465" s="150"/>
    </row>
    <row r="466" spans="5:24">
      <c r="E466" s="151"/>
      <c r="G466" s="189" t="s">
        <v>230</v>
      </c>
      <c r="H466" s="189" t="s">
        <v>964</v>
      </c>
      <c r="J466" s="152"/>
      <c r="K466" s="152"/>
      <c r="Q466" s="252"/>
      <c r="T466" s="150"/>
      <c r="U466" s="150"/>
      <c r="V466" s="150"/>
      <c r="W466" s="150"/>
      <c r="X466" s="150"/>
    </row>
    <row r="467" spans="5:24">
      <c r="E467" s="151"/>
      <c r="G467" s="189" t="s">
        <v>230</v>
      </c>
      <c r="H467" s="189" t="s">
        <v>966</v>
      </c>
      <c r="J467" s="152"/>
      <c r="K467" s="152"/>
      <c r="Q467" s="252"/>
      <c r="T467" s="150"/>
      <c r="U467" s="150"/>
      <c r="V467" s="150"/>
      <c r="W467" s="150"/>
      <c r="X467" s="150"/>
    </row>
    <row r="468" spans="5:24">
      <c r="E468" s="151"/>
      <c r="G468" s="189" t="s">
        <v>230</v>
      </c>
      <c r="H468" s="189" t="s">
        <v>1243</v>
      </c>
      <c r="J468" s="152"/>
      <c r="K468" s="152"/>
      <c r="Q468" s="252"/>
      <c r="T468" s="150"/>
      <c r="U468" s="150"/>
      <c r="V468" s="150"/>
      <c r="W468" s="150"/>
      <c r="X468" s="150"/>
    </row>
    <row r="469" spans="5:24">
      <c r="E469" s="151"/>
      <c r="G469" s="189" t="s">
        <v>230</v>
      </c>
      <c r="H469" s="189" t="s">
        <v>1244</v>
      </c>
      <c r="J469" s="152"/>
      <c r="K469" s="152"/>
      <c r="Q469" s="252"/>
      <c r="T469" s="150"/>
      <c r="U469" s="150"/>
      <c r="V469" s="150"/>
      <c r="W469" s="150"/>
      <c r="X469" s="150"/>
    </row>
    <row r="470" spans="5:24">
      <c r="E470" s="151"/>
      <c r="G470" s="189" t="s">
        <v>230</v>
      </c>
      <c r="H470" s="189" t="s">
        <v>968</v>
      </c>
      <c r="J470" s="152"/>
      <c r="K470" s="152"/>
      <c r="Q470" s="252"/>
      <c r="T470" s="150"/>
      <c r="U470" s="150"/>
      <c r="V470" s="150"/>
      <c r="W470" s="150"/>
      <c r="X470" s="150"/>
    </row>
    <row r="471" spans="5:24">
      <c r="E471" s="151"/>
      <c r="G471" s="189" t="s">
        <v>230</v>
      </c>
      <c r="H471" s="189" t="s">
        <v>1245</v>
      </c>
      <c r="J471" s="152"/>
      <c r="K471" s="152"/>
      <c r="Q471" s="252"/>
      <c r="T471" s="150"/>
      <c r="U471" s="150"/>
      <c r="V471" s="150"/>
      <c r="W471" s="150"/>
      <c r="X471" s="150"/>
    </row>
    <row r="472" spans="5:24">
      <c r="E472" s="151"/>
      <c r="G472" s="189" t="s">
        <v>230</v>
      </c>
      <c r="H472" s="189" t="s">
        <v>970</v>
      </c>
      <c r="J472" s="152"/>
      <c r="K472" s="152"/>
      <c r="Q472" s="252"/>
      <c r="T472" s="150"/>
      <c r="U472" s="150"/>
      <c r="V472" s="150"/>
      <c r="W472" s="150"/>
      <c r="X472" s="150"/>
    </row>
    <row r="473" spans="5:24">
      <c r="E473" s="151"/>
      <c r="G473" s="189" t="s">
        <v>230</v>
      </c>
      <c r="H473" s="189" t="s">
        <v>1246</v>
      </c>
      <c r="J473" s="152"/>
      <c r="K473" s="152"/>
      <c r="Q473" s="252"/>
      <c r="T473" s="150"/>
      <c r="U473" s="150"/>
      <c r="V473" s="150"/>
      <c r="W473" s="150"/>
      <c r="X473" s="150"/>
    </row>
    <row r="474" spans="5:24">
      <c r="E474" s="151"/>
      <c r="G474" s="189" t="s">
        <v>230</v>
      </c>
      <c r="H474" s="189" t="s">
        <v>1247</v>
      </c>
      <c r="J474" s="152"/>
      <c r="K474" s="152"/>
      <c r="Q474" s="252"/>
      <c r="T474" s="150"/>
      <c r="U474" s="150"/>
      <c r="V474" s="150"/>
      <c r="W474" s="150"/>
      <c r="X474" s="150"/>
    </row>
    <row r="475" spans="5:24">
      <c r="E475" s="151"/>
      <c r="G475" s="189" t="s">
        <v>230</v>
      </c>
      <c r="H475" s="189" t="s">
        <v>1248</v>
      </c>
      <c r="J475" s="152"/>
      <c r="K475" s="152"/>
      <c r="Q475" s="252"/>
      <c r="T475" s="150"/>
      <c r="U475" s="150"/>
      <c r="V475" s="150"/>
      <c r="W475" s="150"/>
      <c r="X475" s="150"/>
    </row>
    <row r="476" spans="5:24">
      <c r="E476" s="151"/>
      <c r="G476" s="189" t="s">
        <v>230</v>
      </c>
      <c r="H476" s="189" t="s">
        <v>1249</v>
      </c>
      <c r="J476" s="152"/>
      <c r="K476" s="152"/>
      <c r="Q476" s="252"/>
      <c r="T476" s="150"/>
      <c r="U476" s="150"/>
      <c r="V476" s="150"/>
      <c r="W476" s="150"/>
      <c r="X476" s="150"/>
    </row>
    <row r="477" spans="5:24">
      <c r="E477" s="151"/>
      <c r="G477" s="189" t="s">
        <v>230</v>
      </c>
      <c r="H477" s="189" t="s">
        <v>1250</v>
      </c>
      <c r="J477" s="152"/>
      <c r="K477" s="152"/>
      <c r="Q477" s="252"/>
      <c r="T477" s="150"/>
      <c r="U477" s="150"/>
      <c r="V477" s="150"/>
      <c r="W477" s="150"/>
      <c r="X477" s="150"/>
    </row>
    <row r="478" spans="5:24">
      <c r="E478" s="151"/>
      <c r="G478" s="189" t="s">
        <v>230</v>
      </c>
      <c r="H478" s="189" t="s">
        <v>972</v>
      </c>
      <c r="J478" s="152"/>
      <c r="K478" s="152"/>
      <c r="Q478" s="252"/>
      <c r="T478" s="150"/>
      <c r="U478" s="150"/>
      <c r="V478" s="150"/>
      <c r="W478" s="150"/>
      <c r="X478" s="150"/>
    </row>
    <row r="479" spans="5:24">
      <c r="E479" s="151"/>
      <c r="G479" s="189" t="s">
        <v>230</v>
      </c>
      <c r="H479" s="189" t="s">
        <v>661</v>
      </c>
      <c r="J479" s="152"/>
      <c r="K479" s="152"/>
      <c r="Q479" s="252"/>
      <c r="T479" s="150"/>
      <c r="U479" s="150"/>
      <c r="V479" s="150"/>
      <c r="W479" s="150"/>
      <c r="X479" s="150"/>
    </row>
    <row r="480" spans="5:24">
      <c r="E480" s="151"/>
      <c r="G480" s="189" t="s">
        <v>230</v>
      </c>
      <c r="H480" s="189" t="s">
        <v>1251</v>
      </c>
      <c r="J480" s="152"/>
      <c r="K480" s="152"/>
      <c r="Q480" s="252"/>
      <c r="T480" s="150"/>
      <c r="U480" s="150"/>
      <c r="V480" s="150"/>
      <c r="W480" s="150"/>
      <c r="X480" s="150"/>
    </row>
    <row r="481" spans="5:24">
      <c r="E481" s="151"/>
      <c r="G481" s="189" t="s">
        <v>230</v>
      </c>
      <c r="H481" s="189" t="s">
        <v>1252</v>
      </c>
      <c r="J481" s="152"/>
      <c r="K481" s="152"/>
      <c r="Q481" s="252"/>
      <c r="T481" s="150"/>
      <c r="U481" s="150"/>
      <c r="V481" s="150"/>
      <c r="W481" s="150"/>
      <c r="X481" s="150"/>
    </row>
    <row r="482" spans="5:24">
      <c r="E482" s="151"/>
      <c r="G482" s="189" t="s">
        <v>230</v>
      </c>
      <c r="H482" s="189" t="s">
        <v>1253</v>
      </c>
      <c r="J482" s="152"/>
      <c r="K482" s="152"/>
      <c r="Q482" s="252"/>
      <c r="T482" s="150"/>
      <c r="U482" s="150"/>
      <c r="V482" s="150"/>
      <c r="W482" s="150"/>
      <c r="X482" s="150"/>
    </row>
    <row r="483" spans="5:24">
      <c r="E483" s="151"/>
      <c r="G483" s="189" t="s">
        <v>230</v>
      </c>
      <c r="H483" s="189" t="s">
        <v>1254</v>
      </c>
      <c r="J483" s="152"/>
      <c r="K483" s="152"/>
      <c r="Q483" s="252"/>
      <c r="T483" s="150"/>
      <c r="U483" s="150"/>
      <c r="V483" s="150"/>
      <c r="W483" s="150"/>
      <c r="X483" s="150"/>
    </row>
    <row r="484" spans="5:24">
      <c r="E484" s="151"/>
      <c r="G484" s="189" t="s">
        <v>236</v>
      </c>
      <c r="H484" s="189" t="s">
        <v>974</v>
      </c>
      <c r="J484" s="152"/>
      <c r="K484" s="152"/>
      <c r="Q484" s="252"/>
      <c r="T484" s="150"/>
      <c r="U484" s="150"/>
      <c r="V484" s="150"/>
      <c r="W484" s="150"/>
      <c r="X484" s="150"/>
    </row>
    <row r="485" spans="5:24">
      <c r="E485" s="151"/>
      <c r="G485" s="189" t="s">
        <v>236</v>
      </c>
      <c r="H485" s="189" t="s">
        <v>663</v>
      </c>
      <c r="J485" s="152"/>
      <c r="K485" s="152"/>
      <c r="Q485" s="252"/>
      <c r="T485" s="150"/>
      <c r="U485" s="150"/>
      <c r="V485" s="150"/>
      <c r="W485" s="150"/>
      <c r="X485" s="150"/>
    </row>
    <row r="486" spans="5:24">
      <c r="E486" s="151"/>
      <c r="G486" s="189" t="s">
        <v>236</v>
      </c>
      <c r="H486" s="189" t="s">
        <v>1255</v>
      </c>
      <c r="J486" s="152"/>
      <c r="K486" s="152"/>
      <c r="Q486" s="252"/>
      <c r="T486" s="150"/>
      <c r="U486" s="150"/>
      <c r="V486" s="150"/>
      <c r="W486" s="150"/>
      <c r="X486" s="150"/>
    </row>
    <row r="487" spans="5:24">
      <c r="E487" s="151"/>
      <c r="G487" s="189" t="s">
        <v>236</v>
      </c>
      <c r="H487" s="189" t="s">
        <v>976</v>
      </c>
      <c r="J487" s="152"/>
      <c r="K487" s="152"/>
      <c r="Q487" s="252"/>
      <c r="T487" s="150"/>
      <c r="U487" s="150"/>
      <c r="V487" s="150"/>
      <c r="W487" s="150"/>
      <c r="X487" s="150"/>
    </row>
    <row r="488" spans="5:24">
      <c r="E488" s="151"/>
      <c r="G488" s="189" t="s">
        <v>236</v>
      </c>
      <c r="H488" s="189" t="s">
        <v>978</v>
      </c>
      <c r="J488" s="152"/>
      <c r="K488" s="152"/>
      <c r="Q488" s="252"/>
      <c r="T488" s="150"/>
      <c r="U488" s="150"/>
      <c r="V488" s="150"/>
      <c r="W488" s="150"/>
      <c r="X488" s="150"/>
    </row>
    <row r="489" spans="5:24">
      <c r="E489" s="151"/>
      <c r="G489" s="189" t="s">
        <v>236</v>
      </c>
      <c r="H489" s="189" t="s">
        <v>1256</v>
      </c>
      <c r="J489" s="152"/>
      <c r="K489" s="152"/>
      <c r="Q489" s="252"/>
      <c r="T489" s="150"/>
      <c r="U489" s="150"/>
      <c r="V489" s="150"/>
      <c r="W489" s="150"/>
      <c r="X489" s="150"/>
    </row>
    <row r="490" spans="5:24">
      <c r="E490" s="151"/>
      <c r="G490" s="189" t="s">
        <v>236</v>
      </c>
      <c r="H490" s="189" t="s">
        <v>1257</v>
      </c>
      <c r="J490" s="152"/>
      <c r="K490" s="152"/>
      <c r="Q490" s="252"/>
      <c r="T490" s="150"/>
      <c r="U490" s="150"/>
      <c r="V490" s="150"/>
      <c r="W490" s="150"/>
      <c r="X490" s="150"/>
    </row>
    <row r="491" spans="5:24">
      <c r="E491" s="151"/>
      <c r="G491" s="189" t="s">
        <v>236</v>
      </c>
      <c r="H491" s="189" t="s">
        <v>980</v>
      </c>
      <c r="J491" s="152"/>
      <c r="K491" s="152"/>
      <c r="Q491" s="252"/>
      <c r="T491" s="150"/>
      <c r="U491" s="150"/>
      <c r="V491" s="150"/>
      <c r="W491" s="150"/>
      <c r="X491" s="150"/>
    </row>
    <row r="492" spans="5:24">
      <c r="E492" s="151"/>
      <c r="G492" s="189" t="s">
        <v>236</v>
      </c>
      <c r="H492" s="189" t="s">
        <v>1258</v>
      </c>
      <c r="J492" s="152"/>
      <c r="K492" s="152"/>
      <c r="Q492" s="252"/>
      <c r="T492" s="150"/>
      <c r="U492" s="150"/>
      <c r="V492" s="150"/>
      <c r="W492" s="150"/>
      <c r="X492" s="150"/>
    </row>
    <row r="493" spans="5:24">
      <c r="E493" s="151"/>
      <c r="G493" s="189" t="s">
        <v>236</v>
      </c>
      <c r="H493" s="189" t="s">
        <v>1259</v>
      </c>
      <c r="J493" s="152"/>
      <c r="K493" s="152"/>
      <c r="Q493" s="252"/>
      <c r="T493" s="150"/>
      <c r="U493" s="150"/>
      <c r="V493" s="150"/>
      <c r="W493" s="150"/>
      <c r="X493" s="150"/>
    </row>
    <row r="494" spans="5:24">
      <c r="E494" s="151"/>
      <c r="G494" s="189" t="s">
        <v>236</v>
      </c>
      <c r="H494" s="189" t="s">
        <v>1260</v>
      </c>
      <c r="J494" s="152"/>
      <c r="K494" s="152"/>
      <c r="Q494" s="252"/>
      <c r="T494" s="150"/>
      <c r="U494" s="150"/>
      <c r="V494" s="150"/>
      <c r="W494" s="150"/>
      <c r="X494" s="150"/>
    </row>
    <row r="495" spans="5:24">
      <c r="E495" s="151"/>
      <c r="G495" s="189" t="s">
        <v>236</v>
      </c>
      <c r="H495" s="189" t="s">
        <v>1261</v>
      </c>
      <c r="J495" s="152"/>
      <c r="K495" s="152"/>
      <c r="Q495" s="252"/>
      <c r="T495" s="150"/>
      <c r="U495" s="150"/>
      <c r="V495" s="150"/>
      <c r="W495" s="150"/>
      <c r="X495" s="150"/>
    </row>
    <row r="496" spans="5:24">
      <c r="E496" s="151"/>
      <c r="G496" s="189" t="s">
        <v>236</v>
      </c>
      <c r="H496" s="189" t="s">
        <v>1262</v>
      </c>
      <c r="J496" s="152"/>
      <c r="K496" s="152"/>
      <c r="Q496" s="252"/>
      <c r="T496" s="150"/>
      <c r="U496" s="150"/>
      <c r="V496" s="150"/>
      <c r="W496" s="150"/>
      <c r="X496" s="150"/>
    </row>
    <row r="497" spans="5:24">
      <c r="E497" s="151"/>
      <c r="G497" s="189" t="s">
        <v>236</v>
      </c>
      <c r="H497" s="189" t="s">
        <v>1263</v>
      </c>
      <c r="J497" s="152"/>
      <c r="K497" s="152"/>
      <c r="Q497" s="252"/>
      <c r="T497" s="150"/>
      <c r="U497" s="150"/>
      <c r="V497" s="150"/>
      <c r="W497" s="150"/>
      <c r="X497" s="150"/>
    </row>
    <row r="498" spans="5:24">
      <c r="E498" s="151"/>
      <c r="G498" s="189" t="s">
        <v>236</v>
      </c>
      <c r="H498" s="189" t="s">
        <v>1264</v>
      </c>
      <c r="J498" s="152"/>
      <c r="K498" s="152"/>
      <c r="Q498" s="252"/>
      <c r="T498" s="150"/>
      <c r="U498" s="150"/>
      <c r="V498" s="150"/>
      <c r="W498" s="150"/>
      <c r="X498" s="150"/>
    </row>
    <row r="499" spans="5:24">
      <c r="E499" s="151"/>
      <c r="G499" s="189" t="s">
        <v>236</v>
      </c>
      <c r="H499" s="189" t="s">
        <v>1265</v>
      </c>
      <c r="J499" s="152"/>
      <c r="K499" s="152"/>
      <c r="Q499" s="252"/>
      <c r="T499" s="150"/>
      <c r="U499" s="150"/>
      <c r="V499" s="150"/>
      <c r="W499" s="150"/>
      <c r="X499" s="150"/>
    </row>
    <row r="500" spans="5:24">
      <c r="E500" s="151"/>
      <c r="G500" s="189" t="s">
        <v>236</v>
      </c>
      <c r="H500" s="189" t="s">
        <v>1266</v>
      </c>
      <c r="J500" s="152"/>
      <c r="K500" s="152"/>
      <c r="Q500" s="252"/>
      <c r="T500" s="150"/>
      <c r="U500" s="150"/>
      <c r="V500" s="150"/>
      <c r="W500" s="150"/>
      <c r="X500" s="150"/>
    </row>
    <row r="501" spans="5:24">
      <c r="E501" s="151"/>
      <c r="G501" s="189" t="s">
        <v>236</v>
      </c>
      <c r="H501" s="189" t="s">
        <v>1267</v>
      </c>
      <c r="J501" s="152"/>
      <c r="K501" s="152"/>
      <c r="Q501" s="252"/>
      <c r="T501" s="150"/>
      <c r="U501" s="150"/>
      <c r="V501" s="150"/>
      <c r="W501" s="150"/>
      <c r="X501" s="150"/>
    </row>
    <row r="502" spans="5:24">
      <c r="E502" s="151"/>
      <c r="G502" s="189" t="s">
        <v>236</v>
      </c>
      <c r="H502" s="189" t="s">
        <v>1268</v>
      </c>
      <c r="J502" s="152"/>
      <c r="K502" s="152"/>
      <c r="Q502" s="252"/>
      <c r="T502" s="150"/>
      <c r="U502" s="150"/>
      <c r="V502" s="150"/>
      <c r="W502" s="150"/>
      <c r="X502" s="150"/>
    </row>
    <row r="503" spans="5:24">
      <c r="E503" s="151"/>
      <c r="G503" s="189" t="s">
        <v>236</v>
      </c>
      <c r="H503" s="189" t="s">
        <v>1269</v>
      </c>
      <c r="J503" s="152"/>
      <c r="K503" s="152"/>
      <c r="Q503" s="252"/>
      <c r="T503" s="150"/>
      <c r="U503" s="150"/>
      <c r="V503" s="150"/>
      <c r="W503" s="150"/>
      <c r="X503" s="150"/>
    </row>
    <row r="504" spans="5:24">
      <c r="E504" s="151"/>
      <c r="G504" s="189" t="s">
        <v>236</v>
      </c>
      <c r="H504" s="189" t="s">
        <v>1270</v>
      </c>
      <c r="J504" s="152"/>
      <c r="K504" s="152"/>
      <c r="Q504" s="252"/>
      <c r="T504" s="150"/>
      <c r="U504" s="150"/>
      <c r="V504" s="150"/>
      <c r="W504" s="150"/>
      <c r="X504" s="150"/>
    </row>
    <row r="505" spans="5:24">
      <c r="E505" s="151"/>
      <c r="G505" s="189" t="s">
        <v>236</v>
      </c>
      <c r="H505" s="189" t="s">
        <v>1271</v>
      </c>
      <c r="J505" s="152"/>
      <c r="K505" s="152"/>
      <c r="T505" s="150"/>
      <c r="U505" s="150"/>
      <c r="V505" s="150"/>
      <c r="W505" s="150"/>
      <c r="X505" s="150"/>
    </row>
    <row r="506" spans="5:24">
      <c r="E506" s="151"/>
      <c r="G506" s="189" t="s">
        <v>236</v>
      </c>
      <c r="H506" s="189" t="s">
        <v>1272</v>
      </c>
      <c r="J506" s="152"/>
      <c r="K506" s="152"/>
      <c r="T506" s="150"/>
      <c r="U506" s="150"/>
      <c r="V506" s="150"/>
      <c r="W506" s="150"/>
      <c r="X506" s="150"/>
    </row>
    <row r="507" spans="5:24">
      <c r="E507" s="151"/>
      <c r="G507" s="189" t="s">
        <v>236</v>
      </c>
      <c r="H507" s="189" t="s">
        <v>1273</v>
      </c>
      <c r="J507" s="152"/>
      <c r="K507" s="152"/>
      <c r="T507" s="150"/>
      <c r="U507" s="150"/>
      <c r="V507" s="150"/>
      <c r="W507" s="150"/>
      <c r="X507" s="150"/>
    </row>
    <row r="508" spans="5:24">
      <c r="E508" s="151"/>
      <c r="G508" s="189" t="s">
        <v>236</v>
      </c>
      <c r="H508" s="189" t="s">
        <v>1274</v>
      </c>
      <c r="J508" s="152"/>
      <c r="K508" s="152"/>
      <c r="T508" s="150"/>
      <c r="U508" s="150"/>
      <c r="V508" s="150"/>
      <c r="W508" s="150"/>
      <c r="X508" s="150"/>
    </row>
    <row r="509" spans="5:24">
      <c r="E509" s="151"/>
      <c r="G509" s="189" t="s">
        <v>236</v>
      </c>
      <c r="H509" s="189" t="s">
        <v>1275</v>
      </c>
      <c r="J509" s="152"/>
      <c r="K509" s="152"/>
      <c r="T509" s="150"/>
      <c r="U509" s="150"/>
      <c r="V509" s="150"/>
      <c r="W509" s="150"/>
      <c r="X509" s="150"/>
    </row>
    <row r="510" spans="5:24">
      <c r="E510" s="151"/>
      <c r="G510" s="189" t="s">
        <v>236</v>
      </c>
      <c r="H510" s="189" t="s">
        <v>1276</v>
      </c>
      <c r="J510" s="152"/>
      <c r="K510" s="152"/>
      <c r="T510" s="150"/>
      <c r="U510" s="150"/>
      <c r="V510" s="150"/>
      <c r="W510" s="150"/>
      <c r="X510" s="150"/>
    </row>
    <row r="511" spans="5:24">
      <c r="E511" s="151"/>
      <c r="G511" s="189" t="s">
        <v>236</v>
      </c>
      <c r="H511" s="189" t="s">
        <v>1131</v>
      </c>
      <c r="J511" s="152"/>
      <c r="K511" s="152"/>
      <c r="T511" s="150"/>
      <c r="U511" s="150"/>
      <c r="V511" s="150"/>
      <c r="W511" s="150"/>
      <c r="X511" s="150"/>
    </row>
    <row r="512" spans="5:24">
      <c r="E512" s="151"/>
      <c r="G512" s="189" t="s">
        <v>236</v>
      </c>
      <c r="H512" s="189" t="s">
        <v>1277</v>
      </c>
      <c r="J512" s="152"/>
      <c r="K512" s="152"/>
      <c r="T512" s="150"/>
      <c r="U512" s="150"/>
      <c r="V512" s="150"/>
      <c r="W512" s="150"/>
      <c r="X512" s="150"/>
    </row>
    <row r="513" spans="5:24">
      <c r="E513" s="151"/>
      <c r="G513" s="189" t="s">
        <v>236</v>
      </c>
      <c r="H513" s="189" t="s">
        <v>986</v>
      </c>
      <c r="J513" s="152"/>
      <c r="K513" s="152"/>
      <c r="T513" s="150"/>
      <c r="U513" s="150"/>
      <c r="V513" s="150"/>
      <c r="W513" s="150"/>
      <c r="X513" s="150"/>
    </row>
    <row r="514" spans="5:24">
      <c r="E514" s="151"/>
      <c r="G514" s="189" t="s">
        <v>236</v>
      </c>
      <c r="H514" s="189" t="s">
        <v>1278</v>
      </c>
      <c r="J514" s="152"/>
      <c r="K514" s="152"/>
      <c r="T514" s="150"/>
      <c r="U514" s="150"/>
      <c r="V514" s="150"/>
      <c r="W514" s="150"/>
      <c r="X514" s="150"/>
    </row>
    <row r="515" spans="5:24">
      <c r="E515" s="151"/>
      <c r="G515" s="189" t="s">
        <v>236</v>
      </c>
      <c r="H515" s="189" t="s">
        <v>1279</v>
      </c>
      <c r="J515" s="152"/>
      <c r="K515" s="152"/>
      <c r="T515" s="150"/>
      <c r="U515" s="150"/>
      <c r="V515" s="150"/>
      <c r="W515" s="150"/>
      <c r="X515" s="150"/>
    </row>
    <row r="516" spans="5:24">
      <c r="E516" s="151"/>
      <c r="G516" s="189" t="s">
        <v>236</v>
      </c>
      <c r="H516" s="189" t="s">
        <v>1280</v>
      </c>
      <c r="J516" s="152"/>
      <c r="K516" s="152"/>
      <c r="T516" s="150"/>
      <c r="U516" s="150"/>
      <c r="V516" s="150"/>
      <c r="W516" s="150"/>
      <c r="X516" s="150"/>
    </row>
    <row r="517" spans="5:24">
      <c r="E517" s="151"/>
      <c r="G517" s="189" t="s">
        <v>236</v>
      </c>
      <c r="H517" s="189" t="s">
        <v>1281</v>
      </c>
      <c r="J517" s="152"/>
      <c r="K517" s="152"/>
      <c r="T517" s="150"/>
      <c r="U517" s="150"/>
      <c r="V517" s="150"/>
      <c r="W517" s="150"/>
      <c r="X517" s="150"/>
    </row>
    <row r="518" spans="5:24">
      <c r="E518" s="151"/>
      <c r="G518" s="189" t="s">
        <v>236</v>
      </c>
      <c r="H518" s="189" t="s">
        <v>1282</v>
      </c>
      <c r="J518" s="152"/>
      <c r="K518" s="152"/>
      <c r="T518" s="150"/>
      <c r="U518" s="150"/>
      <c r="V518" s="150"/>
      <c r="W518" s="150"/>
      <c r="X518" s="150"/>
    </row>
    <row r="519" spans="5:24">
      <c r="E519" s="151"/>
      <c r="G519" s="189" t="s">
        <v>241</v>
      </c>
      <c r="H519" s="189" t="s">
        <v>367</v>
      </c>
      <c r="J519" s="152"/>
      <c r="K519" s="152"/>
      <c r="T519" s="150"/>
      <c r="U519" s="150"/>
      <c r="V519" s="150"/>
      <c r="W519" s="150"/>
      <c r="X519" s="150"/>
    </row>
    <row r="520" spans="5:24">
      <c r="E520" s="151"/>
      <c r="G520" s="189" t="s">
        <v>241</v>
      </c>
      <c r="H520" s="189" t="s">
        <v>665</v>
      </c>
      <c r="J520" s="152"/>
      <c r="K520" s="152"/>
      <c r="T520" s="150"/>
      <c r="U520" s="150"/>
      <c r="V520" s="150"/>
      <c r="W520" s="150"/>
      <c r="X520" s="150"/>
    </row>
    <row r="521" spans="5:24">
      <c r="E521" s="151"/>
      <c r="G521" s="189" t="s">
        <v>241</v>
      </c>
      <c r="H521" s="189" t="s">
        <v>988</v>
      </c>
      <c r="J521" s="152"/>
      <c r="K521" s="152"/>
      <c r="T521" s="150"/>
      <c r="U521" s="150"/>
      <c r="V521" s="150"/>
      <c r="W521" s="150"/>
      <c r="X521" s="150"/>
    </row>
    <row r="522" spans="5:24">
      <c r="E522" s="151"/>
      <c r="G522" s="189" t="s">
        <v>241</v>
      </c>
      <c r="H522" s="189" t="s">
        <v>540</v>
      </c>
      <c r="J522" s="152"/>
      <c r="K522" s="152"/>
      <c r="T522" s="150"/>
      <c r="U522" s="150"/>
      <c r="V522" s="150"/>
      <c r="W522" s="150"/>
      <c r="X522" s="150"/>
    </row>
    <row r="523" spans="5:24">
      <c r="E523" s="151"/>
      <c r="G523" s="189" t="s">
        <v>241</v>
      </c>
      <c r="H523" s="189" t="s">
        <v>667</v>
      </c>
      <c r="J523" s="152"/>
      <c r="K523" s="152"/>
      <c r="T523" s="150"/>
      <c r="U523" s="150"/>
      <c r="V523" s="150"/>
      <c r="W523" s="150"/>
      <c r="X523" s="150"/>
    </row>
    <row r="524" spans="5:24">
      <c r="E524" s="151"/>
      <c r="G524" s="189" t="s">
        <v>241</v>
      </c>
      <c r="H524" s="189" t="s">
        <v>1283</v>
      </c>
      <c r="J524" s="152"/>
      <c r="K524" s="152"/>
      <c r="T524" s="150"/>
      <c r="U524" s="150"/>
      <c r="V524" s="150"/>
      <c r="W524" s="150"/>
      <c r="X524" s="150"/>
    </row>
    <row r="525" spans="5:24">
      <c r="E525" s="151"/>
      <c r="G525" s="189" t="s">
        <v>241</v>
      </c>
      <c r="H525" s="189" t="s">
        <v>669</v>
      </c>
      <c r="J525" s="152"/>
      <c r="K525" s="152"/>
      <c r="T525" s="150"/>
      <c r="U525" s="150"/>
      <c r="V525" s="150"/>
      <c r="W525" s="150"/>
      <c r="X525" s="150"/>
    </row>
    <row r="526" spans="5:24">
      <c r="E526" s="151"/>
      <c r="G526" s="189" t="s">
        <v>241</v>
      </c>
      <c r="H526" s="189" t="s">
        <v>1284</v>
      </c>
      <c r="J526" s="152"/>
      <c r="K526" s="152"/>
      <c r="T526" s="150"/>
      <c r="U526" s="150"/>
      <c r="V526" s="150"/>
      <c r="W526" s="150"/>
      <c r="X526" s="150"/>
    </row>
    <row r="527" spans="5:24">
      <c r="E527" s="151"/>
      <c r="G527" s="189" t="s">
        <v>241</v>
      </c>
      <c r="H527" s="189" t="s">
        <v>673</v>
      </c>
      <c r="J527" s="152"/>
      <c r="K527" s="152"/>
      <c r="T527" s="150"/>
      <c r="U527" s="150"/>
      <c r="V527" s="150"/>
      <c r="W527" s="150"/>
      <c r="X527" s="150"/>
    </row>
    <row r="528" spans="5:24">
      <c r="E528" s="151"/>
      <c r="G528" s="189" t="s">
        <v>241</v>
      </c>
      <c r="H528" s="189" t="s">
        <v>1285</v>
      </c>
      <c r="J528" s="152"/>
      <c r="K528" s="152"/>
      <c r="T528" s="150"/>
      <c r="U528" s="150"/>
      <c r="V528" s="150"/>
      <c r="W528" s="150"/>
      <c r="X528" s="150"/>
    </row>
    <row r="529" spans="5:24">
      <c r="E529" s="151"/>
      <c r="G529" s="189" t="s">
        <v>241</v>
      </c>
      <c r="H529" s="189" t="s">
        <v>675</v>
      </c>
      <c r="J529" s="152"/>
      <c r="K529" s="152"/>
      <c r="T529" s="150"/>
      <c r="U529" s="150"/>
      <c r="V529" s="150"/>
      <c r="W529" s="150"/>
      <c r="X529" s="150"/>
    </row>
    <row r="530" spans="5:24">
      <c r="E530" s="151"/>
      <c r="G530" s="189" t="s">
        <v>241</v>
      </c>
      <c r="H530" s="189" t="s">
        <v>677</v>
      </c>
      <c r="J530" s="152"/>
      <c r="K530" s="152"/>
      <c r="T530" s="150"/>
      <c r="U530" s="150"/>
      <c r="V530" s="150"/>
      <c r="W530" s="150"/>
      <c r="X530" s="150"/>
    </row>
    <row r="531" spans="5:24">
      <c r="E531" s="151"/>
      <c r="G531" s="189" t="s">
        <v>241</v>
      </c>
      <c r="H531" s="189" t="s">
        <v>679</v>
      </c>
      <c r="J531" s="152"/>
      <c r="K531" s="152"/>
      <c r="T531" s="150"/>
      <c r="U531" s="150"/>
      <c r="V531" s="150"/>
      <c r="W531" s="150"/>
      <c r="X531" s="150"/>
    </row>
    <row r="532" spans="5:24">
      <c r="E532" s="151"/>
      <c r="G532" s="189" t="s">
        <v>241</v>
      </c>
      <c r="H532" s="189" t="s">
        <v>681</v>
      </c>
      <c r="J532" s="152"/>
      <c r="K532" s="152"/>
      <c r="T532" s="150"/>
      <c r="U532" s="150"/>
      <c r="V532" s="150"/>
      <c r="W532" s="150"/>
      <c r="X532" s="150"/>
    </row>
    <row r="533" spans="5:24">
      <c r="E533" s="151"/>
      <c r="G533" s="189" t="s">
        <v>241</v>
      </c>
      <c r="H533" s="189" t="s">
        <v>683</v>
      </c>
      <c r="J533" s="152"/>
      <c r="K533" s="152"/>
      <c r="T533" s="150"/>
      <c r="U533" s="150"/>
      <c r="V533" s="150"/>
      <c r="W533" s="150"/>
      <c r="X533" s="150"/>
    </row>
    <row r="534" spans="5:24">
      <c r="E534" s="151"/>
      <c r="G534" s="189" t="s">
        <v>241</v>
      </c>
      <c r="H534" s="189" t="s">
        <v>990</v>
      </c>
      <c r="J534" s="152"/>
      <c r="K534" s="152"/>
      <c r="T534" s="150"/>
      <c r="U534" s="150"/>
      <c r="V534" s="150"/>
      <c r="W534" s="150"/>
      <c r="X534" s="150"/>
    </row>
    <row r="535" spans="5:24">
      <c r="E535" s="151"/>
      <c r="G535" s="189" t="s">
        <v>241</v>
      </c>
      <c r="H535" s="189" t="s">
        <v>685</v>
      </c>
      <c r="J535" s="152"/>
      <c r="K535" s="152"/>
      <c r="T535" s="150"/>
      <c r="U535" s="150"/>
      <c r="V535" s="150"/>
      <c r="W535" s="150"/>
      <c r="X535" s="150"/>
    </row>
    <row r="536" spans="5:24">
      <c r="E536" s="151"/>
      <c r="G536" s="189" t="s">
        <v>241</v>
      </c>
      <c r="H536" s="189" t="s">
        <v>542</v>
      </c>
      <c r="J536" s="152"/>
      <c r="K536" s="152"/>
      <c r="T536" s="150"/>
      <c r="U536" s="150"/>
      <c r="V536" s="150"/>
      <c r="W536" s="150"/>
      <c r="X536" s="150"/>
    </row>
    <row r="537" spans="5:24">
      <c r="E537" s="151"/>
      <c r="G537" s="189" t="s">
        <v>241</v>
      </c>
      <c r="H537" s="189" t="s">
        <v>687</v>
      </c>
      <c r="J537" s="152"/>
      <c r="K537" s="152"/>
      <c r="T537" s="150"/>
      <c r="U537" s="150"/>
      <c r="V537" s="150"/>
      <c r="W537" s="150"/>
      <c r="X537" s="150"/>
    </row>
    <row r="538" spans="5:24">
      <c r="E538" s="151"/>
      <c r="G538" s="189" t="s">
        <v>241</v>
      </c>
      <c r="H538" s="189" t="s">
        <v>689</v>
      </c>
      <c r="J538" s="152"/>
      <c r="K538" s="152"/>
      <c r="T538" s="150"/>
      <c r="U538" s="150"/>
      <c r="V538" s="150"/>
      <c r="W538" s="150"/>
      <c r="X538" s="150"/>
    </row>
    <row r="539" spans="5:24">
      <c r="E539" s="151"/>
      <c r="G539" s="189" t="s">
        <v>241</v>
      </c>
      <c r="H539" s="189" t="s">
        <v>544</v>
      </c>
      <c r="J539" s="152"/>
      <c r="K539" s="152"/>
      <c r="T539" s="150"/>
      <c r="U539" s="150"/>
      <c r="V539" s="150"/>
      <c r="W539" s="150"/>
      <c r="X539" s="150"/>
    </row>
    <row r="540" spans="5:24">
      <c r="E540" s="151"/>
      <c r="G540" s="189" t="s">
        <v>241</v>
      </c>
      <c r="H540" s="189" t="s">
        <v>691</v>
      </c>
      <c r="J540" s="152"/>
      <c r="K540" s="152"/>
      <c r="T540" s="150"/>
      <c r="U540" s="150"/>
      <c r="V540" s="150"/>
      <c r="W540" s="150"/>
      <c r="X540" s="150"/>
    </row>
    <row r="541" spans="5:24">
      <c r="E541" s="151"/>
      <c r="G541" s="189" t="s">
        <v>241</v>
      </c>
      <c r="H541" s="189" t="s">
        <v>481</v>
      </c>
      <c r="J541" s="152"/>
      <c r="K541" s="152"/>
      <c r="T541" s="150"/>
      <c r="U541" s="150"/>
      <c r="V541" s="150"/>
      <c r="W541" s="150"/>
      <c r="X541" s="150"/>
    </row>
    <row r="542" spans="5:24">
      <c r="E542" s="151"/>
      <c r="G542" s="189" t="s">
        <v>241</v>
      </c>
      <c r="H542" s="189" t="s">
        <v>1286</v>
      </c>
      <c r="J542" s="152"/>
      <c r="K542" s="152"/>
      <c r="T542" s="150"/>
      <c r="U542" s="150"/>
      <c r="V542" s="150"/>
      <c r="W542" s="150"/>
      <c r="X542" s="150"/>
    </row>
    <row r="543" spans="5:24">
      <c r="E543" s="151"/>
      <c r="G543" s="189" t="s">
        <v>241</v>
      </c>
      <c r="H543" s="189" t="s">
        <v>1287</v>
      </c>
      <c r="J543" s="152"/>
      <c r="K543" s="152"/>
      <c r="T543" s="150"/>
      <c r="U543" s="150"/>
      <c r="V543" s="150"/>
      <c r="W543" s="150"/>
      <c r="X543" s="150"/>
    </row>
    <row r="544" spans="5:24">
      <c r="E544" s="151"/>
      <c r="G544" s="189" t="s">
        <v>241</v>
      </c>
      <c r="H544" s="189" t="s">
        <v>546</v>
      </c>
      <c r="J544" s="152"/>
      <c r="K544" s="152"/>
      <c r="T544" s="150"/>
      <c r="U544" s="150"/>
      <c r="V544" s="150"/>
      <c r="W544" s="150"/>
      <c r="X544" s="150"/>
    </row>
    <row r="545" spans="5:24">
      <c r="E545" s="151"/>
      <c r="G545" s="189" t="s">
        <v>241</v>
      </c>
      <c r="H545" s="189" t="s">
        <v>693</v>
      </c>
      <c r="J545" s="152"/>
      <c r="K545" s="152"/>
      <c r="T545" s="150"/>
      <c r="U545" s="150"/>
      <c r="V545" s="150"/>
      <c r="W545" s="150"/>
      <c r="X545" s="150"/>
    </row>
    <row r="546" spans="5:24">
      <c r="E546" s="151"/>
      <c r="G546" s="189" t="s">
        <v>241</v>
      </c>
      <c r="H546" s="189" t="s">
        <v>695</v>
      </c>
      <c r="J546" s="152"/>
      <c r="K546" s="152"/>
      <c r="T546" s="150"/>
      <c r="U546" s="150"/>
      <c r="V546" s="150"/>
      <c r="W546" s="150"/>
      <c r="X546" s="150"/>
    </row>
    <row r="547" spans="5:24">
      <c r="E547" s="151"/>
      <c r="G547" s="189" t="s">
        <v>241</v>
      </c>
      <c r="H547" s="189" t="s">
        <v>697</v>
      </c>
      <c r="J547" s="152"/>
      <c r="K547" s="152"/>
      <c r="T547" s="150"/>
      <c r="U547" s="150"/>
      <c r="V547" s="150"/>
      <c r="W547" s="150"/>
      <c r="X547" s="150"/>
    </row>
    <row r="548" spans="5:24">
      <c r="E548" s="151"/>
      <c r="G548" s="189" t="s">
        <v>241</v>
      </c>
      <c r="H548" s="189" t="s">
        <v>548</v>
      </c>
      <c r="J548" s="152"/>
      <c r="K548" s="152"/>
      <c r="T548" s="150"/>
      <c r="U548" s="150"/>
      <c r="V548" s="150"/>
      <c r="W548" s="150"/>
      <c r="X548" s="150"/>
    </row>
    <row r="549" spans="5:24">
      <c r="E549" s="151"/>
      <c r="G549" s="189" t="s">
        <v>241</v>
      </c>
      <c r="H549" s="189" t="s">
        <v>699</v>
      </c>
      <c r="J549" s="152"/>
      <c r="K549" s="152"/>
      <c r="T549" s="150"/>
      <c r="U549" s="150"/>
      <c r="V549" s="150"/>
      <c r="W549" s="150"/>
      <c r="X549" s="150"/>
    </row>
    <row r="550" spans="5:24">
      <c r="E550" s="151"/>
      <c r="G550" s="189" t="s">
        <v>241</v>
      </c>
      <c r="H550" s="189" t="s">
        <v>701</v>
      </c>
      <c r="J550" s="152"/>
      <c r="K550" s="152"/>
      <c r="T550" s="150"/>
      <c r="U550" s="150"/>
      <c r="V550" s="150"/>
      <c r="W550" s="150"/>
      <c r="X550" s="150"/>
    </row>
    <row r="551" spans="5:24">
      <c r="E551" s="151"/>
      <c r="G551" s="189" t="s">
        <v>241</v>
      </c>
      <c r="H551" s="189" t="s">
        <v>703</v>
      </c>
      <c r="J551" s="152"/>
      <c r="K551" s="152"/>
      <c r="T551" s="150"/>
      <c r="U551" s="150"/>
      <c r="V551" s="150"/>
      <c r="W551" s="150"/>
      <c r="X551" s="150"/>
    </row>
    <row r="552" spans="5:24">
      <c r="E552" s="151"/>
      <c r="G552" s="189" t="s">
        <v>241</v>
      </c>
      <c r="H552" s="189" t="s">
        <v>705</v>
      </c>
      <c r="J552" s="152"/>
      <c r="K552" s="152"/>
      <c r="T552" s="150"/>
      <c r="U552" s="150"/>
      <c r="V552" s="150"/>
      <c r="W552" s="150"/>
      <c r="X552" s="150"/>
    </row>
    <row r="553" spans="5:24">
      <c r="E553" s="151"/>
      <c r="G553" s="189" t="s">
        <v>241</v>
      </c>
      <c r="H553" s="189" t="s">
        <v>707</v>
      </c>
      <c r="J553" s="152"/>
      <c r="K553" s="152"/>
      <c r="T553" s="150"/>
      <c r="U553" s="150"/>
      <c r="V553" s="150"/>
      <c r="W553" s="150"/>
      <c r="X553" s="150"/>
    </row>
    <row r="554" spans="5:24">
      <c r="E554" s="151"/>
      <c r="G554" s="189" t="s">
        <v>241</v>
      </c>
      <c r="H554" s="189" t="s">
        <v>709</v>
      </c>
      <c r="J554" s="152"/>
      <c r="K554" s="152"/>
      <c r="T554" s="150"/>
      <c r="U554" s="150"/>
      <c r="V554" s="150"/>
      <c r="W554" s="150"/>
      <c r="X554" s="150"/>
    </row>
    <row r="555" spans="5:24">
      <c r="E555" s="151"/>
      <c r="G555" s="189" t="s">
        <v>241</v>
      </c>
      <c r="H555" s="189" t="s">
        <v>992</v>
      </c>
      <c r="J555" s="152"/>
      <c r="K555" s="152"/>
      <c r="T555" s="150"/>
      <c r="U555" s="150"/>
      <c r="V555" s="150"/>
      <c r="W555" s="150"/>
      <c r="X555" s="150"/>
    </row>
    <row r="556" spans="5:24">
      <c r="E556" s="151"/>
      <c r="G556" s="189" t="s">
        <v>241</v>
      </c>
      <c r="H556" s="189" t="s">
        <v>711</v>
      </c>
      <c r="J556" s="152"/>
      <c r="K556" s="152"/>
      <c r="T556" s="150"/>
      <c r="U556" s="150"/>
      <c r="V556" s="150"/>
      <c r="W556" s="150"/>
      <c r="X556" s="150"/>
    </row>
    <row r="557" spans="5:24">
      <c r="E557" s="151"/>
      <c r="G557" s="189" t="s">
        <v>241</v>
      </c>
      <c r="H557" s="189" t="s">
        <v>550</v>
      </c>
      <c r="J557" s="152"/>
      <c r="K557" s="152"/>
      <c r="T557" s="150"/>
      <c r="U557" s="150"/>
      <c r="V557" s="150"/>
      <c r="W557" s="150"/>
      <c r="X557" s="150"/>
    </row>
    <row r="558" spans="5:24">
      <c r="E558" s="151"/>
      <c r="G558" s="189" t="s">
        <v>241</v>
      </c>
      <c r="H558" s="189" t="s">
        <v>713</v>
      </c>
      <c r="J558" s="152"/>
      <c r="K558" s="152"/>
      <c r="T558" s="150"/>
      <c r="U558" s="150"/>
      <c r="V558" s="150"/>
      <c r="W558" s="150"/>
      <c r="X558" s="150"/>
    </row>
    <row r="559" spans="5:24">
      <c r="E559" s="151"/>
      <c r="G559" s="189" t="s">
        <v>241</v>
      </c>
      <c r="H559" s="189" t="s">
        <v>715</v>
      </c>
      <c r="J559" s="152"/>
      <c r="K559" s="152"/>
      <c r="T559" s="150"/>
      <c r="U559" s="150"/>
      <c r="V559" s="150"/>
      <c r="W559" s="150"/>
      <c r="X559" s="150"/>
    </row>
    <row r="560" spans="5:24">
      <c r="E560" s="151"/>
      <c r="G560" s="189" t="s">
        <v>241</v>
      </c>
      <c r="H560" s="189" t="s">
        <v>717</v>
      </c>
      <c r="J560" s="152"/>
      <c r="K560" s="152"/>
      <c r="T560" s="150"/>
      <c r="U560" s="150"/>
      <c r="V560" s="150"/>
      <c r="W560" s="150"/>
      <c r="X560" s="150"/>
    </row>
    <row r="561" spans="5:24">
      <c r="E561" s="151"/>
      <c r="G561" s="189" t="s">
        <v>241</v>
      </c>
      <c r="H561" s="189" t="s">
        <v>994</v>
      </c>
      <c r="J561" s="152"/>
      <c r="K561" s="152"/>
      <c r="T561" s="150"/>
      <c r="U561" s="150"/>
      <c r="V561" s="150"/>
      <c r="W561" s="150"/>
      <c r="X561" s="150"/>
    </row>
    <row r="562" spans="5:24">
      <c r="E562" s="151"/>
      <c r="G562" s="189" t="s">
        <v>241</v>
      </c>
      <c r="H562" s="189" t="s">
        <v>996</v>
      </c>
      <c r="J562" s="152"/>
      <c r="K562" s="152"/>
      <c r="T562" s="150"/>
      <c r="U562" s="150"/>
      <c r="V562" s="150"/>
      <c r="W562" s="150"/>
      <c r="X562" s="150"/>
    </row>
    <row r="563" spans="5:24">
      <c r="E563" s="151"/>
      <c r="G563" s="189" t="s">
        <v>241</v>
      </c>
      <c r="H563" s="189" t="s">
        <v>998</v>
      </c>
      <c r="J563" s="152"/>
      <c r="K563" s="152"/>
      <c r="T563" s="150"/>
      <c r="U563" s="150"/>
      <c r="V563" s="150"/>
      <c r="W563" s="150"/>
      <c r="X563" s="150"/>
    </row>
    <row r="564" spans="5:24">
      <c r="E564" s="151"/>
      <c r="G564" s="189" t="s">
        <v>241</v>
      </c>
      <c r="H564" s="189" t="s">
        <v>1288</v>
      </c>
      <c r="J564" s="152"/>
      <c r="K564" s="152"/>
      <c r="T564" s="150"/>
      <c r="U564" s="150"/>
      <c r="V564" s="150"/>
      <c r="W564" s="150"/>
      <c r="X564" s="150"/>
    </row>
    <row r="565" spans="5:24">
      <c r="E565" s="151"/>
      <c r="G565" s="189" t="s">
        <v>241</v>
      </c>
      <c r="H565" s="189" t="s">
        <v>1289</v>
      </c>
      <c r="J565" s="152"/>
      <c r="K565" s="152"/>
      <c r="T565" s="150"/>
      <c r="U565" s="150"/>
      <c r="V565" s="150"/>
      <c r="W565" s="150"/>
      <c r="X565" s="150"/>
    </row>
    <row r="566" spans="5:24">
      <c r="E566" s="151"/>
      <c r="G566" s="189" t="s">
        <v>241</v>
      </c>
      <c r="H566" s="189" t="s">
        <v>1000</v>
      </c>
      <c r="J566" s="152"/>
      <c r="K566" s="152"/>
      <c r="T566" s="150"/>
      <c r="U566" s="150"/>
      <c r="V566" s="150"/>
      <c r="W566" s="150"/>
      <c r="X566" s="150"/>
    </row>
    <row r="567" spans="5:24">
      <c r="E567" s="151"/>
      <c r="G567" s="189" t="s">
        <v>241</v>
      </c>
      <c r="H567" s="189" t="s">
        <v>1002</v>
      </c>
      <c r="J567" s="152"/>
      <c r="K567" s="152"/>
      <c r="T567" s="150"/>
      <c r="U567" s="150"/>
      <c r="V567" s="150"/>
      <c r="W567" s="150"/>
      <c r="X567" s="150"/>
    </row>
    <row r="568" spans="5:24">
      <c r="E568" s="151"/>
      <c r="G568" s="189" t="s">
        <v>241</v>
      </c>
      <c r="H568" s="189" t="s">
        <v>1004</v>
      </c>
      <c r="J568" s="152"/>
      <c r="K568" s="152"/>
      <c r="T568" s="150"/>
      <c r="U568" s="150"/>
      <c r="V568" s="150"/>
      <c r="W568" s="150"/>
      <c r="X568" s="150"/>
    </row>
    <row r="569" spans="5:24">
      <c r="E569" s="151"/>
      <c r="G569" s="189" t="s">
        <v>241</v>
      </c>
      <c r="H569" s="189" t="s">
        <v>1290</v>
      </c>
      <c r="J569" s="152"/>
      <c r="K569" s="152"/>
      <c r="T569" s="150"/>
      <c r="U569" s="150"/>
      <c r="V569" s="150"/>
      <c r="W569" s="150"/>
      <c r="X569" s="150"/>
    </row>
    <row r="570" spans="5:24">
      <c r="E570" s="151"/>
      <c r="G570" s="189" t="s">
        <v>241</v>
      </c>
      <c r="H570" s="189" t="s">
        <v>1291</v>
      </c>
      <c r="J570" s="152"/>
      <c r="K570" s="152"/>
      <c r="T570" s="150"/>
      <c r="U570" s="150"/>
      <c r="V570" s="150"/>
      <c r="W570" s="150"/>
      <c r="X570" s="150"/>
    </row>
    <row r="571" spans="5:24">
      <c r="E571" s="151"/>
      <c r="G571" s="189" t="s">
        <v>241</v>
      </c>
      <c r="H571" s="189" t="s">
        <v>1292</v>
      </c>
      <c r="J571" s="152"/>
      <c r="K571" s="152"/>
      <c r="T571" s="150"/>
      <c r="U571" s="150"/>
      <c r="V571" s="150"/>
      <c r="W571" s="150"/>
      <c r="X571" s="150"/>
    </row>
    <row r="572" spans="5:24">
      <c r="E572" s="151"/>
      <c r="G572" s="189" t="s">
        <v>241</v>
      </c>
      <c r="H572" s="189" t="s">
        <v>1293</v>
      </c>
      <c r="J572" s="152"/>
      <c r="K572" s="152"/>
      <c r="T572" s="150"/>
      <c r="U572" s="150"/>
      <c r="V572" s="150"/>
      <c r="W572" s="150"/>
      <c r="X572" s="150"/>
    </row>
    <row r="573" spans="5:24">
      <c r="E573" s="151"/>
      <c r="G573" s="189" t="s">
        <v>241</v>
      </c>
      <c r="H573" s="189" t="s">
        <v>1294</v>
      </c>
      <c r="J573" s="152"/>
      <c r="K573" s="152"/>
      <c r="T573" s="150"/>
      <c r="U573" s="150"/>
      <c r="V573" s="150"/>
      <c r="W573" s="150"/>
      <c r="X573" s="150"/>
    </row>
    <row r="574" spans="5:24">
      <c r="E574" s="151"/>
      <c r="G574" s="189" t="s">
        <v>241</v>
      </c>
      <c r="H574" s="189" t="s">
        <v>1295</v>
      </c>
      <c r="J574" s="152"/>
      <c r="K574" s="152"/>
      <c r="T574" s="150"/>
      <c r="U574" s="150"/>
      <c r="V574" s="150"/>
      <c r="W574" s="150"/>
      <c r="X574" s="150"/>
    </row>
    <row r="575" spans="5:24">
      <c r="E575" s="151"/>
      <c r="G575" s="189" t="s">
        <v>241</v>
      </c>
      <c r="H575" s="189" t="s">
        <v>943</v>
      </c>
      <c r="J575" s="152"/>
      <c r="K575" s="152"/>
      <c r="T575" s="150"/>
      <c r="U575" s="150"/>
      <c r="V575" s="150"/>
      <c r="W575" s="150"/>
      <c r="X575" s="150"/>
    </row>
    <row r="576" spans="5:24">
      <c r="E576" s="151"/>
      <c r="G576" s="189" t="s">
        <v>241</v>
      </c>
      <c r="H576" s="189" t="s">
        <v>1296</v>
      </c>
      <c r="J576" s="152"/>
      <c r="K576" s="152"/>
      <c r="T576" s="150"/>
      <c r="U576" s="150"/>
      <c r="V576" s="150"/>
      <c r="W576" s="150"/>
      <c r="X576" s="150"/>
    </row>
    <row r="577" spans="5:24">
      <c r="E577" s="151"/>
      <c r="G577" s="189" t="s">
        <v>241</v>
      </c>
      <c r="H577" s="189" t="s">
        <v>1297</v>
      </c>
      <c r="J577" s="152"/>
      <c r="K577" s="152"/>
      <c r="T577" s="150"/>
      <c r="U577" s="150"/>
      <c r="V577" s="150"/>
      <c r="W577" s="150"/>
      <c r="X577" s="150"/>
    </row>
    <row r="578" spans="5:24">
      <c r="E578" s="151"/>
      <c r="G578" s="189" t="s">
        <v>241</v>
      </c>
      <c r="H578" s="189" t="s">
        <v>1006</v>
      </c>
      <c r="J578" s="152"/>
      <c r="K578" s="152"/>
      <c r="T578" s="150"/>
      <c r="U578" s="150"/>
      <c r="V578" s="150"/>
      <c r="W578" s="150"/>
      <c r="X578" s="150"/>
    </row>
    <row r="579" spans="5:24">
      <c r="E579" s="151"/>
      <c r="G579" s="189" t="s">
        <v>241</v>
      </c>
      <c r="H579" s="189" t="s">
        <v>719</v>
      </c>
      <c r="J579" s="152"/>
      <c r="K579" s="152"/>
      <c r="T579" s="150"/>
      <c r="U579" s="150"/>
      <c r="V579" s="150"/>
      <c r="W579" s="150"/>
      <c r="X579" s="150"/>
    </row>
    <row r="580" spans="5:24">
      <c r="E580" s="151"/>
      <c r="G580" s="189" t="s">
        <v>241</v>
      </c>
      <c r="H580" s="189" t="s">
        <v>721</v>
      </c>
      <c r="J580" s="152"/>
      <c r="K580" s="152"/>
      <c r="T580" s="150"/>
      <c r="U580" s="150"/>
      <c r="V580" s="150"/>
      <c r="W580" s="150"/>
      <c r="X580" s="150"/>
    </row>
    <row r="581" spans="5:24">
      <c r="E581" s="151"/>
      <c r="G581" s="189" t="s">
        <v>241</v>
      </c>
      <c r="H581" s="189" t="s">
        <v>723</v>
      </c>
      <c r="J581" s="152"/>
      <c r="K581" s="152"/>
      <c r="T581" s="150"/>
      <c r="U581" s="150"/>
      <c r="V581" s="150"/>
      <c r="W581" s="150"/>
      <c r="X581" s="150"/>
    </row>
    <row r="582" spans="5:24">
      <c r="E582" s="151"/>
      <c r="G582" s="189" t="s">
        <v>247</v>
      </c>
      <c r="H582" s="189" t="s">
        <v>374</v>
      </c>
      <c r="J582" s="152"/>
      <c r="K582" s="152"/>
      <c r="T582" s="150"/>
      <c r="U582" s="150"/>
      <c r="V582" s="150"/>
      <c r="W582" s="150"/>
      <c r="X582" s="150"/>
    </row>
    <row r="583" spans="5:24">
      <c r="E583" s="151"/>
      <c r="G583" s="189" t="s">
        <v>247</v>
      </c>
      <c r="H583" s="189" t="s">
        <v>1298</v>
      </c>
      <c r="J583" s="152"/>
      <c r="K583" s="152"/>
      <c r="T583" s="150"/>
      <c r="U583" s="150"/>
      <c r="V583" s="150"/>
      <c r="W583" s="150"/>
      <c r="X583" s="150"/>
    </row>
    <row r="584" spans="5:24">
      <c r="E584" s="151"/>
      <c r="G584" s="189" t="s">
        <v>247</v>
      </c>
      <c r="H584" s="189" t="s">
        <v>552</v>
      </c>
      <c r="J584" s="152"/>
      <c r="K584" s="152"/>
      <c r="T584" s="150"/>
      <c r="U584" s="150"/>
      <c r="V584" s="150"/>
      <c r="W584" s="150"/>
      <c r="X584" s="150"/>
    </row>
    <row r="585" spans="5:24">
      <c r="E585" s="151"/>
      <c r="G585" s="189" t="s">
        <v>247</v>
      </c>
      <c r="H585" s="189" t="s">
        <v>487</v>
      </c>
      <c r="J585" s="152"/>
      <c r="K585" s="152"/>
      <c r="T585" s="150"/>
      <c r="U585" s="150"/>
      <c r="V585" s="150"/>
      <c r="W585" s="150"/>
      <c r="X585" s="150"/>
    </row>
    <row r="586" spans="5:24">
      <c r="E586" s="151"/>
      <c r="G586" s="189" t="s">
        <v>247</v>
      </c>
      <c r="H586" s="189" t="s">
        <v>1299</v>
      </c>
      <c r="J586" s="152"/>
      <c r="K586" s="152"/>
      <c r="T586" s="150"/>
      <c r="U586" s="150"/>
      <c r="V586" s="150"/>
      <c r="W586" s="150"/>
      <c r="X586" s="150"/>
    </row>
    <row r="587" spans="5:24">
      <c r="E587" s="151"/>
      <c r="G587" s="189" t="s">
        <v>247</v>
      </c>
      <c r="H587" s="189" t="s">
        <v>725</v>
      </c>
      <c r="J587" s="152"/>
      <c r="K587" s="152"/>
      <c r="T587" s="150"/>
      <c r="U587" s="150"/>
      <c r="V587" s="150"/>
      <c r="W587" s="150"/>
      <c r="X587" s="150"/>
    </row>
    <row r="588" spans="5:24">
      <c r="E588" s="151"/>
      <c r="G588" s="189" t="s">
        <v>247</v>
      </c>
      <c r="H588" s="189" t="s">
        <v>554</v>
      </c>
      <c r="J588" s="152"/>
      <c r="K588" s="152"/>
      <c r="T588" s="150"/>
      <c r="U588" s="150"/>
      <c r="V588" s="150"/>
      <c r="W588" s="150"/>
      <c r="X588" s="150"/>
    </row>
    <row r="589" spans="5:24">
      <c r="E589" s="151"/>
      <c r="G589" s="189" t="s">
        <v>247</v>
      </c>
      <c r="H589" s="189" t="s">
        <v>727</v>
      </c>
      <c r="J589" s="152"/>
      <c r="K589" s="152"/>
      <c r="T589" s="150"/>
      <c r="U589" s="150"/>
      <c r="V589" s="150"/>
      <c r="W589" s="150"/>
      <c r="X589" s="150"/>
    </row>
    <row r="590" spans="5:24">
      <c r="E590" s="151"/>
      <c r="G590" s="189" t="s">
        <v>247</v>
      </c>
      <c r="H590" s="189" t="s">
        <v>729</v>
      </c>
      <c r="J590" s="152"/>
      <c r="K590" s="152"/>
      <c r="T590" s="150"/>
      <c r="U590" s="150"/>
      <c r="V590" s="150"/>
      <c r="W590" s="150"/>
      <c r="X590" s="150"/>
    </row>
    <row r="591" spans="5:24">
      <c r="E591" s="151"/>
      <c r="G591" s="189" t="s">
        <v>247</v>
      </c>
      <c r="H591" s="189" t="s">
        <v>489</v>
      </c>
      <c r="J591" s="152"/>
      <c r="K591" s="152"/>
      <c r="T591" s="150"/>
      <c r="U591" s="150"/>
      <c r="V591" s="150"/>
      <c r="W591" s="150"/>
      <c r="X591" s="150"/>
    </row>
    <row r="592" spans="5:24">
      <c r="E592" s="151"/>
      <c r="G592" s="189" t="s">
        <v>247</v>
      </c>
      <c r="H592" s="189" t="s">
        <v>556</v>
      </c>
      <c r="J592" s="152"/>
      <c r="K592" s="152"/>
      <c r="T592" s="150"/>
      <c r="U592" s="150"/>
      <c r="V592" s="150"/>
      <c r="W592" s="150"/>
      <c r="X592" s="150"/>
    </row>
    <row r="593" spans="5:24">
      <c r="E593" s="151"/>
      <c r="G593" s="189" t="s">
        <v>247</v>
      </c>
      <c r="H593" s="189" t="s">
        <v>1008</v>
      </c>
      <c r="J593" s="152"/>
      <c r="K593" s="152"/>
      <c r="T593" s="150"/>
      <c r="U593" s="150"/>
      <c r="V593" s="150"/>
      <c r="W593" s="150"/>
      <c r="X593" s="150"/>
    </row>
    <row r="594" spans="5:24">
      <c r="E594" s="151"/>
      <c r="G594" s="189" t="s">
        <v>247</v>
      </c>
      <c r="H594" s="189" t="s">
        <v>1300</v>
      </c>
      <c r="J594" s="152"/>
      <c r="K594" s="152"/>
      <c r="T594" s="150"/>
      <c r="U594" s="150"/>
      <c r="V594" s="150"/>
      <c r="W594" s="150"/>
      <c r="X594" s="150"/>
    </row>
    <row r="595" spans="5:24">
      <c r="E595" s="151"/>
      <c r="G595" s="189" t="s">
        <v>247</v>
      </c>
      <c r="H595" s="189" t="s">
        <v>491</v>
      </c>
      <c r="J595" s="152"/>
      <c r="K595" s="152"/>
      <c r="T595" s="150"/>
      <c r="U595" s="150"/>
      <c r="V595" s="150"/>
      <c r="W595" s="150"/>
      <c r="X595" s="150"/>
    </row>
    <row r="596" spans="5:24">
      <c r="E596" s="151"/>
      <c r="G596" s="189" t="s">
        <v>247</v>
      </c>
      <c r="H596" s="189" t="s">
        <v>731</v>
      </c>
      <c r="J596" s="152"/>
      <c r="K596" s="152"/>
      <c r="T596" s="150"/>
      <c r="U596" s="150"/>
      <c r="V596" s="150"/>
      <c r="W596" s="150"/>
      <c r="X596" s="150"/>
    </row>
    <row r="597" spans="5:24">
      <c r="E597" s="151"/>
      <c r="G597" s="189" t="s">
        <v>247</v>
      </c>
      <c r="H597" s="189" t="s">
        <v>1301</v>
      </c>
      <c r="J597" s="152"/>
      <c r="K597" s="152"/>
      <c r="T597" s="150"/>
      <c r="U597" s="150"/>
      <c r="V597" s="150"/>
      <c r="W597" s="150"/>
      <c r="X597" s="150"/>
    </row>
    <row r="598" spans="5:24">
      <c r="E598" s="151"/>
      <c r="G598" s="189" t="s">
        <v>247</v>
      </c>
      <c r="H598" s="189" t="s">
        <v>558</v>
      </c>
      <c r="J598" s="152"/>
      <c r="K598" s="152"/>
      <c r="T598" s="150"/>
      <c r="U598" s="150"/>
      <c r="V598" s="150"/>
      <c r="W598" s="150"/>
      <c r="X598" s="150"/>
    </row>
    <row r="599" spans="5:24">
      <c r="E599" s="151"/>
      <c r="G599" s="189" t="s">
        <v>247</v>
      </c>
      <c r="H599" s="189" t="s">
        <v>733</v>
      </c>
      <c r="J599" s="152"/>
      <c r="K599" s="152"/>
      <c r="T599" s="150"/>
      <c r="U599" s="150"/>
      <c r="V599" s="150"/>
      <c r="W599" s="150"/>
      <c r="X599" s="150"/>
    </row>
    <row r="600" spans="5:24">
      <c r="E600" s="151"/>
      <c r="G600" s="189" t="s">
        <v>247</v>
      </c>
      <c r="H600" s="189" t="s">
        <v>561</v>
      </c>
      <c r="J600" s="152"/>
      <c r="K600" s="152"/>
      <c r="T600" s="150"/>
      <c r="U600" s="150"/>
      <c r="V600" s="150"/>
      <c r="W600" s="150"/>
      <c r="X600" s="150"/>
    </row>
    <row r="601" spans="5:24">
      <c r="E601" s="151"/>
      <c r="G601" s="189" t="s">
        <v>247</v>
      </c>
      <c r="H601" s="189" t="s">
        <v>735</v>
      </c>
      <c r="J601" s="152"/>
      <c r="K601" s="152"/>
      <c r="T601" s="150"/>
      <c r="U601" s="150"/>
      <c r="V601" s="150"/>
      <c r="W601" s="150"/>
      <c r="X601" s="150"/>
    </row>
    <row r="602" spans="5:24">
      <c r="E602" s="151"/>
      <c r="G602" s="189" t="s">
        <v>247</v>
      </c>
      <c r="H602" s="189" t="s">
        <v>1302</v>
      </c>
      <c r="J602" s="152"/>
      <c r="K602" s="152"/>
      <c r="T602" s="150"/>
      <c r="U602" s="150"/>
      <c r="V602" s="150"/>
      <c r="W602" s="150"/>
      <c r="X602" s="150"/>
    </row>
    <row r="603" spans="5:24">
      <c r="E603" s="151"/>
      <c r="G603" s="189" t="s">
        <v>247</v>
      </c>
      <c r="H603" s="189" t="s">
        <v>737</v>
      </c>
      <c r="J603" s="152"/>
      <c r="K603" s="152"/>
      <c r="T603" s="150"/>
      <c r="U603" s="150"/>
      <c r="V603" s="150"/>
      <c r="W603" s="150"/>
      <c r="X603" s="150"/>
    </row>
    <row r="604" spans="5:24">
      <c r="E604" s="151"/>
      <c r="G604" s="189" t="s">
        <v>247</v>
      </c>
      <c r="H604" s="189" t="s">
        <v>1010</v>
      </c>
      <c r="J604" s="152"/>
      <c r="K604" s="152"/>
      <c r="T604" s="150"/>
      <c r="U604" s="150"/>
      <c r="V604" s="150"/>
      <c r="W604" s="150"/>
      <c r="X604" s="150"/>
    </row>
    <row r="605" spans="5:24">
      <c r="E605" s="151"/>
      <c r="G605" s="189" t="s">
        <v>247</v>
      </c>
      <c r="H605" s="189" t="s">
        <v>1012</v>
      </c>
      <c r="J605" s="152"/>
      <c r="K605" s="152"/>
      <c r="T605" s="150"/>
      <c r="U605" s="150"/>
      <c r="V605" s="150"/>
      <c r="W605" s="150"/>
      <c r="X605" s="150"/>
    </row>
    <row r="606" spans="5:24">
      <c r="E606" s="151"/>
      <c r="G606" s="189" t="s">
        <v>247</v>
      </c>
      <c r="H606" s="189" t="s">
        <v>380</v>
      </c>
      <c r="J606" s="152"/>
      <c r="K606" s="152"/>
      <c r="T606" s="150"/>
      <c r="U606" s="150"/>
      <c r="V606" s="150"/>
      <c r="W606" s="150"/>
      <c r="X606" s="150"/>
    </row>
    <row r="607" spans="5:24">
      <c r="E607" s="151"/>
      <c r="G607" s="189" t="s">
        <v>247</v>
      </c>
      <c r="H607" s="189" t="s">
        <v>563</v>
      </c>
      <c r="J607" s="152"/>
      <c r="K607" s="152"/>
      <c r="T607" s="150"/>
      <c r="U607" s="150"/>
      <c r="V607" s="150"/>
      <c r="W607" s="150"/>
      <c r="X607" s="150"/>
    </row>
    <row r="608" spans="5:24">
      <c r="E608" s="151"/>
      <c r="G608" s="189" t="s">
        <v>247</v>
      </c>
      <c r="H608" s="189" t="s">
        <v>565</v>
      </c>
      <c r="J608" s="152"/>
      <c r="K608" s="152"/>
      <c r="T608" s="150"/>
      <c r="U608" s="150"/>
      <c r="V608" s="150"/>
      <c r="W608" s="150"/>
      <c r="X608" s="150"/>
    </row>
    <row r="609" spans="5:24">
      <c r="E609" s="151"/>
      <c r="G609" s="189" t="s">
        <v>247</v>
      </c>
      <c r="H609" s="189" t="s">
        <v>1014</v>
      </c>
      <c r="J609" s="152"/>
      <c r="K609" s="152"/>
      <c r="T609" s="150"/>
      <c r="U609" s="150"/>
      <c r="V609" s="150"/>
      <c r="W609" s="150"/>
      <c r="X609" s="150"/>
    </row>
    <row r="610" spans="5:24">
      <c r="E610" s="151"/>
      <c r="G610" s="189" t="s">
        <v>247</v>
      </c>
      <c r="H610" s="189" t="s">
        <v>567</v>
      </c>
      <c r="J610" s="152"/>
      <c r="K610" s="152"/>
      <c r="T610" s="150"/>
      <c r="U610" s="150"/>
      <c r="V610" s="150"/>
      <c r="W610" s="150"/>
      <c r="X610" s="150"/>
    </row>
    <row r="611" spans="5:24">
      <c r="E611" s="151"/>
      <c r="G611" s="189" t="s">
        <v>247</v>
      </c>
      <c r="H611" s="189" t="s">
        <v>739</v>
      </c>
      <c r="J611" s="152"/>
      <c r="K611" s="152"/>
      <c r="T611" s="150"/>
      <c r="U611" s="150"/>
      <c r="V611" s="150"/>
      <c r="W611" s="150"/>
      <c r="X611" s="150"/>
    </row>
    <row r="612" spans="5:24">
      <c r="E612" s="151"/>
      <c r="G612" s="189" t="s">
        <v>247</v>
      </c>
      <c r="H612" s="189" t="s">
        <v>1303</v>
      </c>
      <c r="J612" s="152"/>
      <c r="K612" s="152"/>
      <c r="T612" s="150"/>
      <c r="U612" s="150"/>
      <c r="V612" s="150"/>
      <c r="W612" s="150"/>
      <c r="X612" s="150"/>
    </row>
    <row r="613" spans="5:24">
      <c r="E613" s="151"/>
      <c r="G613" s="189" t="s">
        <v>247</v>
      </c>
      <c r="H613" s="189" t="s">
        <v>1304</v>
      </c>
      <c r="J613" s="152"/>
      <c r="K613" s="152"/>
      <c r="T613" s="150"/>
      <c r="U613" s="150"/>
      <c r="V613" s="150"/>
      <c r="W613" s="150"/>
      <c r="X613" s="150"/>
    </row>
    <row r="614" spans="5:24">
      <c r="E614" s="151"/>
      <c r="G614" s="189" t="s">
        <v>247</v>
      </c>
      <c r="H614" s="189" t="s">
        <v>1305</v>
      </c>
      <c r="J614" s="152"/>
      <c r="K614" s="152"/>
      <c r="T614" s="150"/>
      <c r="U614" s="150"/>
      <c r="V614" s="150"/>
      <c r="W614" s="150"/>
      <c r="X614" s="150"/>
    </row>
    <row r="615" spans="5:24">
      <c r="E615" s="151"/>
      <c r="G615" s="189" t="s">
        <v>247</v>
      </c>
      <c r="H615" s="189" t="s">
        <v>1306</v>
      </c>
      <c r="J615" s="152"/>
      <c r="K615" s="152"/>
      <c r="T615" s="150"/>
      <c r="U615" s="150"/>
      <c r="V615" s="150"/>
      <c r="W615" s="150"/>
      <c r="X615" s="150"/>
    </row>
    <row r="616" spans="5:24">
      <c r="E616" s="151"/>
      <c r="G616" s="189" t="s">
        <v>247</v>
      </c>
      <c r="H616" s="189" t="s">
        <v>1018</v>
      </c>
      <c r="J616" s="152"/>
      <c r="K616" s="152"/>
      <c r="T616" s="150"/>
      <c r="U616" s="150"/>
      <c r="V616" s="150"/>
      <c r="W616" s="150"/>
      <c r="X616" s="150"/>
    </row>
    <row r="617" spans="5:24">
      <c r="E617" s="151"/>
      <c r="G617" s="189" t="s">
        <v>247</v>
      </c>
      <c r="H617" s="189" t="s">
        <v>1307</v>
      </c>
      <c r="J617" s="152"/>
      <c r="K617" s="152"/>
      <c r="T617" s="150"/>
      <c r="U617" s="150"/>
      <c r="V617" s="150"/>
      <c r="W617" s="150"/>
      <c r="X617" s="150"/>
    </row>
    <row r="618" spans="5:24">
      <c r="E618" s="151"/>
      <c r="G618" s="189" t="s">
        <v>247</v>
      </c>
      <c r="H618" s="189" t="s">
        <v>1020</v>
      </c>
      <c r="J618" s="152"/>
      <c r="K618" s="152"/>
      <c r="T618" s="150"/>
      <c r="U618" s="150"/>
      <c r="V618" s="150"/>
      <c r="W618" s="150"/>
      <c r="X618" s="150"/>
    </row>
    <row r="619" spans="5:24">
      <c r="E619" s="151"/>
      <c r="G619" s="189" t="s">
        <v>247</v>
      </c>
      <c r="H619" s="189" t="s">
        <v>741</v>
      </c>
      <c r="J619" s="152"/>
      <c r="K619" s="152"/>
      <c r="T619" s="150"/>
      <c r="U619" s="150"/>
      <c r="V619" s="150"/>
      <c r="W619" s="150"/>
      <c r="X619" s="150"/>
    </row>
    <row r="620" spans="5:24">
      <c r="E620" s="151"/>
      <c r="G620" s="189" t="s">
        <v>247</v>
      </c>
      <c r="H620" s="189" t="s">
        <v>569</v>
      </c>
      <c r="J620" s="152"/>
      <c r="K620" s="152"/>
      <c r="T620" s="150"/>
      <c r="U620" s="150"/>
      <c r="V620" s="150"/>
      <c r="W620" s="150"/>
      <c r="X620" s="150"/>
    </row>
    <row r="621" spans="5:24">
      <c r="E621" s="151"/>
      <c r="G621" s="189" t="s">
        <v>247</v>
      </c>
      <c r="H621" s="189" t="s">
        <v>1308</v>
      </c>
      <c r="J621" s="152"/>
      <c r="K621" s="152"/>
      <c r="T621" s="150"/>
      <c r="U621" s="150"/>
      <c r="V621" s="150"/>
      <c r="W621" s="150"/>
      <c r="X621" s="150"/>
    </row>
    <row r="622" spans="5:24">
      <c r="E622" s="151"/>
      <c r="G622" s="189" t="s">
        <v>247</v>
      </c>
      <c r="H622" s="189" t="s">
        <v>1309</v>
      </c>
      <c r="J622" s="152"/>
      <c r="K622" s="152"/>
      <c r="T622" s="150"/>
      <c r="U622" s="150"/>
      <c r="V622" s="150"/>
      <c r="W622" s="150"/>
      <c r="X622" s="150"/>
    </row>
    <row r="623" spans="5:24">
      <c r="E623" s="151"/>
      <c r="G623" s="189" t="s">
        <v>247</v>
      </c>
      <c r="H623" s="189" t="s">
        <v>1310</v>
      </c>
      <c r="J623" s="152"/>
      <c r="K623" s="152"/>
      <c r="T623" s="150"/>
      <c r="U623" s="150"/>
      <c r="V623" s="150"/>
      <c r="W623" s="150"/>
      <c r="X623" s="150"/>
    </row>
    <row r="624" spans="5:24">
      <c r="E624" s="151"/>
      <c r="G624" s="189" t="s">
        <v>247</v>
      </c>
      <c r="H624" s="189" t="s">
        <v>1311</v>
      </c>
      <c r="J624" s="152"/>
      <c r="K624" s="152"/>
      <c r="T624" s="150"/>
      <c r="U624" s="150"/>
      <c r="V624" s="150"/>
      <c r="W624" s="150"/>
      <c r="X624" s="150"/>
    </row>
    <row r="625" spans="5:24">
      <c r="E625" s="151"/>
      <c r="G625" s="189" t="s">
        <v>247</v>
      </c>
      <c r="H625" s="189" t="s">
        <v>1312</v>
      </c>
      <c r="J625" s="152"/>
      <c r="K625" s="152"/>
      <c r="T625" s="150"/>
      <c r="U625" s="150"/>
      <c r="V625" s="150"/>
      <c r="W625" s="150"/>
      <c r="X625" s="150"/>
    </row>
    <row r="626" spans="5:24">
      <c r="E626" s="151"/>
      <c r="G626" s="189" t="s">
        <v>247</v>
      </c>
      <c r="H626" s="189" t="s">
        <v>1313</v>
      </c>
      <c r="J626" s="152"/>
      <c r="K626" s="152"/>
      <c r="T626" s="150"/>
      <c r="U626" s="150"/>
      <c r="V626" s="150"/>
      <c r="W626" s="150"/>
      <c r="X626" s="150"/>
    </row>
    <row r="627" spans="5:24">
      <c r="E627" s="151"/>
      <c r="G627" s="189" t="s">
        <v>247</v>
      </c>
      <c r="H627" s="189" t="s">
        <v>1314</v>
      </c>
      <c r="J627" s="152"/>
      <c r="K627" s="152"/>
      <c r="T627" s="150"/>
      <c r="U627" s="150"/>
      <c r="V627" s="150"/>
      <c r="W627" s="150"/>
      <c r="X627" s="150"/>
    </row>
    <row r="628" spans="5:24">
      <c r="E628" s="151"/>
      <c r="G628" s="189" t="s">
        <v>247</v>
      </c>
      <c r="H628" s="189" t="s">
        <v>1315</v>
      </c>
      <c r="J628" s="152"/>
      <c r="K628" s="152"/>
      <c r="T628" s="150"/>
      <c r="U628" s="150"/>
      <c r="V628" s="150"/>
      <c r="W628" s="150"/>
      <c r="X628" s="150"/>
    </row>
    <row r="629" spans="5:24">
      <c r="E629" s="151"/>
      <c r="G629" s="189" t="s">
        <v>247</v>
      </c>
      <c r="H629" s="189" t="s">
        <v>1316</v>
      </c>
      <c r="J629" s="152"/>
      <c r="K629" s="152"/>
      <c r="T629" s="150"/>
      <c r="U629" s="150"/>
      <c r="V629" s="150"/>
      <c r="W629" s="150"/>
      <c r="X629" s="150"/>
    </row>
    <row r="630" spans="5:24">
      <c r="E630" s="151"/>
      <c r="G630" s="189" t="s">
        <v>247</v>
      </c>
      <c r="H630" s="189" t="s">
        <v>1317</v>
      </c>
      <c r="J630" s="152"/>
      <c r="K630" s="152"/>
      <c r="T630" s="150"/>
      <c r="U630" s="150"/>
      <c r="V630" s="150"/>
      <c r="W630" s="150"/>
      <c r="X630" s="150"/>
    </row>
    <row r="631" spans="5:24">
      <c r="E631" s="151"/>
      <c r="G631" s="189" t="s">
        <v>247</v>
      </c>
      <c r="H631" s="189" t="s">
        <v>1022</v>
      </c>
      <c r="J631" s="152"/>
      <c r="K631" s="152"/>
      <c r="T631" s="150"/>
      <c r="U631" s="150"/>
      <c r="V631" s="150"/>
      <c r="W631" s="150"/>
      <c r="X631" s="150"/>
    </row>
    <row r="632" spans="5:24">
      <c r="E632" s="151"/>
      <c r="G632" s="189" t="s">
        <v>247</v>
      </c>
      <c r="H632" s="189" t="s">
        <v>1024</v>
      </c>
      <c r="J632" s="152"/>
      <c r="K632" s="152"/>
      <c r="T632" s="150"/>
      <c r="U632" s="150"/>
      <c r="V632" s="150"/>
      <c r="W632" s="150"/>
      <c r="X632" s="150"/>
    </row>
    <row r="633" spans="5:24">
      <c r="E633" s="151"/>
      <c r="G633" s="189" t="s">
        <v>247</v>
      </c>
      <c r="H633" s="189" t="s">
        <v>1318</v>
      </c>
      <c r="J633" s="152"/>
      <c r="K633" s="152"/>
      <c r="T633" s="150"/>
      <c r="U633" s="150"/>
      <c r="V633" s="150"/>
      <c r="W633" s="150"/>
      <c r="X633" s="150"/>
    </row>
    <row r="634" spans="5:24">
      <c r="E634" s="151"/>
      <c r="G634" s="189" t="s">
        <v>247</v>
      </c>
      <c r="H634" s="189" t="s">
        <v>1319</v>
      </c>
      <c r="J634" s="152"/>
      <c r="K634" s="152"/>
      <c r="T634" s="150"/>
      <c r="U634" s="150"/>
      <c r="V634" s="150"/>
      <c r="W634" s="150"/>
      <c r="X634" s="150"/>
    </row>
    <row r="635" spans="5:24">
      <c r="E635" s="151"/>
      <c r="G635" s="189" t="s">
        <v>247</v>
      </c>
      <c r="H635" s="189" t="s">
        <v>1320</v>
      </c>
      <c r="J635" s="152"/>
      <c r="K635" s="152"/>
      <c r="T635" s="150"/>
      <c r="U635" s="150"/>
      <c r="V635" s="150"/>
      <c r="W635" s="150"/>
      <c r="X635" s="150"/>
    </row>
    <row r="636" spans="5:24">
      <c r="E636" s="151"/>
      <c r="G636" s="189" t="s">
        <v>253</v>
      </c>
      <c r="H636" s="189" t="s">
        <v>1321</v>
      </c>
      <c r="J636" s="152"/>
      <c r="K636" s="152"/>
      <c r="T636" s="150"/>
      <c r="U636" s="150"/>
      <c r="V636" s="150"/>
      <c r="W636" s="150"/>
      <c r="X636" s="150"/>
    </row>
    <row r="637" spans="5:24">
      <c r="E637" s="151"/>
      <c r="G637" s="189" t="s">
        <v>253</v>
      </c>
      <c r="H637" s="189" t="s">
        <v>1322</v>
      </c>
      <c r="J637" s="152"/>
      <c r="K637" s="152"/>
      <c r="T637" s="150"/>
      <c r="U637" s="150"/>
      <c r="V637" s="150"/>
      <c r="W637" s="150"/>
      <c r="X637" s="150"/>
    </row>
    <row r="638" spans="5:24">
      <c r="E638" s="151"/>
      <c r="G638" s="189" t="s">
        <v>253</v>
      </c>
      <c r="H638" s="189" t="s">
        <v>1323</v>
      </c>
      <c r="J638" s="152"/>
      <c r="K638" s="152"/>
      <c r="T638" s="150"/>
      <c r="U638" s="150"/>
      <c r="V638" s="150"/>
      <c r="W638" s="150"/>
      <c r="X638" s="150"/>
    </row>
    <row r="639" spans="5:24">
      <c r="E639" s="151"/>
      <c r="G639" s="189" t="s">
        <v>253</v>
      </c>
      <c r="H639" s="189" t="s">
        <v>1324</v>
      </c>
      <c r="J639" s="152"/>
      <c r="K639" s="152"/>
      <c r="T639" s="150"/>
      <c r="U639" s="150"/>
      <c r="V639" s="150"/>
      <c r="W639" s="150"/>
      <c r="X639" s="150"/>
    </row>
    <row r="640" spans="5:24">
      <c r="E640" s="151"/>
      <c r="G640" s="189" t="s">
        <v>253</v>
      </c>
      <c r="H640" s="189" t="s">
        <v>1325</v>
      </c>
      <c r="J640" s="152"/>
      <c r="K640" s="152"/>
      <c r="T640" s="150"/>
      <c r="U640" s="150"/>
      <c r="V640" s="150"/>
      <c r="W640" s="150"/>
      <c r="X640" s="150"/>
    </row>
    <row r="641" spans="5:24">
      <c r="E641" s="151"/>
      <c r="G641" s="189" t="s">
        <v>253</v>
      </c>
      <c r="H641" s="189" t="s">
        <v>1326</v>
      </c>
      <c r="J641" s="152"/>
      <c r="K641" s="152"/>
      <c r="T641" s="150"/>
      <c r="U641" s="150"/>
      <c r="V641" s="150"/>
      <c r="W641" s="150"/>
      <c r="X641" s="150"/>
    </row>
    <row r="642" spans="5:24">
      <c r="E642" s="151"/>
      <c r="G642" s="189" t="s">
        <v>253</v>
      </c>
      <c r="H642" s="189" t="s">
        <v>1327</v>
      </c>
      <c r="J642" s="152"/>
      <c r="K642" s="152"/>
      <c r="T642" s="150"/>
      <c r="U642" s="150"/>
      <c r="V642" s="150"/>
      <c r="W642" s="150"/>
      <c r="X642" s="150"/>
    </row>
    <row r="643" spans="5:24">
      <c r="E643" s="151"/>
      <c r="G643" s="189" t="s">
        <v>253</v>
      </c>
      <c r="H643" s="189" t="s">
        <v>1328</v>
      </c>
      <c r="J643" s="152"/>
      <c r="K643" s="152"/>
      <c r="T643" s="150"/>
      <c r="U643" s="150"/>
      <c r="V643" s="150"/>
      <c r="W643" s="150"/>
      <c r="X643" s="150"/>
    </row>
    <row r="644" spans="5:24">
      <c r="E644" s="151"/>
      <c r="G644" s="189" t="s">
        <v>253</v>
      </c>
      <c r="H644" s="189" t="s">
        <v>1329</v>
      </c>
      <c r="J644" s="152"/>
      <c r="K644" s="152"/>
      <c r="T644" s="150"/>
      <c r="U644" s="150"/>
      <c r="V644" s="150"/>
      <c r="W644" s="150"/>
      <c r="X644" s="150"/>
    </row>
    <row r="645" spans="5:24">
      <c r="E645" s="151"/>
      <c r="G645" s="189" t="s">
        <v>253</v>
      </c>
      <c r="H645" s="189" t="s">
        <v>1330</v>
      </c>
      <c r="J645" s="152"/>
      <c r="K645" s="152"/>
      <c r="T645" s="150"/>
      <c r="U645" s="150"/>
      <c r="V645" s="150"/>
      <c r="W645" s="150"/>
      <c r="X645" s="150"/>
    </row>
    <row r="646" spans="5:24">
      <c r="E646" s="151"/>
      <c r="G646" s="189" t="s">
        <v>253</v>
      </c>
      <c r="H646" s="189" t="s">
        <v>1331</v>
      </c>
      <c r="J646" s="152"/>
      <c r="K646" s="152"/>
      <c r="T646" s="150"/>
      <c r="U646" s="150"/>
      <c r="V646" s="150"/>
      <c r="W646" s="150"/>
      <c r="X646" s="150"/>
    </row>
    <row r="647" spans="5:24">
      <c r="E647" s="151"/>
      <c r="G647" s="189" t="s">
        <v>253</v>
      </c>
      <c r="H647" s="189" t="s">
        <v>1332</v>
      </c>
      <c r="J647" s="152"/>
      <c r="K647" s="152"/>
      <c r="T647" s="150"/>
      <c r="U647" s="150"/>
      <c r="V647" s="150"/>
      <c r="W647" s="150"/>
      <c r="X647" s="150"/>
    </row>
    <row r="648" spans="5:24">
      <c r="E648" s="151"/>
      <c r="G648" s="189" t="s">
        <v>253</v>
      </c>
      <c r="H648" s="189" t="s">
        <v>1333</v>
      </c>
      <c r="J648" s="152"/>
      <c r="K648" s="152"/>
      <c r="T648" s="150"/>
      <c r="U648" s="150"/>
      <c r="V648" s="150"/>
      <c r="W648" s="150"/>
      <c r="X648" s="150"/>
    </row>
    <row r="649" spans="5:24">
      <c r="E649" s="151"/>
      <c r="G649" s="189" t="s">
        <v>253</v>
      </c>
      <c r="H649" s="189" t="s">
        <v>1334</v>
      </c>
      <c r="J649" s="152"/>
      <c r="K649" s="152"/>
      <c r="T649" s="150"/>
      <c r="U649" s="150"/>
      <c r="V649" s="150"/>
      <c r="W649" s="150"/>
      <c r="X649" s="150"/>
    </row>
    <row r="650" spans="5:24">
      <c r="E650" s="151"/>
      <c r="G650" s="189" t="s">
        <v>253</v>
      </c>
      <c r="H650" s="189" t="s">
        <v>1335</v>
      </c>
      <c r="J650" s="152"/>
      <c r="K650" s="152"/>
      <c r="T650" s="150"/>
      <c r="U650" s="150"/>
      <c r="V650" s="150"/>
      <c r="W650" s="150"/>
      <c r="X650" s="150"/>
    </row>
    <row r="651" spans="5:24">
      <c r="E651" s="151"/>
      <c r="G651" s="189" t="s">
        <v>253</v>
      </c>
      <c r="H651" s="189" t="s">
        <v>1336</v>
      </c>
      <c r="J651" s="152"/>
      <c r="K651" s="152"/>
      <c r="T651" s="150"/>
      <c r="U651" s="150"/>
      <c r="V651" s="150"/>
      <c r="W651" s="150"/>
      <c r="X651" s="150"/>
    </row>
    <row r="652" spans="5:24">
      <c r="E652" s="151"/>
      <c r="G652" s="189" t="s">
        <v>253</v>
      </c>
      <c r="H652" s="189" t="s">
        <v>1337</v>
      </c>
      <c r="J652" s="152"/>
      <c r="K652" s="152"/>
      <c r="T652" s="150"/>
      <c r="U652" s="150"/>
      <c r="V652" s="150"/>
      <c r="W652" s="150"/>
      <c r="X652" s="150"/>
    </row>
    <row r="653" spans="5:24">
      <c r="E653" s="151"/>
      <c r="G653" s="189" t="s">
        <v>253</v>
      </c>
      <c r="H653" s="189" t="s">
        <v>1338</v>
      </c>
      <c r="J653" s="152"/>
      <c r="K653" s="152"/>
      <c r="T653" s="150"/>
      <c r="U653" s="150"/>
      <c r="V653" s="150"/>
      <c r="W653" s="150"/>
      <c r="X653" s="150"/>
    </row>
    <row r="654" spans="5:24">
      <c r="E654" s="151"/>
      <c r="G654" s="189" t="s">
        <v>253</v>
      </c>
      <c r="H654" s="189" t="s">
        <v>1339</v>
      </c>
      <c r="J654" s="152"/>
      <c r="K654" s="152"/>
      <c r="T654" s="150"/>
      <c r="U654" s="150"/>
      <c r="V654" s="150"/>
      <c r="W654" s="150"/>
      <c r="X654" s="150"/>
    </row>
    <row r="655" spans="5:24">
      <c r="E655" s="151"/>
      <c r="G655" s="189" t="s">
        <v>253</v>
      </c>
      <c r="H655" s="189" t="s">
        <v>1340</v>
      </c>
      <c r="J655" s="152"/>
      <c r="K655" s="152"/>
      <c r="T655" s="150"/>
      <c r="U655" s="150"/>
      <c r="V655" s="150"/>
      <c r="W655" s="150"/>
      <c r="X655" s="150"/>
    </row>
    <row r="656" spans="5:24">
      <c r="E656" s="151"/>
      <c r="G656" s="189" t="s">
        <v>253</v>
      </c>
      <c r="H656" s="189" t="s">
        <v>1341</v>
      </c>
      <c r="J656" s="152"/>
      <c r="K656" s="152"/>
      <c r="T656" s="150"/>
      <c r="U656" s="150"/>
      <c r="V656" s="150"/>
      <c r="W656" s="150"/>
      <c r="X656" s="150"/>
    </row>
    <row r="657" spans="5:24">
      <c r="E657" s="151"/>
      <c r="G657" s="189" t="s">
        <v>253</v>
      </c>
      <c r="H657" s="189" t="s">
        <v>1342</v>
      </c>
      <c r="J657" s="152"/>
      <c r="K657" s="152"/>
      <c r="T657" s="150"/>
      <c r="U657" s="150"/>
      <c r="V657" s="150"/>
      <c r="W657" s="150"/>
      <c r="X657" s="150"/>
    </row>
    <row r="658" spans="5:24">
      <c r="E658" s="151"/>
      <c r="G658" s="189" t="s">
        <v>253</v>
      </c>
      <c r="H658" s="189" t="s">
        <v>1343</v>
      </c>
      <c r="J658" s="152"/>
      <c r="K658" s="152"/>
      <c r="T658" s="150"/>
      <c r="U658" s="150"/>
      <c r="V658" s="150"/>
      <c r="W658" s="150"/>
      <c r="X658" s="150"/>
    </row>
    <row r="659" spans="5:24">
      <c r="E659" s="151"/>
      <c r="G659" s="189" t="s">
        <v>253</v>
      </c>
      <c r="H659" s="189" t="s">
        <v>386</v>
      </c>
      <c r="J659" s="152"/>
      <c r="K659" s="152"/>
      <c r="T659" s="150"/>
      <c r="U659" s="150"/>
      <c r="V659" s="150"/>
      <c r="W659" s="150"/>
      <c r="X659" s="150"/>
    </row>
    <row r="660" spans="5:24">
      <c r="E660" s="151"/>
      <c r="G660" s="189" t="s">
        <v>253</v>
      </c>
      <c r="H660" s="189" t="s">
        <v>493</v>
      </c>
      <c r="J660" s="152"/>
      <c r="K660" s="152"/>
      <c r="T660" s="150"/>
      <c r="U660" s="150"/>
      <c r="V660" s="150"/>
      <c r="W660" s="150"/>
      <c r="X660" s="150"/>
    </row>
    <row r="661" spans="5:24">
      <c r="E661" s="151"/>
      <c r="G661" s="189" t="s">
        <v>253</v>
      </c>
      <c r="H661" s="189" t="s">
        <v>392</v>
      </c>
      <c r="J661" s="152"/>
      <c r="K661" s="152"/>
      <c r="T661" s="150"/>
      <c r="U661" s="150"/>
      <c r="V661" s="150"/>
      <c r="W661" s="150"/>
      <c r="X661" s="150"/>
    </row>
    <row r="662" spans="5:24">
      <c r="E662" s="151"/>
      <c r="G662" s="189" t="s">
        <v>253</v>
      </c>
      <c r="H662" s="189" t="s">
        <v>398</v>
      </c>
      <c r="J662" s="152"/>
      <c r="K662" s="152"/>
      <c r="T662" s="150"/>
      <c r="U662" s="150"/>
      <c r="V662" s="150"/>
      <c r="W662" s="150"/>
      <c r="X662" s="150"/>
    </row>
    <row r="663" spans="5:24">
      <c r="E663" s="151"/>
      <c r="G663" s="189" t="s">
        <v>253</v>
      </c>
      <c r="H663" s="189" t="s">
        <v>404</v>
      </c>
      <c r="J663" s="152"/>
      <c r="K663" s="152"/>
      <c r="T663" s="150"/>
      <c r="U663" s="150"/>
      <c r="V663" s="150"/>
      <c r="W663" s="150"/>
      <c r="X663" s="150"/>
    </row>
    <row r="664" spans="5:24">
      <c r="E664" s="151"/>
      <c r="G664" s="189" t="s">
        <v>253</v>
      </c>
      <c r="H664" s="189" t="s">
        <v>1344</v>
      </c>
      <c r="J664" s="152"/>
      <c r="K664" s="152"/>
      <c r="T664" s="150"/>
      <c r="U664" s="150"/>
      <c r="V664" s="150"/>
      <c r="W664" s="150"/>
      <c r="X664" s="150"/>
    </row>
    <row r="665" spans="5:24">
      <c r="E665" s="151"/>
      <c r="G665" s="189" t="s">
        <v>253</v>
      </c>
      <c r="H665" s="189" t="s">
        <v>495</v>
      </c>
      <c r="J665" s="152"/>
      <c r="K665" s="152"/>
      <c r="T665" s="150"/>
      <c r="U665" s="150"/>
      <c r="V665" s="150"/>
      <c r="W665" s="150"/>
      <c r="X665" s="150"/>
    </row>
    <row r="666" spans="5:24">
      <c r="E666" s="151"/>
      <c r="G666" s="189" t="s">
        <v>253</v>
      </c>
      <c r="H666" s="189" t="s">
        <v>322</v>
      </c>
      <c r="J666" s="152"/>
      <c r="K666" s="152"/>
      <c r="T666" s="150"/>
      <c r="U666" s="150"/>
      <c r="V666" s="150"/>
      <c r="W666" s="150"/>
      <c r="X666" s="150"/>
    </row>
    <row r="667" spans="5:24">
      <c r="E667" s="151"/>
      <c r="G667" s="189" t="s">
        <v>253</v>
      </c>
      <c r="H667" s="189" t="s">
        <v>1345</v>
      </c>
      <c r="J667" s="152"/>
      <c r="K667" s="152"/>
      <c r="T667" s="150"/>
      <c r="U667" s="150"/>
      <c r="V667" s="150"/>
      <c r="W667" s="150"/>
      <c r="X667" s="150"/>
    </row>
    <row r="668" spans="5:24">
      <c r="E668" s="151"/>
      <c r="G668" s="189" t="s">
        <v>253</v>
      </c>
      <c r="H668" s="189" t="s">
        <v>416</v>
      </c>
      <c r="J668" s="152"/>
      <c r="K668" s="152"/>
      <c r="T668" s="150"/>
      <c r="U668" s="150"/>
      <c r="V668" s="150"/>
      <c r="W668" s="150"/>
      <c r="X668" s="150"/>
    </row>
    <row r="669" spans="5:24">
      <c r="E669" s="151"/>
      <c r="G669" s="189" t="s">
        <v>253</v>
      </c>
      <c r="H669" s="189" t="s">
        <v>421</v>
      </c>
      <c r="J669" s="152"/>
      <c r="K669" s="152"/>
      <c r="T669" s="150"/>
      <c r="U669" s="150"/>
      <c r="V669" s="150"/>
      <c r="W669" s="150"/>
      <c r="X669" s="150"/>
    </row>
    <row r="670" spans="5:24">
      <c r="E670" s="151"/>
      <c r="G670" s="189" t="s">
        <v>253</v>
      </c>
      <c r="H670" s="189" t="s">
        <v>426</v>
      </c>
      <c r="J670" s="152"/>
      <c r="K670" s="152"/>
      <c r="T670" s="150"/>
      <c r="U670" s="150"/>
      <c r="V670" s="150"/>
      <c r="W670" s="150"/>
      <c r="X670" s="150"/>
    </row>
    <row r="671" spans="5:24">
      <c r="E671" s="151"/>
      <c r="G671" s="189" t="s">
        <v>253</v>
      </c>
      <c r="H671" s="189" t="s">
        <v>1346</v>
      </c>
      <c r="J671" s="152"/>
      <c r="K671" s="152"/>
      <c r="T671" s="150"/>
      <c r="U671" s="150"/>
      <c r="V671" s="150"/>
      <c r="W671" s="150"/>
      <c r="X671" s="150"/>
    </row>
    <row r="672" spans="5:24">
      <c r="E672" s="151"/>
      <c r="G672" s="189" t="s">
        <v>253</v>
      </c>
      <c r="H672" s="189" t="s">
        <v>436</v>
      </c>
      <c r="J672" s="152"/>
      <c r="K672" s="152"/>
      <c r="T672" s="150"/>
      <c r="U672" s="150"/>
      <c r="V672" s="150"/>
      <c r="W672" s="150"/>
      <c r="X672" s="150"/>
    </row>
    <row r="673" spans="5:24">
      <c r="E673" s="151"/>
      <c r="G673" s="189" t="s">
        <v>253</v>
      </c>
      <c r="H673" s="189" t="s">
        <v>441</v>
      </c>
      <c r="J673" s="152"/>
      <c r="K673" s="152"/>
      <c r="T673" s="150"/>
      <c r="U673" s="150"/>
      <c r="V673" s="150"/>
      <c r="W673" s="150"/>
      <c r="X673" s="150"/>
    </row>
    <row r="674" spans="5:24">
      <c r="E674" s="151"/>
      <c r="G674" s="189" t="s">
        <v>253</v>
      </c>
      <c r="H674" s="189" t="s">
        <v>1347</v>
      </c>
      <c r="J674" s="152"/>
      <c r="K674" s="152"/>
      <c r="T674" s="150"/>
      <c r="U674" s="150"/>
      <c r="V674" s="150"/>
      <c r="W674" s="150"/>
      <c r="X674" s="150"/>
    </row>
    <row r="675" spans="5:24">
      <c r="E675" s="151"/>
      <c r="G675" s="189" t="s">
        <v>253</v>
      </c>
      <c r="H675" s="189" t="s">
        <v>1348</v>
      </c>
      <c r="J675" s="152"/>
      <c r="K675" s="152"/>
      <c r="T675" s="150"/>
      <c r="U675" s="150"/>
      <c r="V675" s="150"/>
      <c r="W675" s="150"/>
      <c r="X675" s="150"/>
    </row>
    <row r="676" spans="5:24">
      <c r="E676" s="151"/>
      <c r="G676" s="189" t="s">
        <v>253</v>
      </c>
      <c r="H676" s="189" t="s">
        <v>497</v>
      </c>
      <c r="J676" s="152"/>
      <c r="K676" s="152"/>
      <c r="T676" s="150"/>
      <c r="U676" s="150"/>
      <c r="V676" s="150"/>
      <c r="W676" s="150"/>
      <c r="X676" s="150"/>
    </row>
    <row r="677" spans="5:24">
      <c r="E677" s="151"/>
      <c r="G677" s="189" t="s">
        <v>253</v>
      </c>
      <c r="H677" s="189" t="s">
        <v>1349</v>
      </c>
      <c r="J677" s="152"/>
      <c r="K677" s="152"/>
      <c r="T677" s="150"/>
      <c r="U677" s="150"/>
      <c r="V677" s="150"/>
      <c r="W677" s="150"/>
      <c r="X677" s="150"/>
    </row>
    <row r="678" spans="5:24">
      <c r="E678" s="151"/>
      <c r="G678" s="189" t="s">
        <v>253</v>
      </c>
      <c r="H678" s="189" t="s">
        <v>447</v>
      </c>
      <c r="J678" s="152"/>
      <c r="K678" s="152"/>
      <c r="T678" s="150"/>
      <c r="U678" s="150"/>
      <c r="V678" s="150"/>
      <c r="W678" s="150"/>
      <c r="X678" s="150"/>
    </row>
    <row r="679" spans="5:24">
      <c r="E679" s="151"/>
      <c r="G679" s="189" t="s">
        <v>253</v>
      </c>
      <c r="H679" s="189" t="s">
        <v>743</v>
      </c>
      <c r="J679" s="152"/>
      <c r="K679" s="152"/>
      <c r="T679" s="150"/>
      <c r="U679" s="150"/>
      <c r="V679" s="150"/>
      <c r="W679" s="150"/>
      <c r="X679" s="150"/>
    </row>
    <row r="680" spans="5:24">
      <c r="E680" s="151"/>
      <c r="G680" s="189" t="s">
        <v>253</v>
      </c>
      <c r="H680" s="189" t="s">
        <v>1350</v>
      </c>
      <c r="J680" s="152"/>
      <c r="K680" s="152"/>
      <c r="T680" s="150"/>
      <c r="U680" s="150"/>
      <c r="V680" s="150"/>
      <c r="W680" s="150"/>
      <c r="X680" s="150"/>
    </row>
    <row r="681" spans="5:24">
      <c r="E681" s="151"/>
      <c r="G681" s="189" t="s">
        <v>253</v>
      </c>
      <c r="H681" s="189" t="s">
        <v>450</v>
      </c>
      <c r="J681" s="152"/>
      <c r="K681" s="152"/>
      <c r="T681" s="150"/>
      <c r="U681" s="150"/>
      <c r="V681" s="150"/>
      <c r="W681" s="150"/>
      <c r="X681" s="150"/>
    </row>
    <row r="682" spans="5:24">
      <c r="E682" s="151"/>
      <c r="G682" s="189" t="s">
        <v>253</v>
      </c>
      <c r="H682" s="189" t="s">
        <v>745</v>
      </c>
      <c r="J682" s="152"/>
      <c r="K682" s="152"/>
      <c r="T682" s="150"/>
      <c r="U682" s="150"/>
      <c r="V682" s="150"/>
      <c r="W682" s="150"/>
      <c r="X682" s="150"/>
    </row>
    <row r="683" spans="5:24">
      <c r="E683" s="151"/>
      <c r="G683" s="189" t="s">
        <v>253</v>
      </c>
      <c r="H683" s="189" t="s">
        <v>573</v>
      </c>
      <c r="J683" s="152"/>
      <c r="K683" s="152"/>
      <c r="T683" s="150"/>
      <c r="U683" s="150"/>
      <c r="V683" s="150"/>
      <c r="W683" s="150"/>
      <c r="X683" s="150"/>
    </row>
    <row r="684" spans="5:24">
      <c r="E684" s="151"/>
      <c r="G684" s="189" t="s">
        <v>253</v>
      </c>
      <c r="H684" s="189" t="s">
        <v>452</v>
      </c>
      <c r="J684" s="152"/>
      <c r="K684" s="152"/>
      <c r="T684" s="150"/>
      <c r="U684" s="150"/>
      <c r="V684" s="150"/>
      <c r="W684" s="150"/>
      <c r="X684" s="150"/>
    </row>
    <row r="685" spans="5:24">
      <c r="E685" s="151"/>
      <c r="G685" s="189" t="s">
        <v>253</v>
      </c>
      <c r="H685" s="189" t="s">
        <v>1351</v>
      </c>
      <c r="J685" s="152"/>
      <c r="K685" s="152"/>
      <c r="T685" s="150"/>
      <c r="U685" s="150"/>
      <c r="V685" s="150"/>
      <c r="W685" s="150"/>
      <c r="X685" s="150"/>
    </row>
    <row r="686" spans="5:24">
      <c r="E686" s="151"/>
      <c r="G686" s="189" t="s">
        <v>253</v>
      </c>
      <c r="H686" s="189" t="s">
        <v>575</v>
      </c>
      <c r="J686" s="152"/>
      <c r="K686" s="152"/>
      <c r="T686" s="150"/>
      <c r="U686" s="150"/>
      <c r="V686" s="150"/>
      <c r="W686" s="150"/>
      <c r="X686" s="150"/>
    </row>
    <row r="687" spans="5:24">
      <c r="E687" s="151"/>
      <c r="G687" s="189" t="s">
        <v>253</v>
      </c>
      <c r="H687" s="189" t="s">
        <v>751</v>
      </c>
      <c r="J687" s="152"/>
      <c r="K687" s="152"/>
      <c r="T687" s="150"/>
      <c r="U687" s="150"/>
      <c r="V687" s="150"/>
      <c r="W687" s="150"/>
      <c r="X687" s="150"/>
    </row>
    <row r="688" spans="5:24">
      <c r="E688" s="151"/>
      <c r="G688" s="189" t="s">
        <v>253</v>
      </c>
      <c r="H688" s="189" t="s">
        <v>749</v>
      </c>
      <c r="J688" s="152"/>
      <c r="K688" s="152"/>
      <c r="T688" s="150"/>
      <c r="U688" s="150"/>
      <c r="V688" s="150"/>
      <c r="W688" s="150"/>
      <c r="X688" s="150"/>
    </row>
    <row r="689" spans="5:24">
      <c r="E689" s="151"/>
      <c r="G689" s="189" t="s">
        <v>253</v>
      </c>
      <c r="H689" s="189" t="s">
        <v>1352</v>
      </c>
      <c r="J689" s="152"/>
      <c r="K689" s="152"/>
      <c r="T689" s="150"/>
      <c r="U689" s="150"/>
      <c r="V689" s="150"/>
      <c r="W689" s="150"/>
      <c r="X689" s="150"/>
    </row>
    <row r="690" spans="5:24">
      <c r="E690" s="151"/>
      <c r="G690" s="189" t="s">
        <v>253</v>
      </c>
      <c r="H690" s="189" t="s">
        <v>1353</v>
      </c>
      <c r="J690" s="152"/>
      <c r="K690" s="152"/>
      <c r="T690" s="150"/>
      <c r="U690" s="150"/>
      <c r="V690" s="150"/>
      <c r="W690" s="150"/>
      <c r="X690" s="150"/>
    </row>
    <row r="691" spans="5:24">
      <c r="E691" s="151"/>
      <c r="G691" s="189" t="s">
        <v>253</v>
      </c>
      <c r="H691" s="189" t="s">
        <v>1354</v>
      </c>
      <c r="J691" s="152"/>
      <c r="K691" s="152"/>
      <c r="T691" s="150"/>
      <c r="U691" s="150"/>
      <c r="V691" s="150"/>
      <c r="W691" s="150"/>
      <c r="X691" s="150"/>
    </row>
    <row r="692" spans="5:24">
      <c r="E692" s="151"/>
      <c r="G692" s="189" t="s">
        <v>253</v>
      </c>
      <c r="H692" s="189" t="s">
        <v>1355</v>
      </c>
      <c r="J692" s="152"/>
      <c r="K692" s="152"/>
      <c r="T692" s="150"/>
      <c r="U692" s="150"/>
      <c r="V692" s="150"/>
      <c r="W692" s="150"/>
      <c r="X692" s="150"/>
    </row>
    <row r="693" spans="5:24">
      <c r="E693" s="151"/>
      <c r="G693" s="189" t="s">
        <v>253</v>
      </c>
      <c r="H693" s="189" t="s">
        <v>1356</v>
      </c>
      <c r="J693" s="152"/>
      <c r="K693" s="152"/>
      <c r="T693" s="150"/>
      <c r="U693" s="150"/>
      <c r="V693" s="150"/>
      <c r="W693" s="150"/>
      <c r="X693" s="150"/>
    </row>
    <row r="694" spans="5:24">
      <c r="E694" s="151"/>
      <c r="G694" s="189" t="s">
        <v>253</v>
      </c>
      <c r="H694" s="189" t="s">
        <v>1357</v>
      </c>
      <c r="J694" s="152"/>
      <c r="K694" s="152"/>
      <c r="T694" s="150"/>
      <c r="U694" s="150"/>
      <c r="V694" s="150"/>
      <c r="W694" s="150"/>
      <c r="X694" s="150"/>
    </row>
    <row r="695" spans="5:24">
      <c r="E695" s="151"/>
      <c r="G695" s="189" t="s">
        <v>253</v>
      </c>
      <c r="H695" s="189" t="s">
        <v>1358</v>
      </c>
      <c r="J695" s="152"/>
      <c r="K695" s="152"/>
      <c r="T695" s="150"/>
      <c r="U695" s="150"/>
      <c r="V695" s="150"/>
      <c r="W695" s="150"/>
      <c r="X695" s="150"/>
    </row>
    <row r="696" spans="5:24">
      <c r="E696" s="151"/>
      <c r="G696" s="189" t="s">
        <v>253</v>
      </c>
      <c r="H696" s="189" t="s">
        <v>1359</v>
      </c>
      <c r="J696" s="152"/>
      <c r="K696" s="152"/>
      <c r="T696" s="150"/>
      <c r="U696" s="150"/>
      <c r="V696" s="150"/>
      <c r="W696" s="150"/>
      <c r="X696" s="150"/>
    </row>
    <row r="697" spans="5:24">
      <c r="E697" s="151"/>
      <c r="G697" s="189" t="s">
        <v>253</v>
      </c>
      <c r="H697" s="189" t="s">
        <v>1360</v>
      </c>
      <c r="J697" s="152"/>
      <c r="K697" s="152"/>
      <c r="T697" s="150"/>
      <c r="U697" s="150"/>
      <c r="V697" s="150"/>
      <c r="W697" s="150"/>
      <c r="X697" s="150"/>
    </row>
    <row r="698" spans="5:24">
      <c r="E698" s="151"/>
      <c r="G698" s="189" t="s">
        <v>259</v>
      </c>
      <c r="H698" s="189" t="s">
        <v>1361</v>
      </c>
      <c r="J698" s="152"/>
      <c r="K698" s="152"/>
      <c r="T698" s="150"/>
      <c r="U698" s="150"/>
      <c r="V698" s="150"/>
      <c r="W698" s="150"/>
      <c r="X698" s="150"/>
    </row>
    <row r="699" spans="5:24">
      <c r="E699" s="151"/>
      <c r="G699" s="189" t="s">
        <v>259</v>
      </c>
      <c r="H699" s="189" t="s">
        <v>1362</v>
      </c>
      <c r="J699" s="152"/>
      <c r="K699" s="152"/>
      <c r="T699" s="150"/>
      <c r="U699" s="150"/>
      <c r="V699" s="150"/>
      <c r="W699" s="150"/>
      <c r="X699" s="150"/>
    </row>
    <row r="700" spans="5:24">
      <c r="E700" s="151"/>
      <c r="G700" s="189" t="s">
        <v>259</v>
      </c>
      <c r="H700" s="189" t="s">
        <v>499</v>
      </c>
      <c r="J700" s="152"/>
      <c r="K700" s="152"/>
      <c r="T700" s="150"/>
      <c r="U700" s="150"/>
      <c r="V700" s="150"/>
      <c r="W700" s="150"/>
      <c r="X700" s="150"/>
    </row>
    <row r="701" spans="5:24">
      <c r="E701" s="151"/>
      <c r="G701" s="189" t="s">
        <v>259</v>
      </c>
      <c r="H701" s="189" t="s">
        <v>501</v>
      </c>
      <c r="J701" s="152"/>
      <c r="K701" s="152"/>
      <c r="T701" s="150"/>
      <c r="U701" s="150"/>
      <c r="V701" s="150"/>
      <c r="W701" s="150"/>
      <c r="X701" s="150"/>
    </row>
    <row r="702" spans="5:24">
      <c r="E702" s="151"/>
      <c r="G702" s="189" t="s">
        <v>259</v>
      </c>
      <c r="H702" s="189" t="s">
        <v>577</v>
      </c>
      <c r="J702" s="152"/>
      <c r="K702" s="152"/>
      <c r="T702" s="150"/>
      <c r="U702" s="150"/>
      <c r="V702" s="150"/>
      <c r="W702" s="150"/>
      <c r="X702" s="150"/>
    </row>
    <row r="703" spans="5:24">
      <c r="E703" s="151"/>
      <c r="G703" s="189" t="s">
        <v>259</v>
      </c>
      <c r="H703" s="189" t="s">
        <v>454</v>
      </c>
      <c r="J703" s="152"/>
      <c r="K703" s="152"/>
      <c r="T703" s="150"/>
      <c r="U703" s="150"/>
      <c r="V703" s="150"/>
      <c r="W703" s="150"/>
      <c r="X703" s="150"/>
    </row>
    <row r="704" spans="5:24">
      <c r="E704" s="151"/>
      <c r="G704" s="189" t="s">
        <v>259</v>
      </c>
      <c r="H704" s="189" t="s">
        <v>503</v>
      </c>
      <c r="J704" s="152"/>
      <c r="K704" s="152"/>
      <c r="T704" s="150"/>
      <c r="U704" s="150"/>
      <c r="V704" s="150"/>
      <c r="W704" s="150"/>
      <c r="X704" s="150"/>
    </row>
    <row r="705" spans="5:24">
      <c r="E705" s="151"/>
      <c r="G705" s="189" t="s">
        <v>259</v>
      </c>
      <c r="H705" s="189" t="s">
        <v>579</v>
      </c>
      <c r="J705" s="152"/>
      <c r="K705" s="152"/>
      <c r="T705" s="150"/>
      <c r="U705" s="150"/>
      <c r="V705" s="150"/>
      <c r="W705" s="150"/>
      <c r="X705" s="150"/>
    </row>
    <row r="706" spans="5:24">
      <c r="E706" s="151"/>
      <c r="G706" s="189" t="s">
        <v>259</v>
      </c>
      <c r="H706" s="189" t="s">
        <v>581</v>
      </c>
      <c r="J706" s="152"/>
      <c r="K706" s="152"/>
      <c r="T706" s="150"/>
      <c r="U706" s="150"/>
      <c r="V706" s="150"/>
      <c r="W706" s="150"/>
      <c r="X706" s="150"/>
    </row>
    <row r="707" spans="5:24">
      <c r="E707" s="151"/>
      <c r="G707" s="189" t="s">
        <v>259</v>
      </c>
      <c r="H707" s="189" t="s">
        <v>505</v>
      </c>
      <c r="J707" s="152"/>
      <c r="K707" s="152"/>
      <c r="T707" s="150"/>
      <c r="U707" s="150"/>
      <c r="V707" s="150"/>
      <c r="W707" s="150"/>
      <c r="X707" s="150"/>
    </row>
    <row r="708" spans="5:24">
      <c r="E708" s="151"/>
      <c r="G708" s="189" t="s">
        <v>259</v>
      </c>
      <c r="H708" s="189" t="s">
        <v>507</v>
      </c>
      <c r="J708" s="152"/>
      <c r="K708" s="152"/>
      <c r="T708" s="150"/>
      <c r="U708" s="150"/>
      <c r="V708" s="150"/>
      <c r="W708" s="150"/>
      <c r="X708" s="150"/>
    </row>
    <row r="709" spans="5:24">
      <c r="E709" s="151"/>
      <c r="G709" s="189" t="s">
        <v>259</v>
      </c>
      <c r="H709" s="189" t="s">
        <v>753</v>
      </c>
      <c r="J709" s="152"/>
      <c r="K709" s="152"/>
      <c r="T709" s="150"/>
      <c r="U709" s="150"/>
      <c r="V709" s="150"/>
      <c r="W709" s="150"/>
      <c r="X709" s="150"/>
    </row>
    <row r="710" spans="5:24">
      <c r="E710" s="151"/>
      <c r="G710" s="189" t="s">
        <v>259</v>
      </c>
      <c r="H710" s="189" t="s">
        <v>456</v>
      </c>
      <c r="J710" s="152"/>
      <c r="K710" s="152"/>
      <c r="T710" s="150"/>
      <c r="U710" s="150"/>
      <c r="V710" s="150"/>
      <c r="W710" s="150"/>
      <c r="X710" s="150"/>
    </row>
    <row r="711" spans="5:24">
      <c r="E711" s="151"/>
      <c r="G711" s="189" t="s">
        <v>259</v>
      </c>
      <c r="H711" s="189" t="s">
        <v>583</v>
      </c>
      <c r="J711" s="152"/>
      <c r="K711" s="152"/>
      <c r="T711" s="150"/>
      <c r="U711" s="150"/>
      <c r="V711" s="150"/>
      <c r="W711" s="150"/>
      <c r="X711" s="150"/>
    </row>
    <row r="712" spans="5:24">
      <c r="E712" s="151"/>
      <c r="G712" s="189" t="s">
        <v>259</v>
      </c>
      <c r="H712" s="189" t="s">
        <v>585</v>
      </c>
      <c r="J712" s="152"/>
      <c r="K712" s="152"/>
      <c r="T712" s="150"/>
      <c r="U712" s="150"/>
      <c r="V712" s="150"/>
      <c r="W712" s="150"/>
      <c r="X712" s="150"/>
    </row>
    <row r="713" spans="5:24">
      <c r="E713" s="151"/>
      <c r="G713" s="189" t="s">
        <v>259</v>
      </c>
      <c r="H713" s="189" t="s">
        <v>1363</v>
      </c>
      <c r="J713" s="152"/>
      <c r="K713" s="152"/>
      <c r="T713" s="150"/>
      <c r="U713" s="150"/>
      <c r="V713" s="150"/>
      <c r="W713" s="150"/>
      <c r="X713" s="150"/>
    </row>
    <row r="714" spans="5:24">
      <c r="E714" s="151"/>
      <c r="G714" s="189" t="s">
        <v>259</v>
      </c>
      <c r="H714" s="189" t="s">
        <v>587</v>
      </c>
      <c r="J714" s="152"/>
      <c r="K714" s="152"/>
      <c r="T714" s="150"/>
      <c r="U714" s="150"/>
      <c r="V714" s="150"/>
      <c r="W714" s="150"/>
      <c r="X714" s="150"/>
    </row>
    <row r="715" spans="5:24">
      <c r="E715" s="151"/>
      <c r="G715" s="189" t="s">
        <v>259</v>
      </c>
      <c r="H715" s="189" t="s">
        <v>1364</v>
      </c>
      <c r="J715" s="152"/>
      <c r="K715" s="152"/>
      <c r="T715" s="150"/>
      <c r="U715" s="150"/>
      <c r="V715" s="150"/>
      <c r="W715" s="150"/>
      <c r="X715" s="150"/>
    </row>
    <row r="716" spans="5:24">
      <c r="E716" s="151"/>
      <c r="G716" s="189" t="s">
        <v>259</v>
      </c>
      <c r="H716" s="189" t="s">
        <v>589</v>
      </c>
      <c r="J716" s="152"/>
      <c r="K716" s="152"/>
      <c r="T716" s="150"/>
      <c r="U716" s="150"/>
      <c r="V716" s="150"/>
      <c r="W716" s="150"/>
      <c r="X716" s="150"/>
    </row>
    <row r="717" spans="5:24">
      <c r="E717" s="151"/>
      <c r="G717" s="189" t="s">
        <v>259</v>
      </c>
      <c r="H717" s="189" t="s">
        <v>591</v>
      </c>
      <c r="J717" s="152"/>
      <c r="K717" s="152"/>
      <c r="T717" s="150"/>
      <c r="U717" s="150"/>
      <c r="V717" s="150"/>
      <c r="W717" s="150"/>
      <c r="X717" s="150"/>
    </row>
    <row r="718" spans="5:24">
      <c r="E718" s="151"/>
      <c r="G718" s="189" t="s">
        <v>259</v>
      </c>
      <c r="H718" s="189" t="s">
        <v>593</v>
      </c>
      <c r="J718" s="152"/>
      <c r="K718" s="152"/>
      <c r="T718" s="150"/>
      <c r="U718" s="150"/>
      <c r="V718" s="150"/>
      <c r="W718" s="150"/>
      <c r="X718" s="150"/>
    </row>
    <row r="719" spans="5:24">
      <c r="E719" s="151"/>
      <c r="G719" s="189" t="s">
        <v>259</v>
      </c>
      <c r="H719" s="189" t="s">
        <v>755</v>
      </c>
      <c r="J719" s="152"/>
      <c r="K719" s="152"/>
      <c r="T719" s="150"/>
      <c r="U719" s="150"/>
      <c r="V719" s="150"/>
      <c r="W719" s="150"/>
      <c r="X719" s="150"/>
    </row>
    <row r="720" spans="5:24">
      <c r="E720" s="151"/>
      <c r="G720" s="189" t="s">
        <v>259</v>
      </c>
      <c r="H720" s="189" t="s">
        <v>757</v>
      </c>
      <c r="J720" s="152"/>
      <c r="K720" s="152"/>
      <c r="T720" s="150"/>
      <c r="U720" s="150"/>
      <c r="V720" s="150"/>
      <c r="W720" s="150"/>
      <c r="X720" s="150"/>
    </row>
    <row r="721" spans="5:24">
      <c r="E721" s="151"/>
      <c r="G721" s="189" t="s">
        <v>259</v>
      </c>
      <c r="H721" s="189" t="s">
        <v>1365</v>
      </c>
      <c r="J721" s="152"/>
      <c r="K721" s="152"/>
      <c r="T721" s="150"/>
      <c r="U721" s="150"/>
      <c r="V721" s="150"/>
      <c r="W721" s="150"/>
      <c r="X721" s="150"/>
    </row>
    <row r="722" spans="5:24">
      <c r="E722" s="151"/>
      <c r="G722" s="189" t="s">
        <v>259</v>
      </c>
      <c r="H722" s="189" t="s">
        <v>1366</v>
      </c>
      <c r="J722" s="152"/>
      <c r="K722" s="152"/>
      <c r="T722" s="150"/>
      <c r="U722" s="150"/>
      <c r="V722" s="150"/>
      <c r="W722" s="150"/>
      <c r="X722" s="150"/>
    </row>
    <row r="723" spans="5:24">
      <c r="E723" s="151"/>
      <c r="G723" s="189" t="s">
        <v>259</v>
      </c>
      <c r="H723" s="189" t="s">
        <v>1367</v>
      </c>
      <c r="J723" s="152"/>
      <c r="K723" s="152"/>
      <c r="T723" s="150"/>
      <c r="U723" s="150"/>
      <c r="V723" s="150"/>
      <c r="W723" s="150"/>
      <c r="X723" s="150"/>
    </row>
    <row r="724" spans="5:24">
      <c r="E724" s="151"/>
      <c r="G724" s="189" t="s">
        <v>259</v>
      </c>
      <c r="H724" s="189" t="s">
        <v>1368</v>
      </c>
      <c r="J724" s="152"/>
      <c r="K724" s="152"/>
      <c r="T724" s="150"/>
      <c r="U724" s="150"/>
      <c r="V724" s="150"/>
      <c r="W724" s="150"/>
      <c r="X724" s="150"/>
    </row>
    <row r="725" spans="5:24">
      <c r="E725" s="151"/>
      <c r="G725" s="189" t="s">
        <v>259</v>
      </c>
      <c r="H725" s="189" t="s">
        <v>1369</v>
      </c>
      <c r="J725" s="152"/>
      <c r="K725" s="152"/>
      <c r="T725" s="150"/>
      <c r="U725" s="150"/>
      <c r="V725" s="150"/>
      <c r="W725" s="150"/>
      <c r="X725" s="150"/>
    </row>
    <row r="726" spans="5:24">
      <c r="E726" s="151"/>
      <c r="G726" s="189" t="s">
        <v>259</v>
      </c>
      <c r="H726" s="189" t="s">
        <v>1030</v>
      </c>
      <c r="J726" s="152"/>
      <c r="K726" s="152"/>
      <c r="T726" s="150"/>
      <c r="U726" s="150"/>
      <c r="V726" s="150"/>
      <c r="W726" s="150"/>
      <c r="X726" s="150"/>
    </row>
    <row r="727" spans="5:24">
      <c r="E727" s="151"/>
      <c r="G727" s="189" t="s">
        <v>259</v>
      </c>
      <c r="H727" s="189" t="s">
        <v>1370</v>
      </c>
      <c r="J727" s="152"/>
      <c r="K727" s="152"/>
      <c r="T727" s="150"/>
      <c r="U727" s="150"/>
      <c r="V727" s="150"/>
      <c r="W727" s="150"/>
      <c r="X727" s="150"/>
    </row>
    <row r="728" spans="5:24">
      <c r="E728" s="151"/>
      <c r="G728" s="189" t="s">
        <v>259</v>
      </c>
      <c r="H728" s="189" t="s">
        <v>1371</v>
      </c>
      <c r="J728" s="152"/>
      <c r="K728" s="152"/>
      <c r="T728" s="150"/>
      <c r="U728" s="150"/>
      <c r="V728" s="150"/>
      <c r="W728" s="150"/>
      <c r="X728" s="150"/>
    </row>
    <row r="729" spans="5:24">
      <c r="E729" s="151"/>
      <c r="G729" s="189" t="s">
        <v>259</v>
      </c>
      <c r="H729" s="189" t="s">
        <v>595</v>
      </c>
      <c r="J729" s="152"/>
      <c r="K729" s="152"/>
      <c r="T729" s="150"/>
      <c r="U729" s="150"/>
      <c r="V729" s="150"/>
      <c r="W729" s="150"/>
      <c r="X729" s="150"/>
    </row>
    <row r="730" spans="5:24">
      <c r="E730" s="151"/>
      <c r="G730" s="189" t="s">
        <v>259</v>
      </c>
      <c r="H730" s="189" t="s">
        <v>761</v>
      </c>
      <c r="J730" s="152"/>
      <c r="K730" s="152"/>
      <c r="T730" s="150"/>
      <c r="U730" s="150"/>
      <c r="V730" s="150"/>
      <c r="W730" s="150"/>
      <c r="X730" s="150"/>
    </row>
    <row r="731" spans="5:24">
      <c r="E731" s="151"/>
      <c r="G731" s="189" t="s">
        <v>265</v>
      </c>
      <c r="H731" s="189" t="s">
        <v>1032</v>
      </c>
      <c r="J731" s="152"/>
      <c r="K731" s="152"/>
      <c r="T731" s="150"/>
      <c r="U731" s="150"/>
      <c r="V731" s="150"/>
      <c r="W731" s="150"/>
      <c r="X731" s="150"/>
    </row>
    <row r="732" spans="5:24">
      <c r="E732" s="151"/>
      <c r="G732" s="189" t="s">
        <v>265</v>
      </c>
      <c r="H732" s="189" t="s">
        <v>1372</v>
      </c>
      <c r="J732" s="152"/>
      <c r="K732" s="152"/>
      <c r="T732" s="150"/>
      <c r="U732" s="150"/>
      <c r="V732" s="150"/>
      <c r="W732" s="150"/>
      <c r="X732" s="150"/>
    </row>
    <row r="733" spans="5:24">
      <c r="E733" s="151"/>
      <c r="G733" s="189" t="s">
        <v>265</v>
      </c>
      <c r="H733" s="189" t="s">
        <v>1373</v>
      </c>
      <c r="J733" s="152"/>
      <c r="K733" s="152"/>
      <c r="T733" s="150"/>
      <c r="U733" s="150"/>
      <c r="V733" s="150"/>
      <c r="W733" s="150"/>
      <c r="X733" s="150"/>
    </row>
    <row r="734" spans="5:24">
      <c r="E734" s="151"/>
      <c r="G734" s="189" t="s">
        <v>265</v>
      </c>
      <c r="H734" s="189" t="s">
        <v>1374</v>
      </c>
      <c r="J734" s="152"/>
      <c r="K734" s="152"/>
      <c r="T734" s="150"/>
      <c r="U734" s="150"/>
      <c r="V734" s="150"/>
      <c r="W734" s="150"/>
      <c r="X734" s="150"/>
    </row>
    <row r="735" spans="5:24">
      <c r="E735" s="151"/>
      <c r="G735" s="189" t="s">
        <v>265</v>
      </c>
      <c r="H735" s="189" t="s">
        <v>1375</v>
      </c>
      <c r="J735" s="152"/>
      <c r="K735" s="152"/>
      <c r="T735" s="150"/>
      <c r="U735" s="150"/>
      <c r="V735" s="150"/>
      <c r="W735" s="150"/>
      <c r="X735" s="150"/>
    </row>
    <row r="736" spans="5:24">
      <c r="E736" s="151"/>
      <c r="G736" s="189" t="s">
        <v>265</v>
      </c>
      <c r="H736" s="189" t="s">
        <v>1376</v>
      </c>
      <c r="J736" s="152"/>
      <c r="K736" s="152"/>
      <c r="T736" s="150"/>
      <c r="U736" s="150"/>
      <c r="V736" s="150"/>
      <c r="W736" s="150"/>
      <c r="X736" s="150"/>
    </row>
    <row r="737" spans="5:24">
      <c r="E737" s="151"/>
      <c r="G737" s="189" t="s">
        <v>265</v>
      </c>
      <c r="H737" s="189" t="s">
        <v>1377</v>
      </c>
      <c r="J737" s="152"/>
      <c r="K737" s="152"/>
      <c r="T737" s="150"/>
      <c r="U737" s="150"/>
      <c r="V737" s="150"/>
      <c r="W737" s="150"/>
      <c r="X737" s="150"/>
    </row>
    <row r="738" spans="5:24">
      <c r="E738" s="151"/>
      <c r="G738" s="189" t="s">
        <v>265</v>
      </c>
      <c r="H738" s="189" t="s">
        <v>1378</v>
      </c>
      <c r="J738" s="152"/>
      <c r="K738" s="152"/>
      <c r="T738" s="150"/>
      <c r="U738" s="150"/>
      <c r="V738" s="150"/>
      <c r="W738" s="150"/>
      <c r="X738" s="150"/>
    </row>
    <row r="739" spans="5:24">
      <c r="E739" s="151"/>
      <c r="G739" s="189" t="s">
        <v>265</v>
      </c>
      <c r="H739" s="189" t="s">
        <v>1379</v>
      </c>
      <c r="J739" s="152"/>
      <c r="K739" s="152"/>
      <c r="T739" s="150"/>
      <c r="U739" s="150"/>
      <c r="V739" s="150"/>
      <c r="W739" s="150"/>
      <c r="X739" s="150"/>
    </row>
    <row r="740" spans="5:24">
      <c r="E740" s="151"/>
      <c r="G740" s="189" t="s">
        <v>265</v>
      </c>
      <c r="H740" s="189" t="s">
        <v>1380</v>
      </c>
      <c r="J740" s="152"/>
      <c r="K740" s="152"/>
      <c r="T740" s="150"/>
      <c r="U740" s="150"/>
      <c r="V740" s="150"/>
      <c r="W740" s="150"/>
      <c r="X740" s="150"/>
    </row>
    <row r="741" spans="5:24">
      <c r="E741" s="151"/>
      <c r="G741" s="189" t="s">
        <v>265</v>
      </c>
      <c r="H741" s="189" t="s">
        <v>1381</v>
      </c>
      <c r="J741" s="152"/>
      <c r="K741" s="152"/>
      <c r="T741" s="150"/>
      <c r="U741" s="150"/>
      <c r="V741" s="150"/>
      <c r="W741" s="150"/>
      <c r="X741" s="150"/>
    </row>
    <row r="742" spans="5:24">
      <c r="E742" s="151"/>
      <c r="G742" s="189" t="s">
        <v>265</v>
      </c>
      <c r="H742" s="189" t="s">
        <v>1382</v>
      </c>
      <c r="J742" s="152"/>
      <c r="K742" s="152"/>
      <c r="T742" s="150"/>
      <c r="U742" s="150"/>
      <c r="V742" s="150"/>
      <c r="W742" s="150"/>
      <c r="X742" s="150"/>
    </row>
    <row r="743" spans="5:24">
      <c r="E743" s="151"/>
      <c r="G743" s="189" t="s">
        <v>265</v>
      </c>
      <c r="H743" s="189" t="s">
        <v>1383</v>
      </c>
      <c r="J743" s="152"/>
      <c r="K743" s="152"/>
      <c r="T743" s="150"/>
      <c r="U743" s="150"/>
      <c r="V743" s="150"/>
      <c r="W743" s="150"/>
      <c r="X743" s="150"/>
    </row>
    <row r="744" spans="5:24">
      <c r="E744" s="151"/>
      <c r="G744" s="189" t="s">
        <v>265</v>
      </c>
      <c r="H744" s="189" t="s">
        <v>1384</v>
      </c>
      <c r="J744" s="152"/>
      <c r="K744" s="152"/>
      <c r="T744" s="150"/>
      <c r="U744" s="150"/>
      <c r="V744" s="150"/>
      <c r="W744" s="150"/>
      <c r="X744" s="150"/>
    </row>
    <row r="745" spans="5:24">
      <c r="E745" s="151"/>
      <c r="G745" s="189" t="s">
        <v>265</v>
      </c>
      <c r="H745" s="189" t="s">
        <v>1385</v>
      </c>
      <c r="J745" s="152"/>
      <c r="K745" s="152"/>
      <c r="T745" s="150"/>
      <c r="U745" s="150"/>
      <c r="V745" s="150"/>
      <c r="W745" s="150"/>
      <c r="X745" s="150"/>
    </row>
    <row r="746" spans="5:24">
      <c r="E746" s="151"/>
      <c r="G746" s="189" t="s">
        <v>265</v>
      </c>
      <c r="H746" s="189" t="s">
        <v>1386</v>
      </c>
      <c r="J746" s="152"/>
      <c r="K746" s="152"/>
      <c r="T746" s="150"/>
      <c r="U746" s="150"/>
      <c r="V746" s="150"/>
      <c r="W746" s="150"/>
      <c r="X746" s="150"/>
    </row>
    <row r="747" spans="5:24">
      <c r="E747" s="151"/>
      <c r="G747" s="189" t="s">
        <v>265</v>
      </c>
      <c r="H747" s="189" t="s">
        <v>1387</v>
      </c>
      <c r="J747" s="152"/>
      <c r="K747" s="152"/>
      <c r="T747" s="150"/>
      <c r="U747" s="150"/>
      <c r="V747" s="150"/>
      <c r="W747" s="150"/>
      <c r="X747" s="150"/>
    </row>
    <row r="748" spans="5:24">
      <c r="E748" s="151"/>
      <c r="G748" s="189" t="s">
        <v>265</v>
      </c>
      <c r="H748" s="189" t="s">
        <v>1388</v>
      </c>
      <c r="J748" s="152"/>
      <c r="K748" s="152"/>
      <c r="T748" s="150"/>
      <c r="U748" s="150"/>
      <c r="V748" s="150"/>
      <c r="W748" s="150"/>
      <c r="X748" s="150"/>
    </row>
    <row r="749" spans="5:24">
      <c r="E749" s="151"/>
      <c r="G749" s="189" t="s">
        <v>265</v>
      </c>
      <c r="H749" s="189" t="s">
        <v>1389</v>
      </c>
      <c r="J749" s="152"/>
      <c r="K749" s="152"/>
      <c r="T749" s="150"/>
      <c r="U749" s="150"/>
      <c r="V749" s="150"/>
      <c r="W749" s="150"/>
      <c r="X749" s="150"/>
    </row>
    <row r="750" spans="5:24">
      <c r="E750" s="151"/>
      <c r="G750" s="189" t="s">
        <v>265</v>
      </c>
      <c r="H750" s="189" t="s">
        <v>1390</v>
      </c>
      <c r="J750" s="152"/>
      <c r="K750" s="152"/>
      <c r="T750" s="150"/>
      <c r="U750" s="150"/>
      <c r="V750" s="150"/>
      <c r="W750" s="150"/>
      <c r="X750" s="150"/>
    </row>
    <row r="751" spans="5:24">
      <c r="E751" s="151"/>
      <c r="G751" s="189" t="s">
        <v>265</v>
      </c>
      <c r="H751" s="189" t="s">
        <v>1391</v>
      </c>
      <c r="J751" s="152"/>
      <c r="K751" s="152"/>
      <c r="T751" s="150"/>
      <c r="U751" s="150"/>
      <c r="V751" s="150"/>
      <c r="W751" s="150"/>
      <c r="X751" s="150"/>
    </row>
    <row r="752" spans="5:24">
      <c r="E752" s="151"/>
      <c r="G752" s="189" t="s">
        <v>265</v>
      </c>
      <c r="H752" s="189" t="s">
        <v>1392</v>
      </c>
      <c r="J752" s="152"/>
      <c r="K752" s="152"/>
      <c r="T752" s="150"/>
      <c r="U752" s="150"/>
      <c r="V752" s="150"/>
      <c r="W752" s="150"/>
      <c r="X752" s="150"/>
    </row>
    <row r="753" spans="5:24">
      <c r="E753" s="151"/>
      <c r="G753" s="189" t="s">
        <v>265</v>
      </c>
      <c r="H753" s="189" t="s">
        <v>1393</v>
      </c>
      <c r="J753" s="152"/>
      <c r="K753" s="152"/>
      <c r="T753" s="150"/>
      <c r="U753" s="150"/>
      <c r="V753" s="150"/>
      <c r="W753" s="150"/>
      <c r="X753" s="150"/>
    </row>
    <row r="754" spans="5:24">
      <c r="E754" s="151"/>
      <c r="G754" s="189" t="s">
        <v>265</v>
      </c>
      <c r="H754" s="189" t="s">
        <v>1394</v>
      </c>
      <c r="J754" s="152"/>
      <c r="K754" s="152"/>
      <c r="T754" s="150"/>
      <c r="U754" s="150"/>
      <c r="V754" s="150"/>
      <c r="W754" s="150"/>
      <c r="X754" s="150"/>
    </row>
    <row r="755" spans="5:24">
      <c r="E755" s="151"/>
      <c r="G755" s="189" t="s">
        <v>265</v>
      </c>
      <c r="H755" s="189" t="s">
        <v>1395</v>
      </c>
      <c r="J755" s="152"/>
      <c r="K755" s="152"/>
      <c r="T755" s="150"/>
      <c r="U755" s="150"/>
      <c r="V755" s="150"/>
      <c r="W755" s="150"/>
      <c r="X755" s="150"/>
    </row>
    <row r="756" spans="5:24">
      <c r="E756" s="151"/>
      <c r="G756" s="189" t="s">
        <v>265</v>
      </c>
      <c r="H756" s="189" t="s">
        <v>1396</v>
      </c>
      <c r="J756" s="152"/>
      <c r="K756" s="152"/>
      <c r="T756" s="150"/>
      <c r="U756" s="150"/>
      <c r="V756" s="150"/>
      <c r="W756" s="150"/>
      <c r="X756" s="150"/>
    </row>
    <row r="757" spans="5:24">
      <c r="E757" s="151"/>
      <c r="G757" s="189" t="s">
        <v>265</v>
      </c>
      <c r="H757" s="189" t="s">
        <v>1397</v>
      </c>
      <c r="J757" s="152"/>
      <c r="K757" s="152"/>
      <c r="T757" s="150"/>
      <c r="U757" s="150"/>
      <c r="V757" s="150"/>
      <c r="W757" s="150"/>
      <c r="X757" s="150"/>
    </row>
    <row r="758" spans="5:24">
      <c r="E758" s="151"/>
      <c r="G758" s="189" t="s">
        <v>265</v>
      </c>
      <c r="H758" s="189" t="s">
        <v>1398</v>
      </c>
      <c r="J758" s="152"/>
      <c r="K758" s="152"/>
      <c r="T758" s="150"/>
      <c r="U758" s="150"/>
      <c r="V758" s="150"/>
      <c r="W758" s="150"/>
      <c r="X758" s="150"/>
    </row>
    <row r="759" spans="5:24">
      <c r="E759" s="151"/>
      <c r="G759" s="189" t="s">
        <v>265</v>
      </c>
      <c r="H759" s="189" t="s">
        <v>1399</v>
      </c>
      <c r="J759" s="152"/>
      <c r="K759" s="152"/>
      <c r="T759" s="150"/>
      <c r="U759" s="150"/>
      <c r="V759" s="150"/>
      <c r="W759" s="150"/>
      <c r="X759" s="150"/>
    </row>
    <row r="760" spans="5:24">
      <c r="E760" s="151"/>
      <c r="G760" s="189" t="s">
        <v>265</v>
      </c>
      <c r="H760" s="189" t="s">
        <v>1400</v>
      </c>
      <c r="J760" s="152"/>
      <c r="K760" s="152"/>
      <c r="T760" s="150"/>
      <c r="U760" s="150"/>
      <c r="V760" s="150"/>
      <c r="W760" s="150"/>
      <c r="X760" s="150"/>
    </row>
    <row r="761" spans="5:24">
      <c r="E761" s="151"/>
      <c r="G761" s="189" t="s">
        <v>271</v>
      </c>
      <c r="H761" s="189" t="s">
        <v>1034</v>
      </c>
      <c r="J761" s="152"/>
      <c r="K761" s="152"/>
      <c r="T761" s="150"/>
      <c r="U761" s="150"/>
      <c r="V761" s="150"/>
      <c r="W761" s="150"/>
      <c r="X761" s="150"/>
    </row>
    <row r="762" spans="5:24">
      <c r="E762" s="151"/>
      <c r="G762" s="189" t="s">
        <v>271</v>
      </c>
      <c r="H762" s="189" t="s">
        <v>1401</v>
      </c>
      <c r="J762" s="152"/>
      <c r="K762" s="152"/>
      <c r="T762" s="150"/>
      <c r="U762" s="150"/>
      <c r="V762" s="150"/>
      <c r="W762" s="150"/>
      <c r="X762" s="150"/>
    </row>
    <row r="763" spans="5:24">
      <c r="E763" s="151"/>
      <c r="G763" s="189" t="s">
        <v>271</v>
      </c>
      <c r="H763" s="189" t="s">
        <v>1402</v>
      </c>
      <c r="J763" s="152"/>
      <c r="K763" s="152"/>
      <c r="T763" s="150"/>
      <c r="U763" s="150"/>
      <c r="V763" s="150"/>
      <c r="W763" s="150"/>
      <c r="X763" s="150"/>
    </row>
    <row r="764" spans="5:24">
      <c r="E764" s="151"/>
      <c r="G764" s="189" t="s">
        <v>271</v>
      </c>
      <c r="H764" s="189" t="s">
        <v>1403</v>
      </c>
      <c r="J764" s="152"/>
      <c r="K764" s="152"/>
      <c r="T764" s="150"/>
      <c r="U764" s="150"/>
      <c r="V764" s="150"/>
      <c r="W764" s="150"/>
      <c r="X764" s="150"/>
    </row>
    <row r="765" spans="5:24">
      <c r="E765" s="151"/>
      <c r="G765" s="189" t="s">
        <v>271</v>
      </c>
      <c r="H765" s="189" t="s">
        <v>1404</v>
      </c>
      <c r="J765" s="152"/>
      <c r="K765" s="152"/>
      <c r="T765" s="150"/>
      <c r="U765" s="150"/>
      <c r="V765" s="150"/>
      <c r="W765" s="150"/>
      <c r="X765" s="150"/>
    </row>
    <row r="766" spans="5:24">
      <c r="E766" s="151"/>
      <c r="G766" s="189" t="s">
        <v>271</v>
      </c>
      <c r="H766" s="189" t="s">
        <v>1405</v>
      </c>
      <c r="J766" s="152"/>
      <c r="K766" s="152"/>
      <c r="T766" s="150"/>
      <c r="U766" s="150"/>
      <c r="V766" s="150"/>
      <c r="W766" s="150"/>
      <c r="X766" s="150"/>
    </row>
    <row r="767" spans="5:24">
      <c r="E767" s="151"/>
      <c r="G767" s="189" t="s">
        <v>271</v>
      </c>
      <c r="H767" s="189" t="s">
        <v>1406</v>
      </c>
      <c r="J767" s="152"/>
      <c r="K767" s="152"/>
      <c r="T767" s="150"/>
      <c r="U767" s="150"/>
      <c r="V767" s="150"/>
      <c r="W767" s="150"/>
      <c r="X767" s="150"/>
    </row>
    <row r="768" spans="5:24">
      <c r="E768" s="151"/>
      <c r="G768" s="189" t="s">
        <v>271</v>
      </c>
      <c r="H768" s="189" t="s">
        <v>1407</v>
      </c>
      <c r="J768" s="152"/>
      <c r="K768" s="152"/>
      <c r="T768" s="150"/>
      <c r="U768" s="150"/>
      <c r="V768" s="150"/>
      <c r="W768" s="150"/>
      <c r="X768" s="150"/>
    </row>
    <row r="769" spans="5:24">
      <c r="E769" s="151"/>
      <c r="G769" s="189" t="s">
        <v>271</v>
      </c>
      <c r="H769" s="189" t="s">
        <v>1408</v>
      </c>
      <c r="J769" s="152"/>
      <c r="K769" s="152"/>
      <c r="T769" s="150"/>
      <c r="U769" s="150"/>
      <c r="V769" s="150"/>
      <c r="W769" s="150"/>
      <c r="X769" s="150"/>
    </row>
    <row r="770" spans="5:24">
      <c r="E770" s="151"/>
      <c r="G770" s="189" t="s">
        <v>271</v>
      </c>
      <c r="H770" s="189" t="s">
        <v>1409</v>
      </c>
      <c r="J770" s="152"/>
      <c r="K770" s="152"/>
      <c r="T770" s="150"/>
      <c r="U770" s="150"/>
      <c r="V770" s="150"/>
      <c r="W770" s="150"/>
      <c r="X770" s="150"/>
    </row>
    <row r="771" spans="5:24">
      <c r="E771" s="151"/>
      <c r="G771" s="189" t="s">
        <v>271</v>
      </c>
      <c r="H771" s="189" t="s">
        <v>1410</v>
      </c>
      <c r="J771" s="152"/>
      <c r="K771" s="152"/>
      <c r="T771" s="150"/>
      <c r="U771" s="150"/>
      <c r="V771" s="150"/>
      <c r="W771" s="150"/>
      <c r="X771" s="150"/>
    </row>
    <row r="772" spans="5:24">
      <c r="E772" s="151"/>
      <c r="G772" s="189" t="s">
        <v>271</v>
      </c>
      <c r="H772" s="189" t="s">
        <v>1411</v>
      </c>
      <c r="J772" s="152"/>
      <c r="K772" s="152"/>
      <c r="T772" s="150"/>
      <c r="U772" s="150"/>
      <c r="V772" s="150"/>
      <c r="W772" s="150"/>
      <c r="X772" s="150"/>
    </row>
    <row r="773" spans="5:24">
      <c r="E773" s="151"/>
      <c r="G773" s="189" t="s">
        <v>271</v>
      </c>
      <c r="H773" s="189" t="s">
        <v>1412</v>
      </c>
      <c r="J773" s="152"/>
      <c r="K773" s="152"/>
      <c r="T773" s="150"/>
      <c r="U773" s="150"/>
      <c r="V773" s="150"/>
      <c r="W773" s="150"/>
      <c r="X773" s="150"/>
    </row>
    <row r="774" spans="5:24">
      <c r="E774" s="151"/>
      <c r="G774" s="189" t="s">
        <v>271</v>
      </c>
      <c r="H774" s="189" t="s">
        <v>1413</v>
      </c>
      <c r="J774" s="152"/>
      <c r="K774" s="152"/>
      <c r="T774" s="150"/>
      <c r="U774" s="150"/>
      <c r="V774" s="150"/>
      <c r="W774" s="150"/>
      <c r="X774" s="150"/>
    </row>
    <row r="775" spans="5:24">
      <c r="E775" s="151"/>
      <c r="G775" s="189" t="s">
        <v>271</v>
      </c>
      <c r="H775" s="189" t="s">
        <v>1033</v>
      </c>
      <c r="J775" s="152"/>
      <c r="K775" s="152"/>
      <c r="T775" s="150"/>
      <c r="U775" s="150"/>
      <c r="V775" s="150"/>
      <c r="W775" s="150"/>
      <c r="X775" s="150"/>
    </row>
    <row r="776" spans="5:24">
      <c r="E776" s="151"/>
      <c r="G776" s="189" t="s">
        <v>277</v>
      </c>
      <c r="H776" s="189" t="s">
        <v>1036</v>
      </c>
      <c r="J776" s="152"/>
      <c r="K776" s="152"/>
      <c r="T776" s="150"/>
      <c r="U776" s="150"/>
      <c r="V776" s="150"/>
      <c r="W776" s="150"/>
      <c r="X776" s="150"/>
    </row>
    <row r="777" spans="5:24">
      <c r="E777" s="151"/>
      <c r="G777" s="189" t="s">
        <v>277</v>
      </c>
      <c r="H777" s="189" t="s">
        <v>1414</v>
      </c>
      <c r="J777" s="152"/>
      <c r="K777" s="152"/>
      <c r="T777" s="150"/>
      <c r="U777" s="150"/>
      <c r="V777" s="150"/>
      <c r="W777" s="150"/>
      <c r="X777" s="150"/>
    </row>
    <row r="778" spans="5:24">
      <c r="E778" s="151"/>
      <c r="G778" s="189" t="s">
        <v>277</v>
      </c>
      <c r="H778" s="189" t="s">
        <v>1415</v>
      </c>
      <c r="J778" s="152"/>
      <c r="K778" s="152"/>
      <c r="T778" s="150"/>
      <c r="U778" s="150"/>
      <c r="V778" s="150"/>
      <c r="W778" s="150"/>
      <c r="X778" s="150"/>
    </row>
    <row r="779" spans="5:24">
      <c r="E779" s="151"/>
      <c r="G779" s="189" t="s">
        <v>277</v>
      </c>
      <c r="H779" s="189" t="s">
        <v>1416</v>
      </c>
      <c r="J779" s="152"/>
      <c r="K779" s="152"/>
      <c r="T779" s="150"/>
      <c r="U779" s="150"/>
      <c r="V779" s="150"/>
      <c r="W779" s="150"/>
      <c r="X779" s="150"/>
    </row>
    <row r="780" spans="5:24">
      <c r="E780" s="151"/>
      <c r="G780" s="189" t="s">
        <v>277</v>
      </c>
      <c r="H780" s="189" t="s">
        <v>1417</v>
      </c>
      <c r="J780" s="152"/>
      <c r="K780" s="152"/>
      <c r="T780" s="150"/>
      <c r="U780" s="150"/>
      <c r="V780" s="150"/>
      <c r="W780" s="150"/>
      <c r="X780" s="150"/>
    </row>
    <row r="781" spans="5:24">
      <c r="E781" s="151"/>
      <c r="G781" s="189" t="s">
        <v>277</v>
      </c>
      <c r="H781" s="189" t="s">
        <v>1418</v>
      </c>
      <c r="J781" s="152"/>
      <c r="K781" s="152"/>
      <c r="T781" s="150"/>
      <c r="U781" s="150"/>
      <c r="V781" s="150"/>
      <c r="W781" s="150"/>
      <c r="X781" s="150"/>
    </row>
    <row r="782" spans="5:24">
      <c r="E782" s="151"/>
      <c r="G782" s="189" t="s">
        <v>277</v>
      </c>
      <c r="H782" s="189" t="s">
        <v>1419</v>
      </c>
      <c r="J782" s="152"/>
      <c r="K782" s="152"/>
      <c r="T782" s="150"/>
      <c r="U782" s="150"/>
      <c r="V782" s="150"/>
      <c r="W782" s="150"/>
      <c r="X782" s="150"/>
    </row>
    <row r="783" spans="5:24">
      <c r="E783" s="151"/>
      <c r="G783" s="189" t="s">
        <v>277</v>
      </c>
      <c r="H783" s="189" t="s">
        <v>1420</v>
      </c>
      <c r="J783" s="152"/>
      <c r="K783" s="152"/>
      <c r="T783" s="150"/>
      <c r="U783" s="150"/>
      <c r="V783" s="150"/>
      <c r="W783" s="150"/>
      <c r="X783" s="150"/>
    </row>
    <row r="784" spans="5:24">
      <c r="E784" s="151"/>
      <c r="G784" s="189" t="s">
        <v>277</v>
      </c>
      <c r="H784" s="189" t="s">
        <v>1421</v>
      </c>
      <c r="J784" s="152"/>
      <c r="K784" s="152"/>
      <c r="T784" s="150"/>
      <c r="U784" s="150"/>
      <c r="V784" s="150"/>
      <c r="W784" s="150"/>
      <c r="X784" s="150"/>
    </row>
    <row r="785" spans="5:24">
      <c r="E785" s="151"/>
      <c r="G785" s="189" t="s">
        <v>277</v>
      </c>
      <c r="H785" s="189" t="s">
        <v>1422</v>
      </c>
      <c r="J785" s="152"/>
      <c r="K785" s="152"/>
      <c r="T785" s="150"/>
      <c r="U785" s="150"/>
      <c r="V785" s="150"/>
      <c r="W785" s="150"/>
      <c r="X785" s="150"/>
    </row>
    <row r="786" spans="5:24">
      <c r="E786" s="151"/>
      <c r="G786" s="189" t="s">
        <v>277</v>
      </c>
      <c r="H786" s="189" t="s">
        <v>1423</v>
      </c>
      <c r="J786" s="152"/>
      <c r="K786" s="152"/>
      <c r="T786" s="150"/>
      <c r="U786" s="150"/>
      <c r="V786" s="150"/>
      <c r="W786" s="150"/>
      <c r="X786" s="150"/>
    </row>
    <row r="787" spans="5:24">
      <c r="E787" s="151"/>
      <c r="G787" s="189" t="s">
        <v>277</v>
      </c>
      <c r="H787" s="189" t="s">
        <v>1424</v>
      </c>
      <c r="J787" s="152"/>
      <c r="K787" s="152"/>
      <c r="T787" s="150"/>
      <c r="U787" s="150"/>
      <c r="V787" s="150"/>
      <c r="W787" s="150"/>
      <c r="X787" s="150"/>
    </row>
    <row r="788" spans="5:24">
      <c r="E788" s="151"/>
      <c r="G788" s="189" t="s">
        <v>277</v>
      </c>
      <c r="H788" s="189" t="s">
        <v>1425</v>
      </c>
      <c r="J788" s="152"/>
      <c r="K788" s="152"/>
      <c r="T788" s="150"/>
      <c r="U788" s="150"/>
      <c r="V788" s="150"/>
      <c r="W788" s="150"/>
      <c r="X788" s="150"/>
    </row>
    <row r="789" spans="5:24">
      <c r="E789" s="151"/>
      <c r="G789" s="189" t="s">
        <v>277</v>
      </c>
      <c r="H789" s="189" t="s">
        <v>1038</v>
      </c>
      <c r="J789" s="152"/>
      <c r="K789" s="152"/>
      <c r="T789" s="150"/>
      <c r="U789" s="150"/>
      <c r="V789" s="150"/>
      <c r="W789" s="150"/>
      <c r="X789" s="150"/>
    </row>
    <row r="790" spans="5:24">
      <c r="E790" s="151"/>
      <c r="G790" s="189" t="s">
        <v>277</v>
      </c>
      <c r="H790" s="189" t="s">
        <v>1426</v>
      </c>
      <c r="J790" s="152"/>
      <c r="K790" s="152"/>
      <c r="T790" s="150"/>
      <c r="U790" s="150"/>
      <c r="V790" s="150"/>
      <c r="W790" s="150"/>
      <c r="X790" s="150"/>
    </row>
    <row r="791" spans="5:24">
      <c r="E791" s="151"/>
      <c r="G791" s="189" t="s">
        <v>277</v>
      </c>
      <c r="H791" s="189" t="s">
        <v>1427</v>
      </c>
      <c r="J791" s="152"/>
      <c r="K791" s="152"/>
      <c r="T791" s="150"/>
      <c r="U791" s="150"/>
      <c r="V791" s="150"/>
      <c r="W791" s="150"/>
      <c r="X791" s="150"/>
    </row>
    <row r="792" spans="5:24">
      <c r="E792" s="151"/>
      <c r="G792" s="189" t="s">
        <v>277</v>
      </c>
      <c r="H792" s="189" t="s">
        <v>1428</v>
      </c>
      <c r="J792" s="152"/>
      <c r="K792" s="152"/>
      <c r="T792" s="150"/>
      <c r="U792" s="150"/>
      <c r="V792" s="150"/>
      <c r="W792" s="150"/>
      <c r="X792" s="150"/>
    </row>
    <row r="793" spans="5:24">
      <c r="E793" s="151"/>
      <c r="G793" s="189" t="s">
        <v>277</v>
      </c>
      <c r="H793" s="189" t="s">
        <v>1429</v>
      </c>
      <c r="J793" s="152"/>
      <c r="K793" s="152"/>
      <c r="T793" s="150"/>
      <c r="U793" s="150"/>
      <c r="V793" s="150"/>
      <c r="W793" s="150"/>
      <c r="X793" s="150"/>
    </row>
    <row r="794" spans="5:24">
      <c r="E794" s="151"/>
      <c r="G794" s="189" t="s">
        <v>277</v>
      </c>
      <c r="H794" s="189" t="s">
        <v>1430</v>
      </c>
      <c r="J794" s="152"/>
      <c r="K794" s="152"/>
      <c r="T794" s="150"/>
      <c r="U794" s="150"/>
      <c r="V794" s="150"/>
      <c r="W794" s="150"/>
      <c r="X794" s="150"/>
    </row>
    <row r="795" spans="5:24">
      <c r="E795" s="151"/>
      <c r="G795" s="189" t="s">
        <v>283</v>
      </c>
      <c r="H795" s="189" t="s">
        <v>1040</v>
      </c>
      <c r="J795" s="152"/>
      <c r="K795" s="152"/>
      <c r="T795" s="150"/>
      <c r="U795" s="150"/>
      <c r="V795" s="150"/>
      <c r="W795" s="150"/>
      <c r="X795" s="150"/>
    </row>
    <row r="796" spans="5:24">
      <c r="E796" s="151"/>
      <c r="G796" s="189" t="s">
        <v>283</v>
      </c>
      <c r="H796" s="189" t="s">
        <v>1431</v>
      </c>
      <c r="J796" s="152"/>
      <c r="K796" s="152"/>
      <c r="T796" s="150"/>
      <c r="U796" s="150"/>
      <c r="V796" s="150"/>
      <c r="W796" s="150"/>
      <c r="X796" s="150"/>
    </row>
    <row r="797" spans="5:24">
      <c r="E797" s="151"/>
      <c r="G797" s="189" t="s">
        <v>283</v>
      </c>
      <c r="H797" s="189" t="s">
        <v>1432</v>
      </c>
      <c r="J797" s="152"/>
      <c r="K797" s="152"/>
      <c r="T797" s="150"/>
      <c r="U797" s="150"/>
      <c r="V797" s="150"/>
      <c r="W797" s="150"/>
      <c r="X797" s="150"/>
    </row>
    <row r="798" spans="5:24">
      <c r="E798" s="151"/>
      <c r="G798" s="189" t="s">
        <v>283</v>
      </c>
      <c r="H798" s="189" t="s">
        <v>1433</v>
      </c>
      <c r="J798" s="152"/>
      <c r="K798" s="152"/>
      <c r="T798" s="150"/>
      <c r="U798" s="150"/>
      <c r="V798" s="150"/>
      <c r="W798" s="150"/>
      <c r="X798" s="150"/>
    </row>
    <row r="799" spans="5:24">
      <c r="E799" s="151"/>
      <c r="G799" s="189" t="s">
        <v>283</v>
      </c>
      <c r="H799" s="189" t="s">
        <v>1434</v>
      </c>
      <c r="J799" s="152"/>
      <c r="K799" s="152"/>
      <c r="T799" s="150"/>
      <c r="U799" s="150"/>
      <c r="V799" s="150"/>
      <c r="W799" s="150"/>
      <c r="X799" s="150"/>
    </row>
    <row r="800" spans="5:24">
      <c r="E800" s="151"/>
      <c r="G800" s="189" t="s">
        <v>283</v>
      </c>
      <c r="H800" s="189" t="s">
        <v>1435</v>
      </c>
      <c r="J800" s="152"/>
      <c r="K800" s="152"/>
      <c r="T800" s="150"/>
      <c r="U800" s="150"/>
      <c r="V800" s="150"/>
      <c r="W800" s="150"/>
      <c r="X800" s="150"/>
    </row>
    <row r="801" spans="5:24">
      <c r="E801" s="151"/>
      <c r="G801" s="189" t="s">
        <v>283</v>
      </c>
      <c r="H801" s="189" t="s">
        <v>1436</v>
      </c>
      <c r="J801" s="152"/>
      <c r="K801" s="152"/>
      <c r="T801" s="150"/>
      <c r="U801" s="150"/>
      <c r="V801" s="150"/>
      <c r="W801" s="150"/>
      <c r="X801" s="150"/>
    </row>
    <row r="802" spans="5:24">
      <c r="E802" s="151"/>
      <c r="G802" s="189" t="s">
        <v>283</v>
      </c>
      <c r="H802" s="189" t="s">
        <v>1437</v>
      </c>
      <c r="J802" s="152"/>
      <c r="K802" s="152"/>
      <c r="T802" s="150"/>
      <c r="U802" s="150"/>
      <c r="V802" s="150"/>
      <c r="W802" s="150"/>
      <c r="X802" s="150"/>
    </row>
    <row r="803" spans="5:24">
      <c r="E803" s="151"/>
      <c r="G803" s="189" t="s">
        <v>283</v>
      </c>
      <c r="H803" s="189" t="s">
        <v>1438</v>
      </c>
      <c r="J803" s="152"/>
      <c r="K803" s="152"/>
      <c r="T803" s="150"/>
      <c r="U803" s="150"/>
      <c r="V803" s="150"/>
      <c r="W803" s="150"/>
      <c r="X803" s="150"/>
    </row>
    <row r="804" spans="5:24">
      <c r="E804" s="151"/>
      <c r="G804" s="189" t="s">
        <v>283</v>
      </c>
      <c r="H804" s="189" t="s">
        <v>1439</v>
      </c>
      <c r="J804" s="152"/>
      <c r="K804" s="152"/>
      <c r="T804" s="150"/>
      <c r="U804" s="150"/>
      <c r="V804" s="150"/>
      <c r="W804" s="150"/>
      <c r="X804" s="150"/>
    </row>
    <row r="805" spans="5:24">
      <c r="E805" s="151"/>
      <c r="G805" s="189" t="s">
        <v>283</v>
      </c>
      <c r="H805" s="189" t="s">
        <v>688</v>
      </c>
      <c r="J805" s="152"/>
      <c r="K805" s="152"/>
      <c r="T805" s="150"/>
      <c r="U805" s="150"/>
      <c r="V805" s="150"/>
      <c r="W805" s="150"/>
      <c r="X805" s="150"/>
    </row>
    <row r="806" spans="5:24">
      <c r="E806" s="151"/>
      <c r="G806" s="189" t="s">
        <v>283</v>
      </c>
      <c r="H806" s="189" t="s">
        <v>1440</v>
      </c>
      <c r="J806" s="152"/>
      <c r="K806" s="152"/>
      <c r="T806" s="150"/>
      <c r="U806" s="150"/>
      <c r="V806" s="150"/>
      <c r="W806" s="150"/>
      <c r="X806" s="150"/>
    </row>
    <row r="807" spans="5:24">
      <c r="E807" s="151"/>
      <c r="G807" s="189" t="s">
        <v>283</v>
      </c>
      <c r="H807" s="189" t="s">
        <v>1441</v>
      </c>
      <c r="J807" s="152"/>
      <c r="K807" s="152"/>
      <c r="T807" s="150"/>
      <c r="U807" s="150"/>
      <c r="V807" s="150"/>
      <c r="W807" s="150"/>
      <c r="X807" s="150"/>
    </row>
    <row r="808" spans="5:24">
      <c r="E808" s="151"/>
      <c r="G808" s="189" t="s">
        <v>283</v>
      </c>
      <c r="H808" s="189" t="s">
        <v>1442</v>
      </c>
      <c r="J808" s="152"/>
      <c r="K808" s="152"/>
      <c r="T808" s="150"/>
      <c r="U808" s="150"/>
      <c r="V808" s="150"/>
      <c r="W808" s="150"/>
      <c r="X808" s="150"/>
    </row>
    <row r="809" spans="5:24">
      <c r="E809" s="151"/>
      <c r="G809" s="189" t="s">
        <v>283</v>
      </c>
      <c r="H809" s="189" t="s">
        <v>1443</v>
      </c>
      <c r="J809" s="152"/>
      <c r="K809" s="152"/>
      <c r="T809" s="150"/>
      <c r="U809" s="150"/>
      <c r="V809" s="150"/>
      <c r="W809" s="150"/>
      <c r="X809" s="150"/>
    </row>
    <row r="810" spans="5:24">
      <c r="E810" s="151"/>
      <c r="G810" s="189" t="s">
        <v>283</v>
      </c>
      <c r="H810" s="189" t="s">
        <v>1444</v>
      </c>
      <c r="J810" s="152"/>
      <c r="K810" s="152"/>
      <c r="T810" s="150"/>
      <c r="U810" s="150"/>
      <c r="V810" s="150"/>
      <c r="W810" s="150"/>
      <c r="X810" s="150"/>
    </row>
    <row r="811" spans="5:24">
      <c r="E811" s="151"/>
      <c r="G811" s="189" t="s">
        <v>283</v>
      </c>
      <c r="H811" s="189" t="s">
        <v>1445</v>
      </c>
      <c r="J811" s="152"/>
      <c r="K811" s="152"/>
      <c r="T811" s="150"/>
      <c r="U811" s="150"/>
      <c r="V811" s="150"/>
      <c r="W811" s="150"/>
      <c r="X811" s="150"/>
    </row>
    <row r="812" spans="5:24">
      <c r="E812" s="151"/>
      <c r="G812" s="189" t="s">
        <v>289</v>
      </c>
      <c r="H812" s="189" t="s">
        <v>1042</v>
      </c>
      <c r="J812" s="152"/>
      <c r="K812" s="152"/>
      <c r="T812" s="150"/>
      <c r="U812" s="150"/>
      <c r="V812" s="150"/>
      <c r="W812" s="150"/>
      <c r="X812" s="150"/>
    </row>
    <row r="813" spans="5:24">
      <c r="E813" s="151"/>
      <c r="G813" s="189" t="s">
        <v>289</v>
      </c>
      <c r="H813" s="189" t="s">
        <v>1446</v>
      </c>
      <c r="J813" s="152"/>
      <c r="K813" s="152"/>
      <c r="T813" s="150"/>
      <c r="U813" s="150"/>
      <c r="V813" s="150"/>
      <c r="W813" s="150"/>
      <c r="X813" s="150"/>
    </row>
    <row r="814" spans="5:24">
      <c r="E814" s="151"/>
      <c r="G814" s="189" t="s">
        <v>289</v>
      </c>
      <c r="H814" s="189" t="s">
        <v>1447</v>
      </c>
      <c r="J814" s="152"/>
      <c r="K814" s="152"/>
      <c r="T814" s="150"/>
      <c r="U814" s="150"/>
      <c r="V814" s="150"/>
      <c r="W814" s="150"/>
      <c r="X814" s="150"/>
    </row>
    <row r="815" spans="5:24">
      <c r="E815" s="151"/>
      <c r="G815" s="189" t="s">
        <v>289</v>
      </c>
      <c r="H815" s="189" t="s">
        <v>1448</v>
      </c>
      <c r="J815" s="152"/>
      <c r="K815" s="152"/>
      <c r="T815" s="150"/>
      <c r="U815" s="150"/>
      <c r="V815" s="150"/>
      <c r="W815" s="150"/>
      <c r="X815" s="150"/>
    </row>
    <row r="816" spans="5:24">
      <c r="E816" s="151"/>
      <c r="G816" s="189" t="s">
        <v>289</v>
      </c>
      <c r="H816" s="189" t="s">
        <v>1449</v>
      </c>
      <c r="J816" s="152"/>
      <c r="K816" s="152"/>
      <c r="T816" s="150"/>
      <c r="U816" s="150"/>
      <c r="V816" s="150"/>
      <c r="W816" s="150"/>
      <c r="X816" s="150"/>
    </row>
    <row r="817" spans="5:24">
      <c r="E817" s="151"/>
      <c r="G817" s="189" t="s">
        <v>289</v>
      </c>
      <c r="H817" s="189" t="s">
        <v>1450</v>
      </c>
      <c r="J817" s="152"/>
      <c r="K817" s="152"/>
      <c r="T817" s="150"/>
      <c r="U817" s="150"/>
      <c r="V817" s="150"/>
      <c r="W817" s="150"/>
      <c r="X817" s="150"/>
    </row>
    <row r="818" spans="5:24">
      <c r="E818" s="151"/>
      <c r="G818" s="189" t="s">
        <v>289</v>
      </c>
      <c r="H818" s="189" t="s">
        <v>1451</v>
      </c>
      <c r="J818" s="152"/>
      <c r="K818" s="152"/>
      <c r="T818" s="150"/>
      <c r="U818" s="150"/>
      <c r="V818" s="150"/>
      <c r="W818" s="150"/>
      <c r="X818" s="150"/>
    </row>
    <row r="819" spans="5:24">
      <c r="E819" s="151"/>
      <c r="G819" s="189" t="s">
        <v>289</v>
      </c>
      <c r="H819" s="189" t="s">
        <v>1452</v>
      </c>
      <c r="J819" s="152"/>
      <c r="K819" s="152"/>
      <c r="T819" s="150"/>
      <c r="U819" s="150"/>
      <c r="V819" s="150"/>
      <c r="W819" s="150"/>
      <c r="X819" s="150"/>
    </row>
    <row r="820" spans="5:24">
      <c r="E820" s="151"/>
      <c r="G820" s="189" t="s">
        <v>289</v>
      </c>
      <c r="H820" s="189" t="s">
        <v>1453</v>
      </c>
      <c r="J820" s="152"/>
      <c r="K820" s="152"/>
      <c r="T820" s="150"/>
      <c r="U820" s="150"/>
      <c r="V820" s="150"/>
      <c r="W820" s="150"/>
      <c r="X820" s="150"/>
    </row>
    <row r="821" spans="5:24">
      <c r="E821" s="151"/>
      <c r="G821" s="189" t="s">
        <v>289</v>
      </c>
      <c r="H821" s="189" t="s">
        <v>1454</v>
      </c>
      <c r="J821" s="152"/>
      <c r="K821" s="152"/>
      <c r="T821" s="150"/>
      <c r="U821" s="150"/>
      <c r="V821" s="150"/>
      <c r="W821" s="150"/>
      <c r="X821" s="150"/>
    </row>
    <row r="822" spans="5:24">
      <c r="E822" s="151"/>
      <c r="G822" s="189" t="s">
        <v>289</v>
      </c>
      <c r="H822" s="189" t="s">
        <v>1455</v>
      </c>
      <c r="J822" s="152"/>
      <c r="K822" s="152"/>
      <c r="T822" s="150"/>
      <c r="U822" s="150"/>
      <c r="V822" s="150"/>
      <c r="W822" s="150"/>
      <c r="X822" s="150"/>
    </row>
    <row r="823" spans="5:24">
      <c r="E823" s="151"/>
      <c r="G823" s="189" t="s">
        <v>289</v>
      </c>
      <c r="H823" s="189" t="s">
        <v>1456</v>
      </c>
      <c r="J823" s="152"/>
      <c r="K823" s="152"/>
      <c r="T823" s="150"/>
      <c r="U823" s="150"/>
      <c r="V823" s="150"/>
      <c r="W823" s="150"/>
      <c r="X823" s="150"/>
    </row>
    <row r="824" spans="5:24">
      <c r="E824" s="151"/>
      <c r="G824" s="189" t="s">
        <v>289</v>
      </c>
      <c r="H824" s="189" t="s">
        <v>1457</v>
      </c>
      <c r="J824" s="152"/>
      <c r="K824" s="152"/>
      <c r="T824" s="150"/>
      <c r="U824" s="150"/>
      <c r="V824" s="150"/>
      <c r="W824" s="150"/>
      <c r="X824" s="150"/>
    </row>
    <row r="825" spans="5:24">
      <c r="E825" s="151"/>
      <c r="G825" s="189" t="s">
        <v>289</v>
      </c>
      <c r="H825" s="189" t="s">
        <v>1458</v>
      </c>
      <c r="J825" s="152"/>
      <c r="K825" s="152"/>
      <c r="T825" s="150"/>
      <c r="U825" s="150"/>
      <c r="V825" s="150"/>
      <c r="W825" s="150"/>
      <c r="X825" s="150"/>
    </row>
    <row r="826" spans="5:24">
      <c r="E826" s="151"/>
      <c r="G826" s="189" t="s">
        <v>289</v>
      </c>
      <c r="H826" s="189" t="s">
        <v>1459</v>
      </c>
      <c r="J826" s="152"/>
      <c r="K826" s="152"/>
      <c r="T826" s="150"/>
      <c r="U826" s="150"/>
      <c r="V826" s="150"/>
      <c r="W826" s="150"/>
      <c r="X826" s="150"/>
    </row>
    <row r="827" spans="5:24">
      <c r="E827" s="151"/>
      <c r="G827" s="189" t="s">
        <v>289</v>
      </c>
      <c r="H827" s="189" t="s">
        <v>1460</v>
      </c>
      <c r="J827" s="152"/>
      <c r="K827" s="152"/>
      <c r="T827" s="150"/>
      <c r="U827" s="150"/>
      <c r="V827" s="150"/>
      <c r="W827" s="150"/>
      <c r="X827" s="150"/>
    </row>
    <row r="828" spans="5:24">
      <c r="E828" s="151"/>
      <c r="G828" s="189" t="s">
        <v>289</v>
      </c>
      <c r="H828" s="189" t="s">
        <v>808</v>
      </c>
      <c r="J828" s="152"/>
      <c r="K828" s="152"/>
      <c r="T828" s="150"/>
      <c r="U828" s="150"/>
      <c r="V828" s="150"/>
      <c r="W828" s="150"/>
      <c r="X828" s="150"/>
    </row>
    <row r="829" spans="5:24">
      <c r="E829" s="151"/>
      <c r="G829" s="189" t="s">
        <v>289</v>
      </c>
      <c r="H829" s="189" t="s">
        <v>1461</v>
      </c>
      <c r="J829" s="152"/>
      <c r="K829" s="152"/>
      <c r="T829" s="150"/>
      <c r="U829" s="150"/>
      <c r="V829" s="150"/>
      <c r="W829" s="150"/>
      <c r="X829" s="150"/>
    </row>
    <row r="830" spans="5:24">
      <c r="E830" s="151"/>
      <c r="G830" s="189" t="s">
        <v>289</v>
      </c>
      <c r="H830" s="189" t="s">
        <v>1462</v>
      </c>
      <c r="J830" s="152"/>
      <c r="K830" s="152"/>
      <c r="T830" s="150"/>
      <c r="U830" s="150"/>
      <c r="V830" s="150"/>
      <c r="W830" s="150"/>
      <c r="X830" s="150"/>
    </row>
    <row r="831" spans="5:24">
      <c r="E831" s="151"/>
      <c r="G831" s="189" t="s">
        <v>289</v>
      </c>
      <c r="H831" s="189" t="s">
        <v>1463</v>
      </c>
      <c r="J831" s="152"/>
      <c r="K831" s="152"/>
      <c r="T831" s="150"/>
      <c r="U831" s="150"/>
      <c r="V831" s="150"/>
      <c r="W831" s="150"/>
      <c r="X831" s="150"/>
    </row>
    <row r="832" spans="5:24">
      <c r="E832" s="151"/>
      <c r="G832" s="189" t="s">
        <v>289</v>
      </c>
      <c r="H832" s="189" t="s">
        <v>1464</v>
      </c>
      <c r="J832" s="152"/>
      <c r="K832" s="152"/>
      <c r="T832" s="150"/>
      <c r="U832" s="150"/>
      <c r="V832" s="150"/>
      <c r="W832" s="150"/>
      <c r="X832" s="150"/>
    </row>
    <row r="833" spans="5:24">
      <c r="E833" s="151"/>
      <c r="G833" s="189" t="s">
        <v>289</v>
      </c>
      <c r="H833" s="189" t="s">
        <v>1465</v>
      </c>
      <c r="J833" s="152"/>
      <c r="K833" s="152"/>
      <c r="T833" s="150"/>
      <c r="U833" s="150"/>
      <c r="V833" s="150"/>
      <c r="W833" s="150"/>
      <c r="X833" s="150"/>
    </row>
    <row r="834" spans="5:24">
      <c r="E834" s="151"/>
      <c r="G834" s="189" t="s">
        <v>289</v>
      </c>
      <c r="H834" s="189" t="s">
        <v>1466</v>
      </c>
      <c r="J834" s="152"/>
      <c r="K834" s="152"/>
      <c r="T834" s="150"/>
      <c r="U834" s="150"/>
      <c r="V834" s="150"/>
      <c r="W834" s="150"/>
      <c r="X834" s="150"/>
    </row>
    <row r="835" spans="5:24">
      <c r="E835" s="151"/>
      <c r="G835" s="189" t="s">
        <v>289</v>
      </c>
      <c r="H835" s="189" t="s">
        <v>1467</v>
      </c>
      <c r="J835" s="152"/>
      <c r="K835" s="152"/>
      <c r="T835" s="150"/>
      <c r="U835" s="150"/>
      <c r="V835" s="150"/>
      <c r="W835" s="150"/>
      <c r="X835" s="150"/>
    </row>
    <row r="836" spans="5:24">
      <c r="E836" s="151"/>
      <c r="G836" s="189" t="s">
        <v>289</v>
      </c>
      <c r="H836" s="189" t="s">
        <v>1468</v>
      </c>
      <c r="J836" s="152"/>
      <c r="K836" s="152"/>
      <c r="T836" s="150"/>
      <c r="U836" s="150"/>
      <c r="V836" s="150"/>
      <c r="W836" s="150"/>
      <c r="X836" s="150"/>
    </row>
    <row r="837" spans="5:24">
      <c r="E837" s="151"/>
      <c r="G837" s="189" t="s">
        <v>289</v>
      </c>
      <c r="H837" s="189" t="s">
        <v>1469</v>
      </c>
      <c r="J837" s="152"/>
      <c r="K837" s="152"/>
      <c r="T837" s="150"/>
      <c r="U837" s="150"/>
      <c r="V837" s="150"/>
      <c r="W837" s="150"/>
      <c r="X837" s="150"/>
    </row>
    <row r="838" spans="5:24">
      <c r="E838" s="151"/>
      <c r="G838" s="189" t="s">
        <v>289</v>
      </c>
      <c r="H838" s="189" t="s">
        <v>1470</v>
      </c>
      <c r="J838" s="152"/>
      <c r="K838" s="152"/>
      <c r="T838" s="150"/>
      <c r="U838" s="150"/>
      <c r="V838" s="150"/>
      <c r="W838" s="150"/>
      <c r="X838" s="150"/>
    </row>
    <row r="839" spans="5:24">
      <c r="E839" s="151"/>
      <c r="G839" s="189" t="s">
        <v>295</v>
      </c>
      <c r="H839" s="189" t="s">
        <v>1048</v>
      </c>
      <c r="J839" s="152"/>
      <c r="K839" s="152"/>
      <c r="T839" s="150"/>
      <c r="U839" s="150"/>
      <c r="V839" s="150"/>
      <c r="W839" s="150"/>
      <c r="X839" s="150"/>
    </row>
    <row r="840" spans="5:24">
      <c r="E840" s="151"/>
      <c r="G840" s="189" t="s">
        <v>295</v>
      </c>
      <c r="H840" s="189" t="s">
        <v>1050</v>
      </c>
      <c r="J840" s="152"/>
      <c r="K840" s="152"/>
      <c r="T840" s="150"/>
      <c r="U840" s="150"/>
      <c r="V840" s="150"/>
      <c r="W840" s="150"/>
      <c r="X840" s="150"/>
    </row>
    <row r="841" spans="5:24">
      <c r="E841" s="151"/>
      <c r="G841" s="189" t="s">
        <v>295</v>
      </c>
      <c r="H841" s="189" t="s">
        <v>1471</v>
      </c>
      <c r="J841" s="152"/>
      <c r="K841" s="152"/>
      <c r="T841" s="150"/>
      <c r="U841" s="150"/>
      <c r="V841" s="150"/>
      <c r="W841" s="150"/>
      <c r="X841" s="150"/>
    </row>
    <row r="842" spans="5:24">
      <c r="E842" s="151"/>
      <c r="G842" s="189" t="s">
        <v>295</v>
      </c>
      <c r="H842" s="189" t="s">
        <v>1472</v>
      </c>
      <c r="J842" s="152"/>
      <c r="K842" s="152"/>
      <c r="T842" s="150"/>
      <c r="U842" s="150"/>
      <c r="V842" s="150"/>
      <c r="W842" s="150"/>
      <c r="X842" s="150"/>
    </row>
    <row r="843" spans="5:24">
      <c r="E843" s="151"/>
      <c r="G843" s="189" t="s">
        <v>295</v>
      </c>
      <c r="H843" s="189" t="s">
        <v>1473</v>
      </c>
      <c r="J843" s="152"/>
      <c r="K843" s="152"/>
      <c r="T843" s="150"/>
      <c r="U843" s="150"/>
      <c r="V843" s="150"/>
      <c r="W843" s="150"/>
      <c r="X843" s="150"/>
    </row>
    <row r="844" spans="5:24">
      <c r="E844" s="151"/>
      <c r="G844" s="189" t="s">
        <v>295</v>
      </c>
      <c r="H844" s="189" t="s">
        <v>1474</v>
      </c>
      <c r="J844" s="152"/>
      <c r="K844" s="152"/>
      <c r="T844" s="150"/>
      <c r="U844" s="150"/>
      <c r="V844" s="150"/>
      <c r="W844" s="150"/>
      <c r="X844" s="150"/>
    </row>
    <row r="845" spans="5:24">
      <c r="E845" s="151"/>
      <c r="G845" s="189" t="s">
        <v>295</v>
      </c>
      <c r="H845" s="189" t="s">
        <v>1475</v>
      </c>
      <c r="J845" s="152"/>
      <c r="K845" s="152"/>
      <c r="T845" s="150"/>
      <c r="U845" s="150"/>
      <c r="V845" s="150"/>
      <c r="W845" s="150"/>
      <c r="X845" s="150"/>
    </row>
    <row r="846" spans="5:24">
      <c r="E846" s="151"/>
      <c r="G846" s="189" t="s">
        <v>295</v>
      </c>
      <c r="H846" s="189" t="s">
        <v>1476</v>
      </c>
      <c r="J846" s="152"/>
      <c r="K846" s="152"/>
      <c r="T846" s="150"/>
      <c r="U846" s="150"/>
      <c r="V846" s="150"/>
      <c r="W846" s="150"/>
      <c r="X846" s="150"/>
    </row>
    <row r="847" spans="5:24">
      <c r="E847" s="151"/>
      <c r="G847" s="189" t="s">
        <v>295</v>
      </c>
      <c r="H847" s="189" t="s">
        <v>1477</v>
      </c>
      <c r="J847" s="152"/>
      <c r="K847" s="152"/>
      <c r="T847" s="150"/>
      <c r="U847" s="150"/>
      <c r="V847" s="150"/>
      <c r="W847" s="150"/>
      <c r="X847" s="150"/>
    </row>
    <row r="848" spans="5:24">
      <c r="E848" s="151"/>
      <c r="G848" s="189" t="s">
        <v>295</v>
      </c>
      <c r="H848" s="189" t="s">
        <v>1478</v>
      </c>
      <c r="J848" s="152"/>
      <c r="K848" s="152"/>
      <c r="T848" s="150"/>
      <c r="U848" s="150"/>
      <c r="V848" s="150"/>
      <c r="W848" s="150"/>
      <c r="X848" s="150"/>
    </row>
    <row r="849" spans="5:24">
      <c r="E849" s="151"/>
      <c r="G849" s="189" t="s">
        <v>295</v>
      </c>
      <c r="H849" s="189" t="s">
        <v>1479</v>
      </c>
      <c r="J849" s="152"/>
      <c r="K849" s="152"/>
      <c r="T849" s="150"/>
      <c r="U849" s="150"/>
      <c r="V849" s="150"/>
      <c r="W849" s="150"/>
      <c r="X849" s="150"/>
    </row>
    <row r="850" spans="5:24">
      <c r="E850" s="151"/>
      <c r="G850" s="189" t="s">
        <v>295</v>
      </c>
      <c r="H850" s="189" t="s">
        <v>1480</v>
      </c>
      <c r="J850" s="152"/>
      <c r="K850" s="152"/>
      <c r="T850" s="150"/>
      <c r="U850" s="150"/>
      <c r="V850" s="150"/>
      <c r="W850" s="150"/>
      <c r="X850" s="150"/>
    </row>
    <row r="851" spans="5:24">
      <c r="E851" s="151"/>
      <c r="G851" s="189" t="s">
        <v>295</v>
      </c>
      <c r="H851" s="189" t="s">
        <v>1481</v>
      </c>
      <c r="J851" s="152"/>
      <c r="K851" s="152"/>
      <c r="T851" s="150"/>
      <c r="U851" s="150"/>
      <c r="V851" s="150"/>
      <c r="W851" s="150"/>
      <c r="X851" s="150"/>
    </row>
    <row r="852" spans="5:24">
      <c r="E852" s="151"/>
      <c r="G852" s="189" t="s">
        <v>295</v>
      </c>
      <c r="H852" s="189" t="s">
        <v>1482</v>
      </c>
      <c r="J852" s="152"/>
      <c r="K852" s="152"/>
      <c r="T852" s="150"/>
      <c r="U852" s="150"/>
      <c r="V852" s="150"/>
      <c r="W852" s="150"/>
      <c r="X852" s="150"/>
    </row>
    <row r="853" spans="5:24">
      <c r="E853" s="151"/>
      <c r="G853" s="189" t="s">
        <v>295</v>
      </c>
      <c r="H853" s="189" t="s">
        <v>1052</v>
      </c>
      <c r="J853" s="152"/>
      <c r="K853" s="152"/>
      <c r="T853" s="150"/>
      <c r="U853" s="150"/>
      <c r="V853" s="150"/>
      <c r="W853" s="150"/>
      <c r="X853" s="150"/>
    </row>
    <row r="854" spans="5:24">
      <c r="E854" s="151"/>
      <c r="G854" s="189" t="s">
        <v>295</v>
      </c>
      <c r="H854" s="189" t="s">
        <v>1483</v>
      </c>
      <c r="J854" s="152"/>
      <c r="K854" s="152"/>
      <c r="T854" s="150"/>
      <c r="U854" s="150"/>
      <c r="V854" s="150"/>
      <c r="W854" s="150"/>
      <c r="X854" s="150"/>
    </row>
    <row r="855" spans="5:24">
      <c r="E855" s="151"/>
      <c r="G855" s="189" t="s">
        <v>295</v>
      </c>
      <c r="H855" s="189" t="s">
        <v>1484</v>
      </c>
      <c r="J855" s="152"/>
      <c r="K855" s="152"/>
      <c r="T855" s="150"/>
      <c r="U855" s="150"/>
      <c r="V855" s="150"/>
      <c r="W855" s="150"/>
      <c r="X855" s="150"/>
    </row>
    <row r="856" spans="5:24">
      <c r="E856" s="151"/>
      <c r="G856" s="189" t="s">
        <v>295</v>
      </c>
      <c r="H856" s="189" t="s">
        <v>1485</v>
      </c>
      <c r="J856" s="152"/>
      <c r="K856" s="152"/>
      <c r="T856" s="150"/>
      <c r="U856" s="150"/>
      <c r="V856" s="150"/>
      <c r="W856" s="150"/>
      <c r="X856" s="150"/>
    </row>
    <row r="857" spans="5:24">
      <c r="E857" s="151"/>
      <c r="G857" s="189" t="s">
        <v>295</v>
      </c>
      <c r="H857" s="189" t="s">
        <v>1486</v>
      </c>
      <c r="J857" s="152"/>
      <c r="K857" s="152"/>
      <c r="T857" s="150"/>
      <c r="U857" s="150"/>
      <c r="V857" s="150"/>
      <c r="W857" s="150"/>
      <c r="X857" s="150"/>
    </row>
    <row r="858" spans="5:24">
      <c r="E858" s="151"/>
      <c r="G858" s="189" t="s">
        <v>295</v>
      </c>
      <c r="H858" s="189" t="s">
        <v>1487</v>
      </c>
      <c r="J858" s="152"/>
      <c r="K858" s="152"/>
      <c r="T858" s="150"/>
      <c r="U858" s="150"/>
      <c r="V858" s="150"/>
      <c r="W858" s="150"/>
      <c r="X858" s="150"/>
    </row>
    <row r="859" spans="5:24">
      <c r="E859" s="151"/>
      <c r="G859" s="189" t="s">
        <v>295</v>
      </c>
      <c r="H859" s="189" t="s">
        <v>1488</v>
      </c>
      <c r="J859" s="152"/>
      <c r="K859" s="152"/>
      <c r="T859" s="150"/>
      <c r="U859" s="150"/>
      <c r="V859" s="150"/>
      <c r="W859" s="150"/>
      <c r="X859" s="150"/>
    </row>
    <row r="860" spans="5:24">
      <c r="E860" s="151"/>
      <c r="G860" s="189" t="s">
        <v>295</v>
      </c>
      <c r="H860" s="189" t="s">
        <v>1267</v>
      </c>
      <c r="J860" s="152"/>
      <c r="K860" s="152"/>
      <c r="T860" s="150"/>
      <c r="U860" s="150"/>
      <c r="V860" s="150"/>
      <c r="W860" s="150"/>
      <c r="X860" s="150"/>
    </row>
    <row r="861" spans="5:24">
      <c r="E861" s="151"/>
      <c r="G861" s="189" t="s">
        <v>295</v>
      </c>
      <c r="H861" s="189" t="s">
        <v>1489</v>
      </c>
      <c r="J861" s="152"/>
      <c r="K861" s="152"/>
      <c r="T861" s="150"/>
      <c r="U861" s="150"/>
      <c r="V861" s="150"/>
      <c r="W861" s="150"/>
      <c r="X861" s="150"/>
    </row>
    <row r="862" spans="5:24">
      <c r="E862" s="151"/>
      <c r="G862" s="189" t="s">
        <v>295</v>
      </c>
      <c r="H862" s="189" t="s">
        <v>1490</v>
      </c>
      <c r="J862" s="152"/>
      <c r="K862" s="152"/>
      <c r="T862" s="150"/>
      <c r="U862" s="150"/>
      <c r="V862" s="150"/>
      <c r="W862" s="150"/>
      <c r="X862" s="150"/>
    </row>
    <row r="863" spans="5:24">
      <c r="E863" s="151"/>
      <c r="G863" s="189" t="s">
        <v>295</v>
      </c>
      <c r="H863" s="189" t="s">
        <v>1491</v>
      </c>
      <c r="J863" s="152"/>
      <c r="K863" s="152"/>
      <c r="T863" s="150"/>
      <c r="U863" s="150"/>
      <c r="V863" s="150"/>
      <c r="W863" s="150"/>
      <c r="X863" s="150"/>
    </row>
    <row r="864" spans="5:24">
      <c r="E864" s="151"/>
      <c r="G864" s="189" t="s">
        <v>295</v>
      </c>
      <c r="H864" s="189" t="s">
        <v>1492</v>
      </c>
      <c r="J864" s="152"/>
      <c r="K864" s="152"/>
      <c r="T864" s="150"/>
      <c r="U864" s="150"/>
      <c r="V864" s="150"/>
      <c r="W864" s="150"/>
      <c r="X864" s="150"/>
    </row>
    <row r="865" spans="5:24">
      <c r="E865" s="151"/>
      <c r="G865" s="189" t="s">
        <v>295</v>
      </c>
      <c r="H865" s="189" t="s">
        <v>1493</v>
      </c>
      <c r="J865" s="152"/>
      <c r="K865" s="152"/>
      <c r="T865" s="150"/>
      <c r="U865" s="150"/>
      <c r="V865" s="150"/>
      <c r="W865" s="150"/>
      <c r="X865" s="150"/>
    </row>
    <row r="866" spans="5:24">
      <c r="E866" s="151"/>
      <c r="G866" s="189" t="s">
        <v>295</v>
      </c>
      <c r="H866" s="189" t="s">
        <v>1494</v>
      </c>
      <c r="J866" s="152"/>
      <c r="K866" s="152"/>
      <c r="T866" s="150"/>
      <c r="U866" s="150"/>
      <c r="V866" s="150"/>
      <c r="W866" s="150"/>
      <c r="X866" s="150"/>
    </row>
    <row r="867" spans="5:24">
      <c r="E867" s="151"/>
      <c r="G867" s="189" t="s">
        <v>295</v>
      </c>
      <c r="H867" s="189" t="s">
        <v>1495</v>
      </c>
      <c r="J867" s="152"/>
      <c r="K867" s="152"/>
      <c r="T867" s="150"/>
      <c r="U867" s="150"/>
      <c r="V867" s="150"/>
      <c r="W867" s="150"/>
      <c r="X867" s="150"/>
    </row>
    <row r="868" spans="5:24">
      <c r="E868" s="151"/>
      <c r="G868" s="189" t="s">
        <v>295</v>
      </c>
      <c r="H868" s="189" t="s">
        <v>1496</v>
      </c>
      <c r="J868" s="152"/>
      <c r="K868" s="152"/>
      <c r="T868" s="150"/>
      <c r="U868" s="150"/>
      <c r="V868" s="150"/>
      <c r="W868" s="150"/>
      <c r="X868" s="150"/>
    </row>
    <row r="869" spans="5:24">
      <c r="E869" s="151"/>
      <c r="G869" s="189" t="s">
        <v>295</v>
      </c>
      <c r="H869" s="189" t="s">
        <v>1497</v>
      </c>
      <c r="J869" s="152"/>
      <c r="K869" s="152"/>
      <c r="T869" s="150"/>
      <c r="U869" s="150"/>
      <c r="V869" s="150"/>
      <c r="W869" s="150"/>
      <c r="X869" s="150"/>
    </row>
    <row r="870" spans="5:24">
      <c r="E870" s="151"/>
      <c r="G870" s="189" t="s">
        <v>295</v>
      </c>
      <c r="H870" s="189" t="s">
        <v>1498</v>
      </c>
      <c r="J870" s="152"/>
      <c r="K870" s="152"/>
      <c r="T870" s="150"/>
      <c r="U870" s="150"/>
      <c r="V870" s="150"/>
      <c r="W870" s="150"/>
      <c r="X870" s="150"/>
    </row>
    <row r="871" spans="5:24">
      <c r="E871" s="151"/>
      <c r="G871" s="189" t="s">
        <v>295</v>
      </c>
      <c r="H871" s="189" t="s">
        <v>1499</v>
      </c>
      <c r="J871" s="152"/>
      <c r="K871" s="152"/>
      <c r="T871" s="150"/>
      <c r="U871" s="150"/>
      <c r="V871" s="150"/>
      <c r="W871" s="150"/>
      <c r="X871" s="150"/>
    </row>
    <row r="872" spans="5:24">
      <c r="E872" s="151"/>
      <c r="G872" s="189" t="s">
        <v>295</v>
      </c>
      <c r="H872" s="189" t="s">
        <v>1500</v>
      </c>
      <c r="J872" s="152"/>
      <c r="K872" s="152"/>
      <c r="T872" s="150"/>
      <c r="U872" s="150"/>
      <c r="V872" s="150"/>
      <c r="W872" s="150"/>
      <c r="X872" s="150"/>
    </row>
    <row r="873" spans="5:24">
      <c r="E873" s="151"/>
      <c r="G873" s="189" t="s">
        <v>295</v>
      </c>
      <c r="H873" s="189" t="s">
        <v>1501</v>
      </c>
      <c r="J873" s="152"/>
      <c r="K873" s="152"/>
      <c r="T873" s="150"/>
      <c r="U873" s="150"/>
      <c r="V873" s="150"/>
      <c r="W873" s="150"/>
      <c r="X873" s="150"/>
    </row>
    <row r="874" spans="5:24">
      <c r="E874" s="151"/>
      <c r="G874" s="189" t="s">
        <v>295</v>
      </c>
      <c r="H874" s="189" t="s">
        <v>1502</v>
      </c>
      <c r="J874" s="152"/>
      <c r="K874" s="152"/>
      <c r="T874" s="150"/>
      <c r="U874" s="150"/>
      <c r="V874" s="150"/>
      <c r="W874" s="150"/>
      <c r="X874" s="150"/>
    </row>
    <row r="875" spans="5:24">
      <c r="E875" s="151"/>
      <c r="G875" s="189" t="s">
        <v>295</v>
      </c>
      <c r="H875" s="189" t="s">
        <v>1503</v>
      </c>
      <c r="J875" s="152"/>
      <c r="K875" s="152"/>
      <c r="T875" s="150"/>
      <c r="U875" s="150"/>
      <c r="V875" s="150"/>
      <c r="W875" s="150"/>
      <c r="X875" s="150"/>
    </row>
    <row r="876" spans="5:24">
      <c r="E876" s="151"/>
      <c r="G876" s="189" t="s">
        <v>295</v>
      </c>
      <c r="H876" s="189" t="s">
        <v>1504</v>
      </c>
      <c r="J876" s="152"/>
      <c r="K876" s="152"/>
      <c r="T876" s="150"/>
      <c r="U876" s="150"/>
      <c r="V876" s="150"/>
      <c r="W876" s="150"/>
      <c r="X876" s="150"/>
    </row>
    <row r="877" spans="5:24">
      <c r="E877" s="151"/>
      <c r="G877" s="189" t="s">
        <v>295</v>
      </c>
      <c r="H877" s="189" t="s">
        <v>1505</v>
      </c>
      <c r="J877" s="152"/>
      <c r="K877" s="152"/>
      <c r="T877" s="150"/>
      <c r="U877" s="150"/>
      <c r="V877" s="150"/>
      <c r="W877" s="150"/>
      <c r="X877" s="150"/>
    </row>
    <row r="878" spans="5:24">
      <c r="E878" s="151"/>
      <c r="G878" s="189" t="s">
        <v>295</v>
      </c>
      <c r="H878" s="189" t="s">
        <v>1506</v>
      </c>
      <c r="J878" s="152"/>
      <c r="K878" s="152"/>
      <c r="T878" s="150"/>
      <c r="U878" s="150"/>
      <c r="V878" s="150"/>
      <c r="W878" s="150"/>
      <c r="X878" s="150"/>
    </row>
    <row r="879" spans="5:24">
      <c r="E879" s="151"/>
      <c r="G879" s="189" t="s">
        <v>295</v>
      </c>
      <c r="H879" s="189" t="s">
        <v>1507</v>
      </c>
      <c r="J879" s="152"/>
      <c r="K879" s="152"/>
      <c r="T879" s="150"/>
      <c r="U879" s="150"/>
      <c r="V879" s="150"/>
      <c r="W879" s="150"/>
      <c r="X879" s="150"/>
    </row>
    <row r="880" spans="5:24">
      <c r="E880" s="151"/>
      <c r="G880" s="189" t="s">
        <v>295</v>
      </c>
      <c r="H880" s="189" t="s">
        <v>1508</v>
      </c>
      <c r="J880" s="152"/>
      <c r="K880" s="152"/>
      <c r="T880" s="150"/>
      <c r="U880" s="150"/>
      <c r="V880" s="150"/>
      <c r="W880" s="150"/>
      <c r="X880" s="150"/>
    </row>
    <row r="881" spans="5:24">
      <c r="E881" s="151"/>
      <c r="G881" s="189" t="s">
        <v>295</v>
      </c>
      <c r="H881" s="189" t="s">
        <v>1509</v>
      </c>
      <c r="J881" s="152"/>
      <c r="K881" s="152"/>
      <c r="T881" s="150"/>
      <c r="U881" s="150"/>
      <c r="V881" s="150"/>
      <c r="W881" s="150"/>
      <c r="X881" s="150"/>
    </row>
    <row r="882" spans="5:24">
      <c r="E882" s="151"/>
      <c r="G882" s="189" t="s">
        <v>295</v>
      </c>
      <c r="H882" s="189" t="s">
        <v>1510</v>
      </c>
      <c r="J882" s="152"/>
      <c r="K882" s="152"/>
      <c r="T882" s="150"/>
      <c r="U882" s="150"/>
      <c r="V882" s="150"/>
      <c r="W882" s="150"/>
      <c r="X882" s="150"/>
    </row>
    <row r="883" spans="5:24">
      <c r="E883" s="151"/>
      <c r="G883" s="189" t="s">
        <v>295</v>
      </c>
      <c r="H883" s="189" t="s">
        <v>1511</v>
      </c>
      <c r="J883" s="152"/>
      <c r="K883" s="152"/>
      <c r="T883" s="150"/>
      <c r="U883" s="150"/>
      <c r="V883" s="150"/>
      <c r="W883" s="150"/>
      <c r="X883" s="150"/>
    </row>
    <row r="884" spans="5:24">
      <c r="E884" s="151"/>
      <c r="G884" s="189" t="s">
        <v>295</v>
      </c>
      <c r="H884" s="189" t="s">
        <v>1512</v>
      </c>
      <c r="J884" s="152"/>
      <c r="K884" s="152"/>
      <c r="T884" s="150"/>
      <c r="U884" s="150"/>
      <c r="V884" s="150"/>
      <c r="W884" s="150"/>
      <c r="X884" s="150"/>
    </row>
    <row r="885" spans="5:24">
      <c r="E885" s="151"/>
      <c r="G885" s="189" t="s">
        <v>295</v>
      </c>
      <c r="H885" s="189" t="s">
        <v>1513</v>
      </c>
      <c r="J885" s="152"/>
      <c r="K885" s="152"/>
      <c r="T885" s="150"/>
      <c r="U885" s="150"/>
      <c r="V885" s="150"/>
      <c r="W885" s="150"/>
      <c r="X885" s="150"/>
    </row>
    <row r="886" spans="5:24">
      <c r="E886" s="151"/>
      <c r="G886" s="189" t="s">
        <v>295</v>
      </c>
      <c r="H886" s="189" t="s">
        <v>1514</v>
      </c>
      <c r="J886" s="152"/>
      <c r="K886" s="152"/>
      <c r="T886" s="150"/>
      <c r="U886" s="150"/>
      <c r="V886" s="150"/>
      <c r="W886" s="150"/>
      <c r="X886" s="150"/>
    </row>
    <row r="887" spans="5:24">
      <c r="E887" s="151"/>
      <c r="G887" s="189" t="s">
        <v>295</v>
      </c>
      <c r="H887" s="189" t="s">
        <v>1515</v>
      </c>
      <c r="J887" s="152"/>
      <c r="K887" s="152"/>
      <c r="T887" s="150"/>
      <c r="U887" s="150"/>
      <c r="V887" s="150"/>
      <c r="W887" s="150"/>
      <c r="X887" s="150"/>
    </row>
    <row r="888" spans="5:24">
      <c r="E888" s="151"/>
      <c r="G888" s="189" t="s">
        <v>295</v>
      </c>
      <c r="H888" s="189" t="s">
        <v>1516</v>
      </c>
      <c r="J888" s="152"/>
      <c r="K888" s="152"/>
      <c r="T888" s="150"/>
      <c r="U888" s="150"/>
      <c r="V888" s="150"/>
      <c r="W888" s="150"/>
      <c r="X888" s="150"/>
    </row>
    <row r="889" spans="5:24">
      <c r="E889" s="151"/>
      <c r="G889" s="189" t="s">
        <v>295</v>
      </c>
      <c r="H889" s="189" t="s">
        <v>1517</v>
      </c>
      <c r="J889" s="152"/>
      <c r="K889" s="152"/>
      <c r="T889" s="150"/>
      <c r="U889" s="150"/>
      <c r="V889" s="150"/>
      <c r="W889" s="150"/>
      <c r="X889" s="150"/>
    </row>
    <row r="890" spans="5:24">
      <c r="E890" s="151"/>
      <c r="G890" s="189" t="s">
        <v>295</v>
      </c>
      <c r="H890" s="189" t="s">
        <v>1518</v>
      </c>
      <c r="J890" s="152"/>
      <c r="K890" s="152"/>
      <c r="T890" s="150"/>
      <c r="U890" s="150"/>
      <c r="V890" s="150"/>
      <c r="W890" s="150"/>
      <c r="X890" s="150"/>
    </row>
    <row r="891" spans="5:24">
      <c r="E891" s="151"/>
      <c r="G891" s="189" t="s">
        <v>295</v>
      </c>
      <c r="H891" s="189" t="s">
        <v>1519</v>
      </c>
      <c r="J891" s="152"/>
      <c r="K891" s="152"/>
      <c r="T891" s="150"/>
      <c r="U891" s="150"/>
      <c r="V891" s="150"/>
      <c r="W891" s="150"/>
      <c r="X891" s="150"/>
    </row>
    <row r="892" spans="5:24">
      <c r="E892" s="151"/>
      <c r="G892" s="189" t="s">
        <v>295</v>
      </c>
      <c r="H892" s="189" t="s">
        <v>1520</v>
      </c>
      <c r="J892" s="152"/>
      <c r="K892" s="152"/>
      <c r="T892" s="150"/>
      <c r="U892" s="150"/>
      <c r="V892" s="150"/>
      <c r="W892" s="150"/>
      <c r="X892" s="150"/>
    </row>
    <row r="893" spans="5:24">
      <c r="E893" s="151"/>
      <c r="G893" s="189" t="s">
        <v>295</v>
      </c>
      <c r="H893" s="189" t="s">
        <v>1521</v>
      </c>
      <c r="J893" s="152"/>
      <c r="K893" s="152"/>
      <c r="T893" s="150"/>
      <c r="U893" s="150"/>
      <c r="V893" s="150"/>
      <c r="W893" s="150"/>
      <c r="X893" s="150"/>
    </row>
    <row r="894" spans="5:24">
      <c r="E894" s="151"/>
      <c r="G894" s="189" t="s">
        <v>295</v>
      </c>
      <c r="H894" s="189" t="s">
        <v>1522</v>
      </c>
      <c r="J894" s="152"/>
      <c r="K894" s="152"/>
      <c r="T894" s="150"/>
      <c r="U894" s="150"/>
      <c r="V894" s="150"/>
      <c r="W894" s="150"/>
      <c r="X894" s="150"/>
    </row>
    <row r="895" spans="5:24">
      <c r="E895" s="151"/>
      <c r="G895" s="189" t="s">
        <v>295</v>
      </c>
      <c r="H895" s="189" t="s">
        <v>1523</v>
      </c>
      <c r="J895" s="152"/>
      <c r="K895" s="152"/>
      <c r="T895" s="150"/>
      <c r="U895" s="150"/>
      <c r="V895" s="150"/>
      <c r="W895" s="150"/>
      <c r="X895" s="150"/>
    </row>
    <row r="896" spans="5:24">
      <c r="E896" s="151"/>
      <c r="G896" s="189" t="s">
        <v>295</v>
      </c>
      <c r="H896" s="189" t="s">
        <v>1524</v>
      </c>
      <c r="J896" s="152"/>
      <c r="K896" s="152"/>
      <c r="T896" s="150"/>
      <c r="U896" s="150"/>
      <c r="V896" s="150"/>
      <c r="W896" s="150"/>
      <c r="X896" s="150"/>
    </row>
    <row r="897" spans="5:24">
      <c r="E897" s="151"/>
      <c r="G897" s="189" t="s">
        <v>295</v>
      </c>
      <c r="H897" s="189" t="s">
        <v>1525</v>
      </c>
      <c r="J897" s="152"/>
      <c r="K897" s="152"/>
      <c r="T897" s="150"/>
      <c r="U897" s="150"/>
      <c r="V897" s="150"/>
      <c r="W897" s="150"/>
      <c r="X897" s="150"/>
    </row>
    <row r="898" spans="5:24">
      <c r="E898" s="151"/>
      <c r="G898" s="189" t="s">
        <v>295</v>
      </c>
      <c r="H898" s="189" t="s">
        <v>1526</v>
      </c>
      <c r="J898" s="152"/>
      <c r="K898" s="152"/>
      <c r="T898" s="150"/>
      <c r="U898" s="150"/>
      <c r="V898" s="150"/>
      <c r="W898" s="150"/>
      <c r="X898" s="150"/>
    </row>
    <row r="899" spans="5:24">
      <c r="E899" s="151"/>
      <c r="G899" s="189" t="s">
        <v>295</v>
      </c>
      <c r="H899" s="189" t="s">
        <v>1527</v>
      </c>
      <c r="J899" s="152"/>
      <c r="K899" s="152"/>
      <c r="T899" s="150"/>
      <c r="U899" s="150"/>
      <c r="V899" s="150"/>
      <c r="W899" s="150"/>
      <c r="X899" s="150"/>
    </row>
    <row r="900" spans="5:24">
      <c r="E900" s="151"/>
      <c r="G900" s="189" t="s">
        <v>295</v>
      </c>
      <c r="H900" s="189" t="s">
        <v>1528</v>
      </c>
      <c r="J900" s="152"/>
      <c r="K900" s="152"/>
      <c r="T900" s="150"/>
      <c r="U900" s="150"/>
      <c r="V900" s="150"/>
      <c r="W900" s="150"/>
      <c r="X900" s="150"/>
    </row>
    <row r="901" spans="5:24">
      <c r="E901" s="151"/>
      <c r="G901" s="189" t="s">
        <v>295</v>
      </c>
      <c r="H901" s="189" t="s">
        <v>1529</v>
      </c>
      <c r="J901" s="152"/>
      <c r="K901" s="152"/>
      <c r="T901" s="150"/>
      <c r="U901" s="150"/>
      <c r="V901" s="150"/>
      <c r="W901" s="150"/>
      <c r="X901" s="150"/>
    </row>
    <row r="902" spans="5:24">
      <c r="E902" s="151"/>
      <c r="G902" s="189" t="s">
        <v>295</v>
      </c>
      <c r="H902" s="189" t="s">
        <v>688</v>
      </c>
      <c r="J902" s="152"/>
      <c r="K902" s="152"/>
      <c r="T902" s="150"/>
      <c r="U902" s="150"/>
      <c r="V902" s="150"/>
      <c r="W902" s="150"/>
      <c r="X902" s="150"/>
    </row>
    <row r="903" spans="5:24">
      <c r="E903" s="151"/>
      <c r="G903" s="189" t="s">
        <v>295</v>
      </c>
      <c r="H903" s="189" t="s">
        <v>1530</v>
      </c>
      <c r="J903" s="152"/>
      <c r="K903" s="152"/>
      <c r="T903" s="150"/>
      <c r="U903" s="150"/>
      <c r="V903" s="150"/>
      <c r="W903" s="150"/>
      <c r="X903" s="150"/>
    </row>
    <row r="904" spans="5:24">
      <c r="E904" s="151"/>
      <c r="G904" s="189" t="s">
        <v>295</v>
      </c>
      <c r="H904" s="189" t="s">
        <v>1531</v>
      </c>
      <c r="J904" s="152"/>
      <c r="K904" s="152"/>
      <c r="T904" s="150"/>
      <c r="U904" s="150"/>
      <c r="V904" s="150"/>
      <c r="W904" s="150"/>
      <c r="X904" s="150"/>
    </row>
    <row r="905" spans="5:24">
      <c r="E905" s="151"/>
      <c r="G905" s="189" t="s">
        <v>295</v>
      </c>
      <c r="H905" s="189" t="s">
        <v>1532</v>
      </c>
      <c r="J905" s="152"/>
      <c r="K905" s="152"/>
      <c r="T905" s="150"/>
      <c r="U905" s="150"/>
      <c r="V905" s="150"/>
      <c r="W905" s="150"/>
      <c r="X905" s="150"/>
    </row>
    <row r="906" spans="5:24">
      <c r="E906" s="151"/>
      <c r="G906" s="189" t="s">
        <v>295</v>
      </c>
      <c r="H906" s="189" t="s">
        <v>1533</v>
      </c>
      <c r="J906" s="152"/>
      <c r="K906" s="152"/>
      <c r="T906" s="150"/>
      <c r="U906" s="150"/>
      <c r="V906" s="150"/>
      <c r="W906" s="150"/>
      <c r="X906" s="150"/>
    </row>
    <row r="907" spans="5:24">
      <c r="E907" s="151"/>
      <c r="G907" s="189" t="s">
        <v>295</v>
      </c>
      <c r="H907" s="189" t="s">
        <v>1534</v>
      </c>
      <c r="J907" s="152"/>
      <c r="K907" s="152"/>
      <c r="T907" s="150"/>
      <c r="U907" s="150"/>
      <c r="V907" s="150"/>
      <c r="W907" s="150"/>
      <c r="X907" s="150"/>
    </row>
    <row r="908" spans="5:24">
      <c r="E908" s="151"/>
      <c r="G908" s="189" t="s">
        <v>295</v>
      </c>
      <c r="H908" s="189" t="s">
        <v>1273</v>
      </c>
      <c r="J908" s="152"/>
      <c r="K908" s="152"/>
      <c r="T908" s="150"/>
      <c r="U908" s="150"/>
      <c r="V908" s="150"/>
      <c r="W908" s="150"/>
      <c r="X908" s="150"/>
    </row>
    <row r="909" spans="5:24">
      <c r="E909" s="151"/>
      <c r="G909" s="189" t="s">
        <v>295</v>
      </c>
      <c r="H909" s="189" t="s">
        <v>1535</v>
      </c>
      <c r="J909" s="152"/>
      <c r="K909" s="152"/>
      <c r="T909" s="150"/>
      <c r="U909" s="150"/>
      <c r="V909" s="150"/>
      <c r="W909" s="150"/>
      <c r="X909" s="150"/>
    </row>
    <row r="910" spans="5:24">
      <c r="E910" s="151"/>
      <c r="G910" s="189" t="s">
        <v>295</v>
      </c>
      <c r="H910" s="189" t="s">
        <v>1536</v>
      </c>
      <c r="J910" s="152"/>
      <c r="K910" s="152"/>
      <c r="T910" s="150"/>
      <c r="U910" s="150"/>
      <c r="V910" s="150"/>
      <c r="W910" s="150"/>
      <c r="X910" s="150"/>
    </row>
    <row r="911" spans="5:24">
      <c r="E911" s="151"/>
      <c r="G911" s="189" t="s">
        <v>295</v>
      </c>
      <c r="H911" s="189" t="s">
        <v>1537</v>
      </c>
      <c r="J911" s="152"/>
      <c r="K911" s="152"/>
      <c r="T911" s="150"/>
      <c r="U911" s="150"/>
      <c r="V911" s="150"/>
      <c r="W911" s="150"/>
      <c r="X911" s="150"/>
    </row>
    <row r="912" spans="5:24">
      <c r="E912" s="151"/>
      <c r="G912" s="189" t="s">
        <v>295</v>
      </c>
      <c r="H912" s="189" t="s">
        <v>1538</v>
      </c>
      <c r="J912" s="152"/>
      <c r="K912" s="152"/>
      <c r="T912" s="150"/>
      <c r="U912" s="150"/>
      <c r="V912" s="150"/>
      <c r="W912" s="150"/>
      <c r="X912" s="150"/>
    </row>
    <row r="913" spans="5:24">
      <c r="E913" s="151"/>
      <c r="G913" s="189" t="s">
        <v>295</v>
      </c>
      <c r="H913" s="189" t="s">
        <v>1539</v>
      </c>
      <c r="J913" s="152"/>
      <c r="K913" s="152"/>
      <c r="T913" s="150"/>
      <c r="U913" s="150"/>
      <c r="V913" s="150"/>
      <c r="W913" s="150"/>
      <c r="X913" s="150"/>
    </row>
    <row r="914" spans="5:24">
      <c r="E914" s="151"/>
      <c r="G914" s="189" t="s">
        <v>295</v>
      </c>
      <c r="H914" s="189" t="s">
        <v>1540</v>
      </c>
      <c r="J914" s="152"/>
      <c r="K914" s="152"/>
      <c r="T914" s="150"/>
      <c r="U914" s="150"/>
      <c r="V914" s="150"/>
      <c r="W914" s="150"/>
      <c r="X914" s="150"/>
    </row>
    <row r="915" spans="5:24">
      <c r="E915" s="151"/>
      <c r="G915" s="189" t="s">
        <v>295</v>
      </c>
      <c r="H915" s="189" t="s">
        <v>1541</v>
      </c>
      <c r="J915" s="152"/>
      <c r="K915" s="152"/>
      <c r="T915" s="150"/>
      <c r="U915" s="150"/>
      <c r="V915" s="150"/>
      <c r="W915" s="150"/>
      <c r="X915" s="150"/>
    </row>
    <row r="916" spans="5:24">
      <c r="E916" s="151"/>
      <c r="G916" s="189" t="s">
        <v>301</v>
      </c>
      <c r="H916" s="189" t="s">
        <v>763</v>
      </c>
      <c r="J916" s="152"/>
      <c r="K916" s="152"/>
      <c r="T916" s="150"/>
      <c r="U916" s="150"/>
      <c r="V916" s="150"/>
      <c r="W916" s="150"/>
      <c r="X916" s="150"/>
    </row>
    <row r="917" spans="5:24">
      <c r="E917" s="151"/>
      <c r="G917" s="189" t="s">
        <v>301</v>
      </c>
      <c r="H917" s="189" t="s">
        <v>1054</v>
      </c>
      <c r="J917" s="152"/>
      <c r="K917" s="152"/>
      <c r="T917" s="150"/>
      <c r="U917" s="150"/>
      <c r="V917" s="150"/>
      <c r="W917" s="150"/>
      <c r="X917" s="150"/>
    </row>
    <row r="918" spans="5:24">
      <c r="E918" s="151"/>
      <c r="G918" s="189" t="s">
        <v>301</v>
      </c>
      <c r="H918" s="189" t="s">
        <v>1542</v>
      </c>
      <c r="J918" s="152"/>
      <c r="K918" s="152"/>
      <c r="T918" s="150"/>
      <c r="U918" s="150"/>
      <c r="V918" s="150"/>
      <c r="W918" s="150"/>
      <c r="X918" s="150"/>
    </row>
    <row r="919" spans="5:24">
      <c r="E919" s="151"/>
      <c r="G919" s="189" t="s">
        <v>301</v>
      </c>
      <c r="H919" s="189" t="s">
        <v>1056</v>
      </c>
      <c r="J919" s="152"/>
      <c r="K919" s="152"/>
      <c r="T919" s="150"/>
      <c r="U919" s="150"/>
      <c r="V919" s="150"/>
      <c r="W919" s="150"/>
      <c r="X919" s="150"/>
    </row>
    <row r="920" spans="5:24">
      <c r="E920" s="151"/>
      <c r="G920" s="189" t="s">
        <v>301</v>
      </c>
      <c r="H920" s="189" t="s">
        <v>1543</v>
      </c>
      <c r="J920" s="152"/>
      <c r="K920" s="152"/>
      <c r="T920" s="150"/>
      <c r="U920" s="150"/>
      <c r="V920" s="150"/>
      <c r="W920" s="150"/>
      <c r="X920" s="150"/>
    </row>
    <row r="921" spans="5:24">
      <c r="E921" s="151"/>
      <c r="G921" s="189" t="s">
        <v>301</v>
      </c>
      <c r="H921" s="189" t="s">
        <v>1544</v>
      </c>
      <c r="J921" s="152"/>
      <c r="K921" s="152"/>
      <c r="T921" s="150"/>
      <c r="U921" s="150"/>
      <c r="V921" s="150"/>
      <c r="W921" s="150"/>
      <c r="X921" s="150"/>
    </row>
    <row r="922" spans="5:24">
      <c r="E922" s="151"/>
      <c r="G922" s="189" t="s">
        <v>301</v>
      </c>
      <c r="H922" s="189" t="s">
        <v>1545</v>
      </c>
      <c r="J922" s="152"/>
      <c r="K922" s="152"/>
      <c r="T922" s="150"/>
      <c r="U922" s="150"/>
      <c r="V922" s="150"/>
      <c r="W922" s="150"/>
      <c r="X922" s="150"/>
    </row>
    <row r="923" spans="5:24">
      <c r="E923" s="151"/>
      <c r="G923" s="189" t="s">
        <v>301</v>
      </c>
      <c r="H923" s="189" t="s">
        <v>1546</v>
      </c>
      <c r="J923" s="152"/>
      <c r="K923" s="152"/>
      <c r="T923" s="150"/>
      <c r="U923" s="150"/>
      <c r="V923" s="150"/>
      <c r="W923" s="150"/>
      <c r="X923" s="150"/>
    </row>
    <row r="924" spans="5:24">
      <c r="E924" s="151"/>
      <c r="G924" s="189" t="s">
        <v>301</v>
      </c>
      <c r="H924" s="189" t="s">
        <v>1547</v>
      </c>
      <c r="J924" s="152"/>
      <c r="K924" s="152"/>
      <c r="T924" s="150"/>
      <c r="U924" s="150"/>
      <c r="V924" s="150"/>
      <c r="W924" s="150"/>
      <c r="X924" s="150"/>
    </row>
    <row r="925" spans="5:24">
      <c r="E925" s="151"/>
      <c r="G925" s="189" t="s">
        <v>301</v>
      </c>
      <c r="H925" s="189" t="s">
        <v>1548</v>
      </c>
      <c r="J925" s="152"/>
      <c r="K925" s="152"/>
      <c r="T925" s="150"/>
      <c r="U925" s="150"/>
      <c r="V925" s="150"/>
      <c r="W925" s="150"/>
      <c r="X925" s="150"/>
    </row>
    <row r="926" spans="5:24">
      <c r="E926" s="151"/>
      <c r="G926" s="189" t="s">
        <v>301</v>
      </c>
      <c r="H926" s="189" t="s">
        <v>1549</v>
      </c>
      <c r="J926" s="152"/>
      <c r="K926" s="152"/>
      <c r="T926" s="150"/>
      <c r="U926" s="150"/>
      <c r="V926" s="150"/>
      <c r="W926" s="150"/>
      <c r="X926" s="150"/>
    </row>
    <row r="927" spans="5:24">
      <c r="E927" s="151"/>
      <c r="G927" s="189" t="s">
        <v>301</v>
      </c>
      <c r="H927" s="189" t="s">
        <v>1550</v>
      </c>
      <c r="J927" s="152"/>
      <c r="K927" s="152"/>
      <c r="T927" s="150"/>
      <c r="U927" s="150"/>
      <c r="V927" s="150"/>
      <c r="W927" s="150"/>
      <c r="X927" s="150"/>
    </row>
    <row r="928" spans="5:24">
      <c r="E928" s="151"/>
      <c r="G928" s="189" t="s">
        <v>301</v>
      </c>
      <c r="H928" s="189" t="s">
        <v>1060</v>
      </c>
      <c r="J928" s="152"/>
      <c r="K928" s="152"/>
      <c r="T928" s="150"/>
      <c r="U928" s="150"/>
      <c r="V928" s="150"/>
      <c r="W928" s="150"/>
      <c r="X928" s="150"/>
    </row>
    <row r="929" spans="5:24">
      <c r="E929" s="151"/>
      <c r="G929" s="189" t="s">
        <v>301</v>
      </c>
      <c r="H929" s="189" t="s">
        <v>1062</v>
      </c>
      <c r="J929" s="152"/>
      <c r="K929" s="152"/>
      <c r="T929" s="150"/>
      <c r="U929" s="150"/>
      <c r="V929" s="150"/>
      <c r="W929" s="150"/>
      <c r="X929" s="150"/>
    </row>
    <row r="930" spans="5:24">
      <c r="E930" s="151"/>
      <c r="G930" s="189" t="s">
        <v>301</v>
      </c>
      <c r="H930" s="189" t="s">
        <v>1551</v>
      </c>
      <c r="J930" s="152"/>
      <c r="K930" s="152"/>
      <c r="T930" s="150"/>
      <c r="U930" s="150"/>
      <c r="V930" s="150"/>
      <c r="W930" s="150"/>
      <c r="X930" s="150"/>
    </row>
    <row r="931" spans="5:24">
      <c r="E931" s="151"/>
      <c r="G931" s="189" t="s">
        <v>301</v>
      </c>
      <c r="H931" s="189" t="s">
        <v>1552</v>
      </c>
      <c r="J931" s="152"/>
      <c r="K931" s="152"/>
      <c r="T931" s="150"/>
      <c r="U931" s="150"/>
      <c r="V931" s="150"/>
      <c r="W931" s="150"/>
      <c r="X931" s="150"/>
    </row>
    <row r="932" spans="5:24">
      <c r="E932" s="151"/>
      <c r="G932" s="189" t="s">
        <v>301</v>
      </c>
      <c r="H932" s="189" t="s">
        <v>1553</v>
      </c>
      <c r="J932" s="152"/>
      <c r="K932" s="152"/>
      <c r="T932" s="150"/>
      <c r="U932" s="150"/>
      <c r="V932" s="150"/>
      <c r="W932" s="150"/>
      <c r="X932" s="150"/>
    </row>
    <row r="933" spans="5:24">
      <c r="E933" s="151"/>
      <c r="G933" s="189" t="s">
        <v>301</v>
      </c>
      <c r="H933" s="189" t="s">
        <v>1554</v>
      </c>
      <c r="J933" s="152"/>
      <c r="K933" s="152"/>
      <c r="T933" s="150"/>
      <c r="U933" s="150"/>
      <c r="V933" s="150"/>
      <c r="W933" s="150"/>
      <c r="X933" s="150"/>
    </row>
    <row r="934" spans="5:24">
      <c r="E934" s="151"/>
      <c r="G934" s="189" t="s">
        <v>301</v>
      </c>
      <c r="H934" s="189" t="s">
        <v>1555</v>
      </c>
      <c r="J934" s="152"/>
      <c r="K934" s="152"/>
      <c r="T934" s="150"/>
      <c r="U934" s="150"/>
      <c r="V934" s="150"/>
      <c r="W934" s="150"/>
      <c r="X934" s="150"/>
    </row>
    <row r="935" spans="5:24">
      <c r="E935" s="151"/>
      <c r="G935" s="189" t="s">
        <v>301</v>
      </c>
      <c r="H935" s="189" t="s">
        <v>1556</v>
      </c>
      <c r="J935" s="152"/>
      <c r="K935" s="152"/>
      <c r="T935" s="150"/>
      <c r="U935" s="150"/>
      <c r="V935" s="150"/>
      <c r="W935" s="150"/>
      <c r="X935" s="150"/>
    </row>
    <row r="936" spans="5:24">
      <c r="E936" s="151"/>
      <c r="G936" s="189" t="s">
        <v>301</v>
      </c>
      <c r="H936" s="189" t="s">
        <v>1557</v>
      </c>
      <c r="J936" s="152"/>
      <c r="K936" s="152"/>
      <c r="T936" s="150"/>
      <c r="U936" s="150"/>
      <c r="V936" s="150"/>
      <c r="W936" s="150"/>
      <c r="X936" s="150"/>
    </row>
    <row r="937" spans="5:24">
      <c r="E937" s="151"/>
      <c r="G937" s="189" t="s">
        <v>301</v>
      </c>
      <c r="H937" s="189" t="s">
        <v>1558</v>
      </c>
      <c r="J937" s="152"/>
      <c r="K937" s="152"/>
      <c r="T937" s="150"/>
      <c r="U937" s="150"/>
      <c r="V937" s="150"/>
      <c r="W937" s="150"/>
      <c r="X937" s="150"/>
    </row>
    <row r="938" spans="5:24">
      <c r="E938" s="151"/>
      <c r="G938" s="189" t="s">
        <v>301</v>
      </c>
      <c r="H938" s="189" t="s">
        <v>1559</v>
      </c>
      <c r="J938" s="152"/>
      <c r="K938" s="152"/>
      <c r="T938" s="150"/>
      <c r="U938" s="150"/>
      <c r="V938" s="150"/>
      <c r="W938" s="150"/>
      <c r="X938" s="150"/>
    </row>
    <row r="939" spans="5:24">
      <c r="E939" s="151"/>
      <c r="G939" s="189" t="s">
        <v>301</v>
      </c>
      <c r="H939" s="189" t="s">
        <v>1560</v>
      </c>
      <c r="J939" s="152"/>
      <c r="K939" s="152"/>
      <c r="T939" s="150"/>
      <c r="U939" s="150"/>
      <c r="V939" s="150"/>
      <c r="W939" s="150"/>
      <c r="X939" s="150"/>
    </row>
    <row r="940" spans="5:24">
      <c r="E940" s="151"/>
      <c r="G940" s="189" t="s">
        <v>301</v>
      </c>
      <c r="H940" s="189" t="s">
        <v>1561</v>
      </c>
      <c r="J940" s="152"/>
      <c r="K940" s="152"/>
      <c r="T940" s="150"/>
      <c r="U940" s="150"/>
      <c r="V940" s="150"/>
      <c r="W940" s="150"/>
      <c r="X940" s="150"/>
    </row>
    <row r="941" spans="5:24">
      <c r="E941" s="151"/>
      <c r="G941" s="189" t="s">
        <v>301</v>
      </c>
      <c r="H941" s="189" t="s">
        <v>1562</v>
      </c>
      <c r="J941" s="152"/>
      <c r="K941" s="152"/>
      <c r="T941" s="150"/>
      <c r="U941" s="150"/>
      <c r="V941" s="150"/>
      <c r="W941" s="150"/>
      <c r="X941" s="150"/>
    </row>
    <row r="942" spans="5:24">
      <c r="E942" s="151"/>
      <c r="G942" s="189" t="s">
        <v>301</v>
      </c>
      <c r="H942" s="189" t="s">
        <v>1563</v>
      </c>
      <c r="J942" s="152"/>
      <c r="K942" s="152"/>
      <c r="T942" s="150"/>
      <c r="U942" s="150"/>
      <c r="V942" s="150"/>
      <c r="W942" s="150"/>
      <c r="X942" s="150"/>
    </row>
    <row r="943" spans="5:24">
      <c r="E943" s="151"/>
      <c r="G943" s="189" t="s">
        <v>301</v>
      </c>
      <c r="H943" s="189" t="s">
        <v>1564</v>
      </c>
      <c r="J943" s="152"/>
      <c r="K943" s="152"/>
      <c r="T943" s="150"/>
      <c r="U943" s="150"/>
      <c r="V943" s="150"/>
      <c r="W943" s="150"/>
      <c r="X943" s="150"/>
    </row>
    <row r="944" spans="5:24">
      <c r="E944" s="151"/>
      <c r="G944" s="189" t="s">
        <v>301</v>
      </c>
      <c r="H944" s="189" t="s">
        <v>1565</v>
      </c>
      <c r="J944" s="152"/>
      <c r="K944" s="152"/>
      <c r="T944" s="150"/>
      <c r="U944" s="150"/>
      <c r="V944" s="150"/>
      <c r="W944" s="150"/>
      <c r="X944" s="150"/>
    </row>
    <row r="945" spans="5:24">
      <c r="E945" s="151"/>
      <c r="G945" s="189" t="s">
        <v>301</v>
      </c>
      <c r="H945" s="189" t="s">
        <v>1566</v>
      </c>
      <c r="J945" s="152"/>
      <c r="K945" s="152"/>
      <c r="T945" s="150"/>
      <c r="U945" s="150"/>
      <c r="V945" s="150"/>
      <c r="W945" s="150"/>
      <c r="X945" s="150"/>
    </row>
    <row r="946" spans="5:24">
      <c r="E946" s="151"/>
      <c r="G946" s="189" t="s">
        <v>301</v>
      </c>
      <c r="H946" s="189" t="s">
        <v>1567</v>
      </c>
      <c r="J946" s="152"/>
      <c r="K946" s="152"/>
      <c r="T946" s="150"/>
      <c r="U946" s="150"/>
      <c r="V946" s="150"/>
      <c r="W946" s="150"/>
      <c r="X946" s="150"/>
    </row>
    <row r="947" spans="5:24">
      <c r="E947" s="151"/>
      <c r="G947" s="189" t="s">
        <v>301</v>
      </c>
      <c r="H947" s="189" t="s">
        <v>688</v>
      </c>
      <c r="J947" s="152"/>
      <c r="K947" s="152"/>
      <c r="T947" s="150"/>
      <c r="U947" s="150"/>
      <c r="V947" s="150"/>
      <c r="W947" s="150"/>
      <c r="X947" s="150"/>
    </row>
    <row r="948" spans="5:24">
      <c r="E948" s="151"/>
      <c r="G948" s="189" t="s">
        <v>301</v>
      </c>
      <c r="H948" s="189" t="s">
        <v>1568</v>
      </c>
      <c r="J948" s="152"/>
      <c r="K948" s="152"/>
      <c r="T948" s="150"/>
      <c r="U948" s="150"/>
      <c r="V948" s="150"/>
      <c r="W948" s="150"/>
      <c r="X948" s="150"/>
    </row>
    <row r="949" spans="5:24">
      <c r="E949" s="151"/>
      <c r="G949" s="189" t="s">
        <v>301</v>
      </c>
      <c r="H949" s="189" t="s">
        <v>1569</v>
      </c>
      <c r="J949" s="152"/>
      <c r="K949" s="152"/>
      <c r="T949" s="150"/>
      <c r="U949" s="150"/>
      <c r="V949" s="150"/>
      <c r="W949" s="150"/>
      <c r="X949" s="150"/>
    </row>
    <row r="950" spans="5:24">
      <c r="E950" s="151"/>
      <c r="G950" s="189" t="s">
        <v>301</v>
      </c>
      <c r="H950" s="189" t="s">
        <v>1570</v>
      </c>
      <c r="J950" s="152"/>
      <c r="K950" s="152"/>
      <c r="T950" s="150"/>
      <c r="U950" s="150"/>
      <c r="V950" s="150"/>
      <c r="W950" s="150"/>
      <c r="X950" s="150"/>
    </row>
    <row r="951" spans="5:24">
      <c r="E951" s="151"/>
      <c r="G951" s="189" t="s">
        <v>301</v>
      </c>
      <c r="H951" s="189" t="s">
        <v>1571</v>
      </c>
      <c r="J951" s="152"/>
      <c r="K951" s="152"/>
      <c r="T951" s="150"/>
      <c r="U951" s="150"/>
      <c r="V951" s="150"/>
      <c r="W951" s="150"/>
      <c r="X951" s="150"/>
    </row>
    <row r="952" spans="5:24">
      <c r="E952" s="151"/>
      <c r="G952" s="189" t="s">
        <v>301</v>
      </c>
      <c r="H952" s="189" t="s">
        <v>1572</v>
      </c>
      <c r="J952" s="152"/>
      <c r="K952" s="152"/>
      <c r="T952" s="150"/>
      <c r="U952" s="150"/>
      <c r="V952" s="150"/>
      <c r="W952" s="150"/>
      <c r="X952" s="150"/>
    </row>
    <row r="953" spans="5:24">
      <c r="E953" s="151"/>
      <c r="G953" s="189" t="s">
        <v>301</v>
      </c>
      <c r="H953" s="189" t="s">
        <v>1573</v>
      </c>
      <c r="J953" s="152"/>
      <c r="K953" s="152"/>
      <c r="T953" s="150"/>
      <c r="U953" s="150"/>
      <c r="V953" s="150"/>
      <c r="W953" s="150"/>
      <c r="X953" s="150"/>
    </row>
    <row r="954" spans="5:24">
      <c r="E954" s="151"/>
      <c r="G954" s="189" t="s">
        <v>301</v>
      </c>
      <c r="H954" s="189" t="s">
        <v>1574</v>
      </c>
      <c r="J954" s="152"/>
      <c r="K954" s="152"/>
      <c r="T954" s="150"/>
      <c r="U954" s="150"/>
      <c r="V954" s="150"/>
      <c r="W954" s="150"/>
      <c r="X954" s="150"/>
    </row>
    <row r="955" spans="5:24">
      <c r="E955" s="151"/>
      <c r="G955" s="189" t="s">
        <v>301</v>
      </c>
      <c r="H955" s="189" t="s">
        <v>1575</v>
      </c>
      <c r="J955" s="152"/>
      <c r="K955" s="152"/>
      <c r="T955" s="150"/>
      <c r="U955" s="150"/>
      <c r="V955" s="150"/>
      <c r="W955" s="150"/>
      <c r="X955" s="150"/>
    </row>
    <row r="956" spans="5:24">
      <c r="E956" s="151"/>
      <c r="G956" s="189" t="s">
        <v>301</v>
      </c>
      <c r="H956" s="189" t="s">
        <v>1576</v>
      </c>
      <c r="J956" s="152"/>
      <c r="K956" s="152"/>
      <c r="T956" s="150"/>
      <c r="U956" s="150"/>
      <c r="V956" s="150"/>
      <c r="W956" s="150"/>
      <c r="X956" s="150"/>
    </row>
    <row r="957" spans="5:24">
      <c r="E957" s="151"/>
      <c r="G957" s="189" t="s">
        <v>301</v>
      </c>
      <c r="H957" s="189" t="s">
        <v>1577</v>
      </c>
      <c r="J957" s="152"/>
      <c r="K957" s="152"/>
      <c r="T957" s="150"/>
      <c r="U957" s="150"/>
      <c r="V957" s="150"/>
      <c r="W957" s="150"/>
      <c r="X957" s="150"/>
    </row>
    <row r="958" spans="5:24">
      <c r="E958" s="151"/>
      <c r="G958" s="189" t="s">
        <v>307</v>
      </c>
      <c r="H958" s="189" t="s">
        <v>765</v>
      </c>
      <c r="J958" s="152"/>
      <c r="K958" s="152"/>
      <c r="T958" s="150"/>
      <c r="U958" s="150"/>
      <c r="V958" s="150"/>
      <c r="W958" s="150"/>
      <c r="X958" s="150"/>
    </row>
    <row r="959" spans="5:24">
      <c r="E959" s="151"/>
      <c r="G959" s="189" t="s">
        <v>307</v>
      </c>
      <c r="H959" s="189" t="s">
        <v>1064</v>
      </c>
      <c r="J959" s="152"/>
      <c r="K959" s="152"/>
      <c r="T959" s="150"/>
      <c r="U959" s="150"/>
      <c r="V959" s="150"/>
      <c r="W959" s="150"/>
      <c r="X959" s="150"/>
    </row>
    <row r="960" spans="5:24">
      <c r="E960" s="151"/>
      <c r="G960" s="189" t="s">
        <v>307</v>
      </c>
      <c r="H960" s="189" t="s">
        <v>1066</v>
      </c>
      <c r="J960" s="152"/>
      <c r="K960" s="152"/>
      <c r="T960" s="150"/>
      <c r="U960" s="150"/>
      <c r="V960" s="150"/>
      <c r="W960" s="150"/>
      <c r="X960" s="150"/>
    </row>
    <row r="961" spans="5:24">
      <c r="E961" s="151"/>
      <c r="G961" s="189" t="s">
        <v>307</v>
      </c>
      <c r="H961" s="189" t="s">
        <v>1578</v>
      </c>
      <c r="J961" s="152"/>
      <c r="K961" s="152"/>
      <c r="T961" s="150"/>
      <c r="U961" s="150"/>
      <c r="V961" s="150"/>
      <c r="W961" s="150"/>
      <c r="X961" s="150"/>
    </row>
    <row r="962" spans="5:24">
      <c r="E962" s="151"/>
      <c r="G962" s="189" t="s">
        <v>307</v>
      </c>
      <c r="H962" s="189" t="s">
        <v>1068</v>
      </c>
      <c r="J962" s="152"/>
      <c r="K962" s="152"/>
      <c r="T962" s="150"/>
      <c r="U962" s="150"/>
      <c r="V962" s="150"/>
      <c r="W962" s="150"/>
      <c r="X962" s="150"/>
    </row>
    <row r="963" spans="5:24">
      <c r="E963" s="151"/>
      <c r="G963" s="189" t="s">
        <v>307</v>
      </c>
      <c r="H963" s="189" t="s">
        <v>1070</v>
      </c>
      <c r="J963" s="152"/>
      <c r="K963" s="152"/>
      <c r="T963" s="150"/>
      <c r="U963" s="150"/>
      <c r="V963" s="150"/>
      <c r="W963" s="150"/>
      <c r="X963" s="150"/>
    </row>
    <row r="964" spans="5:24">
      <c r="E964" s="151"/>
      <c r="G964" s="189" t="s">
        <v>307</v>
      </c>
      <c r="H964" s="189" t="s">
        <v>1579</v>
      </c>
      <c r="J964" s="152"/>
      <c r="K964" s="152"/>
      <c r="T964" s="150"/>
      <c r="U964" s="150"/>
      <c r="V964" s="150"/>
      <c r="W964" s="150"/>
      <c r="X964" s="150"/>
    </row>
    <row r="965" spans="5:24">
      <c r="E965" s="151"/>
      <c r="G965" s="189" t="s">
        <v>307</v>
      </c>
      <c r="H965" s="189" t="s">
        <v>1072</v>
      </c>
      <c r="J965" s="152"/>
      <c r="K965" s="152"/>
      <c r="T965" s="150"/>
      <c r="U965" s="150"/>
      <c r="V965" s="150"/>
      <c r="W965" s="150"/>
      <c r="X965" s="150"/>
    </row>
    <row r="966" spans="5:24">
      <c r="E966" s="151"/>
      <c r="G966" s="189" t="s">
        <v>307</v>
      </c>
      <c r="H966" s="189" t="s">
        <v>1074</v>
      </c>
      <c r="J966" s="152"/>
      <c r="K966" s="152"/>
      <c r="T966" s="150"/>
      <c r="U966" s="150"/>
      <c r="V966" s="150"/>
      <c r="W966" s="150"/>
      <c r="X966" s="150"/>
    </row>
    <row r="967" spans="5:24">
      <c r="E967" s="151"/>
      <c r="G967" s="189" t="s">
        <v>307</v>
      </c>
      <c r="H967" s="189" t="s">
        <v>1076</v>
      </c>
      <c r="J967" s="152"/>
      <c r="K967" s="152"/>
      <c r="T967" s="150"/>
      <c r="U967" s="150"/>
      <c r="V967" s="150"/>
      <c r="W967" s="150"/>
      <c r="X967" s="150"/>
    </row>
    <row r="968" spans="5:24">
      <c r="E968" s="151"/>
      <c r="G968" s="189" t="s">
        <v>307</v>
      </c>
      <c r="H968" s="189" t="s">
        <v>1078</v>
      </c>
      <c r="J968" s="152"/>
      <c r="K968" s="152"/>
      <c r="T968" s="150"/>
      <c r="U968" s="150"/>
      <c r="V968" s="150"/>
      <c r="W968" s="150"/>
      <c r="X968" s="150"/>
    </row>
    <row r="969" spans="5:24">
      <c r="E969" s="151"/>
      <c r="G969" s="189" t="s">
        <v>307</v>
      </c>
      <c r="H969" s="189" t="s">
        <v>1080</v>
      </c>
      <c r="J969" s="152"/>
      <c r="K969" s="152"/>
      <c r="T969" s="150"/>
      <c r="U969" s="150"/>
      <c r="V969" s="150"/>
      <c r="W969" s="150"/>
      <c r="X969" s="150"/>
    </row>
    <row r="970" spans="5:24">
      <c r="E970" s="151"/>
      <c r="G970" s="189" t="s">
        <v>307</v>
      </c>
      <c r="H970" s="189" t="s">
        <v>1082</v>
      </c>
      <c r="J970" s="152"/>
      <c r="K970" s="152"/>
      <c r="T970" s="150"/>
      <c r="U970" s="150"/>
      <c r="V970" s="150"/>
      <c r="W970" s="150"/>
      <c r="X970" s="150"/>
    </row>
    <row r="971" spans="5:24">
      <c r="E971" s="151"/>
      <c r="G971" s="189" t="s">
        <v>307</v>
      </c>
      <c r="H971" s="189" t="s">
        <v>1084</v>
      </c>
      <c r="J971" s="152"/>
      <c r="K971" s="152"/>
      <c r="T971" s="150"/>
      <c r="U971" s="150"/>
      <c r="V971" s="150"/>
      <c r="W971" s="150"/>
      <c r="X971" s="150"/>
    </row>
    <row r="972" spans="5:24">
      <c r="E972" s="151"/>
      <c r="G972" s="189" t="s">
        <v>307</v>
      </c>
      <c r="H972" s="189" t="s">
        <v>1086</v>
      </c>
      <c r="J972" s="152"/>
      <c r="K972" s="152"/>
      <c r="T972" s="150"/>
      <c r="U972" s="150"/>
      <c r="V972" s="150"/>
      <c r="W972" s="150"/>
      <c r="X972" s="150"/>
    </row>
    <row r="973" spans="5:24">
      <c r="E973" s="151"/>
      <c r="G973" s="189" t="s">
        <v>307</v>
      </c>
      <c r="H973" s="189" t="s">
        <v>1580</v>
      </c>
      <c r="J973" s="152"/>
      <c r="K973" s="152"/>
      <c r="T973" s="150"/>
      <c r="U973" s="150"/>
      <c r="V973" s="150"/>
      <c r="W973" s="150"/>
      <c r="X973" s="150"/>
    </row>
    <row r="974" spans="5:24">
      <c r="E974" s="151"/>
      <c r="G974" s="189" t="s">
        <v>307</v>
      </c>
      <c r="H974" s="189" t="s">
        <v>1088</v>
      </c>
      <c r="J974" s="152"/>
      <c r="K974" s="152"/>
      <c r="T974" s="150"/>
      <c r="U974" s="150"/>
      <c r="V974" s="150"/>
      <c r="W974" s="150"/>
      <c r="X974" s="150"/>
    </row>
    <row r="975" spans="5:24">
      <c r="E975" s="151"/>
      <c r="G975" s="189" t="s">
        <v>307</v>
      </c>
      <c r="H975" s="189" t="s">
        <v>1581</v>
      </c>
      <c r="J975" s="152"/>
      <c r="K975" s="152"/>
      <c r="T975" s="150"/>
      <c r="U975" s="150"/>
      <c r="V975" s="150"/>
      <c r="W975" s="150"/>
      <c r="X975" s="150"/>
    </row>
    <row r="976" spans="5:24">
      <c r="E976" s="151"/>
      <c r="G976" s="189" t="s">
        <v>307</v>
      </c>
      <c r="H976" s="189" t="s">
        <v>1582</v>
      </c>
      <c r="J976" s="152"/>
      <c r="K976" s="152"/>
      <c r="T976" s="150"/>
      <c r="U976" s="150"/>
      <c r="V976" s="150"/>
      <c r="W976" s="150"/>
      <c r="X976" s="150"/>
    </row>
    <row r="977" spans="5:24">
      <c r="E977" s="151"/>
      <c r="G977" s="189" t="s">
        <v>307</v>
      </c>
      <c r="H977" s="189" t="s">
        <v>1583</v>
      </c>
      <c r="J977" s="152"/>
      <c r="K977" s="152"/>
      <c r="T977" s="150"/>
      <c r="U977" s="150"/>
      <c r="V977" s="150"/>
      <c r="W977" s="150"/>
      <c r="X977" s="150"/>
    </row>
    <row r="978" spans="5:24">
      <c r="E978" s="151"/>
      <c r="G978" s="189" t="s">
        <v>307</v>
      </c>
      <c r="H978" s="189" t="s">
        <v>1584</v>
      </c>
      <c r="J978" s="152"/>
      <c r="K978" s="152"/>
      <c r="T978" s="150"/>
      <c r="U978" s="150"/>
      <c r="V978" s="150"/>
      <c r="W978" s="150"/>
      <c r="X978" s="150"/>
    </row>
    <row r="979" spans="5:24">
      <c r="E979" s="151"/>
      <c r="G979" s="189" t="s">
        <v>307</v>
      </c>
      <c r="H979" s="189" t="s">
        <v>1585</v>
      </c>
      <c r="J979" s="152"/>
      <c r="K979" s="152"/>
      <c r="T979" s="150"/>
      <c r="U979" s="150"/>
      <c r="V979" s="150"/>
      <c r="W979" s="150"/>
      <c r="X979" s="150"/>
    </row>
    <row r="980" spans="5:24">
      <c r="E980" s="151"/>
      <c r="G980" s="189" t="s">
        <v>307</v>
      </c>
      <c r="H980" s="189" t="s">
        <v>1586</v>
      </c>
      <c r="J980" s="152"/>
      <c r="K980" s="152"/>
      <c r="T980" s="150"/>
      <c r="U980" s="150"/>
      <c r="V980" s="150"/>
      <c r="W980" s="150"/>
      <c r="X980" s="150"/>
    </row>
    <row r="981" spans="5:24">
      <c r="E981" s="151"/>
      <c r="G981" s="189" t="s">
        <v>307</v>
      </c>
      <c r="H981" s="189" t="s">
        <v>1587</v>
      </c>
      <c r="J981" s="152"/>
      <c r="K981" s="152"/>
      <c r="T981" s="150"/>
      <c r="U981" s="150"/>
      <c r="V981" s="150"/>
      <c r="W981" s="150"/>
      <c r="X981" s="150"/>
    </row>
    <row r="982" spans="5:24">
      <c r="E982" s="151"/>
      <c r="G982" s="189" t="s">
        <v>307</v>
      </c>
      <c r="H982" s="189" t="s">
        <v>1588</v>
      </c>
      <c r="J982" s="152"/>
      <c r="K982" s="152"/>
      <c r="T982" s="150"/>
      <c r="U982" s="150"/>
      <c r="V982" s="150"/>
      <c r="W982" s="150"/>
      <c r="X982" s="150"/>
    </row>
    <row r="983" spans="5:24">
      <c r="E983" s="151"/>
      <c r="G983" s="189" t="s">
        <v>307</v>
      </c>
      <c r="H983" s="189" t="s">
        <v>1589</v>
      </c>
      <c r="J983" s="152"/>
      <c r="K983" s="152"/>
      <c r="T983" s="150"/>
      <c r="U983" s="150"/>
      <c r="V983" s="150"/>
      <c r="W983" s="150"/>
      <c r="X983" s="150"/>
    </row>
    <row r="984" spans="5:24">
      <c r="E984" s="151"/>
      <c r="G984" s="189" t="s">
        <v>307</v>
      </c>
      <c r="H984" s="189" t="s">
        <v>1590</v>
      </c>
      <c r="J984" s="152"/>
      <c r="K984" s="152"/>
      <c r="T984" s="150"/>
      <c r="U984" s="150"/>
      <c r="V984" s="150"/>
      <c r="W984" s="150"/>
      <c r="X984" s="150"/>
    </row>
    <row r="985" spans="5:24">
      <c r="E985" s="151"/>
      <c r="G985" s="189" t="s">
        <v>307</v>
      </c>
      <c r="H985" s="189" t="s">
        <v>1591</v>
      </c>
      <c r="J985" s="152"/>
      <c r="K985" s="152"/>
      <c r="T985" s="150"/>
      <c r="U985" s="150"/>
      <c r="V985" s="150"/>
      <c r="W985" s="150"/>
      <c r="X985" s="150"/>
    </row>
    <row r="986" spans="5:24">
      <c r="E986" s="151"/>
      <c r="G986" s="189" t="s">
        <v>307</v>
      </c>
      <c r="H986" s="189" t="s">
        <v>1090</v>
      </c>
      <c r="J986" s="152"/>
      <c r="K986" s="152"/>
      <c r="T986" s="150"/>
      <c r="U986" s="150"/>
      <c r="V986" s="150"/>
      <c r="W986" s="150"/>
      <c r="X986" s="150"/>
    </row>
    <row r="987" spans="5:24">
      <c r="E987" s="151"/>
      <c r="G987" s="189" t="s">
        <v>307</v>
      </c>
      <c r="H987" s="189" t="s">
        <v>674</v>
      </c>
      <c r="J987" s="152"/>
      <c r="K987" s="152"/>
      <c r="T987" s="150"/>
      <c r="U987" s="150"/>
      <c r="V987" s="150"/>
      <c r="W987" s="150"/>
      <c r="X987" s="150"/>
    </row>
    <row r="988" spans="5:24">
      <c r="E988" s="151"/>
      <c r="G988" s="189" t="s">
        <v>307</v>
      </c>
      <c r="H988" s="189" t="s">
        <v>1093</v>
      </c>
      <c r="J988" s="152"/>
      <c r="K988" s="152"/>
      <c r="T988" s="150"/>
      <c r="U988" s="150"/>
      <c r="V988" s="150"/>
      <c r="W988" s="150"/>
      <c r="X988" s="150"/>
    </row>
    <row r="989" spans="5:24">
      <c r="E989" s="151"/>
      <c r="G989" s="189" t="s">
        <v>307</v>
      </c>
      <c r="H989" s="189" t="s">
        <v>1095</v>
      </c>
      <c r="J989" s="152"/>
      <c r="K989" s="152"/>
      <c r="T989" s="150"/>
      <c r="U989" s="150"/>
      <c r="V989" s="150"/>
      <c r="W989" s="150"/>
      <c r="X989" s="150"/>
    </row>
    <row r="990" spans="5:24">
      <c r="E990" s="151"/>
      <c r="G990" s="189" t="s">
        <v>307</v>
      </c>
      <c r="H990" s="189" t="s">
        <v>1592</v>
      </c>
      <c r="J990" s="152"/>
      <c r="K990" s="152"/>
      <c r="T990" s="150"/>
      <c r="U990" s="150"/>
      <c r="V990" s="150"/>
      <c r="W990" s="150"/>
      <c r="X990" s="150"/>
    </row>
    <row r="991" spans="5:24">
      <c r="E991" s="151"/>
      <c r="G991" s="189" t="s">
        <v>307</v>
      </c>
      <c r="H991" s="189" t="s">
        <v>1097</v>
      </c>
      <c r="J991" s="152"/>
      <c r="K991" s="152"/>
      <c r="T991" s="150"/>
      <c r="U991" s="150"/>
      <c r="V991" s="150"/>
      <c r="W991" s="150"/>
      <c r="X991" s="150"/>
    </row>
    <row r="992" spans="5:24">
      <c r="E992" s="151"/>
      <c r="G992" s="189" t="s">
        <v>307</v>
      </c>
      <c r="H992" s="189" t="s">
        <v>440</v>
      </c>
      <c r="J992" s="152"/>
      <c r="K992" s="152"/>
      <c r="T992" s="150"/>
      <c r="U992" s="150"/>
      <c r="V992" s="150"/>
      <c r="W992" s="150"/>
      <c r="X992" s="150"/>
    </row>
    <row r="993" spans="5:24">
      <c r="E993" s="151"/>
      <c r="G993" s="189" t="s">
        <v>313</v>
      </c>
      <c r="H993" s="189" t="s">
        <v>459</v>
      </c>
      <c r="J993" s="152"/>
      <c r="K993" s="152"/>
      <c r="T993" s="150"/>
      <c r="U993" s="150"/>
      <c r="V993" s="150"/>
      <c r="W993" s="150"/>
      <c r="X993" s="150"/>
    </row>
    <row r="994" spans="5:24">
      <c r="E994" s="151"/>
      <c r="G994" s="189" t="s">
        <v>313</v>
      </c>
      <c r="H994" s="189" t="s">
        <v>1101</v>
      </c>
      <c r="J994" s="152"/>
      <c r="K994" s="152"/>
      <c r="T994" s="150"/>
      <c r="U994" s="150"/>
      <c r="V994" s="150"/>
      <c r="W994" s="150"/>
      <c r="X994" s="150"/>
    </row>
    <row r="995" spans="5:24">
      <c r="E995" s="151"/>
      <c r="G995" s="189" t="s">
        <v>313</v>
      </c>
      <c r="H995" s="189" t="s">
        <v>767</v>
      </c>
      <c r="J995" s="152"/>
      <c r="K995" s="152"/>
      <c r="T995" s="150"/>
      <c r="U995" s="150"/>
      <c r="V995" s="150"/>
      <c r="W995" s="150"/>
      <c r="X995" s="150"/>
    </row>
    <row r="996" spans="5:24">
      <c r="E996" s="151"/>
      <c r="G996" s="189" t="s">
        <v>313</v>
      </c>
      <c r="H996" s="189" t="s">
        <v>769</v>
      </c>
      <c r="J996" s="152"/>
      <c r="K996" s="152"/>
      <c r="T996" s="150"/>
      <c r="U996" s="150"/>
      <c r="V996" s="150"/>
      <c r="W996" s="150"/>
      <c r="X996" s="150"/>
    </row>
    <row r="997" spans="5:24">
      <c r="E997" s="151"/>
      <c r="G997" s="189" t="s">
        <v>313</v>
      </c>
      <c r="H997" s="189" t="s">
        <v>1593</v>
      </c>
      <c r="J997" s="152"/>
      <c r="K997" s="152"/>
      <c r="T997" s="150"/>
      <c r="U997" s="150"/>
      <c r="V997" s="150"/>
      <c r="W997" s="150"/>
      <c r="X997" s="150"/>
    </row>
    <row r="998" spans="5:24">
      <c r="E998" s="151"/>
      <c r="G998" s="189" t="s">
        <v>313</v>
      </c>
      <c r="H998" s="189" t="s">
        <v>1103</v>
      </c>
      <c r="J998" s="152"/>
      <c r="K998" s="152"/>
      <c r="T998" s="150"/>
      <c r="U998" s="150"/>
      <c r="V998" s="150"/>
      <c r="W998" s="150"/>
      <c r="X998" s="150"/>
    </row>
    <row r="999" spans="5:24">
      <c r="E999" s="151"/>
      <c r="G999" s="189" t="s">
        <v>313</v>
      </c>
      <c r="H999" s="189" t="s">
        <v>773</v>
      </c>
      <c r="J999" s="152"/>
      <c r="K999" s="152"/>
      <c r="T999" s="150"/>
      <c r="U999" s="150"/>
      <c r="V999" s="150"/>
      <c r="W999" s="150"/>
      <c r="X999" s="150"/>
    </row>
    <row r="1000" spans="5:24">
      <c r="E1000" s="151"/>
      <c r="G1000" s="189" t="s">
        <v>313</v>
      </c>
      <c r="H1000" s="189" t="s">
        <v>1105</v>
      </c>
      <c r="J1000" s="152"/>
      <c r="K1000" s="152"/>
      <c r="T1000" s="150"/>
      <c r="U1000" s="150"/>
      <c r="V1000" s="150"/>
      <c r="W1000" s="150"/>
      <c r="X1000" s="150"/>
    </row>
    <row r="1001" spans="5:24">
      <c r="E1001" s="151"/>
      <c r="G1001" s="189" t="s">
        <v>313</v>
      </c>
      <c r="H1001" s="189" t="s">
        <v>775</v>
      </c>
      <c r="J1001" s="152"/>
      <c r="K1001" s="152"/>
      <c r="T1001" s="150"/>
      <c r="U1001" s="150"/>
      <c r="V1001" s="150"/>
      <c r="W1001" s="150"/>
      <c r="X1001" s="150"/>
    </row>
    <row r="1002" spans="5:24">
      <c r="E1002" s="151"/>
      <c r="G1002" s="189" t="s">
        <v>313</v>
      </c>
      <c r="H1002" s="189" t="s">
        <v>777</v>
      </c>
      <c r="J1002" s="152"/>
      <c r="K1002" s="152"/>
      <c r="T1002" s="150"/>
      <c r="U1002" s="150"/>
      <c r="V1002" s="150"/>
      <c r="W1002" s="150"/>
      <c r="X1002" s="150"/>
    </row>
    <row r="1003" spans="5:24">
      <c r="E1003" s="151"/>
      <c r="G1003" s="189" t="s">
        <v>313</v>
      </c>
      <c r="H1003" s="189" t="s">
        <v>461</v>
      </c>
      <c r="J1003" s="152"/>
      <c r="K1003" s="152"/>
      <c r="T1003" s="150"/>
      <c r="U1003" s="150"/>
      <c r="V1003" s="150"/>
      <c r="W1003" s="150"/>
      <c r="X1003" s="150"/>
    </row>
    <row r="1004" spans="5:24">
      <c r="E1004" s="151"/>
      <c r="G1004" s="189" t="s">
        <v>313</v>
      </c>
      <c r="H1004" s="189" t="s">
        <v>463</v>
      </c>
      <c r="J1004" s="152"/>
      <c r="K1004" s="152"/>
      <c r="T1004" s="150"/>
      <c r="U1004" s="150"/>
      <c r="V1004" s="150"/>
      <c r="W1004" s="150"/>
      <c r="X1004" s="150"/>
    </row>
    <row r="1005" spans="5:24">
      <c r="E1005" s="151"/>
      <c r="G1005" s="189" t="s">
        <v>313</v>
      </c>
      <c r="H1005" s="189" t="s">
        <v>779</v>
      </c>
      <c r="J1005" s="152"/>
      <c r="K1005" s="152"/>
      <c r="T1005" s="150"/>
      <c r="U1005" s="150"/>
      <c r="V1005" s="150"/>
      <c r="W1005" s="150"/>
      <c r="X1005" s="150"/>
    </row>
    <row r="1006" spans="5:24">
      <c r="E1006" s="151"/>
      <c r="G1006" s="189" t="s">
        <v>313</v>
      </c>
      <c r="H1006" s="189" t="s">
        <v>781</v>
      </c>
      <c r="J1006" s="152"/>
      <c r="K1006" s="152"/>
      <c r="T1006" s="150"/>
      <c r="U1006" s="150"/>
      <c r="V1006" s="150"/>
      <c r="W1006" s="150"/>
      <c r="X1006" s="150"/>
    </row>
    <row r="1007" spans="5:24">
      <c r="E1007" s="151"/>
      <c r="G1007" s="189" t="s">
        <v>313</v>
      </c>
      <c r="H1007" s="189" t="s">
        <v>1107</v>
      </c>
      <c r="J1007" s="152"/>
      <c r="K1007" s="152"/>
      <c r="T1007" s="150"/>
      <c r="U1007" s="150"/>
      <c r="V1007" s="150"/>
      <c r="W1007" s="150"/>
      <c r="X1007" s="150"/>
    </row>
    <row r="1008" spans="5:24">
      <c r="E1008" s="151"/>
      <c r="G1008" s="189" t="s">
        <v>313</v>
      </c>
      <c r="H1008" s="189" t="s">
        <v>783</v>
      </c>
      <c r="J1008" s="152"/>
      <c r="K1008" s="152"/>
      <c r="T1008" s="150"/>
      <c r="U1008" s="150"/>
      <c r="V1008" s="150"/>
      <c r="W1008" s="150"/>
      <c r="X1008" s="150"/>
    </row>
    <row r="1009" spans="5:24">
      <c r="E1009" s="151"/>
      <c r="G1009" s="189" t="s">
        <v>313</v>
      </c>
      <c r="H1009" s="189" t="s">
        <v>1109</v>
      </c>
      <c r="J1009" s="152"/>
      <c r="K1009" s="152"/>
      <c r="T1009" s="150"/>
      <c r="U1009" s="150"/>
      <c r="V1009" s="150"/>
      <c r="W1009" s="150"/>
      <c r="X1009" s="150"/>
    </row>
    <row r="1010" spans="5:24">
      <c r="E1010" s="151"/>
      <c r="G1010" s="189" t="s">
        <v>313</v>
      </c>
      <c r="H1010" s="189" t="s">
        <v>785</v>
      </c>
      <c r="J1010" s="152"/>
      <c r="K1010" s="152"/>
      <c r="T1010" s="150"/>
      <c r="U1010" s="150"/>
      <c r="V1010" s="150"/>
      <c r="W1010" s="150"/>
      <c r="X1010" s="150"/>
    </row>
    <row r="1011" spans="5:24">
      <c r="E1011" s="151"/>
      <c r="G1011" s="189" t="s">
        <v>313</v>
      </c>
      <c r="H1011" s="189" t="s">
        <v>1111</v>
      </c>
      <c r="J1011" s="152"/>
      <c r="K1011" s="152"/>
      <c r="T1011" s="150"/>
      <c r="U1011" s="150"/>
      <c r="V1011" s="150"/>
      <c r="W1011" s="150"/>
      <c r="X1011" s="150"/>
    </row>
    <row r="1012" spans="5:24">
      <c r="E1012" s="151"/>
      <c r="G1012" s="189" t="s">
        <v>313</v>
      </c>
      <c r="H1012" s="189" t="s">
        <v>787</v>
      </c>
      <c r="J1012" s="152"/>
      <c r="K1012" s="152"/>
      <c r="T1012" s="150"/>
      <c r="U1012" s="150"/>
      <c r="V1012" s="150"/>
      <c r="W1012" s="150"/>
      <c r="X1012" s="150"/>
    </row>
    <row r="1013" spans="5:24">
      <c r="E1013" s="151"/>
      <c r="G1013" s="189" t="s">
        <v>313</v>
      </c>
      <c r="H1013" s="189" t="s">
        <v>1113</v>
      </c>
      <c r="J1013" s="152"/>
      <c r="K1013" s="152"/>
      <c r="T1013" s="150"/>
      <c r="U1013" s="150"/>
      <c r="V1013" s="150"/>
      <c r="W1013" s="150"/>
      <c r="X1013" s="150"/>
    </row>
    <row r="1014" spans="5:24">
      <c r="E1014" s="151"/>
      <c r="G1014" s="189" t="s">
        <v>313</v>
      </c>
      <c r="H1014" s="189" t="s">
        <v>1115</v>
      </c>
      <c r="J1014" s="152"/>
      <c r="K1014" s="152"/>
      <c r="T1014" s="150"/>
      <c r="U1014" s="150"/>
      <c r="V1014" s="150"/>
      <c r="W1014" s="150"/>
      <c r="X1014" s="150"/>
    </row>
    <row r="1015" spans="5:24">
      <c r="E1015" s="151"/>
      <c r="G1015" s="189" t="s">
        <v>313</v>
      </c>
      <c r="H1015" s="189" t="s">
        <v>1117</v>
      </c>
      <c r="J1015" s="152"/>
      <c r="K1015" s="152"/>
      <c r="T1015" s="150"/>
      <c r="U1015" s="150"/>
      <c r="V1015" s="150"/>
      <c r="W1015" s="150"/>
      <c r="X1015" s="150"/>
    </row>
    <row r="1016" spans="5:24">
      <c r="E1016" s="151"/>
      <c r="G1016" s="189" t="s">
        <v>313</v>
      </c>
      <c r="H1016" s="189" t="s">
        <v>1119</v>
      </c>
      <c r="J1016" s="152"/>
      <c r="K1016" s="152"/>
      <c r="T1016" s="150"/>
      <c r="U1016" s="150"/>
      <c r="V1016" s="150"/>
      <c r="W1016" s="150"/>
      <c r="X1016" s="150"/>
    </row>
    <row r="1017" spans="5:24">
      <c r="E1017" s="151"/>
      <c r="G1017" s="189" t="s">
        <v>313</v>
      </c>
      <c r="H1017" s="189" t="s">
        <v>598</v>
      </c>
      <c r="J1017" s="152"/>
      <c r="K1017" s="152"/>
      <c r="T1017" s="150"/>
      <c r="U1017" s="150"/>
      <c r="V1017" s="150"/>
      <c r="W1017" s="150"/>
      <c r="X1017" s="150"/>
    </row>
    <row r="1018" spans="5:24">
      <c r="E1018" s="151"/>
      <c r="G1018" s="189" t="s">
        <v>313</v>
      </c>
      <c r="H1018" s="189" t="s">
        <v>789</v>
      </c>
      <c r="J1018" s="152"/>
      <c r="K1018" s="152"/>
      <c r="T1018" s="150"/>
      <c r="U1018" s="150"/>
      <c r="V1018" s="150"/>
      <c r="W1018" s="150"/>
      <c r="X1018" s="150"/>
    </row>
    <row r="1019" spans="5:24">
      <c r="E1019" s="151"/>
      <c r="G1019" s="189" t="s">
        <v>313</v>
      </c>
      <c r="H1019" s="189" t="s">
        <v>1121</v>
      </c>
      <c r="J1019" s="152"/>
      <c r="K1019" s="152"/>
      <c r="T1019" s="150"/>
      <c r="U1019" s="150"/>
      <c r="V1019" s="150"/>
      <c r="W1019" s="150"/>
      <c r="X1019" s="150"/>
    </row>
    <row r="1020" spans="5:24">
      <c r="E1020" s="151"/>
      <c r="G1020" s="189" t="s">
        <v>313</v>
      </c>
      <c r="H1020" s="189" t="s">
        <v>791</v>
      </c>
      <c r="J1020" s="152"/>
      <c r="K1020" s="152"/>
      <c r="T1020" s="150"/>
      <c r="U1020" s="150"/>
      <c r="V1020" s="150"/>
      <c r="W1020" s="150"/>
      <c r="X1020" s="150"/>
    </row>
    <row r="1021" spans="5:24">
      <c r="E1021" s="151"/>
      <c r="G1021" s="189" t="s">
        <v>313</v>
      </c>
      <c r="H1021" s="189" t="s">
        <v>600</v>
      </c>
      <c r="J1021" s="152"/>
      <c r="K1021" s="152"/>
      <c r="T1021" s="150"/>
      <c r="U1021" s="150"/>
      <c r="V1021" s="150"/>
      <c r="W1021" s="150"/>
      <c r="X1021" s="150"/>
    </row>
    <row r="1022" spans="5:24">
      <c r="E1022" s="151"/>
      <c r="G1022" s="189" t="s">
        <v>313</v>
      </c>
      <c r="H1022" s="189" t="s">
        <v>793</v>
      </c>
      <c r="J1022" s="152"/>
      <c r="K1022" s="152"/>
      <c r="T1022" s="150"/>
      <c r="U1022" s="150"/>
      <c r="V1022" s="150"/>
      <c r="W1022" s="150"/>
      <c r="X1022" s="150"/>
    </row>
    <row r="1023" spans="5:24">
      <c r="E1023" s="151"/>
      <c r="G1023" s="189" t="s">
        <v>313</v>
      </c>
      <c r="H1023" s="189" t="s">
        <v>1123</v>
      </c>
      <c r="J1023" s="152"/>
      <c r="K1023" s="152"/>
      <c r="T1023" s="150"/>
      <c r="U1023" s="150"/>
      <c r="V1023" s="150"/>
      <c r="W1023" s="150"/>
      <c r="X1023" s="150"/>
    </row>
    <row r="1024" spans="5:24">
      <c r="E1024" s="151"/>
      <c r="G1024" s="189" t="s">
        <v>313</v>
      </c>
      <c r="H1024" s="189" t="s">
        <v>795</v>
      </c>
      <c r="J1024" s="152"/>
      <c r="K1024" s="152"/>
      <c r="T1024" s="150"/>
      <c r="U1024" s="150"/>
      <c r="V1024" s="150"/>
      <c r="W1024" s="150"/>
      <c r="X1024" s="150"/>
    </row>
    <row r="1025" spans="5:24">
      <c r="E1025" s="151"/>
      <c r="G1025" s="189" t="s">
        <v>313</v>
      </c>
      <c r="H1025" s="189" t="s">
        <v>1594</v>
      </c>
      <c r="J1025" s="152"/>
      <c r="K1025" s="152"/>
      <c r="T1025" s="150"/>
      <c r="U1025" s="150"/>
      <c r="V1025" s="150"/>
      <c r="W1025" s="150"/>
      <c r="X1025" s="150"/>
    </row>
    <row r="1026" spans="5:24">
      <c r="E1026" s="151"/>
      <c r="G1026" s="189" t="s">
        <v>313</v>
      </c>
      <c r="H1026" s="189" t="s">
        <v>799</v>
      </c>
      <c r="J1026" s="152"/>
      <c r="K1026" s="152"/>
      <c r="T1026" s="150"/>
      <c r="U1026" s="150"/>
      <c r="V1026" s="150"/>
      <c r="W1026" s="150"/>
      <c r="X1026" s="150"/>
    </row>
    <row r="1027" spans="5:24">
      <c r="E1027" s="151"/>
      <c r="G1027" s="189" t="s">
        <v>313</v>
      </c>
      <c r="H1027" s="189" t="s">
        <v>801</v>
      </c>
      <c r="J1027" s="152"/>
      <c r="K1027" s="152"/>
      <c r="T1027" s="150"/>
      <c r="U1027" s="150"/>
      <c r="V1027" s="150"/>
      <c r="W1027" s="150"/>
      <c r="X1027" s="150"/>
    </row>
    <row r="1028" spans="5:24">
      <c r="E1028" s="151"/>
      <c r="G1028" s="189" t="s">
        <v>313</v>
      </c>
      <c r="H1028" s="189" t="s">
        <v>1595</v>
      </c>
      <c r="J1028" s="152"/>
      <c r="K1028" s="152"/>
      <c r="T1028" s="150"/>
      <c r="U1028" s="150"/>
      <c r="V1028" s="150"/>
      <c r="W1028" s="150"/>
      <c r="X1028" s="150"/>
    </row>
    <row r="1029" spans="5:24">
      <c r="E1029" s="151"/>
      <c r="G1029" s="189" t="s">
        <v>313</v>
      </c>
      <c r="H1029" s="189" t="s">
        <v>803</v>
      </c>
      <c r="J1029" s="152"/>
      <c r="K1029" s="152"/>
      <c r="T1029" s="150"/>
      <c r="U1029" s="150"/>
      <c r="V1029" s="150"/>
      <c r="W1029" s="150"/>
      <c r="X1029" s="150"/>
    </row>
    <row r="1030" spans="5:24">
      <c r="E1030" s="151"/>
      <c r="G1030" s="189" t="s">
        <v>313</v>
      </c>
      <c r="H1030" s="189" t="s">
        <v>805</v>
      </c>
      <c r="J1030" s="152"/>
      <c r="K1030" s="152"/>
      <c r="T1030" s="150"/>
      <c r="U1030" s="150"/>
      <c r="V1030" s="150"/>
      <c r="W1030" s="150"/>
      <c r="X1030" s="150"/>
    </row>
    <row r="1031" spans="5:24">
      <c r="E1031" s="151"/>
      <c r="G1031" s="189" t="s">
        <v>313</v>
      </c>
      <c r="H1031" s="189" t="s">
        <v>807</v>
      </c>
      <c r="J1031" s="152"/>
      <c r="K1031" s="152"/>
      <c r="T1031" s="150"/>
      <c r="U1031" s="150"/>
      <c r="V1031" s="150"/>
      <c r="W1031" s="150"/>
      <c r="X1031" s="150"/>
    </row>
    <row r="1032" spans="5:24">
      <c r="E1032" s="151"/>
      <c r="G1032" s="189" t="s">
        <v>313</v>
      </c>
      <c r="H1032" s="189" t="s">
        <v>1596</v>
      </c>
      <c r="J1032" s="152"/>
      <c r="K1032" s="152"/>
      <c r="T1032" s="150"/>
      <c r="U1032" s="150"/>
      <c r="V1032" s="150"/>
      <c r="W1032" s="150"/>
      <c r="X1032" s="150"/>
    </row>
    <row r="1033" spans="5:24">
      <c r="E1033" s="151"/>
      <c r="G1033" s="189" t="s">
        <v>313</v>
      </c>
      <c r="H1033" s="189" t="s">
        <v>1125</v>
      </c>
      <c r="J1033" s="152"/>
      <c r="K1033" s="152"/>
      <c r="T1033" s="150"/>
      <c r="U1033" s="150"/>
      <c r="V1033" s="150"/>
      <c r="W1033" s="150"/>
      <c r="X1033" s="150"/>
    </row>
    <row r="1034" spans="5:24">
      <c r="E1034" s="151"/>
      <c r="G1034" s="189" t="s">
        <v>313</v>
      </c>
      <c r="H1034" s="189" t="s">
        <v>1127</v>
      </c>
      <c r="J1034" s="152"/>
      <c r="K1034" s="152"/>
      <c r="T1034" s="150"/>
      <c r="U1034" s="150"/>
      <c r="V1034" s="150"/>
      <c r="W1034" s="150"/>
      <c r="X1034" s="150"/>
    </row>
    <row r="1035" spans="5:24">
      <c r="E1035" s="151"/>
      <c r="G1035" s="189" t="s">
        <v>313</v>
      </c>
      <c r="H1035" s="189" t="s">
        <v>809</v>
      </c>
      <c r="J1035" s="152"/>
      <c r="K1035" s="152"/>
      <c r="T1035" s="150"/>
      <c r="U1035" s="150"/>
      <c r="V1035" s="150"/>
      <c r="W1035" s="150"/>
      <c r="X1035" s="150"/>
    </row>
    <row r="1036" spans="5:24">
      <c r="E1036" s="151"/>
      <c r="G1036" s="189" t="s">
        <v>313</v>
      </c>
      <c r="H1036" s="189" t="s">
        <v>811</v>
      </c>
      <c r="J1036" s="152"/>
      <c r="K1036" s="152"/>
      <c r="T1036" s="150"/>
      <c r="U1036" s="150"/>
      <c r="V1036" s="150"/>
      <c r="W1036" s="150"/>
      <c r="X1036" s="150"/>
    </row>
    <row r="1037" spans="5:24">
      <c r="E1037" s="151"/>
      <c r="G1037" s="189" t="s">
        <v>313</v>
      </c>
      <c r="H1037" s="189" t="s">
        <v>1597</v>
      </c>
      <c r="J1037" s="152"/>
      <c r="K1037" s="152"/>
      <c r="T1037" s="150"/>
      <c r="U1037" s="150"/>
      <c r="V1037" s="150"/>
      <c r="W1037" s="150"/>
      <c r="X1037" s="150"/>
    </row>
    <row r="1038" spans="5:24">
      <c r="E1038" s="151"/>
      <c r="G1038" s="189" t="s">
        <v>313</v>
      </c>
      <c r="H1038" s="189" t="s">
        <v>1129</v>
      </c>
      <c r="J1038" s="152"/>
      <c r="K1038" s="152"/>
      <c r="T1038" s="150"/>
      <c r="U1038" s="150"/>
      <c r="V1038" s="150"/>
      <c r="W1038" s="150"/>
      <c r="X1038" s="150"/>
    </row>
    <row r="1039" spans="5:24">
      <c r="E1039" s="151"/>
      <c r="G1039" s="189" t="s">
        <v>313</v>
      </c>
      <c r="H1039" s="189" t="s">
        <v>1130</v>
      </c>
      <c r="J1039" s="152"/>
      <c r="K1039" s="152"/>
      <c r="T1039" s="150"/>
      <c r="U1039" s="150"/>
      <c r="V1039" s="150"/>
      <c r="W1039" s="150"/>
      <c r="X1039" s="150"/>
    </row>
    <row r="1040" spans="5:24">
      <c r="E1040" s="151"/>
      <c r="G1040" s="189" t="s">
        <v>313</v>
      </c>
      <c r="H1040" s="189" t="s">
        <v>1598</v>
      </c>
      <c r="J1040" s="152"/>
      <c r="K1040" s="152"/>
      <c r="T1040" s="150"/>
      <c r="U1040" s="150"/>
      <c r="V1040" s="150"/>
      <c r="W1040" s="150"/>
      <c r="X1040" s="150"/>
    </row>
    <row r="1041" spans="5:24">
      <c r="E1041" s="151"/>
      <c r="G1041" s="189" t="s">
        <v>313</v>
      </c>
      <c r="H1041" s="189" t="s">
        <v>1442</v>
      </c>
      <c r="J1041" s="152"/>
      <c r="K1041" s="152"/>
      <c r="T1041" s="150"/>
      <c r="U1041" s="150"/>
      <c r="V1041" s="150"/>
      <c r="W1041" s="150"/>
      <c r="X1041" s="150"/>
    </row>
    <row r="1042" spans="5:24">
      <c r="E1042" s="151"/>
      <c r="G1042" s="189" t="s">
        <v>313</v>
      </c>
      <c r="H1042" s="189" t="s">
        <v>1599</v>
      </c>
      <c r="J1042" s="152"/>
      <c r="K1042" s="152"/>
      <c r="T1042" s="150"/>
      <c r="U1042" s="150"/>
      <c r="V1042" s="150"/>
      <c r="W1042" s="150"/>
      <c r="X1042" s="150"/>
    </row>
    <row r="1043" spans="5:24">
      <c r="E1043" s="151"/>
      <c r="G1043" s="189" t="s">
        <v>313</v>
      </c>
      <c r="H1043" s="189" t="s">
        <v>1134</v>
      </c>
      <c r="J1043" s="152"/>
      <c r="K1043" s="152"/>
      <c r="T1043" s="150"/>
      <c r="U1043" s="150"/>
      <c r="V1043" s="150"/>
      <c r="W1043" s="150"/>
      <c r="X1043" s="150"/>
    </row>
    <row r="1044" spans="5:24">
      <c r="E1044" s="151"/>
      <c r="G1044" s="189" t="s">
        <v>313</v>
      </c>
      <c r="H1044" s="189" t="s">
        <v>1136</v>
      </c>
      <c r="J1044" s="152"/>
      <c r="K1044" s="152"/>
      <c r="T1044" s="150"/>
      <c r="U1044" s="150"/>
      <c r="V1044" s="150"/>
      <c r="W1044" s="150"/>
      <c r="X1044" s="150"/>
    </row>
    <row r="1045" spans="5:24">
      <c r="E1045" s="151"/>
      <c r="G1045" s="189" t="s">
        <v>313</v>
      </c>
      <c r="H1045" s="189" t="s">
        <v>1138</v>
      </c>
      <c r="J1045" s="152"/>
      <c r="K1045" s="152"/>
      <c r="T1045" s="150"/>
      <c r="U1045" s="150"/>
      <c r="V1045" s="150"/>
      <c r="W1045" s="150"/>
      <c r="X1045" s="150"/>
    </row>
    <row r="1046" spans="5:24">
      <c r="E1046" s="151"/>
      <c r="G1046" s="189" t="s">
        <v>313</v>
      </c>
      <c r="H1046" s="189" t="s">
        <v>1140</v>
      </c>
      <c r="J1046" s="152"/>
      <c r="K1046" s="152"/>
      <c r="T1046" s="150"/>
      <c r="U1046" s="150"/>
      <c r="V1046" s="150"/>
      <c r="W1046" s="150"/>
      <c r="X1046" s="150"/>
    </row>
    <row r="1047" spans="5:24">
      <c r="E1047" s="151"/>
      <c r="G1047" s="189" t="s">
        <v>319</v>
      </c>
      <c r="H1047" s="189" t="s">
        <v>817</v>
      </c>
      <c r="J1047" s="152"/>
      <c r="K1047" s="152"/>
      <c r="T1047" s="150"/>
      <c r="U1047" s="150"/>
      <c r="V1047" s="150"/>
      <c r="W1047" s="150"/>
      <c r="X1047" s="150"/>
    </row>
    <row r="1048" spans="5:24">
      <c r="E1048" s="151"/>
      <c r="G1048" s="189" t="s">
        <v>319</v>
      </c>
      <c r="H1048" s="189" t="s">
        <v>819</v>
      </c>
      <c r="J1048" s="152"/>
      <c r="K1048" s="152"/>
      <c r="T1048" s="150"/>
      <c r="U1048" s="150"/>
      <c r="V1048" s="150"/>
      <c r="W1048" s="150"/>
      <c r="X1048" s="150"/>
    </row>
    <row r="1049" spans="5:24">
      <c r="E1049" s="151"/>
      <c r="G1049" s="189" t="s">
        <v>319</v>
      </c>
      <c r="H1049" s="189" t="s">
        <v>1600</v>
      </c>
      <c r="J1049" s="152"/>
      <c r="K1049" s="152"/>
      <c r="T1049" s="150"/>
      <c r="U1049" s="150"/>
      <c r="V1049" s="150"/>
      <c r="W1049" s="150"/>
      <c r="X1049" s="150"/>
    </row>
    <row r="1050" spans="5:24">
      <c r="E1050" s="151"/>
      <c r="G1050" s="189" t="s">
        <v>319</v>
      </c>
      <c r="H1050" s="189" t="s">
        <v>1601</v>
      </c>
      <c r="J1050" s="152"/>
      <c r="K1050" s="152"/>
      <c r="T1050" s="150"/>
      <c r="U1050" s="150"/>
      <c r="V1050" s="150"/>
      <c r="W1050" s="150"/>
      <c r="X1050" s="150"/>
    </row>
    <row r="1051" spans="5:24">
      <c r="E1051" s="151"/>
      <c r="G1051" s="189" t="s">
        <v>319</v>
      </c>
      <c r="H1051" s="189" t="s">
        <v>821</v>
      </c>
      <c r="J1051" s="152"/>
      <c r="K1051" s="152"/>
      <c r="T1051" s="150"/>
      <c r="U1051" s="150"/>
      <c r="V1051" s="150"/>
      <c r="W1051" s="150"/>
      <c r="X1051" s="150"/>
    </row>
    <row r="1052" spans="5:24">
      <c r="E1052" s="151"/>
      <c r="G1052" s="189" t="s">
        <v>319</v>
      </c>
      <c r="H1052" s="189" t="s">
        <v>823</v>
      </c>
      <c r="J1052" s="152"/>
      <c r="K1052" s="152"/>
      <c r="T1052" s="150"/>
      <c r="U1052" s="150"/>
      <c r="V1052" s="150"/>
      <c r="W1052" s="150"/>
      <c r="X1052" s="150"/>
    </row>
    <row r="1053" spans="5:24">
      <c r="E1053" s="151"/>
      <c r="G1053" s="189" t="s">
        <v>319</v>
      </c>
      <c r="H1053" s="189" t="s">
        <v>1142</v>
      </c>
      <c r="J1053" s="152"/>
      <c r="K1053" s="152"/>
      <c r="T1053" s="150"/>
      <c r="U1053" s="150"/>
      <c r="V1053" s="150"/>
      <c r="W1053" s="150"/>
      <c r="X1053" s="150"/>
    </row>
    <row r="1054" spans="5:24">
      <c r="E1054" s="151"/>
      <c r="G1054" s="189" t="s">
        <v>319</v>
      </c>
      <c r="H1054" s="189" t="s">
        <v>1602</v>
      </c>
      <c r="J1054" s="152"/>
      <c r="K1054" s="152"/>
      <c r="T1054" s="150"/>
      <c r="U1054" s="150"/>
      <c r="V1054" s="150"/>
      <c r="W1054" s="150"/>
      <c r="X1054" s="150"/>
    </row>
    <row r="1055" spans="5:24">
      <c r="E1055" s="151"/>
      <c r="G1055" s="189" t="s">
        <v>319</v>
      </c>
      <c r="H1055" s="189" t="s">
        <v>825</v>
      </c>
      <c r="J1055" s="152"/>
      <c r="K1055" s="152"/>
      <c r="T1055" s="150"/>
      <c r="U1055" s="150"/>
      <c r="V1055" s="150"/>
      <c r="W1055" s="150"/>
      <c r="X1055" s="150"/>
    </row>
    <row r="1056" spans="5:24">
      <c r="E1056" s="151"/>
      <c r="G1056" s="189" t="s">
        <v>319</v>
      </c>
      <c r="H1056" s="189" t="s">
        <v>1603</v>
      </c>
      <c r="J1056" s="152"/>
      <c r="K1056" s="152"/>
      <c r="T1056" s="150"/>
      <c r="U1056" s="150"/>
      <c r="V1056" s="150"/>
      <c r="W1056" s="150"/>
      <c r="X1056" s="150"/>
    </row>
    <row r="1057" spans="5:24">
      <c r="E1057" s="151"/>
      <c r="G1057" s="189" t="s">
        <v>319</v>
      </c>
      <c r="H1057" s="189" t="s">
        <v>1604</v>
      </c>
      <c r="J1057" s="152"/>
      <c r="K1057" s="152"/>
      <c r="T1057" s="150"/>
      <c r="U1057" s="150"/>
      <c r="V1057" s="150"/>
      <c r="W1057" s="150"/>
      <c r="X1057" s="150"/>
    </row>
    <row r="1058" spans="5:24">
      <c r="E1058" s="151"/>
      <c r="G1058" s="189" t="s">
        <v>319</v>
      </c>
      <c r="H1058" s="189" t="s">
        <v>1144</v>
      </c>
      <c r="J1058" s="152"/>
      <c r="K1058" s="152"/>
      <c r="T1058" s="150"/>
      <c r="U1058" s="150"/>
      <c r="V1058" s="150"/>
      <c r="W1058" s="150"/>
      <c r="X1058" s="150"/>
    </row>
    <row r="1059" spans="5:24">
      <c r="E1059" s="151"/>
      <c r="G1059" s="189" t="s">
        <v>319</v>
      </c>
      <c r="H1059" s="189" t="s">
        <v>1605</v>
      </c>
      <c r="J1059" s="152"/>
      <c r="K1059" s="152"/>
      <c r="T1059" s="150"/>
      <c r="U1059" s="150"/>
      <c r="V1059" s="150"/>
      <c r="W1059" s="150"/>
      <c r="X1059" s="150"/>
    </row>
    <row r="1060" spans="5:24">
      <c r="E1060" s="151"/>
      <c r="G1060" s="189" t="s">
        <v>319</v>
      </c>
      <c r="H1060" s="189" t="s">
        <v>1146</v>
      </c>
      <c r="J1060" s="152"/>
      <c r="K1060" s="152"/>
      <c r="T1060" s="150"/>
      <c r="U1060" s="150"/>
      <c r="V1060" s="150"/>
      <c r="W1060" s="150"/>
      <c r="X1060" s="150"/>
    </row>
    <row r="1061" spans="5:24">
      <c r="E1061" s="151"/>
      <c r="G1061" s="189" t="s">
        <v>319</v>
      </c>
      <c r="H1061" s="189" t="s">
        <v>1148</v>
      </c>
      <c r="J1061" s="152"/>
      <c r="K1061" s="152"/>
      <c r="T1061" s="150"/>
      <c r="U1061" s="150"/>
      <c r="V1061" s="150"/>
      <c r="W1061" s="150"/>
      <c r="X1061" s="150"/>
    </row>
    <row r="1062" spans="5:24">
      <c r="E1062" s="151"/>
      <c r="G1062" s="189" t="s">
        <v>319</v>
      </c>
      <c r="H1062" s="189" t="s">
        <v>1150</v>
      </c>
      <c r="J1062" s="152"/>
      <c r="K1062" s="152"/>
      <c r="T1062" s="150"/>
      <c r="U1062" s="150"/>
      <c r="V1062" s="150"/>
      <c r="W1062" s="150"/>
      <c r="X1062" s="150"/>
    </row>
    <row r="1063" spans="5:24">
      <c r="E1063" s="151"/>
      <c r="G1063" s="189" t="s">
        <v>319</v>
      </c>
      <c r="H1063" s="189" t="s">
        <v>1152</v>
      </c>
      <c r="J1063" s="152"/>
      <c r="K1063" s="152"/>
      <c r="T1063" s="150"/>
      <c r="U1063" s="150"/>
      <c r="V1063" s="150"/>
      <c r="W1063" s="150"/>
      <c r="X1063" s="150"/>
    </row>
    <row r="1064" spans="5:24">
      <c r="E1064" s="151"/>
      <c r="G1064" s="189" t="s">
        <v>319</v>
      </c>
      <c r="H1064" s="189" t="s">
        <v>1033</v>
      </c>
      <c r="J1064" s="152"/>
      <c r="K1064" s="152"/>
      <c r="T1064" s="150"/>
      <c r="U1064" s="150"/>
      <c r="V1064" s="150"/>
      <c r="W1064" s="150"/>
      <c r="X1064" s="150"/>
    </row>
    <row r="1065" spans="5:24">
      <c r="E1065" s="151"/>
      <c r="G1065" s="189" t="s">
        <v>319</v>
      </c>
      <c r="H1065" s="189" t="s">
        <v>1156</v>
      </c>
      <c r="J1065" s="152"/>
      <c r="K1065" s="152"/>
      <c r="T1065" s="150"/>
      <c r="U1065" s="150"/>
      <c r="V1065" s="150"/>
      <c r="W1065" s="150"/>
      <c r="X1065" s="150"/>
    </row>
    <row r="1066" spans="5:24">
      <c r="E1066" s="151"/>
      <c r="G1066" s="189" t="s">
        <v>319</v>
      </c>
      <c r="H1066" s="189" t="s">
        <v>1606</v>
      </c>
      <c r="J1066" s="152"/>
      <c r="K1066" s="152"/>
      <c r="T1066" s="150"/>
      <c r="U1066" s="150"/>
      <c r="V1066" s="150"/>
      <c r="W1066" s="150"/>
      <c r="X1066" s="150"/>
    </row>
    <row r="1067" spans="5:24">
      <c r="E1067" s="151"/>
      <c r="G1067" s="189" t="s">
        <v>319</v>
      </c>
      <c r="H1067" s="189" t="s">
        <v>1279</v>
      </c>
      <c r="J1067" s="152"/>
      <c r="K1067" s="152"/>
      <c r="T1067" s="150"/>
      <c r="U1067" s="150"/>
      <c r="V1067" s="150"/>
      <c r="W1067" s="150"/>
      <c r="X1067" s="150"/>
    </row>
    <row r="1068" spans="5:24">
      <c r="E1068" s="151"/>
      <c r="G1068" s="189" t="s">
        <v>319</v>
      </c>
      <c r="H1068" s="189" t="s">
        <v>1607</v>
      </c>
      <c r="J1068" s="152"/>
      <c r="K1068" s="152"/>
      <c r="T1068" s="150"/>
      <c r="U1068" s="150"/>
      <c r="V1068" s="150"/>
      <c r="W1068" s="150"/>
      <c r="X1068" s="150"/>
    </row>
    <row r="1069" spans="5:24">
      <c r="E1069" s="151"/>
      <c r="G1069" s="189" t="s">
        <v>319</v>
      </c>
      <c r="H1069" s="189" t="s">
        <v>1608</v>
      </c>
      <c r="J1069" s="152"/>
      <c r="K1069" s="152"/>
      <c r="T1069" s="150"/>
      <c r="U1069" s="150"/>
      <c r="V1069" s="150"/>
      <c r="W1069" s="150"/>
      <c r="X1069" s="150"/>
    </row>
    <row r="1070" spans="5:24">
      <c r="E1070" s="151"/>
      <c r="G1070" s="189" t="s">
        <v>319</v>
      </c>
      <c r="H1070" s="189" t="s">
        <v>1609</v>
      </c>
      <c r="J1070" s="152"/>
      <c r="K1070" s="152"/>
      <c r="T1070" s="150"/>
      <c r="U1070" s="150"/>
      <c r="V1070" s="150"/>
      <c r="W1070" s="150"/>
      <c r="X1070" s="150"/>
    </row>
    <row r="1071" spans="5:24">
      <c r="E1071" s="151"/>
      <c r="G1071" s="189" t="s">
        <v>319</v>
      </c>
      <c r="H1071" s="189" t="s">
        <v>1610</v>
      </c>
      <c r="J1071" s="152"/>
      <c r="K1071" s="152"/>
      <c r="T1071" s="150"/>
      <c r="U1071" s="150"/>
      <c r="V1071" s="150"/>
      <c r="W1071" s="150"/>
      <c r="X1071" s="150"/>
    </row>
    <row r="1072" spans="5:24">
      <c r="E1072" s="151"/>
      <c r="G1072" s="189" t="s">
        <v>319</v>
      </c>
      <c r="H1072" s="189" t="s">
        <v>1611</v>
      </c>
      <c r="J1072" s="152"/>
      <c r="K1072" s="152"/>
      <c r="T1072" s="150"/>
      <c r="U1072" s="150"/>
      <c r="V1072" s="150"/>
      <c r="W1072" s="150"/>
      <c r="X1072" s="150"/>
    </row>
    <row r="1073" spans="5:24">
      <c r="E1073" s="151"/>
      <c r="G1073" s="189" t="s">
        <v>319</v>
      </c>
      <c r="H1073" s="189" t="s">
        <v>1612</v>
      </c>
      <c r="J1073" s="152"/>
      <c r="K1073" s="152"/>
      <c r="T1073" s="150"/>
      <c r="U1073" s="150"/>
      <c r="V1073" s="150"/>
      <c r="W1073" s="150"/>
      <c r="X1073" s="150"/>
    </row>
    <row r="1074" spans="5:24">
      <c r="E1074" s="151"/>
      <c r="G1074" s="189" t="s">
        <v>319</v>
      </c>
      <c r="H1074" s="189" t="s">
        <v>1613</v>
      </c>
      <c r="J1074" s="152"/>
      <c r="K1074" s="152"/>
      <c r="T1074" s="150"/>
      <c r="U1074" s="150"/>
      <c r="V1074" s="150"/>
      <c r="W1074" s="150"/>
      <c r="X1074" s="150"/>
    </row>
    <row r="1075" spans="5:24">
      <c r="E1075" s="151"/>
      <c r="G1075" s="189" t="s">
        <v>319</v>
      </c>
      <c r="H1075" s="189" t="s">
        <v>1614</v>
      </c>
      <c r="J1075" s="152"/>
      <c r="K1075" s="152"/>
      <c r="T1075" s="150"/>
      <c r="U1075" s="150"/>
      <c r="V1075" s="150"/>
      <c r="W1075" s="150"/>
      <c r="X1075" s="150"/>
    </row>
    <row r="1076" spans="5:24">
      <c r="E1076" s="151"/>
      <c r="G1076" s="189" t="s">
        <v>326</v>
      </c>
      <c r="H1076" s="189" t="s">
        <v>604</v>
      </c>
      <c r="J1076" s="152"/>
      <c r="K1076" s="152"/>
      <c r="T1076" s="150"/>
      <c r="U1076" s="150"/>
      <c r="V1076" s="150"/>
      <c r="W1076" s="150"/>
      <c r="X1076" s="150"/>
    </row>
    <row r="1077" spans="5:24">
      <c r="E1077" s="151"/>
      <c r="G1077" s="189" t="s">
        <v>326</v>
      </c>
      <c r="H1077" s="189" t="s">
        <v>827</v>
      </c>
      <c r="J1077" s="152"/>
      <c r="K1077" s="152"/>
      <c r="T1077" s="150"/>
      <c r="U1077" s="150"/>
      <c r="V1077" s="150"/>
      <c r="W1077" s="150"/>
      <c r="X1077" s="150"/>
    </row>
    <row r="1078" spans="5:24">
      <c r="E1078" s="151"/>
      <c r="G1078" s="189" t="s">
        <v>326</v>
      </c>
      <c r="H1078" s="189" t="s">
        <v>1158</v>
      </c>
      <c r="J1078" s="152"/>
      <c r="K1078" s="152"/>
      <c r="T1078" s="150"/>
      <c r="U1078" s="150"/>
      <c r="V1078" s="150"/>
      <c r="W1078" s="150"/>
      <c r="X1078" s="150"/>
    </row>
    <row r="1079" spans="5:24">
      <c r="E1079" s="151"/>
      <c r="G1079" s="189" t="s">
        <v>326</v>
      </c>
      <c r="H1079" s="189" t="s">
        <v>1615</v>
      </c>
      <c r="J1079" s="152"/>
      <c r="K1079" s="152"/>
      <c r="T1079" s="150"/>
      <c r="U1079" s="150"/>
      <c r="V1079" s="150"/>
      <c r="W1079" s="150"/>
      <c r="X1079" s="150"/>
    </row>
    <row r="1080" spans="5:24">
      <c r="E1080" s="151"/>
      <c r="G1080" s="189" t="s">
        <v>326</v>
      </c>
      <c r="H1080" s="189" t="s">
        <v>606</v>
      </c>
      <c r="J1080" s="152"/>
      <c r="K1080" s="152"/>
      <c r="T1080" s="150"/>
      <c r="U1080" s="150"/>
      <c r="V1080" s="150"/>
      <c r="W1080" s="150"/>
      <c r="X1080" s="150"/>
    </row>
    <row r="1081" spans="5:24">
      <c r="E1081" s="151"/>
      <c r="G1081" s="189" t="s">
        <v>326</v>
      </c>
      <c r="H1081" s="189" t="s">
        <v>829</v>
      </c>
      <c r="J1081" s="152"/>
      <c r="K1081" s="152"/>
      <c r="T1081" s="150"/>
      <c r="U1081" s="150"/>
      <c r="V1081" s="150"/>
      <c r="W1081" s="150"/>
      <c r="X1081" s="150"/>
    </row>
    <row r="1082" spans="5:24">
      <c r="E1082" s="151"/>
      <c r="G1082" s="189" t="s">
        <v>326</v>
      </c>
      <c r="H1082" s="189" t="s">
        <v>1616</v>
      </c>
      <c r="J1082" s="152"/>
      <c r="K1082" s="152"/>
      <c r="T1082" s="150"/>
      <c r="U1082" s="150"/>
      <c r="V1082" s="150"/>
      <c r="W1082" s="150"/>
      <c r="X1082" s="150"/>
    </row>
    <row r="1083" spans="5:24">
      <c r="E1083" s="151"/>
      <c r="G1083" s="189" t="s">
        <v>326</v>
      </c>
      <c r="H1083" s="189" t="s">
        <v>831</v>
      </c>
      <c r="J1083" s="152"/>
      <c r="K1083" s="152"/>
      <c r="T1083" s="150"/>
      <c r="U1083" s="150"/>
      <c r="V1083" s="150"/>
      <c r="W1083" s="150"/>
      <c r="X1083" s="150"/>
    </row>
    <row r="1084" spans="5:24">
      <c r="E1084" s="151"/>
      <c r="G1084" s="189" t="s">
        <v>326</v>
      </c>
      <c r="H1084" s="189" t="s">
        <v>1162</v>
      </c>
      <c r="J1084" s="152"/>
      <c r="K1084" s="152"/>
      <c r="T1084" s="150"/>
      <c r="U1084" s="150"/>
      <c r="V1084" s="150"/>
      <c r="W1084" s="150"/>
      <c r="X1084" s="150"/>
    </row>
    <row r="1085" spans="5:24">
      <c r="E1085" s="151"/>
      <c r="G1085" s="189" t="s">
        <v>326</v>
      </c>
      <c r="H1085" s="189" t="s">
        <v>1164</v>
      </c>
      <c r="J1085" s="152"/>
      <c r="K1085" s="152"/>
      <c r="T1085" s="150"/>
      <c r="U1085" s="150"/>
      <c r="V1085" s="150"/>
      <c r="W1085" s="150"/>
      <c r="X1085" s="150"/>
    </row>
    <row r="1086" spans="5:24">
      <c r="E1086" s="151"/>
      <c r="G1086" s="189" t="s">
        <v>326</v>
      </c>
      <c r="H1086" s="189" t="s">
        <v>1617</v>
      </c>
      <c r="J1086" s="152"/>
      <c r="K1086" s="152"/>
      <c r="T1086" s="150"/>
      <c r="U1086" s="150"/>
      <c r="V1086" s="150"/>
      <c r="W1086" s="150"/>
      <c r="X1086" s="150"/>
    </row>
    <row r="1087" spans="5:24">
      <c r="E1087" s="151"/>
      <c r="G1087" s="189" t="s">
        <v>326</v>
      </c>
      <c r="H1087" s="189" t="s">
        <v>1168</v>
      </c>
      <c r="J1087" s="152"/>
      <c r="K1087" s="152"/>
      <c r="T1087" s="150"/>
      <c r="U1087" s="150"/>
      <c r="V1087" s="150"/>
      <c r="W1087" s="150"/>
      <c r="X1087" s="150"/>
    </row>
    <row r="1088" spans="5:24">
      <c r="E1088" s="151"/>
      <c r="G1088" s="189" t="s">
        <v>326</v>
      </c>
      <c r="H1088" s="189" t="s">
        <v>1618</v>
      </c>
      <c r="J1088" s="152"/>
      <c r="K1088" s="152"/>
      <c r="T1088" s="150"/>
      <c r="U1088" s="150"/>
      <c r="V1088" s="150"/>
      <c r="W1088" s="150"/>
      <c r="X1088" s="150"/>
    </row>
    <row r="1089" spans="5:24">
      <c r="E1089" s="151"/>
      <c r="G1089" s="189" t="s">
        <v>326</v>
      </c>
      <c r="H1089" s="189" t="s">
        <v>1619</v>
      </c>
      <c r="J1089" s="152"/>
      <c r="K1089" s="152"/>
      <c r="T1089" s="150"/>
      <c r="U1089" s="150"/>
      <c r="V1089" s="150"/>
      <c r="W1089" s="150"/>
      <c r="X1089" s="150"/>
    </row>
    <row r="1090" spans="5:24">
      <c r="E1090" s="151"/>
      <c r="G1090" s="189" t="s">
        <v>326</v>
      </c>
      <c r="H1090" s="189" t="s">
        <v>1620</v>
      </c>
      <c r="J1090" s="152"/>
      <c r="K1090" s="152"/>
      <c r="T1090" s="150"/>
      <c r="U1090" s="150"/>
      <c r="V1090" s="150"/>
      <c r="W1090" s="150"/>
      <c r="X1090" s="150"/>
    </row>
    <row r="1091" spans="5:24">
      <c r="E1091" s="151"/>
      <c r="G1091" s="189" t="s">
        <v>326</v>
      </c>
      <c r="H1091" s="189" t="s">
        <v>1621</v>
      </c>
      <c r="J1091" s="152"/>
      <c r="K1091" s="152"/>
      <c r="T1091" s="150"/>
      <c r="U1091" s="150"/>
      <c r="V1091" s="150"/>
      <c r="W1091" s="150"/>
      <c r="X1091" s="150"/>
    </row>
    <row r="1092" spans="5:24">
      <c r="E1092" s="151"/>
      <c r="G1092" s="189" t="s">
        <v>326</v>
      </c>
      <c r="H1092" s="189" t="s">
        <v>1622</v>
      </c>
      <c r="J1092" s="152"/>
      <c r="K1092" s="152"/>
      <c r="T1092" s="150"/>
      <c r="U1092" s="150"/>
      <c r="V1092" s="150"/>
      <c r="W1092" s="150"/>
      <c r="X1092" s="150"/>
    </row>
    <row r="1093" spans="5:24">
      <c r="E1093" s="151"/>
      <c r="G1093" s="189" t="s">
        <v>326</v>
      </c>
      <c r="H1093" s="189" t="s">
        <v>1623</v>
      </c>
      <c r="J1093" s="152"/>
      <c r="K1093" s="152"/>
      <c r="T1093" s="150"/>
      <c r="U1093" s="150"/>
      <c r="V1093" s="150"/>
      <c r="W1093" s="150"/>
      <c r="X1093" s="150"/>
    </row>
    <row r="1094" spans="5:24">
      <c r="E1094" s="151"/>
      <c r="G1094" s="189" t="s">
        <v>326</v>
      </c>
      <c r="H1094" s="189" t="s">
        <v>1624</v>
      </c>
      <c r="J1094" s="152"/>
      <c r="K1094" s="152"/>
      <c r="T1094" s="150"/>
      <c r="U1094" s="150"/>
      <c r="V1094" s="150"/>
      <c r="W1094" s="150"/>
      <c r="X1094" s="150"/>
    </row>
    <row r="1095" spans="5:24">
      <c r="E1095" s="151"/>
      <c r="G1095" s="189" t="s">
        <v>332</v>
      </c>
      <c r="H1095" s="189" t="s">
        <v>610</v>
      </c>
      <c r="J1095" s="152"/>
      <c r="K1095" s="152"/>
      <c r="T1095" s="150"/>
      <c r="U1095" s="150"/>
      <c r="V1095" s="150"/>
      <c r="W1095" s="150"/>
      <c r="X1095" s="150"/>
    </row>
    <row r="1096" spans="5:24">
      <c r="E1096" s="151"/>
      <c r="G1096" s="189" t="s">
        <v>332</v>
      </c>
      <c r="H1096" s="189" t="s">
        <v>1625</v>
      </c>
      <c r="J1096" s="152"/>
      <c r="K1096" s="152"/>
      <c r="T1096" s="150"/>
      <c r="U1096" s="150"/>
      <c r="V1096" s="150"/>
      <c r="W1096" s="150"/>
      <c r="X1096" s="150"/>
    </row>
    <row r="1097" spans="5:24">
      <c r="E1097" s="151"/>
      <c r="G1097" s="189" t="s">
        <v>332</v>
      </c>
      <c r="H1097" s="189" t="s">
        <v>1626</v>
      </c>
      <c r="J1097" s="152"/>
      <c r="K1097" s="152"/>
      <c r="T1097" s="150"/>
      <c r="U1097" s="150"/>
      <c r="V1097" s="150"/>
      <c r="W1097" s="150"/>
      <c r="X1097" s="150"/>
    </row>
    <row r="1098" spans="5:24">
      <c r="E1098" s="151"/>
      <c r="G1098" s="189" t="s">
        <v>332</v>
      </c>
      <c r="H1098" s="189" t="s">
        <v>1627</v>
      </c>
      <c r="J1098" s="152"/>
      <c r="K1098" s="152"/>
      <c r="T1098" s="150"/>
      <c r="U1098" s="150"/>
      <c r="V1098" s="150"/>
      <c r="W1098" s="150"/>
      <c r="X1098" s="150"/>
    </row>
    <row r="1099" spans="5:24">
      <c r="E1099" s="151"/>
      <c r="G1099" s="189" t="s">
        <v>332</v>
      </c>
      <c r="H1099" s="189" t="s">
        <v>833</v>
      </c>
      <c r="J1099" s="152"/>
      <c r="K1099" s="152"/>
      <c r="T1099" s="150"/>
      <c r="U1099" s="150"/>
      <c r="V1099" s="150"/>
      <c r="W1099" s="150"/>
      <c r="X1099" s="150"/>
    </row>
    <row r="1100" spans="5:24">
      <c r="E1100" s="151"/>
      <c r="G1100" s="189" t="s">
        <v>332</v>
      </c>
      <c r="H1100" s="189" t="s">
        <v>1628</v>
      </c>
      <c r="J1100" s="152"/>
      <c r="K1100" s="152"/>
      <c r="T1100" s="150"/>
      <c r="U1100" s="150"/>
      <c r="V1100" s="150"/>
      <c r="W1100" s="150"/>
      <c r="X1100" s="150"/>
    </row>
    <row r="1101" spans="5:24">
      <c r="E1101" s="151"/>
      <c r="G1101" s="189" t="s">
        <v>332</v>
      </c>
      <c r="H1101" s="189" t="s">
        <v>835</v>
      </c>
      <c r="J1101" s="152"/>
      <c r="K1101" s="152"/>
      <c r="T1101" s="150"/>
      <c r="U1101" s="150"/>
      <c r="V1101" s="150"/>
      <c r="W1101" s="150"/>
      <c r="X1101" s="150"/>
    </row>
    <row r="1102" spans="5:24">
      <c r="E1102" s="151"/>
      <c r="G1102" s="189" t="s">
        <v>332</v>
      </c>
      <c r="H1102" s="189" t="s">
        <v>837</v>
      </c>
      <c r="J1102" s="152"/>
      <c r="K1102" s="152"/>
      <c r="T1102" s="150"/>
      <c r="U1102" s="150"/>
      <c r="V1102" s="150"/>
      <c r="W1102" s="150"/>
      <c r="X1102" s="150"/>
    </row>
    <row r="1103" spans="5:24">
      <c r="E1103" s="151"/>
      <c r="G1103" s="189" t="s">
        <v>332</v>
      </c>
      <c r="H1103" s="189" t="s">
        <v>839</v>
      </c>
      <c r="J1103" s="152"/>
      <c r="K1103" s="152"/>
      <c r="T1103" s="150"/>
      <c r="U1103" s="150"/>
      <c r="V1103" s="150"/>
      <c r="W1103" s="150"/>
      <c r="X1103" s="150"/>
    </row>
    <row r="1104" spans="5:24">
      <c r="E1104" s="151"/>
      <c r="G1104" s="189" t="s">
        <v>332</v>
      </c>
      <c r="H1104" s="189" t="s">
        <v>612</v>
      </c>
      <c r="J1104" s="152"/>
      <c r="K1104" s="152"/>
      <c r="T1104" s="150"/>
      <c r="U1104" s="150"/>
      <c r="V1104" s="150"/>
      <c r="W1104" s="150"/>
      <c r="X1104" s="150"/>
    </row>
    <row r="1105" spans="5:24">
      <c r="E1105" s="151"/>
      <c r="G1105" s="189" t="s">
        <v>332</v>
      </c>
      <c r="H1105" s="189" t="s">
        <v>841</v>
      </c>
      <c r="J1105" s="152"/>
      <c r="K1105" s="152"/>
      <c r="T1105" s="150"/>
      <c r="U1105" s="150"/>
      <c r="V1105" s="150"/>
      <c r="W1105" s="150"/>
      <c r="X1105" s="150"/>
    </row>
    <row r="1106" spans="5:24">
      <c r="E1106" s="151"/>
      <c r="G1106" s="189" t="s">
        <v>332</v>
      </c>
      <c r="H1106" s="189" t="s">
        <v>843</v>
      </c>
      <c r="J1106" s="152"/>
      <c r="K1106" s="152"/>
      <c r="T1106" s="150"/>
      <c r="U1106" s="150"/>
      <c r="V1106" s="150"/>
      <c r="W1106" s="150"/>
      <c r="X1106" s="150"/>
    </row>
    <row r="1107" spans="5:24">
      <c r="E1107" s="151"/>
      <c r="G1107" s="189" t="s">
        <v>332</v>
      </c>
      <c r="H1107" s="189" t="s">
        <v>1629</v>
      </c>
      <c r="J1107" s="152"/>
      <c r="K1107" s="152"/>
      <c r="T1107" s="150"/>
      <c r="U1107" s="150"/>
      <c r="V1107" s="150"/>
      <c r="W1107" s="150"/>
      <c r="X1107" s="150"/>
    </row>
    <row r="1108" spans="5:24">
      <c r="E1108" s="151"/>
      <c r="G1108" s="189" t="s">
        <v>332</v>
      </c>
      <c r="H1108" s="189" t="s">
        <v>1630</v>
      </c>
      <c r="J1108" s="152"/>
      <c r="K1108" s="152"/>
      <c r="T1108" s="150"/>
      <c r="U1108" s="150"/>
      <c r="V1108" s="150"/>
      <c r="W1108" s="150"/>
      <c r="X1108" s="150"/>
    </row>
    <row r="1109" spans="5:24">
      <c r="E1109" s="151"/>
      <c r="G1109" s="189" t="s">
        <v>332</v>
      </c>
      <c r="H1109" s="189" t="s">
        <v>845</v>
      </c>
      <c r="J1109" s="152"/>
      <c r="K1109" s="152"/>
      <c r="T1109" s="150"/>
      <c r="U1109" s="150"/>
      <c r="V1109" s="150"/>
      <c r="W1109" s="150"/>
      <c r="X1109" s="150"/>
    </row>
    <row r="1110" spans="5:24">
      <c r="E1110" s="151"/>
      <c r="G1110" s="189" t="s">
        <v>332</v>
      </c>
      <c r="H1110" s="189" t="s">
        <v>847</v>
      </c>
      <c r="J1110" s="152"/>
      <c r="K1110" s="152"/>
      <c r="T1110" s="150"/>
      <c r="U1110" s="150"/>
      <c r="V1110" s="150"/>
      <c r="W1110" s="150"/>
      <c r="X1110" s="150"/>
    </row>
    <row r="1111" spans="5:24">
      <c r="E1111" s="151"/>
      <c r="G1111" s="189" t="s">
        <v>332</v>
      </c>
      <c r="H1111" s="189" t="s">
        <v>1174</v>
      </c>
      <c r="J1111" s="152"/>
      <c r="K1111" s="152"/>
      <c r="T1111" s="150"/>
      <c r="U1111" s="150"/>
      <c r="V1111" s="150"/>
      <c r="W1111" s="150"/>
      <c r="X1111" s="150"/>
    </row>
    <row r="1112" spans="5:24">
      <c r="E1112" s="151"/>
      <c r="G1112" s="189" t="s">
        <v>332</v>
      </c>
      <c r="H1112" s="189" t="s">
        <v>1631</v>
      </c>
      <c r="J1112" s="152"/>
      <c r="K1112" s="152"/>
      <c r="T1112" s="150"/>
      <c r="U1112" s="150"/>
      <c r="V1112" s="150"/>
      <c r="W1112" s="150"/>
      <c r="X1112" s="150"/>
    </row>
    <row r="1113" spans="5:24">
      <c r="E1113" s="151"/>
      <c r="G1113" s="189" t="s">
        <v>332</v>
      </c>
      <c r="H1113" s="189" t="s">
        <v>1632</v>
      </c>
      <c r="J1113" s="152"/>
      <c r="K1113" s="152"/>
      <c r="T1113" s="150"/>
      <c r="U1113" s="150"/>
      <c r="V1113" s="150"/>
      <c r="W1113" s="150"/>
      <c r="X1113" s="150"/>
    </row>
    <row r="1114" spans="5:24">
      <c r="E1114" s="151"/>
      <c r="G1114" s="189" t="s">
        <v>332</v>
      </c>
      <c r="H1114" s="189" t="s">
        <v>1633</v>
      </c>
      <c r="J1114" s="152"/>
      <c r="K1114" s="152"/>
      <c r="T1114" s="150"/>
      <c r="U1114" s="150"/>
      <c r="V1114" s="150"/>
      <c r="W1114" s="150"/>
      <c r="X1114" s="150"/>
    </row>
    <row r="1115" spans="5:24">
      <c r="E1115" s="151"/>
      <c r="G1115" s="189" t="s">
        <v>332</v>
      </c>
      <c r="H1115" s="189" t="s">
        <v>1634</v>
      </c>
      <c r="J1115" s="152"/>
      <c r="K1115" s="152"/>
      <c r="T1115" s="150"/>
      <c r="U1115" s="150"/>
      <c r="V1115" s="150"/>
      <c r="W1115" s="150"/>
      <c r="X1115" s="150"/>
    </row>
    <row r="1116" spans="5:24">
      <c r="E1116" s="151"/>
      <c r="G1116" s="189" t="s">
        <v>332</v>
      </c>
      <c r="H1116" s="189" t="s">
        <v>849</v>
      </c>
      <c r="J1116" s="152"/>
      <c r="K1116" s="152"/>
      <c r="T1116" s="150"/>
      <c r="U1116" s="150"/>
      <c r="V1116" s="150"/>
      <c r="W1116" s="150"/>
      <c r="X1116" s="150"/>
    </row>
    <row r="1117" spans="5:24">
      <c r="E1117" s="151"/>
      <c r="G1117" s="189" t="s">
        <v>332</v>
      </c>
      <c r="H1117" s="189" t="s">
        <v>1635</v>
      </c>
      <c r="J1117" s="152"/>
      <c r="K1117" s="152"/>
      <c r="T1117" s="150"/>
      <c r="U1117" s="150"/>
      <c r="V1117" s="150"/>
      <c r="W1117" s="150"/>
      <c r="X1117" s="150"/>
    </row>
    <row r="1118" spans="5:24">
      <c r="E1118" s="151"/>
      <c r="G1118" s="189" t="s">
        <v>332</v>
      </c>
      <c r="H1118" s="189" t="s">
        <v>1636</v>
      </c>
      <c r="J1118" s="152"/>
      <c r="K1118" s="152"/>
      <c r="T1118" s="150"/>
      <c r="U1118" s="150"/>
      <c r="V1118" s="150"/>
      <c r="W1118" s="150"/>
      <c r="X1118" s="150"/>
    </row>
    <row r="1119" spans="5:24">
      <c r="E1119" s="151"/>
      <c r="G1119" s="189" t="s">
        <v>332</v>
      </c>
      <c r="H1119" s="189" t="s">
        <v>1637</v>
      </c>
      <c r="J1119" s="152"/>
      <c r="K1119" s="152"/>
      <c r="T1119" s="150"/>
      <c r="U1119" s="150"/>
      <c r="V1119" s="150"/>
      <c r="W1119" s="150"/>
      <c r="X1119" s="150"/>
    </row>
    <row r="1120" spans="5:24">
      <c r="E1120" s="151"/>
      <c r="G1120" s="189" t="s">
        <v>332</v>
      </c>
      <c r="H1120" s="189" t="s">
        <v>1638</v>
      </c>
      <c r="J1120" s="152"/>
      <c r="K1120" s="152"/>
      <c r="T1120" s="150"/>
      <c r="U1120" s="150"/>
      <c r="V1120" s="150"/>
      <c r="W1120" s="150"/>
      <c r="X1120" s="150"/>
    </row>
    <row r="1121" spans="5:24">
      <c r="E1121" s="151"/>
      <c r="G1121" s="189" t="s">
        <v>338</v>
      </c>
      <c r="H1121" s="189" t="s">
        <v>1639</v>
      </c>
      <c r="J1121" s="152"/>
      <c r="K1121" s="152"/>
      <c r="T1121" s="150"/>
      <c r="U1121" s="150"/>
      <c r="V1121" s="150"/>
      <c r="W1121" s="150"/>
      <c r="X1121" s="150"/>
    </row>
    <row r="1122" spans="5:24">
      <c r="E1122" s="151"/>
      <c r="G1122" s="189" t="s">
        <v>338</v>
      </c>
      <c r="H1122" s="189" t="s">
        <v>614</v>
      </c>
      <c r="J1122" s="152"/>
      <c r="K1122" s="152"/>
      <c r="T1122" s="150"/>
      <c r="U1122" s="150"/>
      <c r="V1122" s="150"/>
      <c r="W1122" s="150"/>
      <c r="X1122" s="150"/>
    </row>
    <row r="1123" spans="5:24">
      <c r="E1123" s="151"/>
      <c r="G1123" s="189" t="s">
        <v>338</v>
      </c>
      <c r="H1123" s="189" t="s">
        <v>851</v>
      </c>
      <c r="J1123" s="152"/>
      <c r="K1123" s="152"/>
      <c r="T1123" s="150"/>
      <c r="U1123" s="150"/>
      <c r="V1123" s="150"/>
      <c r="W1123" s="150"/>
      <c r="X1123" s="150"/>
    </row>
    <row r="1124" spans="5:24">
      <c r="E1124" s="151"/>
      <c r="G1124" s="189" t="s">
        <v>338</v>
      </c>
      <c r="H1124" s="189" t="s">
        <v>511</v>
      </c>
      <c r="J1124" s="152"/>
      <c r="K1124" s="152"/>
      <c r="T1124" s="150"/>
      <c r="U1124" s="150"/>
      <c r="V1124" s="150"/>
      <c r="W1124" s="150"/>
      <c r="X1124" s="150"/>
    </row>
    <row r="1125" spans="5:24">
      <c r="E1125" s="151"/>
      <c r="G1125" s="189" t="s">
        <v>338</v>
      </c>
      <c r="H1125" s="189" t="s">
        <v>513</v>
      </c>
      <c r="J1125" s="152"/>
      <c r="K1125" s="152"/>
      <c r="T1125" s="150"/>
      <c r="U1125" s="150"/>
      <c r="V1125" s="150"/>
      <c r="W1125" s="150"/>
      <c r="X1125" s="150"/>
    </row>
    <row r="1126" spans="5:24">
      <c r="E1126" s="151"/>
      <c r="G1126" s="189" t="s">
        <v>338</v>
      </c>
      <c r="H1126" s="189" t="s">
        <v>515</v>
      </c>
      <c r="J1126" s="152"/>
      <c r="K1126" s="152"/>
      <c r="T1126" s="150"/>
      <c r="U1126" s="150"/>
      <c r="V1126" s="150"/>
      <c r="W1126" s="150"/>
      <c r="X1126" s="150"/>
    </row>
    <row r="1127" spans="5:24">
      <c r="E1127" s="151"/>
      <c r="G1127" s="189" t="s">
        <v>338</v>
      </c>
      <c r="H1127" s="189" t="s">
        <v>853</v>
      </c>
      <c r="J1127" s="152"/>
      <c r="K1127" s="152"/>
      <c r="T1127" s="150"/>
      <c r="U1127" s="150"/>
      <c r="V1127" s="150"/>
      <c r="W1127" s="150"/>
      <c r="X1127" s="150"/>
    </row>
    <row r="1128" spans="5:24">
      <c r="E1128" s="151"/>
      <c r="G1128" s="189" t="s">
        <v>338</v>
      </c>
      <c r="H1128" s="189" t="s">
        <v>517</v>
      </c>
      <c r="J1128" s="152"/>
      <c r="K1128" s="152"/>
      <c r="T1128" s="150"/>
      <c r="U1128" s="150"/>
      <c r="V1128" s="150"/>
      <c r="W1128" s="150"/>
      <c r="X1128" s="150"/>
    </row>
    <row r="1129" spans="5:24">
      <c r="E1129" s="151"/>
      <c r="G1129" s="189" t="s">
        <v>338</v>
      </c>
      <c r="H1129" s="189" t="s">
        <v>855</v>
      </c>
      <c r="J1129" s="152"/>
      <c r="K1129" s="152"/>
      <c r="T1129" s="150"/>
      <c r="U1129" s="150"/>
      <c r="V1129" s="150"/>
      <c r="W1129" s="150"/>
      <c r="X1129" s="150"/>
    </row>
    <row r="1130" spans="5:24">
      <c r="E1130" s="151"/>
      <c r="G1130" s="189" t="s">
        <v>338</v>
      </c>
      <c r="H1130" s="189" t="s">
        <v>465</v>
      </c>
      <c r="J1130" s="152"/>
      <c r="K1130" s="152"/>
      <c r="T1130" s="150"/>
      <c r="U1130" s="150"/>
      <c r="V1130" s="150"/>
      <c r="W1130" s="150"/>
      <c r="X1130" s="150"/>
    </row>
    <row r="1131" spans="5:24">
      <c r="E1131" s="151"/>
      <c r="G1131" s="189" t="s">
        <v>338</v>
      </c>
      <c r="H1131" s="189" t="s">
        <v>616</v>
      </c>
      <c r="J1131" s="152"/>
      <c r="K1131" s="152"/>
      <c r="T1131" s="150"/>
      <c r="U1131" s="150"/>
      <c r="V1131" s="150"/>
      <c r="W1131" s="150"/>
      <c r="X1131" s="150"/>
    </row>
    <row r="1132" spans="5:24">
      <c r="E1132" s="151"/>
      <c r="G1132" s="189" t="s">
        <v>338</v>
      </c>
      <c r="H1132" s="189" t="s">
        <v>618</v>
      </c>
      <c r="J1132" s="152"/>
      <c r="K1132" s="152"/>
      <c r="T1132" s="150"/>
      <c r="U1132" s="150"/>
      <c r="V1132" s="150"/>
      <c r="W1132" s="150"/>
      <c r="X1132" s="150"/>
    </row>
    <row r="1133" spans="5:24">
      <c r="E1133" s="151"/>
      <c r="G1133" s="189" t="s">
        <v>338</v>
      </c>
      <c r="H1133" s="189" t="s">
        <v>620</v>
      </c>
      <c r="J1133" s="152"/>
      <c r="K1133" s="152"/>
      <c r="T1133" s="150"/>
      <c r="U1133" s="150"/>
      <c r="V1133" s="150"/>
      <c r="W1133" s="150"/>
      <c r="X1133" s="150"/>
    </row>
    <row r="1134" spans="5:24">
      <c r="E1134" s="151"/>
      <c r="G1134" s="189" t="s">
        <v>338</v>
      </c>
      <c r="H1134" s="189" t="s">
        <v>857</v>
      </c>
      <c r="J1134" s="152"/>
      <c r="K1134" s="152"/>
      <c r="T1134" s="150"/>
      <c r="U1134" s="150"/>
      <c r="V1134" s="150"/>
      <c r="W1134" s="150"/>
      <c r="X1134" s="150"/>
    </row>
    <row r="1135" spans="5:24">
      <c r="E1135" s="151"/>
      <c r="G1135" s="189" t="s">
        <v>338</v>
      </c>
      <c r="H1135" s="189" t="s">
        <v>859</v>
      </c>
      <c r="J1135" s="152"/>
      <c r="K1135" s="152"/>
      <c r="T1135" s="150"/>
      <c r="U1135" s="150"/>
      <c r="V1135" s="150"/>
      <c r="W1135" s="150"/>
      <c r="X1135" s="150"/>
    </row>
    <row r="1136" spans="5:24">
      <c r="E1136" s="151"/>
      <c r="G1136" s="189" t="s">
        <v>338</v>
      </c>
      <c r="H1136" s="189" t="s">
        <v>519</v>
      </c>
      <c r="J1136" s="152"/>
      <c r="K1136" s="152"/>
      <c r="T1136" s="150"/>
      <c r="U1136" s="150"/>
      <c r="V1136" s="150"/>
      <c r="W1136" s="150"/>
      <c r="X1136" s="150"/>
    </row>
    <row r="1137" spans="5:24">
      <c r="E1137" s="151"/>
      <c r="G1137" s="189" t="s">
        <v>338</v>
      </c>
      <c r="H1137" s="189" t="s">
        <v>861</v>
      </c>
      <c r="J1137" s="152"/>
      <c r="K1137" s="152"/>
      <c r="T1137" s="150"/>
      <c r="U1137" s="150"/>
      <c r="V1137" s="150"/>
      <c r="W1137" s="150"/>
      <c r="X1137" s="150"/>
    </row>
    <row r="1138" spans="5:24">
      <c r="E1138" s="151"/>
      <c r="G1138" s="189" t="s">
        <v>338</v>
      </c>
      <c r="H1138" s="189" t="s">
        <v>622</v>
      </c>
      <c r="J1138" s="152"/>
      <c r="K1138" s="152"/>
      <c r="T1138" s="150"/>
      <c r="U1138" s="150"/>
      <c r="V1138" s="150"/>
      <c r="W1138" s="150"/>
      <c r="X1138" s="150"/>
    </row>
    <row r="1139" spans="5:24">
      <c r="E1139" s="151"/>
      <c r="G1139" s="189" t="s">
        <v>338</v>
      </c>
      <c r="H1139" s="189" t="s">
        <v>467</v>
      </c>
      <c r="J1139" s="152"/>
      <c r="K1139" s="152"/>
      <c r="T1139" s="150"/>
      <c r="U1139" s="150"/>
      <c r="V1139" s="150"/>
      <c r="W1139" s="150"/>
      <c r="X1139" s="150"/>
    </row>
    <row r="1140" spans="5:24">
      <c r="E1140" s="151"/>
      <c r="G1140" s="189" t="s">
        <v>338</v>
      </c>
      <c r="H1140" s="189" t="s">
        <v>863</v>
      </c>
      <c r="J1140" s="152"/>
      <c r="K1140" s="152"/>
      <c r="T1140" s="150"/>
      <c r="U1140" s="150"/>
      <c r="V1140" s="150"/>
      <c r="W1140" s="150"/>
      <c r="X1140" s="150"/>
    </row>
    <row r="1141" spans="5:24">
      <c r="E1141" s="151"/>
      <c r="G1141" s="189" t="s">
        <v>338</v>
      </c>
      <c r="H1141" s="189" t="s">
        <v>521</v>
      </c>
      <c r="J1141" s="152"/>
      <c r="K1141" s="152"/>
      <c r="T1141" s="150"/>
      <c r="U1141" s="150"/>
      <c r="V1141" s="150"/>
      <c r="W1141" s="150"/>
      <c r="X1141" s="150"/>
    </row>
    <row r="1142" spans="5:24">
      <c r="E1142" s="151"/>
      <c r="G1142" s="189" t="s">
        <v>338</v>
      </c>
      <c r="H1142" s="189" t="s">
        <v>865</v>
      </c>
      <c r="J1142" s="152"/>
      <c r="K1142" s="152"/>
      <c r="T1142" s="150"/>
      <c r="U1142" s="150"/>
      <c r="V1142" s="150"/>
      <c r="W1142" s="150"/>
      <c r="X1142" s="150"/>
    </row>
    <row r="1143" spans="5:24">
      <c r="E1143" s="151"/>
      <c r="G1143" s="189" t="s">
        <v>338</v>
      </c>
      <c r="H1143" s="189" t="s">
        <v>867</v>
      </c>
      <c r="J1143" s="152"/>
      <c r="K1143" s="152"/>
      <c r="T1143" s="150"/>
      <c r="U1143" s="150"/>
      <c r="V1143" s="150"/>
      <c r="W1143" s="150"/>
      <c r="X1143" s="150"/>
    </row>
    <row r="1144" spans="5:24">
      <c r="E1144" s="151"/>
      <c r="G1144" s="189" t="s">
        <v>338</v>
      </c>
      <c r="H1144" s="189" t="s">
        <v>469</v>
      </c>
      <c r="J1144" s="152"/>
      <c r="K1144" s="152"/>
      <c r="T1144" s="150"/>
      <c r="U1144" s="150"/>
      <c r="V1144" s="150"/>
      <c r="W1144" s="150"/>
      <c r="X1144" s="150"/>
    </row>
    <row r="1145" spans="5:24">
      <c r="E1145" s="151"/>
      <c r="G1145" s="189" t="s">
        <v>338</v>
      </c>
      <c r="H1145" s="189" t="s">
        <v>624</v>
      </c>
      <c r="J1145" s="152"/>
      <c r="K1145" s="152"/>
      <c r="T1145" s="150"/>
      <c r="U1145" s="150"/>
      <c r="V1145" s="150"/>
      <c r="W1145" s="150"/>
      <c r="X1145" s="150"/>
    </row>
    <row r="1146" spans="5:24">
      <c r="E1146" s="151"/>
      <c r="G1146" s="189" t="s">
        <v>338</v>
      </c>
      <c r="H1146" s="189" t="s">
        <v>626</v>
      </c>
      <c r="J1146" s="152"/>
      <c r="K1146" s="152"/>
      <c r="T1146" s="150"/>
      <c r="U1146" s="150"/>
      <c r="V1146" s="150"/>
      <c r="W1146" s="150"/>
      <c r="X1146" s="150"/>
    </row>
    <row r="1147" spans="5:24">
      <c r="E1147" s="151"/>
      <c r="G1147" s="189" t="s">
        <v>338</v>
      </c>
      <c r="H1147" s="189" t="s">
        <v>869</v>
      </c>
      <c r="J1147" s="152"/>
      <c r="K1147" s="152"/>
      <c r="T1147" s="150"/>
      <c r="U1147" s="150"/>
      <c r="V1147" s="150"/>
      <c r="W1147" s="150"/>
      <c r="X1147" s="150"/>
    </row>
    <row r="1148" spans="5:24">
      <c r="E1148" s="151"/>
      <c r="G1148" s="189" t="s">
        <v>338</v>
      </c>
      <c r="H1148" s="189" t="s">
        <v>628</v>
      </c>
      <c r="J1148" s="152"/>
      <c r="K1148" s="152"/>
      <c r="T1148" s="150"/>
      <c r="U1148" s="150"/>
      <c r="V1148" s="150"/>
      <c r="W1148" s="150"/>
      <c r="X1148" s="150"/>
    </row>
    <row r="1149" spans="5:24">
      <c r="E1149" s="151"/>
      <c r="G1149" s="189" t="s">
        <v>338</v>
      </c>
      <c r="H1149" s="189" t="s">
        <v>871</v>
      </c>
      <c r="J1149" s="152"/>
      <c r="K1149" s="152"/>
      <c r="T1149" s="150"/>
      <c r="U1149" s="150"/>
      <c r="V1149" s="150"/>
      <c r="W1149" s="150"/>
      <c r="X1149" s="150"/>
    </row>
    <row r="1150" spans="5:24">
      <c r="E1150" s="151"/>
      <c r="G1150" s="189" t="s">
        <v>338</v>
      </c>
      <c r="H1150" s="189" t="s">
        <v>523</v>
      </c>
      <c r="J1150" s="152"/>
      <c r="K1150" s="152"/>
      <c r="T1150" s="150"/>
      <c r="U1150" s="150"/>
      <c r="V1150" s="150"/>
      <c r="W1150" s="150"/>
      <c r="X1150" s="150"/>
    </row>
    <row r="1151" spans="5:24">
      <c r="E1151" s="151"/>
      <c r="G1151" s="189" t="s">
        <v>338</v>
      </c>
      <c r="H1151" s="189" t="s">
        <v>630</v>
      </c>
      <c r="J1151" s="152"/>
      <c r="K1151" s="152"/>
      <c r="T1151" s="150"/>
      <c r="U1151" s="150"/>
      <c r="V1151" s="150"/>
      <c r="W1151" s="150"/>
      <c r="X1151" s="150"/>
    </row>
    <row r="1152" spans="5:24">
      <c r="E1152" s="151"/>
      <c r="G1152" s="189" t="s">
        <v>338</v>
      </c>
      <c r="H1152" s="189" t="s">
        <v>873</v>
      </c>
      <c r="J1152" s="152"/>
      <c r="K1152" s="152"/>
      <c r="T1152" s="150"/>
      <c r="U1152" s="150"/>
      <c r="V1152" s="150"/>
      <c r="W1152" s="150"/>
      <c r="X1152" s="150"/>
    </row>
    <row r="1153" spans="5:24">
      <c r="E1153" s="151"/>
      <c r="G1153" s="189" t="s">
        <v>338</v>
      </c>
      <c r="H1153" s="189" t="s">
        <v>875</v>
      </c>
      <c r="J1153" s="152"/>
      <c r="K1153" s="152"/>
      <c r="T1153" s="150"/>
      <c r="U1153" s="150"/>
      <c r="V1153" s="150"/>
      <c r="W1153" s="150"/>
      <c r="X1153" s="150"/>
    </row>
    <row r="1154" spans="5:24">
      <c r="E1154" s="151"/>
      <c r="G1154" s="189" t="s">
        <v>338</v>
      </c>
      <c r="H1154" s="189" t="s">
        <v>877</v>
      </c>
      <c r="J1154" s="152"/>
      <c r="K1154" s="152"/>
      <c r="T1154" s="150"/>
      <c r="U1154" s="150"/>
      <c r="V1154" s="150"/>
      <c r="W1154" s="150"/>
      <c r="X1154" s="150"/>
    </row>
    <row r="1155" spans="5:24">
      <c r="E1155" s="151"/>
      <c r="G1155" s="189" t="s">
        <v>338</v>
      </c>
      <c r="H1155" s="189" t="s">
        <v>879</v>
      </c>
      <c r="J1155" s="152"/>
      <c r="K1155" s="152"/>
      <c r="T1155" s="150"/>
      <c r="U1155" s="150"/>
      <c r="V1155" s="150"/>
      <c r="W1155" s="150"/>
      <c r="X1155" s="150"/>
    </row>
    <row r="1156" spans="5:24">
      <c r="E1156" s="151"/>
      <c r="G1156" s="189" t="s">
        <v>338</v>
      </c>
      <c r="H1156" s="189" t="s">
        <v>880</v>
      </c>
      <c r="J1156" s="152"/>
      <c r="K1156" s="152"/>
      <c r="T1156" s="150"/>
      <c r="U1156" s="150"/>
      <c r="V1156" s="150"/>
      <c r="W1156" s="150"/>
      <c r="X1156" s="150"/>
    </row>
    <row r="1157" spans="5:24">
      <c r="E1157" s="151"/>
      <c r="G1157" s="189" t="s">
        <v>338</v>
      </c>
      <c r="H1157" s="189" t="s">
        <v>882</v>
      </c>
      <c r="J1157" s="152"/>
      <c r="K1157" s="152"/>
      <c r="T1157" s="150"/>
      <c r="U1157" s="150"/>
      <c r="V1157" s="150"/>
      <c r="W1157" s="150"/>
      <c r="X1157" s="150"/>
    </row>
    <row r="1158" spans="5:24">
      <c r="E1158" s="151"/>
      <c r="G1158" s="189" t="s">
        <v>338</v>
      </c>
      <c r="H1158" s="189" t="s">
        <v>884</v>
      </c>
      <c r="J1158" s="152"/>
      <c r="K1158" s="152"/>
      <c r="T1158" s="150"/>
      <c r="U1158" s="150"/>
      <c r="V1158" s="150"/>
      <c r="W1158" s="150"/>
      <c r="X1158" s="150"/>
    </row>
    <row r="1159" spans="5:24">
      <c r="E1159" s="151"/>
      <c r="G1159" s="189" t="s">
        <v>338</v>
      </c>
      <c r="H1159" s="189" t="s">
        <v>886</v>
      </c>
      <c r="J1159" s="152"/>
      <c r="K1159" s="152"/>
      <c r="T1159" s="150"/>
      <c r="U1159" s="150"/>
      <c r="V1159" s="150"/>
      <c r="W1159" s="150"/>
      <c r="X1159" s="150"/>
    </row>
    <row r="1160" spans="5:24">
      <c r="E1160" s="151"/>
      <c r="G1160" s="189" t="s">
        <v>338</v>
      </c>
      <c r="H1160" s="189" t="s">
        <v>888</v>
      </c>
      <c r="J1160" s="152"/>
      <c r="K1160" s="152"/>
      <c r="T1160" s="150"/>
      <c r="U1160" s="150"/>
      <c r="V1160" s="150"/>
      <c r="W1160" s="150"/>
      <c r="X1160" s="150"/>
    </row>
    <row r="1161" spans="5:24">
      <c r="E1161" s="151"/>
      <c r="G1161" s="189" t="s">
        <v>338</v>
      </c>
      <c r="H1161" s="189" t="s">
        <v>1640</v>
      </c>
      <c r="J1161" s="152"/>
      <c r="K1161" s="152"/>
      <c r="T1161" s="150"/>
      <c r="U1161" s="150"/>
      <c r="V1161" s="150"/>
      <c r="W1161" s="150"/>
      <c r="X1161" s="150"/>
    </row>
    <row r="1162" spans="5:24">
      <c r="E1162" s="151"/>
      <c r="G1162" s="189" t="s">
        <v>338</v>
      </c>
      <c r="H1162" s="189" t="s">
        <v>892</v>
      </c>
      <c r="J1162" s="152"/>
      <c r="K1162" s="152"/>
      <c r="T1162" s="150"/>
      <c r="U1162" s="150"/>
      <c r="V1162" s="150"/>
      <c r="W1162" s="150"/>
      <c r="X1162" s="150"/>
    </row>
    <row r="1163" spans="5:24">
      <c r="E1163" s="151"/>
      <c r="G1163" s="189" t="s">
        <v>338</v>
      </c>
      <c r="H1163" s="189" t="s">
        <v>894</v>
      </c>
      <c r="J1163" s="152"/>
      <c r="K1163" s="152"/>
      <c r="T1163" s="150"/>
      <c r="U1163" s="150"/>
      <c r="V1163" s="150"/>
      <c r="W1163" s="150"/>
      <c r="X1163" s="150"/>
    </row>
    <row r="1164" spans="5:24">
      <c r="E1164" s="151"/>
      <c r="G1164" s="189" t="s">
        <v>344</v>
      </c>
      <c r="H1164" s="189" t="s">
        <v>525</v>
      </c>
      <c r="J1164" s="152"/>
      <c r="K1164" s="152"/>
      <c r="T1164" s="150"/>
      <c r="U1164" s="150"/>
      <c r="V1164" s="150"/>
      <c r="W1164" s="150"/>
      <c r="X1164" s="150"/>
    </row>
    <row r="1165" spans="5:24">
      <c r="E1165" s="151"/>
      <c r="G1165" s="189" t="s">
        <v>344</v>
      </c>
      <c r="H1165" s="189" t="s">
        <v>1176</v>
      </c>
      <c r="J1165" s="152"/>
      <c r="K1165" s="152"/>
      <c r="T1165" s="150"/>
      <c r="U1165" s="150"/>
      <c r="V1165" s="150"/>
      <c r="W1165" s="150"/>
      <c r="X1165" s="150"/>
    </row>
    <row r="1166" spans="5:24">
      <c r="E1166" s="151"/>
      <c r="G1166" s="189" t="s">
        <v>344</v>
      </c>
      <c r="H1166" s="189" t="s">
        <v>632</v>
      </c>
      <c r="J1166" s="152"/>
      <c r="K1166" s="152"/>
      <c r="T1166" s="150"/>
      <c r="U1166" s="150"/>
      <c r="V1166" s="150"/>
      <c r="W1166" s="150"/>
      <c r="X1166" s="150"/>
    </row>
    <row r="1167" spans="5:24">
      <c r="E1167" s="151"/>
      <c r="G1167" s="189" t="s">
        <v>344</v>
      </c>
      <c r="H1167" s="189" t="s">
        <v>896</v>
      </c>
      <c r="J1167" s="152"/>
      <c r="K1167" s="152"/>
      <c r="T1167" s="150"/>
      <c r="U1167" s="150"/>
      <c r="V1167" s="150"/>
      <c r="W1167" s="150"/>
      <c r="X1167" s="150"/>
    </row>
    <row r="1168" spans="5:24">
      <c r="E1168" s="151"/>
      <c r="G1168" s="189" t="s">
        <v>344</v>
      </c>
      <c r="H1168" s="189" t="s">
        <v>472</v>
      </c>
      <c r="J1168" s="152"/>
      <c r="K1168" s="152"/>
      <c r="T1168" s="150"/>
      <c r="U1168" s="150"/>
      <c r="V1168" s="150"/>
      <c r="W1168" s="150"/>
      <c r="X1168" s="150"/>
    </row>
    <row r="1169" spans="5:24">
      <c r="E1169" s="151"/>
      <c r="G1169" s="189" t="s">
        <v>344</v>
      </c>
      <c r="H1169" s="189" t="s">
        <v>1641</v>
      </c>
      <c r="J1169" s="152"/>
      <c r="K1169" s="152"/>
      <c r="T1169" s="150"/>
      <c r="U1169" s="150"/>
      <c r="V1169" s="150"/>
      <c r="W1169" s="150"/>
      <c r="X1169" s="150"/>
    </row>
    <row r="1170" spans="5:24">
      <c r="E1170" s="151"/>
      <c r="G1170" s="189" t="s">
        <v>344</v>
      </c>
      <c r="H1170" s="189" t="s">
        <v>474</v>
      </c>
      <c r="J1170" s="152"/>
      <c r="K1170" s="152"/>
      <c r="T1170" s="150"/>
      <c r="U1170" s="150"/>
      <c r="V1170" s="150"/>
      <c r="W1170" s="150"/>
      <c r="X1170" s="150"/>
    </row>
    <row r="1171" spans="5:24">
      <c r="E1171" s="151"/>
      <c r="G1171" s="189" t="s">
        <v>344</v>
      </c>
      <c r="H1171" s="189" t="s">
        <v>634</v>
      </c>
      <c r="J1171" s="152"/>
      <c r="K1171" s="152"/>
      <c r="T1171" s="150"/>
      <c r="U1171" s="150"/>
      <c r="V1171" s="150"/>
      <c r="W1171" s="150"/>
      <c r="X1171" s="150"/>
    </row>
    <row r="1172" spans="5:24">
      <c r="E1172" s="151"/>
      <c r="G1172" s="189" t="s">
        <v>344</v>
      </c>
      <c r="H1172" s="189" t="s">
        <v>1642</v>
      </c>
      <c r="J1172" s="152"/>
      <c r="K1172" s="152"/>
      <c r="T1172" s="150"/>
      <c r="U1172" s="150"/>
      <c r="V1172" s="150"/>
      <c r="W1172" s="150"/>
      <c r="X1172" s="150"/>
    </row>
    <row r="1173" spans="5:24">
      <c r="E1173" s="151"/>
      <c r="G1173" s="189" t="s">
        <v>344</v>
      </c>
      <c r="H1173" s="189" t="s">
        <v>1643</v>
      </c>
      <c r="J1173" s="152"/>
      <c r="K1173" s="152"/>
      <c r="T1173" s="150"/>
      <c r="U1173" s="150"/>
      <c r="V1173" s="150"/>
      <c r="W1173" s="150"/>
      <c r="X1173" s="150"/>
    </row>
    <row r="1174" spans="5:24">
      <c r="E1174" s="151"/>
      <c r="G1174" s="189" t="s">
        <v>344</v>
      </c>
      <c r="H1174" s="189" t="s">
        <v>1178</v>
      </c>
      <c r="J1174" s="152"/>
      <c r="K1174" s="152"/>
      <c r="T1174" s="150"/>
      <c r="U1174" s="150"/>
      <c r="V1174" s="150"/>
      <c r="W1174" s="150"/>
      <c r="X1174" s="150"/>
    </row>
    <row r="1175" spans="5:24">
      <c r="E1175" s="151"/>
      <c r="G1175" s="189" t="s">
        <v>344</v>
      </c>
      <c r="H1175" s="189" t="s">
        <v>1644</v>
      </c>
      <c r="J1175" s="152"/>
      <c r="K1175" s="152"/>
      <c r="T1175" s="150"/>
      <c r="U1175" s="150"/>
      <c r="V1175" s="150"/>
      <c r="W1175" s="150"/>
      <c r="X1175" s="150"/>
    </row>
    <row r="1176" spans="5:24">
      <c r="E1176" s="151"/>
      <c r="G1176" s="189" t="s">
        <v>344</v>
      </c>
      <c r="H1176" s="189" t="s">
        <v>1645</v>
      </c>
      <c r="J1176" s="152"/>
      <c r="K1176" s="152"/>
      <c r="T1176" s="150"/>
      <c r="U1176" s="150"/>
      <c r="V1176" s="150"/>
      <c r="W1176" s="150"/>
      <c r="X1176" s="150"/>
    </row>
    <row r="1177" spans="5:24">
      <c r="E1177" s="151"/>
      <c r="G1177" s="189" t="s">
        <v>344</v>
      </c>
      <c r="H1177" s="189" t="s">
        <v>476</v>
      </c>
      <c r="J1177" s="152"/>
      <c r="K1177" s="152"/>
      <c r="T1177" s="150"/>
      <c r="U1177" s="150"/>
      <c r="V1177" s="150"/>
      <c r="W1177" s="150"/>
      <c r="X1177" s="150"/>
    </row>
    <row r="1178" spans="5:24">
      <c r="E1178" s="151"/>
      <c r="G1178" s="189" t="s">
        <v>344</v>
      </c>
      <c r="H1178" s="189" t="s">
        <v>1180</v>
      </c>
      <c r="J1178" s="152"/>
      <c r="K1178" s="152"/>
      <c r="T1178" s="150"/>
      <c r="U1178" s="150"/>
      <c r="V1178" s="150"/>
      <c r="W1178" s="150"/>
      <c r="X1178" s="150"/>
    </row>
    <row r="1179" spans="5:24">
      <c r="E1179" s="151"/>
      <c r="G1179" s="189" t="s">
        <v>344</v>
      </c>
      <c r="H1179" s="189" t="s">
        <v>1182</v>
      </c>
      <c r="J1179" s="152"/>
      <c r="K1179" s="152"/>
      <c r="T1179" s="150"/>
      <c r="U1179" s="150"/>
      <c r="V1179" s="150"/>
      <c r="W1179" s="150"/>
      <c r="X1179" s="150"/>
    </row>
    <row r="1180" spans="5:24">
      <c r="E1180" s="151"/>
      <c r="G1180" s="189" t="s">
        <v>344</v>
      </c>
      <c r="H1180" s="189" t="s">
        <v>636</v>
      </c>
      <c r="J1180" s="152"/>
      <c r="K1180" s="152"/>
      <c r="T1180" s="150"/>
      <c r="U1180" s="150"/>
      <c r="V1180" s="150"/>
      <c r="W1180" s="150"/>
      <c r="X1180" s="150"/>
    </row>
    <row r="1181" spans="5:24">
      <c r="E1181" s="151"/>
      <c r="G1181" s="189" t="s">
        <v>344</v>
      </c>
      <c r="H1181" s="189" t="s">
        <v>1646</v>
      </c>
      <c r="J1181" s="152"/>
      <c r="K1181" s="152"/>
      <c r="T1181" s="150"/>
      <c r="U1181" s="150"/>
      <c r="V1181" s="150"/>
      <c r="W1181" s="150"/>
      <c r="X1181" s="150"/>
    </row>
    <row r="1182" spans="5:24">
      <c r="E1182" s="151"/>
      <c r="G1182" s="189" t="s">
        <v>344</v>
      </c>
      <c r="H1182" s="189" t="s">
        <v>638</v>
      </c>
      <c r="J1182" s="152"/>
      <c r="K1182" s="152"/>
      <c r="T1182" s="150"/>
      <c r="U1182" s="150"/>
      <c r="V1182" s="150"/>
      <c r="W1182" s="150"/>
      <c r="X1182" s="150"/>
    </row>
    <row r="1183" spans="5:24">
      <c r="E1183" s="151"/>
      <c r="G1183" s="189" t="s">
        <v>344</v>
      </c>
      <c r="H1183" s="189" t="s">
        <v>1647</v>
      </c>
      <c r="J1183" s="152"/>
      <c r="K1183" s="152"/>
      <c r="T1183" s="150"/>
      <c r="U1183" s="150"/>
      <c r="V1183" s="150"/>
      <c r="W1183" s="150"/>
      <c r="X1183" s="150"/>
    </row>
    <row r="1184" spans="5:24">
      <c r="E1184" s="151"/>
      <c r="G1184" s="189" t="s">
        <v>344</v>
      </c>
      <c r="H1184" s="189" t="s">
        <v>1648</v>
      </c>
      <c r="J1184" s="152"/>
      <c r="K1184" s="152"/>
      <c r="T1184" s="150"/>
      <c r="U1184" s="150"/>
      <c r="V1184" s="150"/>
      <c r="W1184" s="150"/>
      <c r="X1184" s="150"/>
    </row>
    <row r="1185" spans="5:24">
      <c r="E1185" s="151"/>
      <c r="G1185" s="189" t="s">
        <v>344</v>
      </c>
      <c r="H1185" s="189" t="s">
        <v>1649</v>
      </c>
      <c r="J1185" s="152"/>
      <c r="K1185" s="152"/>
      <c r="T1185" s="150"/>
      <c r="U1185" s="150"/>
      <c r="V1185" s="150"/>
      <c r="W1185" s="150"/>
      <c r="X1185" s="150"/>
    </row>
    <row r="1186" spans="5:24">
      <c r="E1186" s="151"/>
      <c r="G1186" s="189" t="s">
        <v>344</v>
      </c>
      <c r="H1186" s="189" t="s">
        <v>1650</v>
      </c>
      <c r="J1186" s="152"/>
      <c r="K1186" s="152"/>
      <c r="T1186" s="150"/>
      <c r="U1186" s="150"/>
      <c r="V1186" s="150"/>
      <c r="W1186" s="150"/>
      <c r="X1186" s="150"/>
    </row>
    <row r="1187" spans="5:24">
      <c r="E1187" s="151"/>
      <c r="G1187" s="189" t="s">
        <v>344</v>
      </c>
      <c r="H1187" s="189" t="s">
        <v>1651</v>
      </c>
      <c r="J1187" s="152"/>
      <c r="K1187" s="152"/>
      <c r="T1187" s="150"/>
      <c r="U1187" s="150"/>
      <c r="V1187" s="150"/>
      <c r="W1187" s="150"/>
      <c r="X1187" s="150"/>
    </row>
    <row r="1188" spans="5:24">
      <c r="E1188" s="151"/>
      <c r="G1188" s="189" t="s">
        <v>344</v>
      </c>
      <c r="H1188" s="189" t="s">
        <v>1652</v>
      </c>
      <c r="J1188" s="152"/>
      <c r="K1188" s="152"/>
      <c r="T1188" s="150"/>
      <c r="U1188" s="150"/>
      <c r="V1188" s="150"/>
      <c r="W1188" s="150"/>
      <c r="X1188" s="150"/>
    </row>
    <row r="1189" spans="5:24">
      <c r="E1189" s="151"/>
      <c r="G1189" s="189" t="s">
        <v>344</v>
      </c>
      <c r="H1189" s="189" t="s">
        <v>1653</v>
      </c>
      <c r="J1189" s="152"/>
      <c r="K1189" s="152"/>
      <c r="T1189" s="150"/>
      <c r="U1189" s="150"/>
      <c r="V1189" s="150"/>
      <c r="W1189" s="150"/>
      <c r="X1189" s="150"/>
    </row>
    <row r="1190" spans="5:24">
      <c r="E1190" s="151"/>
      <c r="G1190" s="189" t="s">
        <v>344</v>
      </c>
      <c r="H1190" s="189" t="s">
        <v>1654</v>
      </c>
      <c r="J1190" s="152"/>
      <c r="K1190" s="152"/>
      <c r="T1190" s="150"/>
      <c r="U1190" s="150"/>
      <c r="V1190" s="150"/>
      <c r="W1190" s="150"/>
      <c r="X1190" s="150"/>
    </row>
    <row r="1191" spans="5:24">
      <c r="E1191" s="151"/>
      <c r="G1191" s="189" t="s">
        <v>344</v>
      </c>
      <c r="H1191" s="189" t="s">
        <v>1655</v>
      </c>
      <c r="J1191" s="152"/>
      <c r="K1191" s="152"/>
      <c r="T1191" s="150"/>
      <c r="U1191" s="150"/>
      <c r="V1191" s="150"/>
      <c r="W1191" s="150"/>
      <c r="X1191" s="150"/>
    </row>
    <row r="1192" spans="5:24">
      <c r="E1192" s="151"/>
      <c r="G1192" s="189" t="s">
        <v>344</v>
      </c>
      <c r="H1192" s="189" t="s">
        <v>1656</v>
      </c>
      <c r="J1192" s="152"/>
      <c r="K1192" s="152"/>
      <c r="T1192" s="150"/>
      <c r="U1192" s="150"/>
      <c r="V1192" s="150"/>
      <c r="W1192" s="150"/>
      <c r="X1192" s="150"/>
    </row>
    <row r="1193" spans="5:24">
      <c r="E1193" s="151"/>
      <c r="G1193" s="189" t="s">
        <v>344</v>
      </c>
      <c r="H1193" s="189" t="s">
        <v>898</v>
      </c>
      <c r="J1193" s="152"/>
      <c r="K1193" s="152"/>
      <c r="T1193" s="150"/>
      <c r="U1193" s="150"/>
      <c r="V1193" s="150"/>
      <c r="W1193" s="150"/>
      <c r="X1193" s="150"/>
    </row>
    <row r="1194" spans="5:24">
      <c r="E1194" s="151"/>
      <c r="G1194" s="189" t="s">
        <v>344</v>
      </c>
      <c r="H1194" s="189" t="s">
        <v>1657</v>
      </c>
      <c r="J1194" s="152"/>
      <c r="K1194" s="152"/>
      <c r="T1194" s="150"/>
      <c r="U1194" s="150"/>
      <c r="V1194" s="150"/>
      <c r="W1194" s="150"/>
      <c r="X1194" s="150"/>
    </row>
    <row r="1195" spans="5:24">
      <c r="E1195" s="151"/>
      <c r="G1195" s="189" t="s">
        <v>344</v>
      </c>
      <c r="H1195" s="189" t="s">
        <v>1184</v>
      </c>
      <c r="J1195" s="152"/>
      <c r="K1195" s="152"/>
      <c r="T1195" s="150"/>
      <c r="U1195" s="150"/>
      <c r="V1195" s="150"/>
      <c r="W1195" s="150"/>
      <c r="X1195" s="150"/>
    </row>
    <row r="1196" spans="5:24">
      <c r="E1196" s="151"/>
      <c r="G1196" s="189" t="s">
        <v>344</v>
      </c>
      <c r="H1196" s="189" t="s">
        <v>1185</v>
      </c>
      <c r="J1196" s="152"/>
      <c r="K1196" s="152"/>
      <c r="T1196" s="150"/>
      <c r="U1196" s="150"/>
      <c r="V1196" s="150"/>
      <c r="W1196" s="150"/>
      <c r="X1196" s="150"/>
    </row>
    <row r="1197" spans="5:24">
      <c r="E1197" s="151"/>
      <c r="G1197" s="189" t="s">
        <v>344</v>
      </c>
      <c r="H1197" s="189" t="s">
        <v>1658</v>
      </c>
      <c r="J1197" s="152"/>
      <c r="K1197" s="152"/>
      <c r="T1197" s="150"/>
      <c r="U1197" s="150"/>
      <c r="V1197" s="150"/>
      <c r="W1197" s="150"/>
      <c r="X1197" s="150"/>
    </row>
    <row r="1198" spans="5:24">
      <c r="E1198" s="151"/>
      <c r="G1198" s="189" t="s">
        <v>344</v>
      </c>
      <c r="H1198" s="189" t="s">
        <v>1659</v>
      </c>
      <c r="J1198" s="152"/>
      <c r="K1198" s="152"/>
      <c r="T1198" s="150"/>
      <c r="U1198" s="150"/>
      <c r="V1198" s="150"/>
      <c r="W1198" s="150"/>
      <c r="X1198" s="150"/>
    </row>
    <row r="1199" spans="5:24">
      <c r="E1199" s="151"/>
      <c r="G1199" s="189" t="s">
        <v>344</v>
      </c>
      <c r="H1199" s="189" t="s">
        <v>1660</v>
      </c>
      <c r="J1199" s="152"/>
      <c r="K1199" s="152"/>
      <c r="T1199" s="150"/>
      <c r="U1199" s="150"/>
      <c r="V1199" s="150"/>
      <c r="W1199" s="150"/>
      <c r="X1199" s="150"/>
    </row>
    <row r="1200" spans="5:24">
      <c r="E1200" s="151"/>
      <c r="G1200" s="189" t="s">
        <v>344</v>
      </c>
      <c r="H1200" s="189" t="s">
        <v>1640</v>
      </c>
      <c r="J1200" s="152"/>
      <c r="K1200" s="152"/>
      <c r="T1200" s="150"/>
      <c r="U1200" s="150"/>
      <c r="V1200" s="150"/>
      <c r="W1200" s="150"/>
      <c r="X1200" s="150"/>
    </row>
    <row r="1201" spans="5:24">
      <c r="E1201" s="151"/>
      <c r="G1201" s="189" t="s">
        <v>344</v>
      </c>
      <c r="H1201" s="189" t="s">
        <v>1661</v>
      </c>
      <c r="J1201" s="152"/>
      <c r="K1201" s="152"/>
      <c r="T1201" s="150"/>
      <c r="U1201" s="150"/>
      <c r="V1201" s="150"/>
      <c r="W1201" s="150"/>
      <c r="X1201" s="150"/>
    </row>
    <row r="1202" spans="5:24">
      <c r="E1202" s="151"/>
      <c r="G1202" s="189" t="s">
        <v>344</v>
      </c>
      <c r="H1202" s="189" t="s">
        <v>1662</v>
      </c>
      <c r="J1202" s="152"/>
      <c r="K1202" s="152"/>
      <c r="T1202" s="150"/>
      <c r="U1202" s="150"/>
      <c r="V1202" s="150"/>
      <c r="W1202" s="150"/>
      <c r="X1202" s="150"/>
    </row>
    <row r="1203" spans="5:24">
      <c r="E1203" s="151"/>
      <c r="G1203" s="189" t="s">
        <v>344</v>
      </c>
      <c r="H1203" s="189" t="s">
        <v>1663</v>
      </c>
      <c r="J1203" s="152"/>
      <c r="K1203" s="152"/>
      <c r="T1203" s="150"/>
      <c r="U1203" s="150"/>
      <c r="V1203" s="150"/>
      <c r="W1203" s="150"/>
      <c r="X1203" s="150"/>
    </row>
    <row r="1204" spans="5:24">
      <c r="E1204" s="151"/>
      <c r="G1204" s="189" t="s">
        <v>344</v>
      </c>
      <c r="H1204" s="189" t="s">
        <v>1664</v>
      </c>
      <c r="J1204" s="152"/>
      <c r="K1204" s="152"/>
      <c r="T1204" s="150"/>
      <c r="U1204" s="150"/>
      <c r="V1204" s="150"/>
      <c r="W1204" s="150"/>
      <c r="X1204" s="150"/>
    </row>
    <row r="1205" spans="5:24">
      <c r="E1205" s="151"/>
      <c r="G1205" s="189" t="s">
        <v>350</v>
      </c>
      <c r="H1205" s="189" t="s">
        <v>900</v>
      </c>
      <c r="J1205" s="152"/>
      <c r="K1205" s="152"/>
      <c r="T1205" s="150"/>
      <c r="U1205" s="150"/>
      <c r="V1205" s="150"/>
      <c r="W1205" s="150"/>
      <c r="X1205" s="150"/>
    </row>
    <row r="1206" spans="5:24">
      <c r="E1206" s="151"/>
      <c r="G1206" s="189" t="s">
        <v>350</v>
      </c>
      <c r="H1206" s="189" t="s">
        <v>1186</v>
      </c>
      <c r="J1206" s="152"/>
      <c r="K1206" s="152"/>
      <c r="T1206" s="150"/>
      <c r="U1206" s="150"/>
      <c r="V1206" s="150"/>
      <c r="W1206" s="150"/>
      <c r="X1206" s="150"/>
    </row>
    <row r="1207" spans="5:24">
      <c r="E1207" s="151"/>
      <c r="G1207" s="189" t="s">
        <v>350</v>
      </c>
      <c r="H1207" s="189" t="s">
        <v>902</v>
      </c>
      <c r="J1207" s="152"/>
      <c r="K1207" s="152"/>
      <c r="T1207" s="150"/>
      <c r="U1207" s="150"/>
      <c r="V1207" s="150"/>
      <c r="W1207" s="150"/>
      <c r="X1207" s="150"/>
    </row>
    <row r="1208" spans="5:24">
      <c r="E1208" s="151"/>
      <c r="G1208" s="189" t="s">
        <v>350</v>
      </c>
      <c r="H1208" s="189" t="s">
        <v>1187</v>
      </c>
      <c r="J1208" s="152"/>
      <c r="K1208" s="152"/>
      <c r="T1208" s="150"/>
      <c r="U1208" s="150"/>
      <c r="V1208" s="150"/>
      <c r="W1208" s="150"/>
      <c r="X1208" s="150"/>
    </row>
    <row r="1209" spans="5:24">
      <c r="E1209" s="151"/>
      <c r="G1209" s="189" t="s">
        <v>350</v>
      </c>
      <c r="H1209" s="189" t="s">
        <v>1188</v>
      </c>
      <c r="J1209" s="152"/>
      <c r="K1209" s="152"/>
      <c r="T1209" s="150"/>
      <c r="U1209" s="150"/>
      <c r="V1209" s="150"/>
      <c r="W1209" s="150"/>
      <c r="X1209" s="150"/>
    </row>
    <row r="1210" spans="5:24">
      <c r="E1210" s="151"/>
      <c r="G1210" s="189" t="s">
        <v>350</v>
      </c>
      <c r="H1210" s="189" t="s">
        <v>1190</v>
      </c>
      <c r="J1210" s="152"/>
      <c r="K1210" s="152"/>
      <c r="T1210" s="150"/>
      <c r="U1210" s="150"/>
      <c r="V1210" s="150"/>
      <c r="W1210" s="150"/>
      <c r="X1210" s="150"/>
    </row>
    <row r="1211" spans="5:24">
      <c r="E1211" s="151"/>
      <c r="G1211" s="189" t="s">
        <v>350</v>
      </c>
      <c r="H1211" s="189" t="s">
        <v>1665</v>
      </c>
      <c r="J1211" s="152"/>
      <c r="K1211" s="152"/>
      <c r="T1211" s="150"/>
      <c r="U1211" s="150"/>
      <c r="V1211" s="150"/>
      <c r="W1211" s="150"/>
      <c r="X1211" s="150"/>
    </row>
    <row r="1212" spans="5:24">
      <c r="E1212" s="151"/>
      <c r="G1212" s="189" t="s">
        <v>350</v>
      </c>
      <c r="H1212" s="189" t="s">
        <v>1191</v>
      </c>
      <c r="J1212" s="152"/>
      <c r="K1212" s="152"/>
      <c r="T1212" s="150"/>
      <c r="U1212" s="150"/>
      <c r="V1212" s="150"/>
      <c r="W1212" s="150"/>
      <c r="X1212" s="150"/>
    </row>
    <row r="1213" spans="5:24">
      <c r="E1213" s="151"/>
      <c r="G1213" s="189" t="s">
        <v>350</v>
      </c>
      <c r="H1213" s="189" t="s">
        <v>904</v>
      </c>
      <c r="J1213" s="152"/>
      <c r="K1213" s="152"/>
      <c r="T1213" s="150"/>
      <c r="U1213" s="150"/>
      <c r="V1213" s="150"/>
      <c r="W1213" s="150"/>
      <c r="X1213" s="150"/>
    </row>
    <row r="1214" spans="5:24">
      <c r="E1214" s="151"/>
      <c r="G1214" s="189" t="s">
        <v>350</v>
      </c>
      <c r="H1214" s="189" t="s">
        <v>1192</v>
      </c>
      <c r="J1214" s="152"/>
      <c r="K1214" s="152"/>
      <c r="T1214" s="150"/>
      <c r="U1214" s="150"/>
      <c r="V1214" s="150"/>
      <c r="W1214" s="150"/>
      <c r="X1214" s="150"/>
    </row>
    <row r="1215" spans="5:24">
      <c r="E1215" s="151"/>
      <c r="G1215" s="189" t="s">
        <v>350</v>
      </c>
      <c r="H1215" s="189" t="s">
        <v>1193</v>
      </c>
      <c r="J1215" s="152"/>
      <c r="K1215" s="152"/>
      <c r="T1215" s="150"/>
      <c r="U1215" s="150"/>
      <c r="V1215" s="150"/>
      <c r="W1215" s="150"/>
      <c r="X1215" s="150"/>
    </row>
    <row r="1216" spans="5:24">
      <c r="E1216" s="151"/>
      <c r="G1216" s="189" t="s">
        <v>350</v>
      </c>
      <c r="H1216" s="189" t="s">
        <v>1194</v>
      </c>
      <c r="J1216" s="152"/>
      <c r="K1216" s="152"/>
      <c r="T1216" s="150"/>
      <c r="U1216" s="150"/>
      <c r="V1216" s="150"/>
      <c r="W1216" s="150"/>
      <c r="X1216" s="150"/>
    </row>
    <row r="1217" spans="5:24">
      <c r="E1217" s="151"/>
      <c r="G1217" s="189" t="s">
        <v>350</v>
      </c>
      <c r="H1217" s="189" t="s">
        <v>1196</v>
      </c>
      <c r="J1217" s="152"/>
      <c r="K1217" s="152"/>
      <c r="T1217" s="150"/>
      <c r="U1217" s="150"/>
      <c r="V1217" s="150"/>
      <c r="W1217" s="150"/>
      <c r="X1217" s="150"/>
    </row>
    <row r="1218" spans="5:24">
      <c r="E1218" s="151"/>
      <c r="G1218" s="189" t="s">
        <v>350</v>
      </c>
      <c r="H1218" s="189" t="s">
        <v>1198</v>
      </c>
      <c r="J1218" s="152"/>
      <c r="K1218" s="152"/>
      <c r="T1218" s="150"/>
      <c r="U1218" s="150"/>
      <c r="V1218" s="150"/>
      <c r="W1218" s="150"/>
      <c r="X1218" s="150"/>
    </row>
    <row r="1219" spans="5:24">
      <c r="E1219" s="151"/>
      <c r="G1219" s="189" t="s">
        <v>350</v>
      </c>
      <c r="H1219" s="189" t="s">
        <v>1200</v>
      </c>
      <c r="J1219" s="152"/>
      <c r="K1219" s="152"/>
      <c r="T1219" s="150"/>
      <c r="U1219" s="150"/>
      <c r="V1219" s="150"/>
      <c r="W1219" s="150"/>
      <c r="X1219" s="150"/>
    </row>
    <row r="1220" spans="5:24">
      <c r="E1220" s="151"/>
      <c r="G1220" s="189" t="s">
        <v>350</v>
      </c>
      <c r="H1220" s="189" t="s">
        <v>1201</v>
      </c>
      <c r="J1220" s="152"/>
      <c r="K1220" s="152"/>
      <c r="T1220" s="150"/>
      <c r="U1220" s="150"/>
      <c r="V1220" s="150"/>
      <c r="W1220" s="150"/>
      <c r="X1220" s="150"/>
    </row>
    <row r="1221" spans="5:24">
      <c r="E1221" s="151"/>
      <c r="G1221" s="189" t="s">
        <v>350</v>
      </c>
      <c r="H1221" s="189" t="s">
        <v>1202</v>
      </c>
      <c r="J1221" s="152"/>
      <c r="K1221" s="152"/>
      <c r="T1221" s="150"/>
      <c r="U1221" s="150"/>
      <c r="V1221" s="150"/>
      <c r="W1221" s="150"/>
      <c r="X1221" s="150"/>
    </row>
    <row r="1222" spans="5:24">
      <c r="E1222" s="151"/>
      <c r="G1222" s="189" t="s">
        <v>350</v>
      </c>
      <c r="H1222" s="189" t="s">
        <v>1055</v>
      </c>
      <c r="J1222" s="152"/>
      <c r="K1222" s="152"/>
      <c r="T1222" s="150"/>
      <c r="U1222" s="150"/>
      <c r="V1222" s="150"/>
      <c r="W1222" s="150"/>
      <c r="X1222" s="150"/>
    </row>
    <row r="1223" spans="5:24">
      <c r="E1223" s="151"/>
      <c r="G1223" s="189" t="s">
        <v>350</v>
      </c>
      <c r="H1223" s="189" t="s">
        <v>1204</v>
      </c>
      <c r="J1223" s="152"/>
      <c r="K1223" s="152"/>
      <c r="T1223" s="150"/>
      <c r="U1223" s="150"/>
      <c r="V1223" s="150"/>
      <c r="W1223" s="150"/>
      <c r="X1223" s="150"/>
    </row>
    <row r="1224" spans="5:24">
      <c r="E1224" s="151"/>
      <c r="G1224" s="189" t="s">
        <v>350</v>
      </c>
      <c r="H1224" s="189" t="s">
        <v>1205</v>
      </c>
      <c r="J1224" s="152"/>
      <c r="K1224" s="152"/>
      <c r="T1224" s="150"/>
      <c r="U1224" s="150"/>
      <c r="V1224" s="150"/>
      <c r="W1224" s="150"/>
      <c r="X1224" s="150"/>
    </row>
    <row r="1225" spans="5:24">
      <c r="E1225" s="151"/>
      <c r="G1225" s="189" t="s">
        <v>350</v>
      </c>
      <c r="H1225" s="189" t="s">
        <v>1207</v>
      </c>
      <c r="J1225" s="152"/>
      <c r="K1225" s="152"/>
      <c r="T1225" s="150"/>
      <c r="U1225" s="150"/>
      <c r="V1225" s="150"/>
      <c r="W1225" s="150"/>
      <c r="X1225" s="150"/>
    </row>
    <row r="1226" spans="5:24">
      <c r="E1226" s="151"/>
      <c r="G1226" s="189" t="s">
        <v>350</v>
      </c>
      <c r="H1226" s="189" t="s">
        <v>1666</v>
      </c>
      <c r="J1226" s="152"/>
      <c r="K1226" s="152"/>
      <c r="T1226" s="150"/>
      <c r="U1226" s="150"/>
      <c r="V1226" s="150"/>
      <c r="W1226" s="150"/>
      <c r="X1226" s="150"/>
    </row>
    <row r="1227" spans="5:24">
      <c r="E1227" s="151"/>
      <c r="G1227" s="189" t="s">
        <v>350</v>
      </c>
      <c r="H1227" s="189" t="s">
        <v>1667</v>
      </c>
      <c r="J1227" s="152"/>
      <c r="K1227" s="152"/>
      <c r="T1227" s="150"/>
      <c r="U1227" s="150"/>
      <c r="V1227" s="150"/>
      <c r="W1227" s="150"/>
      <c r="X1227" s="150"/>
    </row>
    <row r="1228" spans="5:24">
      <c r="E1228" s="151"/>
      <c r="G1228" s="189" t="s">
        <v>350</v>
      </c>
      <c r="H1228" s="189" t="s">
        <v>1209</v>
      </c>
      <c r="J1228" s="152"/>
      <c r="K1228" s="152"/>
      <c r="T1228" s="150"/>
      <c r="U1228" s="150"/>
      <c r="V1228" s="150"/>
      <c r="W1228" s="150"/>
      <c r="X1228" s="150"/>
    </row>
    <row r="1229" spans="5:24">
      <c r="E1229" s="151"/>
      <c r="G1229" s="189" t="s">
        <v>350</v>
      </c>
      <c r="H1229" s="189" t="s">
        <v>1210</v>
      </c>
      <c r="J1229" s="152"/>
      <c r="K1229" s="152"/>
      <c r="T1229" s="150"/>
      <c r="U1229" s="150"/>
      <c r="V1229" s="150"/>
      <c r="W1229" s="150"/>
      <c r="X1229" s="150"/>
    </row>
    <row r="1230" spans="5:24">
      <c r="E1230" s="151"/>
      <c r="G1230" s="189" t="s">
        <v>350</v>
      </c>
      <c r="H1230" s="189" t="s">
        <v>1212</v>
      </c>
      <c r="J1230" s="152"/>
      <c r="K1230" s="152"/>
      <c r="T1230" s="150"/>
      <c r="U1230" s="150"/>
      <c r="V1230" s="150"/>
      <c r="W1230" s="150"/>
      <c r="X1230" s="150"/>
    </row>
    <row r="1231" spans="5:24">
      <c r="E1231" s="151"/>
      <c r="G1231" s="189" t="s">
        <v>350</v>
      </c>
      <c r="H1231" s="189" t="s">
        <v>1213</v>
      </c>
      <c r="J1231" s="152"/>
      <c r="K1231" s="152"/>
      <c r="T1231" s="150"/>
      <c r="U1231" s="150"/>
      <c r="V1231" s="150"/>
      <c r="W1231" s="150"/>
      <c r="X1231" s="150"/>
    </row>
    <row r="1232" spans="5:24">
      <c r="E1232" s="151"/>
      <c r="G1232" s="189" t="s">
        <v>350</v>
      </c>
      <c r="H1232" s="189" t="s">
        <v>1214</v>
      </c>
      <c r="J1232" s="152"/>
      <c r="K1232" s="152"/>
      <c r="T1232" s="150"/>
      <c r="U1232" s="150"/>
      <c r="V1232" s="150"/>
      <c r="W1232" s="150"/>
      <c r="X1232" s="150"/>
    </row>
    <row r="1233" spans="5:24">
      <c r="E1233" s="151"/>
      <c r="G1233" s="189" t="s">
        <v>350</v>
      </c>
      <c r="H1233" s="189" t="s">
        <v>1668</v>
      </c>
      <c r="J1233" s="152"/>
      <c r="K1233" s="152"/>
      <c r="T1233" s="150"/>
      <c r="U1233" s="150"/>
      <c r="V1233" s="150"/>
      <c r="W1233" s="150"/>
      <c r="X1233" s="150"/>
    </row>
    <row r="1234" spans="5:24">
      <c r="E1234" s="151"/>
      <c r="G1234" s="189" t="s">
        <v>350</v>
      </c>
      <c r="H1234" s="189" t="s">
        <v>1669</v>
      </c>
      <c r="J1234" s="152"/>
      <c r="K1234" s="152"/>
      <c r="T1234" s="150"/>
      <c r="U1234" s="150"/>
      <c r="V1234" s="150"/>
      <c r="W1234" s="150"/>
      <c r="X1234" s="150"/>
    </row>
    <row r="1235" spans="5:24">
      <c r="E1235" s="151"/>
      <c r="G1235" s="189" t="s">
        <v>350</v>
      </c>
      <c r="H1235" s="189" t="s">
        <v>1670</v>
      </c>
      <c r="J1235" s="152"/>
      <c r="K1235" s="152"/>
      <c r="T1235" s="150"/>
      <c r="U1235" s="150"/>
      <c r="V1235" s="150"/>
      <c r="W1235" s="150"/>
      <c r="X1235" s="150"/>
    </row>
    <row r="1236" spans="5:24">
      <c r="E1236" s="151"/>
      <c r="G1236" s="189" t="s">
        <v>350</v>
      </c>
      <c r="H1236" s="189" t="s">
        <v>1671</v>
      </c>
      <c r="J1236" s="152"/>
      <c r="K1236" s="152"/>
      <c r="T1236" s="150"/>
      <c r="U1236" s="150"/>
      <c r="V1236" s="150"/>
      <c r="W1236" s="150"/>
      <c r="X1236" s="150"/>
    </row>
    <row r="1237" spans="5:24">
      <c r="E1237" s="151"/>
      <c r="G1237" s="189" t="s">
        <v>350</v>
      </c>
      <c r="H1237" s="189" t="s">
        <v>1672</v>
      </c>
      <c r="J1237" s="152"/>
      <c r="K1237" s="152"/>
      <c r="T1237" s="150"/>
      <c r="U1237" s="150"/>
      <c r="V1237" s="150"/>
      <c r="W1237" s="150"/>
      <c r="X1237" s="150"/>
    </row>
    <row r="1238" spans="5:24">
      <c r="E1238" s="151"/>
      <c r="G1238" s="189" t="s">
        <v>350</v>
      </c>
      <c r="H1238" s="189" t="s">
        <v>1673</v>
      </c>
      <c r="J1238" s="152"/>
      <c r="K1238" s="152"/>
      <c r="T1238" s="150"/>
      <c r="U1238" s="150"/>
      <c r="V1238" s="150"/>
      <c r="W1238" s="150"/>
      <c r="X1238" s="150"/>
    </row>
    <row r="1239" spans="5:24">
      <c r="E1239" s="151"/>
      <c r="G1239" s="189" t="s">
        <v>350</v>
      </c>
      <c r="H1239" s="189" t="s">
        <v>1674</v>
      </c>
      <c r="J1239" s="152"/>
      <c r="K1239" s="152"/>
      <c r="T1239" s="150"/>
      <c r="U1239" s="150"/>
      <c r="V1239" s="150"/>
      <c r="W1239" s="150"/>
      <c r="X1239" s="150"/>
    </row>
    <row r="1240" spans="5:24">
      <c r="E1240" s="151"/>
      <c r="G1240" s="189" t="s">
        <v>350</v>
      </c>
      <c r="H1240" s="189" t="s">
        <v>1675</v>
      </c>
      <c r="J1240" s="152"/>
      <c r="K1240" s="152"/>
      <c r="T1240" s="150"/>
      <c r="U1240" s="150"/>
      <c r="V1240" s="150"/>
      <c r="W1240" s="150"/>
      <c r="X1240" s="150"/>
    </row>
    <row r="1241" spans="5:24">
      <c r="E1241" s="151"/>
      <c r="G1241" s="189" t="s">
        <v>350</v>
      </c>
      <c r="H1241" s="189" t="s">
        <v>1676</v>
      </c>
      <c r="J1241" s="152"/>
      <c r="K1241" s="152"/>
      <c r="T1241" s="150"/>
      <c r="U1241" s="150"/>
      <c r="V1241" s="150"/>
      <c r="W1241" s="150"/>
      <c r="X1241" s="150"/>
    </row>
    <row r="1242" spans="5:24">
      <c r="E1242" s="151"/>
      <c r="G1242" s="189" t="s">
        <v>350</v>
      </c>
      <c r="H1242" s="189" t="s">
        <v>1488</v>
      </c>
      <c r="J1242" s="152"/>
      <c r="K1242" s="152"/>
      <c r="T1242" s="150"/>
      <c r="U1242" s="150"/>
      <c r="V1242" s="150"/>
      <c r="W1242" s="150"/>
      <c r="X1242" s="150"/>
    </row>
    <row r="1243" spans="5:24">
      <c r="E1243" s="151"/>
      <c r="G1243" s="189" t="s">
        <v>350</v>
      </c>
      <c r="H1243" s="189" t="s">
        <v>1677</v>
      </c>
      <c r="J1243" s="152"/>
      <c r="K1243" s="152"/>
      <c r="T1243" s="150"/>
      <c r="U1243" s="150"/>
      <c r="V1243" s="150"/>
      <c r="W1243" s="150"/>
      <c r="X1243" s="150"/>
    </row>
    <row r="1244" spans="5:24">
      <c r="E1244" s="151"/>
      <c r="G1244" s="189" t="s">
        <v>356</v>
      </c>
      <c r="H1244" s="189" t="s">
        <v>906</v>
      </c>
      <c r="J1244" s="152"/>
      <c r="K1244" s="152"/>
      <c r="T1244" s="150"/>
      <c r="U1244" s="150"/>
      <c r="V1244" s="150"/>
      <c r="W1244" s="150"/>
      <c r="X1244" s="150"/>
    </row>
    <row r="1245" spans="5:24">
      <c r="E1245" s="151"/>
      <c r="G1245" s="189" t="s">
        <v>356</v>
      </c>
      <c r="H1245" s="189" t="s">
        <v>1678</v>
      </c>
      <c r="J1245" s="152"/>
      <c r="K1245" s="152"/>
      <c r="T1245" s="150"/>
      <c r="U1245" s="150"/>
      <c r="V1245" s="150"/>
      <c r="W1245" s="150"/>
      <c r="X1245" s="150"/>
    </row>
    <row r="1246" spans="5:24">
      <c r="E1246" s="151"/>
      <c r="G1246" s="189" t="s">
        <v>356</v>
      </c>
      <c r="H1246" s="189" t="s">
        <v>908</v>
      </c>
      <c r="J1246" s="152"/>
      <c r="K1246" s="152"/>
      <c r="T1246" s="150"/>
      <c r="U1246" s="150"/>
      <c r="V1246" s="150"/>
      <c r="W1246" s="150"/>
      <c r="X1246" s="150"/>
    </row>
    <row r="1247" spans="5:24">
      <c r="E1247" s="151"/>
      <c r="G1247" s="189" t="s">
        <v>356</v>
      </c>
      <c r="H1247" s="189" t="s">
        <v>1679</v>
      </c>
      <c r="J1247" s="152"/>
      <c r="K1247" s="152"/>
      <c r="T1247" s="150"/>
      <c r="U1247" s="150"/>
      <c r="V1247" s="150"/>
      <c r="W1247" s="150"/>
      <c r="X1247" s="150"/>
    </row>
    <row r="1248" spans="5:24">
      <c r="E1248" s="151"/>
      <c r="G1248" s="189" t="s">
        <v>356</v>
      </c>
      <c r="H1248" s="189" t="s">
        <v>1680</v>
      </c>
      <c r="J1248" s="152"/>
      <c r="K1248" s="152"/>
      <c r="T1248" s="150"/>
      <c r="U1248" s="150"/>
      <c r="V1248" s="150"/>
      <c r="W1248" s="150"/>
      <c r="X1248" s="150"/>
    </row>
    <row r="1249" spans="5:24">
      <c r="E1249" s="151"/>
      <c r="G1249" s="189" t="s">
        <v>356</v>
      </c>
      <c r="H1249" s="189" t="s">
        <v>1681</v>
      </c>
      <c r="J1249" s="152"/>
      <c r="K1249" s="152"/>
      <c r="T1249" s="150"/>
      <c r="U1249" s="150"/>
      <c r="V1249" s="150"/>
      <c r="W1249" s="150"/>
      <c r="X1249" s="150"/>
    </row>
    <row r="1250" spans="5:24">
      <c r="E1250" s="151"/>
      <c r="G1250" s="189" t="s">
        <v>356</v>
      </c>
      <c r="H1250" s="189" t="s">
        <v>1682</v>
      </c>
      <c r="J1250" s="152"/>
      <c r="K1250" s="152"/>
      <c r="T1250" s="150"/>
      <c r="U1250" s="150"/>
      <c r="V1250" s="150"/>
      <c r="W1250" s="150"/>
      <c r="X1250" s="150"/>
    </row>
    <row r="1251" spans="5:24">
      <c r="E1251" s="151"/>
      <c r="G1251" s="189" t="s">
        <v>356</v>
      </c>
      <c r="H1251" s="189" t="s">
        <v>1683</v>
      </c>
      <c r="J1251" s="152"/>
      <c r="K1251" s="152"/>
      <c r="T1251" s="150"/>
      <c r="U1251" s="150"/>
      <c r="V1251" s="150"/>
      <c r="W1251" s="150"/>
      <c r="X1251" s="150"/>
    </row>
    <row r="1252" spans="5:24">
      <c r="E1252" s="151"/>
      <c r="G1252" s="189" t="s">
        <v>356</v>
      </c>
      <c r="H1252" s="189" t="s">
        <v>1684</v>
      </c>
      <c r="J1252" s="152"/>
      <c r="K1252" s="152"/>
      <c r="T1252" s="150"/>
      <c r="U1252" s="150"/>
      <c r="V1252" s="150"/>
      <c r="W1252" s="150"/>
      <c r="X1252" s="150"/>
    </row>
    <row r="1253" spans="5:24">
      <c r="E1253" s="151"/>
      <c r="G1253" s="189" t="s">
        <v>356</v>
      </c>
      <c r="H1253" s="189" t="s">
        <v>1685</v>
      </c>
      <c r="J1253" s="152"/>
      <c r="K1253" s="152"/>
      <c r="T1253" s="150"/>
      <c r="U1253" s="150"/>
      <c r="V1253" s="150"/>
      <c r="W1253" s="150"/>
      <c r="X1253" s="150"/>
    </row>
    <row r="1254" spans="5:24">
      <c r="E1254" s="151"/>
      <c r="G1254" s="189" t="s">
        <v>356</v>
      </c>
      <c r="H1254" s="189" t="s">
        <v>1686</v>
      </c>
      <c r="J1254" s="152"/>
      <c r="K1254" s="152"/>
      <c r="T1254" s="150"/>
      <c r="U1254" s="150"/>
      <c r="V1254" s="150"/>
      <c r="W1254" s="150"/>
      <c r="X1254" s="150"/>
    </row>
    <row r="1255" spans="5:24">
      <c r="E1255" s="151"/>
      <c r="G1255" s="189" t="s">
        <v>356</v>
      </c>
      <c r="H1255" s="189" t="s">
        <v>1687</v>
      </c>
      <c r="J1255" s="152"/>
      <c r="K1255" s="152"/>
      <c r="T1255" s="150"/>
      <c r="U1255" s="150"/>
      <c r="V1255" s="150"/>
      <c r="W1255" s="150"/>
      <c r="X1255" s="150"/>
    </row>
    <row r="1256" spans="5:24">
      <c r="E1256" s="151"/>
      <c r="G1256" s="189" t="s">
        <v>356</v>
      </c>
      <c r="H1256" s="189" t="s">
        <v>1688</v>
      </c>
      <c r="J1256" s="152"/>
      <c r="K1256" s="152"/>
      <c r="T1256" s="150"/>
      <c r="U1256" s="150"/>
      <c r="V1256" s="150"/>
      <c r="W1256" s="150"/>
      <c r="X1256" s="150"/>
    </row>
    <row r="1257" spans="5:24">
      <c r="E1257" s="151"/>
      <c r="G1257" s="189" t="s">
        <v>356</v>
      </c>
      <c r="H1257" s="189" t="s">
        <v>1689</v>
      </c>
      <c r="J1257" s="152"/>
      <c r="K1257" s="152"/>
      <c r="T1257" s="150"/>
      <c r="U1257" s="150"/>
      <c r="V1257" s="150"/>
      <c r="W1257" s="150"/>
      <c r="X1257" s="150"/>
    </row>
    <row r="1258" spans="5:24">
      <c r="E1258" s="151"/>
      <c r="G1258" s="189" t="s">
        <v>356</v>
      </c>
      <c r="H1258" s="189" t="s">
        <v>1690</v>
      </c>
      <c r="J1258" s="152"/>
      <c r="K1258" s="152"/>
      <c r="T1258" s="150"/>
      <c r="U1258" s="150"/>
      <c r="V1258" s="150"/>
      <c r="W1258" s="150"/>
      <c r="X1258" s="150"/>
    </row>
    <row r="1259" spans="5:24">
      <c r="E1259" s="151"/>
      <c r="G1259" s="189" t="s">
        <v>356</v>
      </c>
      <c r="H1259" s="189" t="s">
        <v>1691</v>
      </c>
      <c r="J1259" s="152"/>
      <c r="K1259" s="152"/>
      <c r="T1259" s="150"/>
      <c r="U1259" s="150"/>
      <c r="V1259" s="150"/>
      <c r="W1259" s="150"/>
      <c r="X1259" s="150"/>
    </row>
    <row r="1260" spans="5:24">
      <c r="E1260" s="151"/>
      <c r="G1260" s="189" t="s">
        <v>356</v>
      </c>
      <c r="H1260" s="189" t="s">
        <v>1442</v>
      </c>
      <c r="J1260" s="152"/>
      <c r="K1260" s="152"/>
      <c r="T1260" s="150"/>
      <c r="U1260" s="150"/>
      <c r="V1260" s="150"/>
      <c r="W1260" s="150"/>
      <c r="X1260" s="150"/>
    </row>
    <row r="1261" spans="5:24">
      <c r="E1261" s="151"/>
      <c r="G1261" s="189" t="s">
        <v>356</v>
      </c>
      <c r="H1261" s="189" t="s">
        <v>650</v>
      </c>
      <c r="J1261" s="152"/>
      <c r="K1261" s="152"/>
      <c r="T1261" s="150"/>
      <c r="U1261" s="150"/>
      <c r="V1261" s="150"/>
      <c r="W1261" s="150"/>
      <c r="X1261" s="150"/>
    </row>
    <row r="1262" spans="5:24">
      <c r="E1262" s="151"/>
      <c r="G1262" s="189" t="s">
        <v>356</v>
      </c>
      <c r="H1262" s="189" t="s">
        <v>1692</v>
      </c>
      <c r="J1262" s="152"/>
      <c r="K1262" s="152"/>
      <c r="T1262" s="150"/>
      <c r="U1262" s="150"/>
      <c r="V1262" s="150"/>
      <c r="W1262" s="150"/>
      <c r="X1262" s="150"/>
    </row>
    <row r="1263" spans="5:24">
      <c r="E1263" s="151"/>
      <c r="G1263" s="189" t="s">
        <v>356</v>
      </c>
      <c r="H1263" s="189" t="s">
        <v>1693</v>
      </c>
      <c r="J1263" s="152"/>
      <c r="K1263" s="152"/>
      <c r="T1263" s="150"/>
      <c r="U1263" s="150"/>
      <c r="V1263" s="150"/>
      <c r="W1263" s="150"/>
      <c r="X1263" s="150"/>
    </row>
    <row r="1264" spans="5:24">
      <c r="E1264" s="151"/>
      <c r="G1264" s="189" t="s">
        <v>356</v>
      </c>
      <c r="H1264" s="189" t="s">
        <v>1694</v>
      </c>
      <c r="J1264" s="152"/>
      <c r="K1264" s="152"/>
      <c r="T1264" s="150"/>
      <c r="U1264" s="150"/>
      <c r="V1264" s="150"/>
      <c r="W1264" s="150"/>
      <c r="X1264" s="150"/>
    </row>
    <row r="1265" spans="5:24">
      <c r="E1265" s="151"/>
      <c r="G1265" s="189" t="s">
        <v>356</v>
      </c>
      <c r="H1265" s="189" t="s">
        <v>1695</v>
      </c>
      <c r="J1265" s="152"/>
      <c r="K1265" s="152"/>
      <c r="T1265" s="150"/>
      <c r="U1265" s="150"/>
      <c r="V1265" s="150"/>
      <c r="W1265" s="150"/>
      <c r="X1265" s="150"/>
    </row>
    <row r="1266" spans="5:24">
      <c r="E1266" s="151"/>
      <c r="G1266" s="189" t="s">
        <v>356</v>
      </c>
      <c r="H1266" s="189" t="s">
        <v>1696</v>
      </c>
      <c r="J1266" s="152"/>
      <c r="K1266" s="152"/>
      <c r="T1266" s="150"/>
      <c r="U1266" s="150"/>
      <c r="V1266" s="150"/>
      <c r="W1266" s="150"/>
      <c r="X1266" s="150"/>
    </row>
    <row r="1267" spans="5:24">
      <c r="E1267" s="151"/>
      <c r="G1267" s="189" t="s">
        <v>356</v>
      </c>
      <c r="H1267" s="189" t="s">
        <v>1697</v>
      </c>
      <c r="J1267" s="152"/>
      <c r="K1267" s="152"/>
      <c r="T1267" s="150"/>
      <c r="U1267" s="150"/>
      <c r="V1267" s="150"/>
      <c r="W1267" s="150"/>
      <c r="X1267" s="150"/>
    </row>
    <row r="1268" spans="5:24">
      <c r="E1268" s="151"/>
      <c r="G1268" s="189" t="s">
        <v>356</v>
      </c>
      <c r="H1268" s="189" t="s">
        <v>1698</v>
      </c>
      <c r="J1268" s="152"/>
      <c r="K1268" s="152"/>
      <c r="T1268" s="150"/>
      <c r="U1268" s="150"/>
      <c r="V1268" s="150"/>
      <c r="W1268" s="150"/>
      <c r="X1268" s="150"/>
    </row>
    <row r="1269" spans="5:24">
      <c r="E1269" s="151"/>
      <c r="G1269" s="189" t="s">
        <v>356</v>
      </c>
      <c r="H1269" s="189" t="s">
        <v>1699</v>
      </c>
      <c r="J1269" s="152"/>
      <c r="K1269" s="152"/>
      <c r="T1269" s="150"/>
      <c r="U1269" s="150"/>
      <c r="V1269" s="150"/>
      <c r="W1269" s="150"/>
      <c r="X1269" s="150"/>
    </row>
    <row r="1270" spans="5:24">
      <c r="E1270" s="151"/>
      <c r="G1270" s="189" t="s">
        <v>356</v>
      </c>
      <c r="H1270" s="189" t="s">
        <v>1700</v>
      </c>
      <c r="J1270" s="152"/>
      <c r="K1270" s="152"/>
      <c r="T1270" s="150"/>
      <c r="U1270" s="150"/>
      <c r="V1270" s="150"/>
      <c r="W1270" s="150"/>
      <c r="X1270" s="150"/>
    </row>
    <row r="1271" spans="5:24">
      <c r="E1271" s="151"/>
      <c r="G1271" s="189" t="s">
        <v>356</v>
      </c>
      <c r="H1271" s="189" t="s">
        <v>1701</v>
      </c>
      <c r="J1271" s="152"/>
      <c r="K1271" s="152"/>
      <c r="T1271" s="150"/>
      <c r="U1271" s="150"/>
      <c r="V1271" s="150"/>
      <c r="W1271" s="150"/>
      <c r="X1271" s="150"/>
    </row>
    <row r="1272" spans="5:24">
      <c r="E1272" s="151"/>
      <c r="G1272" s="189" t="s">
        <v>356</v>
      </c>
      <c r="H1272" s="189" t="s">
        <v>1702</v>
      </c>
      <c r="J1272" s="152"/>
      <c r="K1272" s="152"/>
      <c r="T1272" s="150"/>
      <c r="U1272" s="150"/>
      <c r="V1272" s="150"/>
      <c r="W1272" s="150"/>
      <c r="X1272" s="150"/>
    </row>
    <row r="1273" spans="5:24">
      <c r="E1273" s="151"/>
      <c r="G1273" s="189" t="s">
        <v>356</v>
      </c>
      <c r="H1273" s="189" t="s">
        <v>1703</v>
      </c>
      <c r="J1273" s="152"/>
      <c r="K1273" s="152"/>
      <c r="T1273" s="150"/>
      <c r="U1273" s="150"/>
      <c r="V1273" s="150"/>
      <c r="W1273" s="150"/>
      <c r="X1273" s="150"/>
    </row>
    <row r="1274" spans="5:24">
      <c r="E1274" s="151"/>
      <c r="G1274" s="189" t="s">
        <v>363</v>
      </c>
      <c r="H1274" s="189" t="s">
        <v>1704</v>
      </c>
      <c r="J1274" s="152"/>
      <c r="K1274" s="152"/>
      <c r="T1274" s="150"/>
      <c r="U1274" s="150"/>
      <c r="V1274" s="150"/>
      <c r="W1274" s="150"/>
      <c r="X1274" s="150"/>
    </row>
    <row r="1275" spans="5:24">
      <c r="E1275" s="151"/>
      <c r="G1275" s="189" t="s">
        <v>363</v>
      </c>
      <c r="H1275" s="189" t="s">
        <v>1705</v>
      </c>
      <c r="J1275" s="152"/>
      <c r="K1275" s="152"/>
      <c r="T1275" s="150"/>
      <c r="U1275" s="150"/>
      <c r="V1275" s="150"/>
      <c r="W1275" s="150"/>
      <c r="X1275" s="150"/>
    </row>
    <row r="1276" spans="5:24">
      <c r="E1276" s="151"/>
      <c r="G1276" s="189" t="s">
        <v>363</v>
      </c>
      <c r="H1276" s="189" t="s">
        <v>1706</v>
      </c>
      <c r="J1276" s="152"/>
      <c r="K1276" s="152"/>
      <c r="T1276" s="150"/>
      <c r="U1276" s="150"/>
      <c r="V1276" s="150"/>
      <c r="W1276" s="150"/>
      <c r="X1276" s="150"/>
    </row>
    <row r="1277" spans="5:24">
      <c r="E1277" s="151"/>
      <c r="G1277" s="189" t="s">
        <v>363</v>
      </c>
      <c r="H1277" s="189" t="s">
        <v>1707</v>
      </c>
      <c r="J1277" s="152"/>
      <c r="K1277" s="152"/>
      <c r="T1277" s="150"/>
      <c r="U1277" s="150"/>
      <c r="V1277" s="150"/>
      <c r="W1277" s="150"/>
      <c r="X1277" s="150"/>
    </row>
    <row r="1278" spans="5:24">
      <c r="E1278" s="151"/>
      <c r="G1278" s="189" t="s">
        <v>363</v>
      </c>
      <c r="H1278" s="189" t="s">
        <v>1708</v>
      </c>
      <c r="J1278" s="152"/>
      <c r="K1278" s="152"/>
      <c r="T1278" s="150"/>
      <c r="U1278" s="150"/>
      <c r="V1278" s="150"/>
      <c r="W1278" s="150"/>
      <c r="X1278" s="150"/>
    </row>
    <row r="1279" spans="5:24">
      <c r="E1279" s="151"/>
      <c r="G1279" s="189" t="s">
        <v>363</v>
      </c>
      <c r="H1279" s="189" t="s">
        <v>1709</v>
      </c>
      <c r="J1279" s="152"/>
      <c r="K1279" s="152"/>
      <c r="T1279" s="150"/>
      <c r="U1279" s="150"/>
      <c r="V1279" s="150"/>
      <c r="W1279" s="150"/>
      <c r="X1279" s="150"/>
    </row>
    <row r="1280" spans="5:24">
      <c r="E1280" s="151"/>
      <c r="G1280" s="189" t="s">
        <v>363</v>
      </c>
      <c r="H1280" s="189" t="s">
        <v>1710</v>
      </c>
      <c r="J1280" s="152"/>
      <c r="K1280" s="152"/>
      <c r="T1280" s="150"/>
      <c r="U1280" s="150"/>
      <c r="V1280" s="150"/>
      <c r="W1280" s="150"/>
      <c r="X1280" s="150"/>
    </row>
    <row r="1281" spans="5:24">
      <c r="E1281" s="151"/>
      <c r="G1281" s="189" t="s">
        <v>363</v>
      </c>
      <c r="H1281" s="189" t="s">
        <v>1711</v>
      </c>
      <c r="J1281" s="152"/>
      <c r="K1281" s="152"/>
      <c r="T1281" s="150"/>
      <c r="U1281" s="150"/>
      <c r="V1281" s="150"/>
      <c r="W1281" s="150"/>
      <c r="X1281" s="150"/>
    </row>
    <row r="1282" spans="5:24">
      <c r="E1282" s="151"/>
      <c r="G1282" s="189" t="s">
        <v>363</v>
      </c>
      <c r="H1282" s="189" t="s">
        <v>1712</v>
      </c>
      <c r="J1282" s="152"/>
      <c r="K1282" s="152"/>
      <c r="T1282" s="150"/>
      <c r="U1282" s="150"/>
      <c r="V1282" s="150"/>
      <c r="W1282" s="150"/>
      <c r="X1282" s="150"/>
    </row>
    <row r="1283" spans="5:24">
      <c r="E1283" s="151"/>
      <c r="G1283" s="189" t="s">
        <v>363</v>
      </c>
      <c r="H1283" s="189" t="s">
        <v>1713</v>
      </c>
      <c r="J1283" s="152"/>
      <c r="K1283" s="152"/>
      <c r="T1283" s="150"/>
      <c r="U1283" s="150"/>
      <c r="V1283" s="150"/>
      <c r="W1283" s="150"/>
      <c r="X1283" s="150"/>
    </row>
    <row r="1284" spans="5:24">
      <c r="E1284" s="151"/>
      <c r="G1284" s="189" t="s">
        <v>363</v>
      </c>
      <c r="H1284" s="189" t="s">
        <v>1714</v>
      </c>
      <c r="J1284" s="152"/>
      <c r="K1284" s="152"/>
      <c r="T1284" s="150"/>
      <c r="U1284" s="150"/>
      <c r="V1284" s="150"/>
      <c r="W1284" s="150"/>
      <c r="X1284" s="150"/>
    </row>
    <row r="1285" spans="5:24">
      <c r="E1285" s="151"/>
      <c r="G1285" s="189" t="s">
        <v>363</v>
      </c>
      <c r="H1285" s="189" t="s">
        <v>1715</v>
      </c>
      <c r="J1285" s="152"/>
      <c r="K1285" s="152"/>
      <c r="T1285" s="150"/>
      <c r="U1285" s="150"/>
      <c r="V1285" s="150"/>
      <c r="W1285" s="150"/>
      <c r="X1285" s="150"/>
    </row>
    <row r="1286" spans="5:24">
      <c r="E1286" s="151"/>
      <c r="G1286" s="189" t="s">
        <v>363</v>
      </c>
      <c r="H1286" s="189" t="s">
        <v>1716</v>
      </c>
      <c r="J1286" s="152"/>
      <c r="K1286" s="152"/>
      <c r="T1286" s="150"/>
      <c r="U1286" s="150"/>
      <c r="V1286" s="150"/>
      <c r="W1286" s="150"/>
      <c r="X1286" s="150"/>
    </row>
    <row r="1287" spans="5:24">
      <c r="E1287" s="151"/>
      <c r="G1287" s="189" t="s">
        <v>363</v>
      </c>
      <c r="H1287" s="189" t="s">
        <v>1717</v>
      </c>
      <c r="J1287" s="152"/>
      <c r="K1287" s="152"/>
      <c r="T1287" s="150"/>
      <c r="U1287" s="150"/>
      <c r="V1287" s="150"/>
      <c r="W1287" s="150"/>
      <c r="X1287" s="150"/>
    </row>
    <row r="1288" spans="5:24">
      <c r="E1288" s="151"/>
      <c r="G1288" s="189" t="s">
        <v>363</v>
      </c>
      <c r="H1288" s="189" t="s">
        <v>808</v>
      </c>
      <c r="J1288" s="152"/>
      <c r="K1288" s="152"/>
      <c r="T1288" s="150"/>
      <c r="U1288" s="150"/>
      <c r="V1288" s="150"/>
      <c r="W1288" s="150"/>
      <c r="X1288" s="150"/>
    </row>
    <row r="1289" spans="5:24">
      <c r="E1289" s="151"/>
      <c r="G1289" s="189" t="s">
        <v>363</v>
      </c>
      <c r="H1289" s="189" t="s">
        <v>1718</v>
      </c>
      <c r="J1289" s="152"/>
      <c r="K1289" s="152"/>
      <c r="T1289" s="150"/>
      <c r="U1289" s="150"/>
      <c r="V1289" s="150"/>
      <c r="W1289" s="150"/>
      <c r="X1289" s="150"/>
    </row>
    <row r="1290" spans="5:24">
      <c r="E1290" s="151"/>
      <c r="G1290" s="189" t="s">
        <v>363</v>
      </c>
      <c r="H1290" s="189" t="s">
        <v>1719</v>
      </c>
      <c r="J1290" s="152"/>
      <c r="K1290" s="152"/>
      <c r="T1290" s="150"/>
      <c r="U1290" s="150"/>
      <c r="V1290" s="150"/>
      <c r="W1290" s="150"/>
      <c r="X1290" s="150"/>
    </row>
    <row r="1291" spans="5:24">
      <c r="E1291" s="151"/>
      <c r="G1291" s="189" t="s">
        <v>363</v>
      </c>
      <c r="H1291" s="189" t="s">
        <v>1619</v>
      </c>
      <c r="J1291" s="152"/>
      <c r="K1291" s="152"/>
      <c r="T1291" s="150"/>
      <c r="U1291" s="150"/>
      <c r="V1291" s="150"/>
      <c r="W1291" s="150"/>
      <c r="X1291" s="150"/>
    </row>
    <row r="1292" spans="5:24">
      <c r="E1292" s="151"/>
      <c r="G1292" s="189" t="s">
        <v>363</v>
      </c>
      <c r="H1292" s="189" t="s">
        <v>1720</v>
      </c>
      <c r="J1292" s="152"/>
      <c r="K1292" s="152"/>
      <c r="T1292" s="150"/>
      <c r="U1292" s="150"/>
      <c r="V1292" s="150"/>
      <c r="W1292" s="150"/>
      <c r="X1292" s="150"/>
    </row>
    <row r="1293" spans="5:24">
      <c r="E1293" s="151"/>
      <c r="G1293" s="189" t="s">
        <v>371</v>
      </c>
      <c r="H1293" s="189" t="s">
        <v>1721</v>
      </c>
      <c r="J1293" s="152"/>
      <c r="K1293" s="152"/>
      <c r="T1293" s="150"/>
      <c r="U1293" s="150"/>
      <c r="V1293" s="150"/>
      <c r="W1293" s="150"/>
      <c r="X1293" s="150"/>
    </row>
    <row r="1294" spans="5:24">
      <c r="E1294" s="151"/>
      <c r="G1294" s="189" t="s">
        <v>371</v>
      </c>
      <c r="H1294" s="189" t="s">
        <v>1722</v>
      </c>
      <c r="J1294" s="152"/>
      <c r="K1294" s="152"/>
      <c r="T1294" s="150"/>
      <c r="U1294" s="150"/>
      <c r="V1294" s="150"/>
      <c r="W1294" s="150"/>
      <c r="X1294" s="150"/>
    </row>
    <row r="1295" spans="5:24">
      <c r="E1295" s="151"/>
      <c r="G1295" s="189" t="s">
        <v>371</v>
      </c>
      <c r="H1295" s="189" t="s">
        <v>1723</v>
      </c>
      <c r="J1295" s="152"/>
      <c r="K1295" s="152"/>
      <c r="T1295" s="150"/>
      <c r="U1295" s="150"/>
      <c r="V1295" s="150"/>
      <c r="W1295" s="150"/>
      <c r="X1295" s="150"/>
    </row>
    <row r="1296" spans="5:24">
      <c r="E1296" s="151"/>
      <c r="G1296" s="189" t="s">
        <v>371</v>
      </c>
      <c r="H1296" s="189" t="s">
        <v>1724</v>
      </c>
      <c r="J1296" s="152"/>
      <c r="K1296" s="152"/>
      <c r="T1296" s="150"/>
      <c r="U1296" s="150"/>
      <c r="V1296" s="150"/>
      <c r="W1296" s="150"/>
      <c r="X1296" s="150"/>
    </row>
    <row r="1297" spans="5:24">
      <c r="E1297" s="151"/>
      <c r="G1297" s="189" t="s">
        <v>371</v>
      </c>
      <c r="H1297" s="189" t="s">
        <v>1725</v>
      </c>
      <c r="J1297" s="152"/>
      <c r="K1297" s="152"/>
      <c r="T1297" s="150"/>
      <c r="U1297" s="150"/>
      <c r="V1297" s="150"/>
      <c r="W1297" s="150"/>
      <c r="X1297" s="150"/>
    </row>
    <row r="1298" spans="5:24">
      <c r="E1298" s="151"/>
      <c r="G1298" s="189" t="s">
        <v>371</v>
      </c>
      <c r="H1298" s="189" t="s">
        <v>1726</v>
      </c>
      <c r="J1298" s="152"/>
      <c r="K1298" s="152"/>
      <c r="T1298" s="150"/>
      <c r="U1298" s="150"/>
      <c r="V1298" s="150"/>
      <c r="W1298" s="150"/>
      <c r="X1298" s="150"/>
    </row>
    <row r="1299" spans="5:24">
      <c r="E1299" s="151"/>
      <c r="G1299" s="189" t="s">
        <v>371</v>
      </c>
      <c r="H1299" s="189" t="s">
        <v>1727</v>
      </c>
      <c r="J1299" s="152"/>
      <c r="K1299" s="152"/>
      <c r="T1299" s="150"/>
      <c r="U1299" s="150"/>
      <c r="V1299" s="150"/>
      <c r="W1299" s="150"/>
      <c r="X1299" s="150"/>
    </row>
    <row r="1300" spans="5:24">
      <c r="E1300" s="151"/>
      <c r="G1300" s="189" t="s">
        <v>371</v>
      </c>
      <c r="H1300" s="189" t="s">
        <v>1728</v>
      </c>
      <c r="J1300" s="152"/>
      <c r="K1300" s="152"/>
      <c r="T1300" s="150"/>
      <c r="U1300" s="150"/>
      <c r="V1300" s="150"/>
      <c r="W1300" s="150"/>
      <c r="X1300" s="150"/>
    </row>
    <row r="1301" spans="5:24">
      <c r="E1301" s="151"/>
      <c r="G1301" s="189" t="s">
        <v>371</v>
      </c>
      <c r="H1301" s="189" t="s">
        <v>1729</v>
      </c>
      <c r="J1301" s="152"/>
      <c r="K1301" s="152"/>
      <c r="T1301" s="150"/>
      <c r="U1301" s="150"/>
      <c r="V1301" s="150"/>
      <c r="W1301" s="150"/>
      <c r="X1301" s="150"/>
    </row>
    <row r="1302" spans="5:24">
      <c r="E1302" s="151"/>
      <c r="G1302" s="189" t="s">
        <v>371</v>
      </c>
      <c r="H1302" s="189" t="s">
        <v>1730</v>
      </c>
      <c r="J1302" s="152"/>
      <c r="K1302" s="152"/>
      <c r="T1302" s="150"/>
      <c r="U1302" s="150"/>
      <c r="V1302" s="150"/>
      <c r="W1302" s="150"/>
      <c r="X1302" s="150"/>
    </row>
    <row r="1303" spans="5:24">
      <c r="E1303" s="151"/>
      <c r="G1303" s="189" t="s">
        <v>371</v>
      </c>
      <c r="H1303" s="189" t="s">
        <v>1731</v>
      </c>
      <c r="J1303" s="152"/>
      <c r="K1303" s="152"/>
      <c r="T1303" s="150"/>
      <c r="U1303" s="150"/>
      <c r="V1303" s="150"/>
      <c r="W1303" s="150"/>
      <c r="X1303" s="150"/>
    </row>
    <row r="1304" spans="5:24">
      <c r="E1304" s="151"/>
      <c r="G1304" s="189" t="s">
        <v>371</v>
      </c>
      <c r="H1304" s="189" t="s">
        <v>993</v>
      </c>
      <c r="J1304" s="152"/>
      <c r="K1304" s="152"/>
      <c r="T1304" s="150"/>
      <c r="U1304" s="150"/>
      <c r="V1304" s="150"/>
      <c r="W1304" s="150"/>
      <c r="X1304" s="150"/>
    </row>
    <row r="1305" spans="5:24">
      <c r="E1305" s="151"/>
      <c r="G1305" s="189" t="s">
        <v>371</v>
      </c>
      <c r="H1305" s="189" t="s">
        <v>1732</v>
      </c>
      <c r="J1305" s="152"/>
      <c r="K1305" s="152"/>
      <c r="T1305" s="150"/>
      <c r="U1305" s="150"/>
      <c r="V1305" s="150"/>
      <c r="W1305" s="150"/>
      <c r="X1305" s="150"/>
    </row>
    <row r="1306" spans="5:24">
      <c r="E1306" s="151"/>
      <c r="G1306" s="189" t="s">
        <v>371</v>
      </c>
      <c r="H1306" s="189" t="s">
        <v>1733</v>
      </c>
      <c r="J1306" s="152"/>
      <c r="K1306" s="152"/>
      <c r="T1306" s="150"/>
      <c r="U1306" s="150"/>
      <c r="V1306" s="150"/>
      <c r="W1306" s="150"/>
      <c r="X1306" s="150"/>
    </row>
    <row r="1307" spans="5:24">
      <c r="E1307" s="151"/>
      <c r="G1307" s="189" t="s">
        <v>371</v>
      </c>
      <c r="H1307" s="189" t="s">
        <v>1734</v>
      </c>
      <c r="J1307" s="152"/>
      <c r="K1307" s="152"/>
      <c r="T1307" s="150"/>
      <c r="U1307" s="150"/>
      <c r="V1307" s="150"/>
      <c r="W1307" s="150"/>
      <c r="X1307" s="150"/>
    </row>
    <row r="1308" spans="5:24">
      <c r="E1308" s="151"/>
      <c r="G1308" s="189" t="s">
        <v>371</v>
      </c>
      <c r="H1308" s="189" t="s">
        <v>1735</v>
      </c>
      <c r="J1308" s="152"/>
      <c r="K1308" s="152"/>
      <c r="T1308" s="150"/>
      <c r="U1308" s="150"/>
      <c r="V1308" s="150"/>
      <c r="W1308" s="150"/>
      <c r="X1308" s="150"/>
    </row>
    <row r="1309" spans="5:24">
      <c r="E1309" s="151"/>
      <c r="G1309" s="189" t="s">
        <v>371</v>
      </c>
      <c r="H1309" s="189" t="s">
        <v>1736</v>
      </c>
      <c r="J1309" s="152"/>
      <c r="K1309" s="152"/>
      <c r="T1309" s="150"/>
      <c r="U1309" s="150"/>
      <c r="V1309" s="150"/>
      <c r="W1309" s="150"/>
      <c r="X1309" s="150"/>
    </row>
    <row r="1310" spans="5:24">
      <c r="E1310" s="151"/>
      <c r="G1310" s="189" t="s">
        <v>371</v>
      </c>
      <c r="H1310" s="189" t="s">
        <v>1737</v>
      </c>
      <c r="J1310" s="152"/>
      <c r="K1310" s="152"/>
      <c r="T1310" s="150"/>
      <c r="U1310" s="150"/>
      <c r="V1310" s="150"/>
      <c r="W1310" s="150"/>
      <c r="X1310" s="150"/>
    </row>
    <row r="1311" spans="5:24">
      <c r="E1311" s="151"/>
      <c r="G1311" s="189" t="s">
        <v>371</v>
      </c>
      <c r="H1311" s="189" t="s">
        <v>1738</v>
      </c>
      <c r="J1311" s="152"/>
      <c r="K1311" s="152"/>
      <c r="T1311" s="150"/>
      <c r="U1311" s="150"/>
      <c r="V1311" s="150"/>
      <c r="W1311" s="150"/>
      <c r="X1311" s="150"/>
    </row>
    <row r="1312" spans="5:24">
      <c r="E1312" s="151"/>
      <c r="G1312" s="189" t="s">
        <v>378</v>
      </c>
      <c r="H1312" s="189" t="s">
        <v>1215</v>
      </c>
      <c r="J1312" s="152"/>
      <c r="K1312" s="152"/>
      <c r="T1312" s="150"/>
      <c r="U1312" s="150"/>
      <c r="V1312" s="150"/>
      <c r="W1312" s="150"/>
      <c r="X1312" s="150"/>
    </row>
    <row r="1313" spans="5:24">
      <c r="E1313" s="151"/>
      <c r="G1313" s="189" t="s">
        <v>378</v>
      </c>
      <c r="H1313" s="189" t="s">
        <v>1739</v>
      </c>
      <c r="J1313" s="152"/>
      <c r="K1313" s="152"/>
      <c r="T1313" s="150"/>
      <c r="U1313" s="150"/>
      <c r="V1313" s="150"/>
      <c r="W1313" s="150"/>
      <c r="X1313" s="150"/>
    </row>
    <row r="1314" spans="5:24">
      <c r="E1314" s="151"/>
      <c r="G1314" s="189" t="s">
        <v>378</v>
      </c>
      <c r="H1314" s="189" t="s">
        <v>1740</v>
      </c>
      <c r="J1314" s="152"/>
      <c r="K1314" s="152"/>
      <c r="T1314" s="150"/>
      <c r="U1314" s="150"/>
      <c r="V1314" s="150"/>
      <c r="W1314" s="150"/>
      <c r="X1314" s="150"/>
    </row>
    <row r="1315" spans="5:24">
      <c r="E1315" s="151"/>
      <c r="G1315" s="189" t="s">
        <v>378</v>
      </c>
      <c r="H1315" s="189" t="s">
        <v>1741</v>
      </c>
      <c r="J1315" s="152"/>
      <c r="K1315" s="152"/>
      <c r="T1315" s="150"/>
      <c r="U1315" s="150"/>
      <c r="V1315" s="150"/>
      <c r="W1315" s="150"/>
      <c r="X1315" s="150"/>
    </row>
    <row r="1316" spans="5:24">
      <c r="E1316" s="151"/>
      <c r="G1316" s="189" t="s">
        <v>378</v>
      </c>
      <c r="H1316" s="189" t="s">
        <v>1742</v>
      </c>
      <c r="J1316" s="152"/>
      <c r="K1316" s="152"/>
      <c r="T1316" s="150"/>
      <c r="U1316" s="150"/>
      <c r="V1316" s="150"/>
      <c r="W1316" s="150"/>
      <c r="X1316" s="150"/>
    </row>
    <row r="1317" spans="5:24">
      <c r="E1317" s="151"/>
      <c r="G1317" s="189" t="s">
        <v>378</v>
      </c>
      <c r="H1317" s="189" t="s">
        <v>1743</v>
      </c>
      <c r="J1317" s="152"/>
      <c r="K1317" s="152"/>
      <c r="T1317" s="150"/>
      <c r="U1317" s="150"/>
      <c r="V1317" s="150"/>
      <c r="W1317" s="150"/>
      <c r="X1317" s="150"/>
    </row>
    <row r="1318" spans="5:24">
      <c r="E1318" s="151"/>
      <c r="G1318" s="189" t="s">
        <v>378</v>
      </c>
      <c r="H1318" s="189" t="s">
        <v>1744</v>
      </c>
      <c r="J1318" s="152"/>
      <c r="K1318" s="152"/>
      <c r="T1318" s="150"/>
      <c r="U1318" s="150"/>
      <c r="V1318" s="150"/>
      <c r="W1318" s="150"/>
      <c r="X1318" s="150"/>
    </row>
    <row r="1319" spans="5:24">
      <c r="E1319" s="151"/>
      <c r="G1319" s="189" t="s">
        <v>378</v>
      </c>
      <c r="H1319" s="189" t="s">
        <v>1745</v>
      </c>
      <c r="J1319" s="152"/>
      <c r="K1319" s="152"/>
      <c r="T1319" s="150"/>
      <c r="U1319" s="150"/>
      <c r="V1319" s="150"/>
      <c r="W1319" s="150"/>
      <c r="X1319" s="150"/>
    </row>
    <row r="1320" spans="5:24">
      <c r="E1320" s="151"/>
      <c r="G1320" s="189" t="s">
        <v>378</v>
      </c>
      <c r="H1320" s="189" t="s">
        <v>1746</v>
      </c>
      <c r="J1320" s="152"/>
      <c r="K1320" s="152"/>
      <c r="T1320" s="150"/>
      <c r="U1320" s="150"/>
      <c r="V1320" s="150"/>
      <c r="W1320" s="150"/>
      <c r="X1320" s="150"/>
    </row>
    <row r="1321" spans="5:24">
      <c r="E1321" s="151"/>
      <c r="G1321" s="189" t="s">
        <v>378</v>
      </c>
      <c r="H1321" s="189" t="s">
        <v>1747</v>
      </c>
      <c r="J1321" s="152"/>
      <c r="K1321" s="152"/>
      <c r="T1321" s="150"/>
      <c r="U1321" s="150"/>
      <c r="V1321" s="150"/>
      <c r="W1321" s="150"/>
      <c r="X1321" s="150"/>
    </row>
    <row r="1322" spans="5:24">
      <c r="E1322" s="151"/>
      <c r="G1322" s="189" t="s">
        <v>378</v>
      </c>
      <c r="H1322" s="189" t="s">
        <v>1748</v>
      </c>
      <c r="J1322" s="152"/>
      <c r="K1322" s="152"/>
      <c r="T1322" s="150"/>
      <c r="U1322" s="150"/>
      <c r="V1322" s="150"/>
      <c r="W1322" s="150"/>
      <c r="X1322" s="150"/>
    </row>
    <row r="1323" spans="5:24">
      <c r="E1323" s="151"/>
      <c r="G1323" s="189" t="s">
        <v>378</v>
      </c>
      <c r="H1323" s="189" t="s">
        <v>1749</v>
      </c>
      <c r="J1323" s="152"/>
      <c r="K1323" s="152"/>
      <c r="T1323" s="150"/>
      <c r="U1323" s="150"/>
      <c r="V1323" s="150"/>
      <c r="W1323" s="150"/>
      <c r="X1323" s="150"/>
    </row>
    <row r="1324" spans="5:24">
      <c r="E1324" s="151"/>
      <c r="G1324" s="189" t="s">
        <v>378</v>
      </c>
      <c r="H1324" s="189" t="s">
        <v>1750</v>
      </c>
      <c r="J1324" s="152"/>
      <c r="K1324" s="152"/>
      <c r="T1324" s="150"/>
      <c r="U1324" s="150"/>
      <c r="V1324" s="150"/>
      <c r="W1324" s="150"/>
      <c r="X1324" s="150"/>
    </row>
    <row r="1325" spans="5:24">
      <c r="E1325" s="151"/>
      <c r="G1325" s="189" t="s">
        <v>378</v>
      </c>
      <c r="H1325" s="189" t="s">
        <v>1751</v>
      </c>
      <c r="J1325" s="152"/>
      <c r="K1325" s="152"/>
      <c r="T1325" s="150"/>
      <c r="U1325" s="150"/>
      <c r="V1325" s="150"/>
      <c r="W1325" s="150"/>
      <c r="X1325" s="150"/>
    </row>
    <row r="1326" spans="5:24">
      <c r="E1326" s="151"/>
      <c r="G1326" s="189" t="s">
        <v>378</v>
      </c>
      <c r="H1326" s="189" t="s">
        <v>1752</v>
      </c>
      <c r="J1326" s="152"/>
      <c r="K1326" s="152"/>
      <c r="T1326" s="150"/>
      <c r="U1326" s="150"/>
      <c r="V1326" s="150"/>
      <c r="W1326" s="150"/>
      <c r="X1326" s="150"/>
    </row>
    <row r="1327" spans="5:24">
      <c r="E1327" s="151"/>
      <c r="G1327" s="189" t="s">
        <v>378</v>
      </c>
      <c r="H1327" s="189" t="s">
        <v>1753</v>
      </c>
      <c r="J1327" s="152"/>
      <c r="K1327" s="152"/>
      <c r="T1327" s="150"/>
      <c r="U1327" s="150"/>
      <c r="V1327" s="150"/>
      <c r="W1327" s="150"/>
      <c r="X1327" s="150"/>
    </row>
    <row r="1328" spans="5:24">
      <c r="E1328" s="151"/>
      <c r="G1328" s="189" t="s">
        <v>378</v>
      </c>
      <c r="H1328" s="189" t="s">
        <v>1754</v>
      </c>
      <c r="J1328" s="152"/>
      <c r="K1328" s="152"/>
      <c r="T1328" s="150"/>
      <c r="U1328" s="150"/>
      <c r="V1328" s="150"/>
      <c r="W1328" s="150"/>
      <c r="X1328" s="150"/>
    </row>
    <row r="1329" spans="5:24">
      <c r="E1329" s="151"/>
      <c r="G1329" s="189" t="s">
        <v>378</v>
      </c>
      <c r="H1329" s="189" t="s">
        <v>1755</v>
      </c>
      <c r="J1329" s="152"/>
      <c r="K1329" s="152"/>
      <c r="T1329" s="150"/>
      <c r="U1329" s="150"/>
      <c r="V1329" s="150"/>
      <c r="W1329" s="150"/>
      <c r="X1329" s="150"/>
    </row>
    <row r="1330" spans="5:24">
      <c r="E1330" s="151"/>
      <c r="G1330" s="189" t="s">
        <v>378</v>
      </c>
      <c r="H1330" s="189" t="s">
        <v>1756</v>
      </c>
      <c r="J1330" s="152"/>
      <c r="K1330" s="152"/>
      <c r="T1330" s="150"/>
      <c r="U1330" s="150"/>
      <c r="V1330" s="150"/>
      <c r="W1330" s="150"/>
      <c r="X1330" s="150"/>
    </row>
    <row r="1331" spans="5:24">
      <c r="E1331" s="151"/>
      <c r="G1331" s="189" t="s">
        <v>378</v>
      </c>
      <c r="H1331" s="189" t="s">
        <v>1757</v>
      </c>
      <c r="J1331" s="152"/>
      <c r="K1331" s="152"/>
      <c r="T1331" s="150"/>
      <c r="U1331" s="150"/>
      <c r="V1331" s="150"/>
      <c r="W1331" s="150"/>
      <c r="X1331" s="150"/>
    </row>
    <row r="1332" spans="5:24">
      <c r="E1332" s="151"/>
      <c r="G1332" s="189" t="s">
        <v>378</v>
      </c>
      <c r="H1332" s="189" t="s">
        <v>1758</v>
      </c>
      <c r="J1332" s="152"/>
      <c r="K1332" s="152"/>
      <c r="T1332" s="150"/>
      <c r="U1332" s="150"/>
      <c r="V1332" s="150"/>
      <c r="W1332" s="150"/>
      <c r="X1332" s="150"/>
    </row>
    <row r="1333" spans="5:24">
      <c r="E1333" s="151"/>
      <c r="G1333" s="189" t="s">
        <v>378</v>
      </c>
      <c r="H1333" s="189" t="s">
        <v>1759</v>
      </c>
      <c r="J1333" s="152"/>
      <c r="K1333" s="152"/>
      <c r="T1333" s="150"/>
      <c r="U1333" s="150"/>
      <c r="V1333" s="150"/>
      <c r="W1333" s="150"/>
      <c r="X1333" s="150"/>
    </row>
    <row r="1334" spans="5:24">
      <c r="E1334" s="151"/>
      <c r="G1334" s="189" t="s">
        <v>378</v>
      </c>
      <c r="H1334" s="189" t="s">
        <v>1760</v>
      </c>
      <c r="J1334" s="152"/>
      <c r="K1334" s="152"/>
      <c r="T1334" s="150"/>
      <c r="U1334" s="150"/>
      <c r="V1334" s="150"/>
      <c r="W1334" s="150"/>
      <c r="X1334" s="150"/>
    </row>
    <row r="1335" spans="5:24">
      <c r="E1335" s="151"/>
      <c r="G1335" s="189" t="s">
        <v>378</v>
      </c>
      <c r="H1335" s="189" t="s">
        <v>1761</v>
      </c>
      <c r="J1335" s="152"/>
      <c r="K1335" s="152"/>
      <c r="T1335" s="150"/>
      <c r="U1335" s="150"/>
      <c r="V1335" s="150"/>
      <c r="W1335" s="150"/>
      <c r="X1335" s="150"/>
    </row>
    <row r="1336" spans="5:24">
      <c r="E1336" s="151"/>
      <c r="G1336" s="189" t="s">
        <v>378</v>
      </c>
      <c r="H1336" s="189" t="s">
        <v>1762</v>
      </c>
      <c r="J1336" s="152"/>
      <c r="K1336" s="152"/>
      <c r="T1336" s="150"/>
      <c r="U1336" s="150"/>
      <c r="V1336" s="150"/>
      <c r="W1336" s="150"/>
      <c r="X1336" s="150"/>
    </row>
    <row r="1337" spans="5:24">
      <c r="E1337" s="151"/>
      <c r="G1337" s="189" t="s">
        <v>378</v>
      </c>
      <c r="H1337" s="189" t="s">
        <v>1763</v>
      </c>
      <c r="J1337" s="152"/>
      <c r="K1337" s="152"/>
      <c r="T1337" s="150"/>
      <c r="U1337" s="150"/>
      <c r="V1337" s="150"/>
      <c r="W1337" s="150"/>
      <c r="X1337" s="150"/>
    </row>
    <row r="1338" spans="5:24">
      <c r="E1338" s="151"/>
      <c r="G1338" s="189" t="s">
        <v>378</v>
      </c>
      <c r="H1338" s="189" t="s">
        <v>1764</v>
      </c>
      <c r="J1338" s="152"/>
      <c r="K1338" s="152"/>
      <c r="T1338" s="150"/>
      <c r="U1338" s="150"/>
      <c r="V1338" s="150"/>
      <c r="W1338" s="150"/>
      <c r="X1338" s="150"/>
    </row>
    <row r="1339" spans="5:24">
      <c r="E1339" s="151"/>
      <c r="G1339" s="189" t="s">
        <v>384</v>
      </c>
      <c r="H1339" s="189" t="s">
        <v>640</v>
      </c>
      <c r="J1339" s="152"/>
      <c r="K1339" s="152"/>
      <c r="T1339" s="150"/>
      <c r="U1339" s="150"/>
      <c r="V1339" s="150"/>
      <c r="W1339" s="150"/>
      <c r="X1339" s="150"/>
    </row>
    <row r="1340" spans="5:24">
      <c r="E1340" s="151"/>
      <c r="G1340" s="189" t="s">
        <v>384</v>
      </c>
      <c r="H1340" s="189" t="s">
        <v>1765</v>
      </c>
      <c r="J1340" s="152"/>
      <c r="K1340" s="152"/>
      <c r="T1340" s="150"/>
      <c r="U1340" s="150"/>
      <c r="V1340" s="150"/>
      <c r="W1340" s="150"/>
      <c r="X1340" s="150"/>
    </row>
    <row r="1341" spans="5:24">
      <c r="E1341" s="151"/>
      <c r="G1341" s="189" t="s">
        <v>384</v>
      </c>
      <c r="H1341" s="189" t="s">
        <v>1766</v>
      </c>
      <c r="J1341" s="152"/>
      <c r="K1341" s="152"/>
      <c r="T1341" s="150"/>
      <c r="U1341" s="150"/>
      <c r="V1341" s="150"/>
      <c r="W1341" s="150"/>
      <c r="X1341" s="150"/>
    </row>
    <row r="1342" spans="5:24">
      <c r="E1342" s="151"/>
      <c r="G1342" s="189" t="s">
        <v>384</v>
      </c>
      <c r="H1342" s="189" t="s">
        <v>1767</v>
      </c>
      <c r="J1342" s="152"/>
      <c r="K1342" s="152"/>
      <c r="T1342" s="150"/>
      <c r="U1342" s="150"/>
      <c r="V1342" s="150"/>
      <c r="W1342" s="150"/>
      <c r="X1342" s="150"/>
    </row>
    <row r="1343" spans="5:24">
      <c r="E1343" s="151"/>
      <c r="G1343" s="189" t="s">
        <v>384</v>
      </c>
      <c r="H1343" s="189" t="s">
        <v>1768</v>
      </c>
      <c r="J1343" s="152"/>
      <c r="K1343" s="152"/>
      <c r="T1343" s="150"/>
      <c r="U1343" s="150"/>
      <c r="V1343" s="150"/>
      <c r="W1343" s="150"/>
      <c r="X1343" s="150"/>
    </row>
    <row r="1344" spans="5:24">
      <c r="E1344" s="151"/>
      <c r="G1344" s="189" t="s">
        <v>384</v>
      </c>
      <c r="H1344" s="189" t="s">
        <v>1769</v>
      </c>
      <c r="J1344" s="152"/>
      <c r="K1344" s="152"/>
      <c r="T1344" s="150"/>
      <c r="U1344" s="150"/>
      <c r="V1344" s="150"/>
      <c r="W1344" s="150"/>
      <c r="X1344" s="150"/>
    </row>
    <row r="1345" spans="5:24">
      <c r="E1345" s="151"/>
      <c r="G1345" s="189" t="s">
        <v>384</v>
      </c>
      <c r="H1345" s="189" t="s">
        <v>1344</v>
      </c>
      <c r="J1345" s="152"/>
      <c r="K1345" s="152"/>
      <c r="T1345" s="150"/>
      <c r="U1345" s="150"/>
      <c r="V1345" s="150"/>
      <c r="W1345" s="150"/>
      <c r="X1345" s="150"/>
    </row>
    <row r="1346" spans="5:24">
      <c r="E1346" s="151"/>
      <c r="G1346" s="189" t="s">
        <v>384</v>
      </c>
      <c r="H1346" s="189" t="s">
        <v>1770</v>
      </c>
      <c r="J1346" s="152"/>
      <c r="K1346" s="152"/>
      <c r="T1346" s="150"/>
      <c r="U1346" s="150"/>
      <c r="V1346" s="150"/>
      <c r="W1346" s="150"/>
      <c r="X1346" s="150"/>
    </row>
    <row r="1347" spans="5:24">
      <c r="E1347" s="151"/>
      <c r="G1347" s="189" t="s">
        <v>384</v>
      </c>
      <c r="H1347" s="189" t="s">
        <v>1771</v>
      </c>
      <c r="J1347" s="152"/>
      <c r="K1347" s="152"/>
      <c r="T1347" s="150"/>
      <c r="U1347" s="150"/>
      <c r="V1347" s="150"/>
      <c r="W1347" s="150"/>
      <c r="X1347" s="150"/>
    </row>
    <row r="1348" spans="5:24">
      <c r="E1348" s="151"/>
      <c r="G1348" s="189" t="s">
        <v>384</v>
      </c>
      <c r="H1348" s="189" t="s">
        <v>1772</v>
      </c>
      <c r="J1348" s="152"/>
      <c r="K1348" s="152"/>
      <c r="T1348" s="150"/>
      <c r="U1348" s="150"/>
      <c r="V1348" s="150"/>
      <c r="W1348" s="150"/>
      <c r="X1348" s="150"/>
    </row>
    <row r="1349" spans="5:24">
      <c r="E1349" s="151"/>
      <c r="G1349" s="189" t="s">
        <v>384</v>
      </c>
      <c r="H1349" s="189" t="s">
        <v>1216</v>
      </c>
      <c r="J1349" s="152"/>
      <c r="K1349" s="152"/>
      <c r="T1349" s="150"/>
      <c r="U1349" s="150"/>
      <c r="V1349" s="150"/>
      <c r="W1349" s="150"/>
      <c r="X1349" s="150"/>
    </row>
    <row r="1350" spans="5:24">
      <c r="E1350" s="151"/>
      <c r="G1350" s="189" t="s">
        <v>384</v>
      </c>
      <c r="H1350" s="189" t="s">
        <v>1218</v>
      </c>
      <c r="J1350" s="152"/>
      <c r="K1350" s="152"/>
      <c r="T1350" s="150"/>
      <c r="U1350" s="150"/>
      <c r="V1350" s="150"/>
      <c r="W1350" s="150"/>
      <c r="X1350" s="150"/>
    </row>
    <row r="1351" spans="5:24">
      <c r="E1351" s="151"/>
      <c r="G1351" s="189" t="s">
        <v>384</v>
      </c>
      <c r="H1351" s="189" t="s">
        <v>1773</v>
      </c>
      <c r="J1351" s="152"/>
      <c r="K1351" s="152"/>
      <c r="T1351" s="150"/>
      <c r="U1351" s="150"/>
      <c r="V1351" s="150"/>
      <c r="W1351" s="150"/>
      <c r="X1351" s="150"/>
    </row>
    <row r="1352" spans="5:24">
      <c r="E1352" s="151"/>
      <c r="G1352" s="189" t="s">
        <v>384</v>
      </c>
      <c r="H1352" s="189" t="s">
        <v>1774</v>
      </c>
      <c r="J1352" s="152"/>
      <c r="K1352" s="152"/>
      <c r="T1352" s="150"/>
      <c r="U1352" s="150"/>
      <c r="V1352" s="150"/>
      <c r="W1352" s="150"/>
      <c r="X1352" s="150"/>
    </row>
    <row r="1353" spans="5:24">
      <c r="E1353" s="151"/>
      <c r="G1353" s="189" t="s">
        <v>384</v>
      </c>
      <c r="H1353" s="189" t="s">
        <v>642</v>
      </c>
      <c r="J1353" s="152"/>
      <c r="K1353" s="152"/>
      <c r="T1353" s="150"/>
      <c r="U1353" s="150"/>
      <c r="V1353" s="150"/>
      <c r="W1353" s="150"/>
      <c r="X1353" s="150"/>
    </row>
    <row r="1354" spans="5:24">
      <c r="E1354" s="151"/>
      <c r="G1354" s="189" t="s">
        <v>384</v>
      </c>
      <c r="H1354" s="189" t="s">
        <v>1220</v>
      </c>
      <c r="J1354" s="152"/>
      <c r="K1354" s="152"/>
      <c r="T1354" s="150"/>
      <c r="U1354" s="150"/>
      <c r="V1354" s="150"/>
      <c r="W1354" s="150"/>
      <c r="X1354" s="150"/>
    </row>
    <row r="1355" spans="5:24">
      <c r="E1355" s="151"/>
      <c r="G1355" s="189" t="s">
        <v>384</v>
      </c>
      <c r="H1355" s="189" t="s">
        <v>1775</v>
      </c>
      <c r="J1355" s="152"/>
      <c r="K1355" s="152"/>
      <c r="T1355" s="150"/>
      <c r="U1355" s="150"/>
      <c r="V1355" s="150"/>
      <c r="W1355" s="150"/>
      <c r="X1355" s="150"/>
    </row>
    <row r="1356" spans="5:24">
      <c r="E1356" s="151"/>
      <c r="G1356" s="189" t="s">
        <v>384</v>
      </c>
      <c r="H1356" s="189" t="s">
        <v>1224</v>
      </c>
      <c r="J1356" s="152"/>
      <c r="K1356" s="152"/>
      <c r="T1356" s="150"/>
      <c r="U1356" s="150"/>
      <c r="V1356" s="150"/>
      <c r="W1356" s="150"/>
      <c r="X1356" s="150"/>
    </row>
    <row r="1357" spans="5:24">
      <c r="E1357" s="151"/>
      <c r="G1357" s="189" t="s">
        <v>384</v>
      </c>
      <c r="H1357" s="189" t="s">
        <v>1776</v>
      </c>
      <c r="J1357" s="152"/>
      <c r="K1357" s="152"/>
      <c r="T1357" s="150"/>
      <c r="U1357" s="150"/>
      <c r="V1357" s="150"/>
      <c r="W1357" s="150"/>
      <c r="X1357" s="150"/>
    </row>
    <row r="1358" spans="5:24">
      <c r="E1358" s="151"/>
      <c r="G1358" s="189" t="s">
        <v>384</v>
      </c>
      <c r="H1358" s="189" t="s">
        <v>1777</v>
      </c>
      <c r="J1358" s="152"/>
      <c r="K1358" s="152"/>
      <c r="T1358" s="150"/>
      <c r="U1358" s="150"/>
      <c r="V1358" s="150"/>
      <c r="W1358" s="150"/>
      <c r="X1358" s="150"/>
    </row>
    <row r="1359" spans="5:24">
      <c r="E1359" s="151"/>
      <c r="G1359" s="189" t="s">
        <v>384</v>
      </c>
      <c r="H1359" s="189" t="s">
        <v>1778</v>
      </c>
      <c r="J1359" s="152"/>
      <c r="K1359" s="152"/>
      <c r="T1359" s="150"/>
      <c r="U1359" s="150"/>
      <c r="V1359" s="150"/>
      <c r="W1359" s="150"/>
      <c r="X1359" s="150"/>
    </row>
    <row r="1360" spans="5:24">
      <c r="E1360" s="151"/>
      <c r="G1360" s="189" t="s">
        <v>384</v>
      </c>
      <c r="H1360" s="189" t="s">
        <v>1779</v>
      </c>
      <c r="J1360" s="152"/>
      <c r="K1360" s="152"/>
      <c r="T1360" s="150"/>
      <c r="U1360" s="150"/>
      <c r="V1360" s="150"/>
      <c r="W1360" s="150"/>
      <c r="X1360" s="150"/>
    </row>
    <row r="1361" spans="5:24">
      <c r="E1361" s="151"/>
      <c r="G1361" s="189" t="s">
        <v>384</v>
      </c>
      <c r="H1361" s="189" t="s">
        <v>1780</v>
      </c>
      <c r="J1361" s="152"/>
      <c r="K1361" s="152"/>
      <c r="T1361" s="150"/>
      <c r="U1361" s="150"/>
      <c r="V1361" s="150"/>
      <c r="W1361" s="150"/>
      <c r="X1361" s="150"/>
    </row>
    <row r="1362" spans="5:24">
      <c r="E1362" s="151"/>
      <c r="G1362" s="189" t="s">
        <v>390</v>
      </c>
      <c r="H1362" s="189" t="s">
        <v>1781</v>
      </c>
      <c r="J1362" s="152"/>
      <c r="K1362" s="152"/>
      <c r="T1362" s="150"/>
      <c r="U1362" s="150"/>
      <c r="V1362" s="150"/>
      <c r="W1362" s="150"/>
      <c r="X1362" s="150"/>
    </row>
    <row r="1363" spans="5:24">
      <c r="E1363" s="151"/>
      <c r="G1363" s="189" t="s">
        <v>390</v>
      </c>
      <c r="H1363" s="189" t="s">
        <v>1782</v>
      </c>
      <c r="J1363" s="152"/>
      <c r="K1363" s="152"/>
      <c r="T1363" s="150"/>
      <c r="U1363" s="150"/>
      <c r="V1363" s="150"/>
      <c r="W1363" s="150"/>
      <c r="X1363" s="150"/>
    </row>
    <row r="1364" spans="5:24">
      <c r="E1364" s="151"/>
      <c r="G1364" s="189" t="s">
        <v>390</v>
      </c>
      <c r="H1364" s="189" t="s">
        <v>1783</v>
      </c>
      <c r="J1364" s="152"/>
      <c r="K1364" s="152"/>
      <c r="T1364" s="150"/>
      <c r="U1364" s="150"/>
      <c r="V1364" s="150"/>
      <c r="W1364" s="150"/>
      <c r="X1364" s="150"/>
    </row>
    <row r="1365" spans="5:24">
      <c r="E1365" s="151"/>
      <c r="G1365" s="189" t="s">
        <v>390</v>
      </c>
      <c r="H1365" s="189" t="s">
        <v>1784</v>
      </c>
      <c r="J1365" s="152"/>
      <c r="K1365" s="152"/>
      <c r="T1365" s="150"/>
      <c r="U1365" s="150"/>
      <c r="V1365" s="150"/>
      <c r="W1365" s="150"/>
      <c r="X1365" s="150"/>
    </row>
    <row r="1366" spans="5:24">
      <c r="E1366" s="151"/>
      <c r="G1366" s="189" t="s">
        <v>390</v>
      </c>
      <c r="H1366" s="189" t="s">
        <v>1785</v>
      </c>
      <c r="J1366" s="152"/>
      <c r="K1366" s="152"/>
      <c r="T1366" s="150"/>
      <c r="U1366" s="150"/>
      <c r="V1366" s="150"/>
      <c r="W1366" s="150"/>
      <c r="X1366" s="150"/>
    </row>
    <row r="1367" spans="5:24">
      <c r="E1367" s="151"/>
      <c r="G1367" s="189" t="s">
        <v>390</v>
      </c>
      <c r="H1367" s="189" t="s">
        <v>1786</v>
      </c>
      <c r="J1367" s="152"/>
      <c r="K1367" s="152"/>
      <c r="T1367" s="150"/>
      <c r="U1367" s="150"/>
      <c r="V1367" s="150"/>
      <c r="W1367" s="150"/>
      <c r="X1367" s="150"/>
    </row>
    <row r="1368" spans="5:24">
      <c r="E1368" s="151"/>
      <c r="G1368" s="189" t="s">
        <v>390</v>
      </c>
      <c r="H1368" s="189" t="s">
        <v>1787</v>
      </c>
      <c r="J1368" s="152"/>
      <c r="K1368" s="152"/>
      <c r="T1368" s="150"/>
      <c r="U1368" s="150"/>
      <c r="V1368" s="150"/>
      <c r="W1368" s="150"/>
      <c r="X1368" s="150"/>
    </row>
    <row r="1369" spans="5:24">
      <c r="E1369" s="151"/>
      <c r="G1369" s="189" t="s">
        <v>390</v>
      </c>
      <c r="H1369" s="189" t="s">
        <v>1788</v>
      </c>
      <c r="J1369" s="152"/>
      <c r="K1369" s="152"/>
      <c r="T1369" s="150"/>
      <c r="U1369" s="150"/>
      <c r="V1369" s="150"/>
      <c r="W1369" s="150"/>
      <c r="X1369" s="150"/>
    </row>
    <row r="1370" spans="5:24">
      <c r="E1370" s="151"/>
      <c r="G1370" s="189" t="s">
        <v>390</v>
      </c>
      <c r="H1370" s="189" t="s">
        <v>1789</v>
      </c>
      <c r="J1370" s="152"/>
      <c r="K1370" s="152"/>
      <c r="T1370" s="150"/>
      <c r="U1370" s="150"/>
      <c r="V1370" s="150"/>
      <c r="W1370" s="150"/>
      <c r="X1370" s="150"/>
    </row>
    <row r="1371" spans="5:24">
      <c r="E1371" s="151"/>
      <c r="G1371" s="189" t="s">
        <v>390</v>
      </c>
      <c r="H1371" s="189" t="s">
        <v>1790</v>
      </c>
      <c r="J1371" s="152"/>
      <c r="K1371" s="152"/>
      <c r="T1371" s="150"/>
      <c r="U1371" s="150"/>
      <c r="V1371" s="150"/>
      <c r="W1371" s="150"/>
      <c r="X1371" s="150"/>
    </row>
    <row r="1372" spans="5:24">
      <c r="E1372" s="151"/>
      <c r="G1372" s="189" t="s">
        <v>390</v>
      </c>
      <c r="H1372" s="189" t="s">
        <v>1791</v>
      </c>
      <c r="J1372" s="152"/>
      <c r="K1372" s="152"/>
      <c r="T1372" s="150"/>
      <c r="U1372" s="150"/>
      <c r="V1372" s="150"/>
      <c r="W1372" s="150"/>
      <c r="X1372" s="150"/>
    </row>
    <row r="1373" spans="5:24">
      <c r="E1373" s="151"/>
      <c r="G1373" s="189" t="s">
        <v>390</v>
      </c>
      <c r="H1373" s="189" t="s">
        <v>1226</v>
      </c>
      <c r="J1373" s="152"/>
      <c r="K1373" s="152"/>
      <c r="T1373" s="150"/>
      <c r="U1373" s="150"/>
      <c r="V1373" s="150"/>
      <c r="W1373" s="150"/>
      <c r="X1373" s="150"/>
    </row>
    <row r="1374" spans="5:24">
      <c r="E1374" s="151"/>
      <c r="G1374" s="189" t="s">
        <v>390</v>
      </c>
      <c r="H1374" s="189" t="s">
        <v>1792</v>
      </c>
      <c r="J1374" s="152"/>
      <c r="K1374" s="152"/>
      <c r="T1374" s="150"/>
      <c r="U1374" s="150"/>
      <c r="V1374" s="150"/>
      <c r="W1374" s="150"/>
      <c r="X1374" s="150"/>
    </row>
    <row r="1375" spans="5:24">
      <c r="E1375" s="151"/>
      <c r="G1375" s="189" t="s">
        <v>390</v>
      </c>
      <c r="H1375" s="189" t="s">
        <v>1793</v>
      </c>
      <c r="J1375" s="152"/>
      <c r="K1375" s="152"/>
      <c r="T1375" s="150"/>
      <c r="U1375" s="150"/>
      <c r="V1375" s="150"/>
      <c r="W1375" s="150"/>
      <c r="X1375" s="150"/>
    </row>
    <row r="1376" spans="5:24">
      <c r="E1376" s="151"/>
      <c r="G1376" s="189" t="s">
        <v>390</v>
      </c>
      <c r="H1376" s="189" t="s">
        <v>1794</v>
      </c>
      <c r="J1376" s="152"/>
      <c r="K1376" s="152"/>
      <c r="T1376" s="150"/>
      <c r="U1376" s="150"/>
      <c r="V1376" s="150"/>
      <c r="W1376" s="150"/>
      <c r="X1376" s="150"/>
    </row>
    <row r="1377" spans="5:24">
      <c r="E1377" s="151"/>
      <c r="G1377" s="189" t="s">
        <v>390</v>
      </c>
      <c r="H1377" s="189" t="s">
        <v>1795</v>
      </c>
      <c r="J1377" s="152"/>
      <c r="K1377" s="152"/>
      <c r="T1377" s="150"/>
      <c r="U1377" s="150"/>
      <c r="V1377" s="150"/>
      <c r="W1377" s="150"/>
      <c r="X1377" s="150"/>
    </row>
    <row r="1378" spans="5:24">
      <c r="E1378" s="151"/>
      <c r="G1378" s="189" t="s">
        <v>390</v>
      </c>
      <c r="H1378" s="189" t="s">
        <v>1796</v>
      </c>
      <c r="J1378" s="152"/>
      <c r="K1378" s="152"/>
      <c r="T1378" s="150"/>
      <c r="U1378" s="150"/>
      <c r="V1378" s="150"/>
      <c r="W1378" s="150"/>
      <c r="X1378" s="150"/>
    </row>
    <row r="1379" spans="5:24">
      <c r="E1379" s="151"/>
      <c r="G1379" s="189" t="s">
        <v>390</v>
      </c>
      <c r="H1379" s="189" t="s">
        <v>1797</v>
      </c>
      <c r="J1379" s="152"/>
      <c r="K1379" s="152"/>
      <c r="T1379" s="150"/>
      <c r="U1379" s="150"/>
      <c r="V1379" s="150"/>
      <c r="W1379" s="150"/>
      <c r="X1379" s="150"/>
    </row>
    <row r="1380" spans="5:24">
      <c r="E1380" s="151"/>
      <c r="G1380" s="189" t="s">
        <v>390</v>
      </c>
      <c r="H1380" s="189" t="s">
        <v>1798</v>
      </c>
      <c r="J1380" s="152"/>
      <c r="K1380" s="152"/>
      <c r="T1380" s="150"/>
      <c r="U1380" s="150"/>
      <c r="V1380" s="150"/>
      <c r="W1380" s="150"/>
      <c r="X1380" s="150"/>
    </row>
    <row r="1381" spans="5:24">
      <c r="E1381" s="151"/>
      <c r="G1381" s="189" t="s">
        <v>396</v>
      </c>
      <c r="H1381" s="189" t="s">
        <v>1227</v>
      </c>
      <c r="J1381" s="152"/>
      <c r="K1381" s="152"/>
      <c r="T1381" s="150"/>
      <c r="U1381" s="150"/>
      <c r="V1381" s="150"/>
      <c r="W1381" s="150"/>
      <c r="X1381" s="150"/>
    </row>
    <row r="1382" spans="5:24">
      <c r="E1382" s="151"/>
      <c r="G1382" s="189" t="s">
        <v>396</v>
      </c>
      <c r="H1382" s="189" t="s">
        <v>1799</v>
      </c>
      <c r="J1382" s="152"/>
      <c r="K1382" s="152"/>
      <c r="T1382" s="150"/>
      <c r="U1382" s="150"/>
      <c r="V1382" s="150"/>
      <c r="W1382" s="150"/>
      <c r="X1382" s="150"/>
    </row>
    <row r="1383" spans="5:24">
      <c r="E1383" s="151"/>
      <c r="G1383" s="189" t="s">
        <v>396</v>
      </c>
      <c r="H1383" s="189" t="s">
        <v>1800</v>
      </c>
      <c r="J1383" s="152"/>
      <c r="K1383" s="152"/>
      <c r="T1383" s="150"/>
      <c r="U1383" s="150"/>
      <c r="V1383" s="150"/>
      <c r="W1383" s="150"/>
      <c r="X1383" s="150"/>
    </row>
    <row r="1384" spans="5:24">
      <c r="E1384" s="151"/>
      <c r="G1384" s="189" t="s">
        <v>396</v>
      </c>
      <c r="H1384" s="189" t="s">
        <v>1801</v>
      </c>
      <c r="J1384" s="152"/>
      <c r="K1384" s="152"/>
      <c r="T1384" s="150"/>
      <c r="U1384" s="150"/>
      <c r="V1384" s="150"/>
      <c r="W1384" s="150"/>
      <c r="X1384" s="150"/>
    </row>
    <row r="1385" spans="5:24">
      <c r="E1385" s="151"/>
      <c r="G1385" s="189" t="s">
        <v>396</v>
      </c>
      <c r="H1385" s="189" t="s">
        <v>1802</v>
      </c>
      <c r="J1385" s="152"/>
      <c r="K1385" s="152"/>
      <c r="T1385" s="150"/>
      <c r="U1385" s="150"/>
      <c r="V1385" s="150"/>
      <c r="W1385" s="150"/>
      <c r="X1385" s="150"/>
    </row>
    <row r="1386" spans="5:24">
      <c r="E1386" s="151"/>
      <c r="G1386" s="189" t="s">
        <v>396</v>
      </c>
      <c r="H1386" s="189" t="s">
        <v>1803</v>
      </c>
      <c r="J1386" s="152"/>
      <c r="K1386" s="152"/>
      <c r="T1386" s="150"/>
      <c r="U1386" s="150"/>
      <c r="V1386" s="150"/>
      <c r="W1386" s="150"/>
      <c r="X1386" s="150"/>
    </row>
    <row r="1387" spans="5:24">
      <c r="E1387" s="151"/>
      <c r="G1387" s="189" t="s">
        <v>396</v>
      </c>
      <c r="H1387" s="189" t="s">
        <v>1804</v>
      </c>
      <c r="J1387" s="152"/>
      <c r="K1387" s="152"/>
      <c r="T1387" s="150"/>
      <c r="U1387" s="150"/>
      <c r="V1387" s="150"/>
      <c r="W1387" s="150"/>
      <c r="X1387" s="150"/>
    </row>
    <row r="1388" spans="5:24">
      <c r="E1388" s="151"/>
      <c r="G1388" s="189" t="s">
        <v>396</v>
      </c>
      <c r="H1388" s="189" t="s">
        <v>1805</v>
      </c>
      <c r="J1388" s="152"/>
      <c r="K1388" s="152"/>
      <c r="T1388" s="150"/>
      <c r="U1388" s="150"/>
      <c r="V1388" s="150"/>
      <c r="W1388" s="150"/>
      <c r="X1388" s="150"/>
    </row>
    <row r="1389" spans="5:24">
      <c r="E1389" s="151"/>
      <c r="G1389" s="189" t="s">
        <v>396</v>
      </c>
      <c r="H1389" s="189" t="s">
        <v>1806</v>
      </c>
      <c r="J1389" s="152"/>
      <c r="K1389" s="152"/>
      <c r="T1389" s="150"/>
      <c r="U1389" s="150"/>
      <c r="V1389" s="150"/>
      <c r="W1389" s="150"/>
      <c r="X1389" s="150"/>
    </row>
    <row r="1390" spans="5:24">
      <c r="E1390" s="151"/>
      <c r="G1390" s="189" t="s">
        <v>396</v>
      </c>
      <c r="H1390" s="189" t="s">
        <v>1807</v>
      </c>
      <c r="J1390" s="152"/>
      <c r="K1390" s="152"/>
      <c r="T1390" s="150"/>
      <c r="U1390" s="150"/>
      <c r="V1390" s="150"/>
      <c r="W1390" s="150"/>
      <c r="X1390" s="150"/>
    </row>
    <row r="1391" spans="5:24">
      <c r="E1391" s="151"/>
      <c r="G1391" s="189" t="s">
        <v>396</v>
      </c>
      <c r="H1391" s="189" t="s">
        <v>1808</v>
      </c>
      <c r="J1391" s="152"/>
      <c r="K1391" s="152"/>
      <c r="T1391" s="150"/>
      <c r="U1391" s="150"/>
      <c r="V1391" s="150"/>
      <c r="W1391" s="150"/>
      <c r="X1391" s="150"/>
    </row>
    <row r="1392" spans="5:24">
      <c r="E1392" s="151"/>
      <c r="G1392" s="189" t="s">
        <v>396</v>
      </c>
      <c r="H1392" s="189" t="s">
        <v>1809</v>
      </c>
      <c r="J1392" s="152"/>
      <c r="K1392" s="152"/>
      <c r="T1392" s="150"/>
      <c r="U1392" s="150"/>
      <c r="V1392" s="150"/>
      <c r="W1392" s="150"/>
      <c r="X1392" s="150"/>
    </row>
    <row r="1393" spans="5:24">
      <c r="E1393" s="151"/>
      <c r="G1393" s="189" t="s">
        <v>396</v>
      </c>
      <c r="H1393" s="189" t="s">
        <v>1810</v>
      </c>
      <c r="J1393" s="152"/>
      <c r="K1393" s="152"/>
      <c r="T1393" s="150"/>
      <c r="U1393" s="150"/>
      <c r="V1393" s="150"/>
      <c r="W1393" s="150"/>
      <c r="X1393" s="150"/>
    </row>
    <row r="1394" spans="5:24">
      <c r="E1394" s="151"/>
      <c r="G1394" s="189" t="s">
        <v>396</v>
      </c>
      <c r="H1394" s="189" t="s">
        <v>1811</v>
      </c>
      <c r="J1394" s="152"/>
      <c r="K1394" s="152"/>
      <c r="T1394" s="150"/>
      <c r="U1394" s="150"/>
      <c r="V1394" s="150"/>
      <c r="W1394" s="150"/>
      <c r="X1394" s="150"/>
    </row>
    <row r="1395" spans="5:24">
      <c r="E1395" s="151"/>
      <c r="G1395" s="189" t="s">
        <v>396</v>
      </c>
      <c r="H1395" s="189" t="s">
        <v>1812</v>
      </c>
      <c r="J1395" s="152"/>
      <c r="K1395" s="152"/>
      <c r="T1395" s="150"/>
      <c r="U1395" s="150"/>
      <c r="V1395" s="150"/>
      <c r="W1395" s="150"/>
      <c r="X1395" s="150"/>
    </row>
    <row r="1396" spans="5:24">
      <c r="E1396" s="151"/>
      <c r="G1396" s="189" t="s">
        <v>396</v>
      </c>
      <c r="H1396" s="189" t="s">
        <v>1813</v>
      </c>
      <c r="J1396" s="152"/>
      <c r="K1396" s="152"/>
      <c r="T1396" s="150"/>
      <c r="U1396" s="150"/>
      <c r="V1396" s="150"/>
      <c r="W1396" s="150"/>
      <c r="X1396" s="150"/>
    </row>
    <row r="1397" spans="5:24">
      <c r="E1397" s="151"/>
      <c r="G1397" s="189" t="s">
        <v>396</v>
      </c>
      <c r="H1397" s="189" t="s">
        <v>1814</v>
      </c>
      <c r="J1397" s="152"/>
      <c r="K1397" s="152"/>
      <c r="T1397" s="150"/>
      <c r="U1397" s="150"/>
      <c r="V1397" s="150"/>
      <c r="W1397" s="150"/>
      <c r="X1397" s="150"/>
    </row>
    <row r="1398" spans="5:24">
      <c r="E1398" s="151"/>
      <c r="G1398" s="189" t="s">
        <v>396</v>
      </c>
      <c r="H1398" s="189" t="s">
        <v>1815</v>
      </c>
      <c r="J1398" s="152"/>
      <c r="K1398" s="152"/>
      <c r="T1398" s="150"/>
      <c r="U1398" s="150"/>
      <c r="V1398" s="150"/>
      <c r="W1398" s="150"/>
      <c r="X1398" s="150"/>
    </row>
    <row r="1399" spans="5:24">
      <c r="E1399" s="151"/>
      <c r="G1399" s="189" t="s">
        <v>396</v>
      </c>
      <c r="H1399" s="189" t="s">
        <v>1816</v>
      </c>
      <c r="J1399" s="152"/>
      <c r="K1399" s="152"/>
      <c r="T1399" s="150"/>
      <c r="U1399" s="150"/>
      <c r="V1399" s="150"/>
      <c r="W1399" s="150"/>
      <c r="X1399" s="150"/>
    </row>
    <row r="1400" spans="5:24">
      <c r="E1400" s="151"/>
      <c r="G1400" s="189" t="s">
        <v>396</v>
      </c>
      <c r="H1400" s="189" t="s">
        <v>1817</v>
      </c>
      <c r="J1400" s="152"/>
      <c r="K1400" s="152"/>
      <c r="T1400" s="150"/>
      <c r="U1400" s="150"/>
      <c r="V1400" s="150"/>
      <c r="W1400" s="150"/>
      <c r="X1400" s="150"/>
    </row>
    <row r="1401" spans="5:24">
      <c r="E1401" s="151"/>
      <c r="G1401" s="189" t="s">
        <v>396</v>
      </c>
      <c r="H1401" s="189" t="s">
        <v>1818</v>
      </c>
      <c r="J1401" s="152"/>
      <c r="K1401" s="152"/>
      <c r="T1401" s="150"/>
      <c r="U1401" s="150"/>
      <c r="V1401" s="150"/>
      <c r="W1401" s="150"/>
      <c r="X1401" s="150"/>
    </row>
    <row r="1402" spans="5:24">
      <c r="E1402" s="151"/>
      <c r="G1402" s="189" t="s">
        <v>396</v>
      </c>
      <c r="H1402" s="189" t="s">
        <v>1819</v>
      </c>
      <c r="J1402" s="152"/>
      <c r="K1402" s="152"/>
      <c r="T1402" s="150"/>
      <c r="U1402" s="150"/>
      <c r="V1402" s="150"/>
      <c r="W1402" s="150"/>
      <c r="X1402" s="150"/>
    </row>
    <row r="1403" spans="5:24">
      <c r="E1403" s="151"/>
      <c r="G1403" s="189" t="s">
        <v>396</v>
      </c>
      <c r="H1403" s="189" t="s">
        <v>1820</v>
      </c>
      <c r="J1403" s="152"/>
      <c r="K1403" s="152"/>
      <c r="T1403" s="150"/>
      <c r="U1403" s="150"/>
      <c r="V1403" s="150"/>
      <c r="W1403" s="150"/>
      <c r="X1403" s="150"/>
    </row>
    <row r="1404" spans="5:24">
      <c r="E1404" s="151"/>
      <c r="G1404" s="189" t="s">
        <v>396</v>
      </c>
      <c r="H1404" s="189" t="s">
        <v>1821</v>
      </c>
      <c r="J1404" s="152"/>
      <c r="K1404" s="152"/>
      <c r="T1404" s="150"/>
      <c r="U1404" s="150"/>
      <c r="V1404" s="150"/>
      <c r="W1404" s="150"/>
      <c r="X1404" s="150"/>
    </row>
    <row r="1405" spans="5:24">
      <c r="E1405" s="151"/>
      <c r="G1405" s="189" t="s">
        <v>402</v>
      </c>
      <c r="H1405" s="189" t="s">
        <v>1229</v>
      </c>
      <c r="J1405" s="152"/>
      <c r="K1405" s="152"/>
      <c r="T1405" s="150"/>
      <c r="U1405" s="150"/>
      <c r="V1405" s="150"/>
      <c r="W1405" s="150"/>
      <c r="X1405" s="150"/>
    </row>
    <row r="1406" spans="5:24">
      <c r="E1406" s="151"/>
      <c r="G1406" s="189" t="s">
        <v>402</v>
      </c>
      <c r="H1406" s="189" t="s">
        <v>1822</v>
      </c>
      <c r="J1406" s="152"/>
      <c r="K1406" s="152"/>
      <c r="T1406" s="150"/>
      <c r="U1406" s="150"/>
      <c r="V1406" s="150"/>
      <c r="W1406" s="150"/>
      <c r="X1406" s="150"/>
    </row>
    <row r="1407" spans="5:24">
      <c r="E1407" s="151"/>
      <c r="G1407" s="189" t="s">
        <v>402</v>
      </c>
      <c r="H1407" s="189" t="s">
        <v>1823</v>
      </c>
      <c r="J1407" s="152"/>
      <c r="K1407" s="152"/>
      <c r="T1407" s="150"/>
      <c r="U1407" s="150"/>
      <c r="V1407" s="150"/>
      <c r="W1407" s="150"/>
      <c r="X1407" s="150"/>
    </row>
    <row r="1408" spans="5:24">
      <c r="E1408" s="151"/>
      <c r="G1408" s="189" t="s">
        <v>402</v>
      </c>
      <c r="H1408" s="189" t="s">
        <v>1824</v>
      </c>
      <c r="J1408" s="152"/>
      <c r="K1408" s="152"/>
      <c r="T1408" s="150"/>
      <c r="U1408" s="150"/>
      <c r="V1408" s="150"/>
      <c r="W1408" s="150"/>
      <c r="X1408" s="150"/>
    </row>
    <row r="1409" spans="5:24">
      <c r="E1409" s="151"/>
      <c r="G1409" s="189" t="s">
        <v>402</v>
      </c>
      <c r="H1409" s="189" t="s">
        <v>1825</v>
      </c>
      <c r="J1409" s="152"/>
      <c r="K1409" s="152"/>
      <c r="T1409" s="150"/>
      <c r="U1409" s="150"/>
      <c r="V1409" s="150"/>
      <c r="W1409" s="150"/>
      <c r="X1409" s="150"/>
    </row>
    <row r="1410" spans="5:24">
      <c r="E1410" s="151"/>
      <c r="G1410" s="189" t="s">
        <v>402</v>
      </c>
      <c r="H1410" s="189" t="s">
        <v>1826</v>
      </c>
      <c r="J1410" s="152"/>
      <c r="K1410" s="152"/>
      <c r="T1410" s="150"/>
      <c r="U1410" s="150"/>
      <c r="V1410" s="150"/>
      <c r="W1410" s="150"/>
      <c r="X1410" s="150"/>
    </row>
    <row r="1411" spans="5:24">
      <c r="E1411" s="151"/>
      <c r="G1411" s="189" t="s">
        <v>402</v>
      </c>
      <c r="H1411" s="189" t="s">
        <v>1827</v>
      </c>
      <c r="J1411" s="152"/>
      <c r="K1411" s="152"/>
      <c r="T1411" s="150"/>
      <c r="U1411" s="150"/>
      <c r="V1411" s="150"/>
      <c r="W1411" s="150"/>
      <c r="X1411" s="150"/>
    </row>
    <row r="1412" spans="5:24">
      <c r="E1412" s="151"/>
      <c r="G1412" s="189" t="s">
        <v>402</v>
      </c>
      <c r="H1412" s="189" t="s">
        <v>1828</v>
      </c>
      <c r="J1412" s="152"/>
      <c r="K1412" s="152"/>
      <c r="T1412" s="150"/>
      <c r="U1412" s="150"/>
      <c r="V1412" s="150"/>
      <c r="W1412" s="150"/>
      <c r="X1412" s="150"/>
    </row>
    <row r="1413" spans="5:24">
      <c r="E1413" s="151"/>
      <c r="G1413" s="189" t="s">
        <v>402</v>
      </c>
      <c r="H1413" s="189" t="s">
        <v>1829</v>
      </c>
      <c r="J1413" s="152"/>
      <c r="K1413" s="152"/>
      <c r="T1413" s="150"/>
      <c r="U1413" s="150"/>
      <c r="V1413" s="150"/>
      <c r="W1413" s="150"/>
      <c r="X1413" s="150"/>
    </row>
    <row r="1414" spans="5:24">
      <c r="E1414" s="151"/>
      <c r="G1414" s="189" t="s">
        <v>402</v>
      </c>
      <c r="H1414" s="189" t="s">
        <v>1830</v>
      </c>
      <c r="J1414" s="152"/>
      <c r="K1414" s="152"/>
      <c r="T1414" s="150"/>
      <c r="U1414" s="150"/>
      <c r="V1414" s="150"/>
      <c r="W1414" s="150"/>
      <c r="X1414" s="150"/>
    </row>
    <row r="1415" spans="5:24">
      <c r="E1415" s="151"/>
      <c r="G1415" s="189" t="s">
        <v>402</v>
      </c>
      <c r="H1415" s="189" t="s">
        <v>1831</v>
      </c>
      <c r="J1415" s="152"/>
      <c r="K1415" s="152"/>
      <c r="T1415" s="150"/>
      <c r="U1415" s="150"/>
      <c r="V1415" s="150"/>
      <c r="W1415" s="150"/>
      <c r="X1415" s="150"/>
    </row>
    <row r="1416" spans="5:24">
      <c r="E1416" s="151"/>
      <c r="G1416" s="189" t="s">
        <v>402</v>
      </c>
      <c r="H1416" s="189" t="s">
        <v>1832</v>
      </c>
      <c r="J1416" s="152"/>
      <c r="K1416" s="152"/>
      <c r="T1416" s="150"/>
      <c r="U1416" s="150"/>
      <c r="V1416" s="150"/>
      <c r="W1416" s="150"/>
      <c r="X1416" s="150"/>
    </row>
    <row r="1417" spans="5:24">
      <c r="E1417" s="151"/>
      <c r="G1417" s="189" t="s">
        <v>402</v>
      </c>
      <c r="H1417" s="189" t="s">
        <v>1833</v>
      </c>
      <c r="J1417" s="152"/>
      <c r="K1417" s="152"/>
      <c r="T1417" s="150"/>
      <c r="U1417" s="150"/>
      <c r="V1417" s="150"/>
      <c r="W1417" s="150"/>
      <c r="X1417" s="150"/>
    </row>
    <row r="1418" spans="5:24">
      <c r="E1418" s="151"/>
      <c r="G1418" s="189" t="s">
        <v>402</v>
      </c>
      <c r="H1418" s="189" t="s">
        <v>1834</v>
      </c>
      <c r="J1418" s="152"/>
      <c r="K1418" s="152"/>
      <c r="T1418" s="150"/>
      <c r="U1418" s="150"/>
      <c r="V1418" s="150"/>
      <c r="W1418" s="150"/>
      <c r="X1418" s="150"/>
    </row>
    <row r="1419" spans="5:24">
      <c r="E1419" s="151"/>
      <c r="G1419" s="189" t="s">
        <v>402</v>
      </c>
      <c r="H1419" s="189" t="s">
        <v>1835</v>
      </c>
      <c r="J1419" s="152"/>
      <c r="K1419" s="152"/>
      <c r="T1419" s="150"/>
      <c r="U1419" s="150"/>
      <c r="V1419" s="150"/>
      <c r="W1419" s="150"/>
      <c r="X1419" s="150"/>
    </row>
    <row r="1420" spans="5:24">
      <c r="E1420" s="151"/>
      <c r="G1420" s="189" t="s">
        <v>402</v>
      </c>
      <c r="H1420" s="189" t="s">
        <v>1836</v>
      </c>
      <c r="J1420" s="152"/>
      <c r="K1420" s="152"/>
      <c r="T1420" s="150"/>
      <c r="U1420" s="150"/>
      <c r="V1420" s="150"/>
      <c r="W1420" s="150"/>
      <c r="X1420" s="150"/>
    </row>
    <row r="1421" spans="5:24">
      <c r="E1421" s="151"/>
      <c r="G1421" s="189" t="s">
        <v>402</v>
      </c>
      <c r="H1421" s="189" t="s">
        <v>1837</v>
      </c>
      <c r="J1421" s="152"/>
      <c r="K1421" s="152"/>
      <c r="T1421" s="150"/>
      <c r="U1421" s="150"/>
      <c r="V1421" s="150"/>
      <c r="W1421" s="150"/>
      <c r="X1421" s="150"/>
    </row>
    <row r="1422" spans="5:24">
      <c r="E1422" s="151"/>
      <c r="G1422" s="189" t="s">
        <v>408</v>
      </c>
      <c r="H1422" s="189" t="s">
        <v>1838</v>
      </c>
      <c r="J1422" s="152"/>
      <c r="K1422" s="152"/>
      <c r="T1422" s="150"/>
      <c r="U1422" s="150"/>
      <c r="V1422" s="150"/>
      <c r="W1422" s="150"/>
      <c r="X1422" s="150"/>
    </row>
    <row r="1423" spans="5:24">
      <c r="E1423" s="151"/>
      <c r="G1423" s="189" t="s">
        <v>408</v>
      </c>
      <c r="H1423" s="189" t="s">
        <v>1839</v>
      </c>
      <c r="J1423" s="152"/>
      <c r="K1423" s="152"/>
      <c r="T1423" s="150"/>
      <c r="U1423" s="150"/>
      <c r="V1423" s="150"/>
      <c r="W1423" s="150"/>
      <c r="X1423" s="150"/>
    </row>
    <row r="1424" spans="5:24">
      <c r="E1424" s="151"/>
      <c r="G1424" s="189" t="s">
        <v>408</v>
      </c>
      <c r="H1424" s="189" t="s">
        <v>1840</v>
      </c>
      <c r="J1424" s="152"/>
      <c r="K1424" s="152"/>
      <c r="T1424" s="150"/>
      <c r="U1424" s="150"/>
      <c r="V1424" s="150"/>
      <c r="W1424" s="150"/>
      <c r="X1424" s="150"/>
    </row>
    <row r="1425" spans="5:24">
      <c r="E1425" s="151"/>
      <c r="G1425" s="189" t="s">
        <v>408</v>
      </c>
      <c r="H1425" s="189" t="s">
        <v>1841</v>
      </c>
      <c r="J1425" s="152"/>
      <c r="K1425" s="152"/>
      <c r="T1425" s="150"/>
      <c r="U1425" s="150"/>
      <c r="V1425" s="150"/>
      <c r="W1425" s="150"/>
      <c r="X1425" s="150"/>
    </row>
    <row r="1426" spans="5:24">
      <c r="E1426" s="151"/>
      <c r="G1426" s="189" t="s">
        <v>408</v>
      </c>
      <c r="H1426" s="189" t="s">
        <v>1842</v>
      </c>
      <c r="J1426" s="152"/>
      <c r="K1426" s="152"/>
      <c r="T1426" s="150"/>
      <c r="U1426" s="150"/>
      <c r="V1426" s="150"/>
      <c r="W1426" s="150"/>
      <c r="X1426" s="150"/>
    </row>
    <row r="1427" spans="5:24">
      <c r="E1427" s="151"/>
      <c r="G1427" s="189" t="s">
        <v>408</v>
      </c>
      <c r="H1427" s="189" t="s">
        <v>1843</v>
      </c>
      <c r="J1427" s="152"/>
      <c r="K1427" s="152"/>
      <c r="T1427" s="150"/>
      <c r="U1427" s="150"/>
      <c r="V1427" s="150"/>
      <c r="W1427" s="150"/>
      <c r="X1427" s="150"/>
    </row>
    <row r="1428" spans="5:24">
      <c r="E1428" s="151"/>
      <c r="G1428" s="189" t="s">
        <v>408</v>
      </c>
      <c r="H1428" s="189" t="s">
        <v>1844</v>
      </c>
      <c r="J1428" s="152"/>
      <c r="K1428" s="152"/>
      <c r="T1428" s="150"/>
      <c r="U1428" s="150"/>
      <c r="V1428" s="150"/>
      <c r="W1428" s="150"/>
      <c r="X1428" s="150"/>
    </row>
    <row r="1429" spans="5:24">
      <c r="E1429" s="151"/>
      <c r="G1429" s="189" t="s">
        <v>408</v>
      </c>
      <c r="H1429" s="189" t="s">
        <v>1845</v>
      </c>
      <c r="J1429" s="152"/>
      <c r="K1429" s="152"/>
      <c r="T1429" s="150"/>
      <c r="U1429" s="150"/>
      <c r="V1429" s="150"/>
      <c r="W1429" s="150"/>
      <c r="X1429" s="150"/>
    </row>
    <row r="1430" spans="5:24">
      <c r="E1430" s="151"/>
      <c r="G1430" s="189" t="s">
        <v>408</v>
      </c>
      <c r="H1430" s="189" t="s">
        <v>1846</v>
      </c>
      <c r="J1430" s="152"/>
      <c r="K1430" s="152"/>
      <c r="T1430" s="150"/>
      <c r="U1430" s="150"/>
      <c r="V1430" s="150"/>
      <c r="W1430" s="150"/>
      <c r="X1430" s="150"/>
    </row>
    <row r="1431" spans="5:24">
      <c r="E1431" s="151"/>
      <c r="G1431" s="189" t="s">
        <v>408</v>
      </c>
      <c r="H1431" s="189" t="s">
        <v>1847</v>
      </c>
      <c r="J1431" s="152"/>
      <c r="K1431" s="152"/>
      <c r="T1431" s="150"/>
      <c r="U1431" s="150"/>
      <c r="V1431" s="150"/>
      <c r="W1431" s="150"/>
      <c r="X1431" s="150"/>
    </row>
    <row r="1432" spans="5:24">
      <c r="E1432" s="151"/>
      <c r="G1432" s="189" t="s">
        <v>408</v>
      </c>
      <c r="H1432" s="189" t="s">
        <v>1848</v>
      </c>
      <c r="J1432" s="152"/>
      <c r="K1432" s="152"/>
      <c r="T1432" s="150"/>
      <c r="U1432" s="150"/>
      <c r="V1432" s="150"/>
      <c r="W1432" s="150"/>
      <c r="X1432" s="150"/>
    </row>
    <row r="1433" spans="5:24">
      <c r="E1433" s="151"/>
      <c r="G1433" s="189" t="s">
        <v>408</v>
      </c>
      <c r="H1433" s="189" t="s">
        <v>1849</v>
      </c>
      <c r="J1433" s="152"/>
      <c r="K1433" s="152"/>
      <c r="T1433" s="150"/>
      <c r="U1433" s="150"/>
      <c r="V1433" s="150"/>
      <c r="W1433" s="150"/>
      <c r="X1433" s="150"/>
    </row>
    <row r="1434" spans="5:24">
      <c r="E1434" s="151"/>
      <c r="G1434" s="189" t="s">
        <v>408</v>
      </c>
      <c r="H1434" s="189" t="s">
        <v>1850</v>
      </c>
      <c r="J1434" s="152"/>
      <c r="K1434" s="152"/>
      <c r="T1434" s="150"/>
      <c r="U1434" s="150"/>
      <c r="V1434" s="150"/>
      <c r="W1434" s="150"/>
      <c r="X1434" s="150"/>
    </row>
    <row r="1435" spans="5:24">
      <c r="E1435" s="151"/>
      <c r="G1435" s="189" t="s">
        <v>408</v>
      </c>
      <c r="H1435" s="189" t="s">
        <v>409</v>
      </c>
      <c r="J1435" s="152"/>
      <c r="K1435" s="152"/>
      <c r="T1435" s="150"/>
      <c r="U1435" s="150"/>
      <c r="V1435" s="150"/>
      <c r="W1435" s="150"/>
      <c r="X1435" s="150"/>
    </row>
    <row r="1436" spans="5:24">
      <c r="E1436" s="151"/>
      <c r="G1436" s="189" t="s">
        <v>408</v>
      </c>
      <c r="H1436" s="189" t="s">
        <v>1851</v>
      </c>
      <c r="J1436" s="152"/>
      <c r="K1436" s="152"/>
      <c r="T1436" s="150"/>
      <c r="U1436" s="150"/>
      <c r="V1436" s="150"/>
      <c r="W1436" s="150"/>
      <c r="X1436" s="150"/>
    </row>
    <row r="1437" spans="5:24">
      <c r="E1437" s="151"/>
      <c r="G1437" s="189" t="s">
        <v>408</v>
      </c>
      <c r="H1437" s="189" t="s">
        <v>1852</v>
      </c>
      <c r="J1437" s="152"/>
      <c r="K1437" s="152"/>
      <c r="T1437" s="150"/>
      <c r="U1437" s="150"/>
      <c r="V1437" s="150"/>
      <c r="W1437" s="150"/>
      <c r="X1437" s="150"/>
    </row>
    <row r="1438" spans="5:24">
      <c r="E1438" s="151"/>
      <c r="G1438" s="189" t="s">
        <v>408</v>
      </c>
      <c r="H1438" s="189" t="s">
        <v>1853</v>
      </c>
      <c r="J1438" s="152"/>
      <c r="K1438" s="152"/>
      <c r="T1438" s="150"/>
      <c r="U1438" s="150"/>
      <c r="V1438" s="150"/>
      <c r="W1438" s="150"/>
      <c r="X1438" s="150"/>
    </row>
    <row r="1439" spans="5:24">
      <c r="E1439" s="151"/>
      <c r="G1439" s="189" t="s">
        <v>408</v>
      </c>
      <c r="H1439" s="189" t="s">
        <v>1854</v>
      </c>
      <c r="J1439" s="152"/>
      <c r="K1439" s="152"/>
      <c r="T1439" s="150"/>
      <c r="U1439" s="150"/>
      <c r="V1439" s="150"/>
      <c r="W1439" s="150"/>
      <c r="X1439" s="150"/>
    </row>
    <row r="1440" spans="5:24">
      <c r="E1440" s="151"/>
      <c r="G1440" s="189" t="s">
        <v>408</v>
      </c>
      <c r="H1440" s="189" t="s">
        <v>1855</v>
      </c>
      <c r="J1440" s="152"/>
      <c r="K1440" s="152"/>
      <c r="T1440" s="150"/>
      <c r="U1440" s="150"/>
      <c r="V1440" s="150"/>
      <c r="W1440" s="150"/>
      <c r="X1440" s="150"/>
    </row>
    <row r="1441" spans="5:24">
      <c r="E1441" s="151"/>
      <c r="G1441" s="189" t="s">
        <v>408</v>
      </c>
      <c r="H1441" s="189" t="s">
        <v>1856</v>
      </c>
      <c r="J1441" s="152"/>
      <c r="K1441" s="152"/>
      <c r="T1441" s="150"/>
      <c r="U1441" s="150"/>
      <c r="V1441" s="150"/>
      <c r="W1441" s="150"/>
      <c r="X1441" s="150"/>
    </row>
    <row r="1442" spans="5:24">
      <c r="E1442" s="151"/>
      <c r="G1442" s="189" t="s">
        <v>414</v>
      </c>
      <c r="H1442" s="189" t="s">
        <v>1857</v>
      </c>
      <c r="J1442" s="152"/>
      <c r="K1442" s="152"/>
      <c r="T1442" s="150"/>
      <c r="U1442" s="150"/>
      <c r="V1442" s="150"/>
      <c r="W1442" s="150"/>
      <c r="X1442" s="150"/>
    </row>
    <row r="1443" spans="5:24">
      <c r="E1443" s="151"/>
      <c r="G1443" s="189" t="s">
        <v>414</v>
      </c>
      <c r="H1443" s="189" t="s">
        <v>1858</v>
      </c>
      <c r="J1443" s="152"/>
      <c r="K1443" s="152"/>
      <c r="T1443" s="150"/>
      <c r="U1443" s="150"/>
      <c r="V1443" s="150"/>
      <c r="W1443" s="150"/>
      <c r="X1443" s="150"/>
    </row>
    <row r="1444" spans="5:24">
      <c r="E1444" s="151"/>
      <c r="G1444" s="189" t="s">
        <v>414</v>
      </c>
      <c r="H1444" s="189" t="s">
        <v>1859</v>
      </c>
      <c r="J1444" s="152"/>
      <c r="K1444" s="152"/>
      <c r="T1444" s="150"/>
      <c r="U1444" s="150"/>
      <c r="V1444" s="150"/>
      <c r="W1444" s="150"/>
      <c r="X1444" s="150"/>
    </row>
    <row r="1445" spans="5:24">
      <c r="E1445" s="151"/>
      <c r="G1445" s="189" t="s">
        <v>414</v>
      </c>
      <c r="H1445" s="189" t="s">
        <v>1860</v>
      </c>
      <c r="J1445" s="152"/>
      <c r="K1445" s="152"/>
      <c r="T1445" s="150"/>
      <c r="U1445" s="150"/>
      <c r="V1445" s="150"/>
      <c r="W1445" s="150"/>
      <c r="X1445" s="150"/>
    </row>
    <row r="1446" spans="5:24">
      <c r="E1446" s="151"/>
      <c r="G1446" s="189" t="s">
        <v>414</v>
      </c>
      <c r="H1446" s="189" t="s">
        <v>1861</v>
      </c>
      <c r="J1446" s="152"/>
      <c r="K1446" s="152"/>
      <c r="T1446" s="150"/>
      <c r="U1446" s="150"/>
      <c r="V1446" s="150"/>
      <c r="W1446" s="150"/>
      <c r="X1446" s="150"/>
    </row>
    <row r="1447" spans="5:24">
      <c r="E1447" s="151"/>
      <c r="G1447" s="189" t="s">
        <v>414</v>
      </c>
      <c r="H1447" s="189" t="s">
        <v>1862</v>
      </c>
      <c r="J1447" s="152"/>
      <c r="K1447" s="152"/>
      <c r="T1447" s="150"/>
      <c r="U1447" s="150"/>
      <c r="V1447" s="150"/>
      <c r="W1447" s="150"/>
      <c r="X1447" s="150"/>
    </row>
    <row r="1448" spans="5:24">
      <c r="E1448" s="151"/>
      <c r="G1448" s="189" t="s">
        <v>414</v>
      </c>
      <c r="H1448" s="189" t="s">
        <v>1863</v>
      </c>
      <c r="J1448" s="152"/>
      <c r="K1448" s="152"/>
      <c r="T1448" s="150"/>
      <c r="U1448" s="150"/>
      <c r="V1448" s="150"/>
      <c r="W1448" s="150"/>
      <c r="X1448" s="150"/>
    </row>
    <row r="1449" spans="5:24">
      <c r="E1449" s="151"/>
      <c r="G1449" s="189" t="s">
        <v>414</v>
      </c>
      <c r="H1449" s="189" t="s">
        <v>1864</v>
      </c>
      <c r="J1449" s="152"/>
      <c r="K1449" s="152"/>
      <c r="T1449" s="150"/>
      <c r="U1449" s="150"/>
      <c r="V1449" s="150"/>
      <c r="W1449" s="150"/>
      <c r="X1449" s="150"/>
    </row>
    <row r="1450" spans="5:24">
      <c r="E1450" s="151"/>
      <c r="G1450" s="189" t="s">
        <v>414</v>
      </c>
      <c r="H1450" s="189" t="s">
        <v>1865</v>
      </c>
      <c r="J1450" s="152"/>
      <c r="K1450" s="152"/>
      <c r="T1450" s="150"/>
      <c r="U1450" s="150"/>
      <c r="V1450" s="150"/>
      <c r="W1450" s="150"/>
      <c r="X1450" s="150"/>
    </row>
    <row r="1451" spans="5:24">
      <c r="E1451" s="151"/>
      <c r="G1451" s="189" t="s">
        <v>414</v>
      </c>
      <c r="H1451" s="189" t="s">
        <v>1866</v>
      </c>
      <c r="J1451" s="152"/>
      <c r="K1451" s="152"/>
      <c r="T1451" s="150"/>
      <c r="U1451" s="150"/>
      <c r="V1451" s="150"/>
      <c r="W1451" s="150"/>
      <c r="X1451" s="150"/>
    </row>
    <row r="1452" spans="5:24">
      <c r="E1452" s="151"/>
      <c r="G1452" s="189" t="s">
        <v>414</v>
      </c>
      <c r="H1452" s="189" t="s">
        <v>1867</v>
      </c>
      <c r="J1452" s="152"/>
      <c r="K1452" s="152"/>
      <c r="T1452" s="150"/>
      <c r="U1452" s="150"/>
      <c r="V1452" s="150"/>
      <c r="W1452" s="150"/>
      <c r="X1452" s="150"/>
    </row>
    <row r="1453" spans="5:24">
      <c r="E1453" s="151"/>
      <c r="G1453" s="189" t="s">
        <v>414</v>
      </c>
      <c r="H1453" s="189" t="s">
        <v>1868</v>
      </c>
      <c r="J1453" s="152"/>
      <c r="K1453" s="152"/>
      <c r="T1453" s="150"/>
      <c r="U1453" s="150"/>
      <c r="V1453" s="150"/>
      <c r="W1453" s="150"/>
      <c r="X1453" s="150"/>
    </row>
    <row r="1454" spans="5:24">
      <c r="E1454" s="151"/>
      <c r="G1454" s="189" t="s">
        <v>414</v>
      </c>
      <c r="H1454" s="189" t="s">
        <v>1869</v>
      </c>
      <c r="J1454" s="152"/>
      <c r="K1454" s="152"/>
      <c r="T1454" s="150"/>
      <c r="U1454" s="150"/>
      <c r="V1454" s="150"/>
      <c r="W1454" s="150"/>
      <c r="X1454" s="150"/>
    </row>
    <row r="1455" spans="5:24">
      <c r="E1455" s="151"/>
      <c r="G1455" s="189" t="s">
        <v>414</v>
      </c>
      <c r="H1455" s="189" t="s">
        <v>1870</v>
      </c>
      <c r="J1455" s="152"/>
      <c r="K1455" s="152"/>
      <c r="T1455" s="150"/>
      <c r="U1455" s="150"/>
      <c r="V1455" s="150"/>
      <c r="W1455" s="150"/>
      <c r="X1455" s="150"/>
    </row>
    <row r="1456" spans="5:24">
      <c r="E1456" s="151"/>
      <c r="G1456" s="189" t="s">
        <v>414</v>
      </c>
      <c r="H1456" s="189" t="s">
        <v>1871</v>
      </c>
      <c r="J1456" s="152"/>
      <c r="K1456" s="152"/>
      <c r="T1456" s="150"/>
      <c r="U1456" s="150"/>
      <c r="V1456" s="150"/>
      <c r="W1456" s="150"/>
      <c r="X1456" s="150"/>
    </row>
    <row r="1457" spans="5:24">
      <c r="E1457" s="151"/>
      <c r="G1457" s="189" t="s">
        <v>414</v>
      </c>
      <c r="H1457" s="189" t="s">
        <v>1872</v>
      </c>
      <c r="J1457" s="152"/>
      <c r="K1457" s="152"/>
      <c r="T1457" s="150"/>
      <c r="U1457" s="150"/>
      <c r="V1457" s="150"/>
      <c r="W1457" s="150"/>
      <c r="X1457" s="150"/>
    </row>
    <row r="1458" spans="5:24">
      <c r="E1458" s="151"/>
      <c r="G1458" s="189" t="s">
        <v>414</v>
      </c>
      <c r="H1458" s="189" t="s">
        <v>1873</v>
      </c>
      <c r="J1458" s="152"/>
      <c r="K1458" s="152"/>
      <c r="T1458" s="150"/>
      <c r="U1458" s="150"/>
      <c r="V1458" s="150"/>
      <c r="W1458" s="150"/>
      <c r="X1458" s="150"/>
    </row>
    <row r="1459" spans="5:24">
      <c r="E1459" s="151"/>
      <c r="G1459" s="189" t="s">
        <v>414</v>
      </c>
      <c r="H1459" s="189" t="s">
        <v>1874</v>
      </c>
      <c r="J1459" s="152"/>
      <c r="K1459" s="152"/>
      <c r="T1459" s="150"/>
      <c r="U1459" s="150"/>
      <c r="V1459" s="150"/>
      <c r="W1459" s="150"/>
      <c r="X1459" s="150"/>
    </row>
    <row r="1460" spans="5:24">
      <c r="E1460" s="151"/>
      <c r="G1460" s="189" t="s">
        <v>414</v>
      </c>
      <c r="H1460" s="189" t="s">
        <v>1875</v>
      </c>
      <c r="J1460" s="152"/>
      <c r="K1460" s="152"/>
      <c r="T1460" s="150"/>
      <c r="U1460" s="150"/>
      <c r="V1460" s="150"/>
      <c r="W1460" s="150"/>
      <c r="X1460" s="150"/>
    </row>
    <row r="1461" spans="5:24">
      <c r="E1461" s="151"/>
      <c r="G1461" s="189" t="s">
        <v>414</v>
      </c>
      <c r="H1461" s="189" t="s">
        <v>1876</v>
      </c>
      <c r="J1461" s="152"/>
      <c r="K1461" s="152"/>
      <c r="T1461" s="150"/>
      <c r="U1461" s="150"/>
      <c r="V1461" s="150"/>
      <c r="W1461" s="150"/>
      <c r="X1461" s="150"/>
    </row>
    <row r="1462" spans="5:24">
      <c r="E1462" s="151"/>
      <c r="G1462" s="189" t="s">
        <v>414</v>
      </c>
      <c r="H1462" s="189" t="s">
        <v>1877</v>
      </c>
      <c r="J1462" s="152"/>
      <c r="K1462" s="152"/>
      <c r="T1462" s="150"/>
      <c r="U1462" s="150"/>
      <c r="V1462" s="150"/>
      <c r="W1462" s="150"/>
      <c r="X1462" s="150"/>
    </row>
    <row r="1463" spans="5:24">
      <c r="E1463" s="151"/>
      <c r="G1463" s="189" t="s">
        <v>414</v>
      </c>
      <c r="H1463" s="189" t="s">
        <v>1878</v>
      </c>
      <c r="J1463" s="152"/>
      <c r="K1463" s="152"/>
      <c r="T1463" s="150"/>
      <c r="U1463" s="150"/>
      <c r="V1463" s="150"/>
      <c r="W1463" s="150"/>
      <c r="X1463" s="150"/>
    </row>
    <row r="1464" spans="5:24">
      <c r="E1464" s="151"/>
      <c r="G1464" s="189" t="s">
        <v>414</v>
      </c>
      <c r="H1464" s="189" t="s">
        <v>1879</v>
      </c>
      <c r="J1464" s="152"/>
      <c r="K1464" s="152"/>
      <c r="T1464" s="150"/>
      <c r="U1464" s="150"/>
      <c r="V1464" s="150"/>
      <c r="W1464" s="150"/>
      <c r="X1464" s="150"/>
    </row>
    <row r="1465" spans="5:24">
      <c r="E1465" s="151"/>
      <c r="G1465" s="189" t="s">
        <v>414</v>
      </c>
      <c r="H1465" s="189" t="s">
        <v>1880</v>
      </c>
      <c r="J1465" s="152"/>
      <c r="K1465" s="152"/>
      <c r="T1465" s="150"/>
      <c r="U1465" s="150"/>
      <c r="V1465" s="150"/>
      <c r="W1465" s="150"/>
      <c r="X1465" s="150"/>
    </row>
    <row r="1466" spans="5:24">
      <c r="E1466" s="151"/>
      <c r="G1466" s="189" t="s">
        <v>414</v>
      </c>
      <c r="H1466" s="189" t="s">
        <v>1881</v>
      </c>
      <c r="J1466" s="152"/>
      <c r="K1466" s="152"/>
      <c r="T1466" s="150"/>
      <c r="U1466" s="150"/>
      <c r="V1466" s="150"/>
      <c r="W1466" s="150"/>
      <c r="X1466" s="150"/>
    </row>
    <row r="1467" spans="5:24">
      <c r="E1467" s="151"/>
      <c r="G1467" s="189" t="s">
        <v>414</v>
      </c>
      <c r="H1467" s="189" t="s">
        <v>1882</v>
      </c>
      <c r="J1467" s="152"/>
      <c r="K1467" s="152"/>
      <c r="T1467" s="150"/>
      <c r="U1467" s="150"/>
      <c r="V1467" s="150"/>
      <c r="W1467" s="150"/>
      <c r="X1467" s="150"/>
    </row>
    <row r="1468" spans="5:24">
      <c r="E1468" s="151"/>
      <c r="G1468" s="189" t="s">
        <v>414</v>
      </c>
      <c r="H1468" s="189" t="s">
        <v>1883</v>
      </c>
      <c r="J1468" s="152"/>
      <c r="K1468" s="152"/>
      <c r="T1468" s="150"/>
      <c r="U1468" s="150"/>
      <c r="V1468" s="150"/>
      <c r="W1468" s="150"/>
      <c r="X1468" s="150"/>
    </row>
    <row r="1469" spans="5:24">
      <c r="E1469" s="151"/>
      <c r="G1469" s="189" t="s">
        <v>414</v>
      </c>
      <c r="H1469" s="189" t="s">
        <v>1884</v>
      </c>
      <c r="J1469" s="152"/>
      <c r="K1469" s="152"/>
      <c r="T1469" s="150"/>
      <c r="U1469" s="150"/>
      <c r="V1469" s="150"/>
      <c r="W1469" s="150"/>
      <c r="X1469" s="150"/>
    </row>
    <row r="1470" spans="5:24">
      <c r="E1470" s="151"/>
      <c r="G1470" s="189" t="s">
        <v>414</v>
      </c>
      <c r="H1470" s="189" t="s">
        <v>1885</v>
      </c>
      <c r="J1470" s="152"/>
      <c r="K1470" s="152"/>
      <c r="T1470" s="150"/>
      <c r="U1470" s="150"/>
      <c r="V1470" s="150"/>
      <c r="W1470" s="150"/>
      <c r="X1470" s="150"/>
    </row>
    <row r="1471" spans="5:24">
      <c r="E1471" s="151"/>
      <c r="G1471" s="189" t="s">
        <v>414</v>
      </c>
      <c r="H1471" s="189" t="s">
        <v>1886</v>
      </c>
      <c r="J1471" s="152"/>
      <c r="K1471" s="152"/>
      <c r="T1471" s="150"/>
      <c r="U1471" s="150"/>
      <c r="V1471" s="150"/>
      <c r="W1471" s="150"/>
      <c r="X1471" s="150"/>
    </row>
    <row r="1472" spans="5:24">
      <c r="E1472" s="151"/>
      <c r="G1472" s="189" t="s">
        <v>414</v>
      </c>
      <c r="H1472" s="189" t="s">
        <v>1887</v>
      </c>
      <c r="J1472" s="152"/>
      <c r="K1472" s="152"/>
      <c r="T1472" s="150"/>
      <c r="U1472" s="150"/>
      <c r="V1472" s="150"/>
      <c r="W1472" s="150"/>
      <c r="X1472" s="150"/>
    </row>
    <row r="1473" spans="5:24">
      <c r="E1473" s="151"/>
      <c r="G1473" s="189" t="s">
        <v>414</v>
      </c>
      <c r="H1473" s="189" t="s">
        <v>1888</v>
      </c>
      <c r="J1473" s="152"/>
      <c r="K1473" s="152"/>
      <c r="T1473" s="150"/>
      <c r="U1473" s="150"/>
      <c r="V1473" s="150"/>
      <c r="W1473" s="150"/>
      <c r="X1473" s="150"/>
    </row>
    <row r="1474" spans="5:24">
      <c r="E1474" s="151"/>
      <c r="G1474" s="189" t="s">
        <v>414</v>
      </c>
      <c r="H1474" s="189" t="s">
        <v>1889</v>
      </c>
      <c r="J1474" s="152"/>
      <c r="K1474" s="152"/>
      <c r="T1474" s="150"/>
      <c r="U1474" s="150"/>
      <c r="V1474" s="150"/>
      <c r="W1474" s="150"/>
      <c r="X1474" s="150"/>
    </row>
    <row r="1475" spans="5:24">
      <c r="E1475" s="151"/>
      <c r="G1475" s="189" t="s">
        <v>414</v>
      </c>
      <c r="H1475" s="189" t="s">
        <v>1890</v>
      </c>
      <c r="J1475" s="152"/>
      <c r="K1475" s="152"/>
      <c r="T1475" s="150"/>
      <c r="U1475" s="150"/>
      <c r="V1475" s="150"/>
      <c r="W1475" s="150"/>
      <c r="X1475" s="150"/>
    </row>
    <row r="1476" spans="5:24">
      <c r="E1476" s="151"/>
      <c r="G1476" s="189" t="s">
        <v>419</v>
      </c>
      <c r="H1476" s="189" t="s">
        <v>1231</v>
      </c>
      <c r="J1476" s="152"/>
      <c r="K1476" s="152"/>
      <c r="T1476" s="150"/>
      <c r="U1476" s="150"/>
      <c r="V1476" s="150"/>
      <c r="W1476" s="150"/>
      <c r="X1476" s="150"/>
    </row>
    <row r="1477" spans="5:24">
      <c r="E1477" s="151"/>
      <c r="G1477" s="189" t="s">
        <v>419</v>
      </c>
      <c r="H1477" s="189" t="s">
        <v>1891</v>
      </c>
      <c r="J1477" s="152"/>
      <c r="K1477" s="152"/>
      <c r="T1477" s="150"/>
      <c r="U1477" s="150"/>
      <c r="V1477" s="150"/>
      <c r="W1477" s="150"/>
      <c r="X1477" s="150"/>
    </row>
    <row r="1478" spans="5:24">
      <c r="E1478" s="151"/>
      <c r="G1478" s="189" t="s">
        <v>419</v>
      </c>
      <c r="H1478" s="189" t="s">
        <v>1892</v>
      </c>
      <c r="J1478" s="152"/>
      <c r="K1478" s="152"/>
      <c r="T1478" s="150"/>
      <c r="U1478" s="150"/>
      <c r="V1478" s="150"/>
      <c r="W1478" s="150"/>
      <c r="X1478" s="150"/>
    </row>
    <row r="1479" spans="5:24">
      <c r="E1479" s="151"/>
      <c r="G1479" s="189" t="s">
        <v>419</v>
      </c>
      <c r="H1479" s="189" t="s">
        <v>1893</v>
      </c>
      <c r="J1479" s="152"/>
      <c r="K1479" s="152"/>
      <c r="T1479" s="150"/>
      <c r="U1479" s="150"/>
      <c r="V1479" s="150"/>
      <c r="W1479" s="150"/>
      <c r="X1479" s="150"/>
    </row>
    <row r="1480" spans="5:24">
      <c r="E1480" s="151"/>
      <c r="G1480" s="189" t="s">
        <v>419</v>
      </c>
      <c r="H1480" s="189" t="s">
        <v>1894</v>
      </c>
      <c r="J1480" s="152"/>
      <c r="K1480" s="152"/>
      <c r="T1480" s="150"/>
      <c r="U1480" s="150"/>
      <c r="V1480" s="150"/>
      <c r="W1480" s="150"/>
      <c r="X1480" s="150"/>
    </row>
    <row r="1481" spans="5:24">
      <c r="E1481" s="151"/>
      <c r="G1481" s="189" t="s">
        <v>419</v>
      </c>
      <c r="H1481" s="189" t="s">
        <v>1232</v>
      </c>
      <c r="J1481" s="152"/>
      <c r="K1481" s="152"/>
      <c r="T1481" s="150"/>
      <c r="U1481" s="150"/>
      <c r="V1481" s="150"/>
      <c r="W1481" s="150"/>
      <c r="X1481" s="150"/>
    </row>
    <row r="1482" spans="5:24">
      <c r="E1482" s="151"/>
      <c r="G1482" s="189" t="s">
        <v>419</v>
      </c>
      <c r="H1482" s="189" t="s">
        <v>1895</v>
      </c>
      <c r="J1482" s="152"/>
      <c r="K1482" s="152"/>
      <c r="T1482" s="150"/>
      <c r="U1482" s="150"/>
      <c r="V1482" s="150"/>
      <c r="W1482" s="150"/>
      <c r="X1482" s="150"/>
    </row>
    <row r="1483" spans="5:24">
      <c r="E1483" s="151"/>
      <c r="G1483" s="189" t="s">
        <v>419</v>
      </c>
      <c r="H1483" s="189" t="s">
        <v>1896</v>
      </c>
      <c r="J1483" s="152"/>
      <c r="K1483" s="152"/>
      <c r="T1483" s="150"/>
      <c r="U1483" s="150"/>
      <c r="V1483" s="150"/>
      <c r="W1483" s="150"/>
      <c r="X1483" s="150"/>
    </row>
    <row r="1484" spans="5:24">
      <c r="E1484" s="151"/>
      <c r="G1484" s="189" t="s">
        <v>419</v>
      </c>
      <c r="H1484" s="189" t="s">
        <v>1897</v>
      </c>
      <c r="J1484" s="152"/>
      <c r="K1484" s="152"/>
      <c r="T1484" s="150"/>
      <c r="U1484" s="150"/>
      <c r="V1484" s="150"/>
      <c r="W1484" s="150"/>
      <c r="X1484" s="150"/>
    </row>
    <row r="1485" spans="5:24">
      <c r="E1485" s="151"/>
      <c r="G1485" s="189" t="s">
        <v>419</v>
      </c>
      <c r="H1485" s="189" t="s">
        <v>1898</v>
      </c>
      <c r="J1485" s="152"/>
      <c r="K1485" s="152"/>
      <c r="T1485" s="150"/>
      <c r="U1485" s="150"/>
      <c r="V1485" s="150"/>
      <c r="W1485" s="150"/>
      <c r="X1485" s="150"/>
    </row>
    <row r="1486" spans="5:24">
      <c r="E1486" s="151"/>
      <c r="G1486" s="189" t="s">
        <v>419</v>
      </c>
      <c r="H1486" s="189" t="s">
        <v>1899</v>
      </c>
      <c r="J1486" s="152"/>
      <c r="K1486" s="152"/>
      <c r="T1486" s="150"/>
      <c r="U1486" s="150"/>
      <c r="V1486" s="150"/>
      <c r="W1486" s="150"/>
      <c r="X1486" s="150"/>
    </row>
    <row r="1487" spans="5:24">
      <c r="E1487" s="151"/>
      <c r="G1487" s="189" t="s">
        <v>419</v>
      </c>
      <c r="H1487" s="189" t="s">
        <v>1900</v>
      </c>
      <c r="J1487" s="152"/>
      <c r="K1487" s="152"/>
      <c r="T1487" s="150"/>
      <c r="U1487" s="150"/>
      <c r="V1487" s="150"/>
      <c r="W1487" s="150"/>
      <c r="X1487" s="150"/>
    </row>
    <row r="1488" spans="5:24">
      <c r="E1488" s="151"/>
      <c r="G1488" s="189" t="s">
        <v>419</v>
      </c>
      <c r="H1488" s="189" t="s">
        <v>1901</v>
      </c>
      <c r="J1488" s="152"/>
      <c r="K1488" s="152"/>
      <c r="T1488" s="150"/>
      <c r="U1488" s="150"/>
      <c r="V1488" s="150"/>
      <c r="W1488" s="150"/>
      <c r="X1488" s="150"/>
    </row>
    <row r="1489" spans="5:24">
      <c r="E1489" s="151"/>
      <c r="G1489" s="189" t="s">
        <v>419</v>
      </c>
      <c r="H1489" s="189" t="s">
        <v>1902</v>
      </c>
      <c r="J1489" s="152"/>
      <c r="K1489" s="152"/>
      <c r="T1489" s="150"/>
      <c r="U1489" s="150"/>
      <c r="V1489" s="150"/>
      <c r="W1489" s="150"/>
      <c r="X1489" s="150"/>
    </row>
    <row r="1490" spans="5:24">
      <c r="E1490" s="151"/>
      <c r="G1490" s="189" t="s">
        <v>419</v>
      </c>
      <c r="H1490" s="189" t="s">
        <v>1903</v>
      </c>
      <c r="J1490" s="152"/>
      <c r="K1490" s="152"/>
      <c r="T1490" s="150"/>
      <c r="U1490" s="150"/>
      <c r="V1490" s="150"/>
      <c r="W1490" s="150"/>
      <c r="X1490" s="150"/>
    </row>
    <row r="1491" spans="5:24">
      <c r="E1491" s="151"/>
      <c r="G1491" s="189" t="s">
        <v>419</v>
      </c>
      <c r="H1491" s="189" t="s">
        <v>1234</v>
      </c>
      <c r="J1491" s="152"/>
      <c r="K1491" s="152"/>
      <c r="T1491" s="150"/>
      <c r="U1491" s="150"/>
      <c r="V1491" s="150"/>
      <c r="W1491" s="150"/>
      <c r="X1491" s="150"/>
    </row>
    <row r="1492" spans="5:24">
      <c r="E1492" s="151"/>
      <c r="G1492" s="189" t="s">
        <v>419</v>
      </c>
      <c r="H1492" s="189" t="s">
        <v>1904</v>
      </c>
      <c r="J1492" s="152"/>
      <c r="K1492" s="152"/>
      <c r="T1492" s="150"/>
      <c r="U1492" s="150"/>
      <c r="V1492" s="150"/>
      <c r="W1492" s="150"/>
      <c r="X1492" s="150"/>
    </row>
    <row r="1493" spans="5:24">
      <c r="E1493" s="151"/>
      <c r="G1493" s="189" t="s">
        <v>419</v>
      </c>
      <c r="H1493" s="189" t="s">
        <v>910</v>
      </c>
      <c r="J1493" s="152"/>
      <c r="K1493" s="152"/>
      <c r="T1493" s="150"/>
      <c r="U1493" s="150"/>
      <c r="V1493" s="150"/>
      <c r="W1493" s="150"/>
      <c r="X1493" s="150"/>
    </row>
    <row r="1494" spans="5:24">
      <c r="E1494" s="151"/>
      <c r="G1494" s="189" t="s">
        <v>419</v>
      </c>
      <c r="H1494" s="189" t="s">
        <v>1905</v>
      </c>
      <c r="J1494" s="152"/>
      <c r="K1494" s="152"/>
      <c r="T1494" s="150"/>
      <c r="U1494" s="150"/>
      <c r="V1494" s="150"/>
      <c r="W1494" s="150"/>
      <c r="X1494" s="150"/>
    </row>
    <row r="1495" spans="5:24">
      <c r="E1495" s="151"/>
      <c r="G1495" s="189" t="s">
        <v>419</v>
      </c>
      <c r="H1495" s="189" t="s">
        <v>912</v>
      </c>
      <c r="J1495" s="152"/>
      <c r="K1495" s="152"/>
      <c r="T1495" s="150"/>
      <c r="U1495" s="150"/>
      <c r="V1495" s="150"/>
      <c r="W1495" s="150"/>
      <c r="X1495" s="150"/>
    </row>
    <row r="1496" spans="5:24">
      <c r="E1496" s="151"/>
      <c r="G1496" s="189" t="s">
        <v>419</v>
      </c>
      <c r="H1496" s="189" t="s">
        <v>1236</v>
      </c>
      <c r="J1496" s="152"/>
      <c r="K1496" s="152"/>
      <c r="T1496" s="150"/>
      <c r="U1496" s="150"/>
      <c r="V1496" s="150"/>
      <c r="W1496" s="150"/>
      <c r="X1496" s="150"/>
    </row>
    <row r="1497" spans="5:24">
      <c r="E1497" s="151"/>
      <c r="G1497" s="189" t="s">
        <v>419</v>
      </c>
      <c r="H1497" s="189" t="s">
        <v>914</v>
      </c>
      <c r="J1497" s="152"/>
      <c r="K1497" s="152"/>
      <c r="T1497" s="150"/>
      <c r="U1497" s="150"/>
      <c r="V1497" s="150"/>
      <c r="W1497" s="150"/>
      <c r="X1497" s="150"/>
    </row>
    <row r="1498" spans="5:24">
      <c r="E1498" s="151"/>
      <c r="G1498" s="189" t="s">
        <v>419</v>
      </c>
      <c r="H1498" s="189" t="s">
        <v>1906</v>
      </c>
      <c r="J1498" s="152"/>
      <c r="K1498" s="152"/>
      <c r="T1498" s="150"/>
      <c r="U1498" s="150"/>
      <c r="V1498" s="150"/>
      <c r="W1498" s="150"/>
      <c r="X1498" s="150"/>
    </row>
    <row r="1499" spans="5:24">
      <c r="E1499" s="151"/>
      <c r="G1499" s="189" t="s">
        <v>419</v>
      </c>
      <c r="H1499" s="189" t="s">
        <v>1907</v>
      </c>
      <c r="J1499" s="152"/>
      <c r="K1499" s="152"/>
      <c r="T1499" s="150"/>
      <c r="U1499" s="150"/>
      <c r="V1499" s="150"/>
      <c r="W1499" s="150"/>
      <c r="X1499" s="150"/>
    </row>
    <row r="1500" spans="5:24">
      <c r="E1500" s="151"/>
      <c r="G1500" s="189" t="s">
        <v>419</v>
      </c>
      <c r="H1500" s="189" t="s">
        <v>1908</v>
      </c>
      <c r="J1500" s="152"/>
      <c r="K1500" s="152"/>
      <c r="T1500" s="150"/>
      <c r="U1500" s="150"/>
      <c r="V1500" s="150"/>
      <c r="W1500" s="150"/>
      <c r="X1500" s="150"/>
    </row>
    <row r="1501" spans="5:24">
      <c r="E1501" s="151"/>
      <c r="G1501" s="189" t="s">
        <v>419</v>
      </c>
      <c r="H1501" s="189" t="s">
        <v>1909</v>
      </c>
      <c r="J1501" s="152"/>
      <c r="K1501" s="152"/>
      <c r="T1501" s="150"/>
      <c r="U1501" s="150"/>
      <c r="V1501" s="150"/>
      <c r="W1501" s="150"/>
      <c r="X1501" s="150"/>
    </row>
    <row r="1502" spans="5:24">
      <c r="E1502" s="151"/>
      <c r="G1502" s="189" t="s">
        <v>419</v>
      </c>
      <c r="H1502" s="189" t="s">
        <v>1910</v>
      </c>
      <c r="J1502" s="152"/>
      <c r="K1502" s="152"/>
      <c r="T1502" s="150"/>
      <c r="U1502" s="150"/>
      <c r="V1502" s="150"/>
      <c r="W1502" s="150"/>
      <c r="X1502" s="150"/>
    </row>
    <row r="1503" spans="5:24">
      <c r="E1503" s="151"/>
      <c r="G1503" s="189" t="s">
        <v>419</v>
      </c>
      <c r="H1503" s="189" t="s">
        <v>916</v>
      </c>
      <c r="J1503" s="152"/>
      <c r="K1503" s="152"/>
      <c r="T1503" s="150"/>
      <c r="U1503" s="150"/>
      <c r="V1503" s="150"/>
      <c r="W1503" s="150"/>
      <c r="X1503" s="150"/>
    </row>
    <row r="1504" spans="5:24">
      <c r="E1504" s="151"/>
      <c r="G1504" s="189" t="s">
        <v>1911</v>
      </c>
      <c r="H1504" s="189" t="s">
        <v>1912</v>
      </c>
      <c r="J1504" s="152"/>
      <c r="K1504" s="152"/>
      <c r="T1504" s="150"/>
      <c r="U1504" s="150"/>
      <c r="V1504" s="150"/>
      <c r="W1504" s="150"/>
      <c r="X1504" s="150"/>
    </row>
    <row r="1505" spans="5:24">
      <c r="E1505" s="151"/>
      <c r="G1505" s="189" t="s">
        <v>419</v>
      </c>
      <c r="H1505" s="189" t="s">
        <v>1913</v>
      </c>
      <c r="J1505" s="152"/>
      <c r="K1505" s="152"/>
      <c r="T1505" s="150"/>
      <c r="U1505" s="150"/>
      <c r="V1505" s="150"/>
      <c r="W1505" s="150"/>
      <c r="X1505" s="150"/>
    </row>
    <row r="1506" spans="5:24">
      <c r="E1506" s="151"/>
      <c r="G1506" s="189" t="s">
        <v>419</v>
      </c>
      <c r="H1506" s="189" t="s">
        <v>1914</v>
      </c>
      <c r="J1506" s="152"/>
      <c r="K1506" s="152"/>
      <c r="T1506" s="150"/>
      <c r="U1506" s="150"/>
      <c r="V1506" s="150"/>
      <c r="W1506" s="150"/>
      <c r="X1506" s="150"/>
    </row>
    <row r="1507" spans="5:24">
      <c r="E1507" s="151"/>
      <c r="G1507" s="189" t="s">
        <v>419</v>
      </c>
      <c r="H1507" s="189" t="s">
        <v>1915</v>
      </c>
      <c r="J1507" s="152"/>
      <c r="K1507" s="152"/>
      <c r="T1507" s="150"/>
      <c r="U1507" s="150"/>
      <c r="V1507" s="150"/>
      <c r="W1507" s="150"/>
      <c r="X1507" s="150"/>
    </row>
    <row r="1508" spans="5:24">
      <c r="E1508" s="151"/>
      <c r="G1508" s="189" t="s">
        <v>419</v>
      </c>
      <c r="H1508" s="189" t="s">
        <v>1916</v>
      </c>
      <c r="J1508" s="152"/>
      <c r="K1508" s="152"/>
      <c r="T1508" s="150"/>
      <c r="U1508" s="150"/>
      <c r="V1508" s="150"/>
      <c r="W1508" s="150"/>
      <c r="X1508" s="150"/>
    </row>
    <row r="1509" spans="5:24">
      <c r="E1509" s="151"/>
      <c r="G1509" s="189" t="s">
        <v>419</v>
      </c>
      <c r="H1509" s="189" t="s">
        <v>1917</v>
      </c>
      <c r="J1509" s="152"/>
      <c r="K1509" s="152"/>
      <c r="T1509" s="150"/>
      <c r="U1509" s="150"/>
      <c r="V1509" s="150"/>
      <c r="W1509" s="150"/>
      <c r="X1509" s="150"/>
    </row>
    <row r="1510" spans="5:24">
      <c r="E1510" s="151"/>
      <c r="G1510" s="189" t="s">
        <v>419</v>
      </c>
      <c r="H1510" s="189" t="s">
        <v>1918</v>
      </c>
      <c r="J1510" s="152"/>
      <c r="K1510" s="152"/>
      <c r="T1510" s="150"/>
      <c r="U1510" s="150"/>
      <c r="V1510" s="150"/>
      <c r="W1510" s="150"/>
      <c r="X1510" s="150"/>
    </row>
    <row r="1511" spans="5:24">
      <c r="E1511" s="151"/>
      <c r="G1511" s="189" t="s">
        <v>419</v>
      </c>
      <c r="H1511" s="189" t="s">
        <v>920</v>
      </c>
      <c r="J1511" s="152"/>
      <c r="K1511" s="152"/>
      <c r="T1511" s="150"/>
      <c r="U1511" s="150"/>
      <c r="V1511" s="150"/>
      <c r="W1511" s="150"/>
      <c r="X1511" s="150"/>
    </row>
    <row r="1512" spans="5:24">
      <c r="E1512" s="151"/>
      <c r="G1512" s="189" t="s">
        <v>419</v>
      </c>
      <c r="H1512" s="189" t="s">
        <v>1919</v>
      </c>
      <c r="J1512" s="152"/>
      <c r="K1512" s="152"/>
      <c r="T1512" s="150"/>
      <c r="U1512" s="150"/>
      <c r="V1512" s="150"/>
      <c r="W1512" s="150"/>
      <c r="X1512" s="150"/>
    </row>
    <row r="1513" spans="5:24">
      <c r="E1513" s="151"/>
      <c r="G1513" s="189" t="s">
        <v>419</v>
      </c>
      <c r="H1513" s="189" t="s">
        <v>1920</v>
      </c>
      <c r="J1513" s="152"/>
      <c r="K1513" s="152"/>
      <c r="T1513" s="150"/>
      <c r="U1513" s="150"/>
      <c r="V1513" s="150"/>
      <c r="W1513" s="150"/>
      <c r="X1513" s="150"/>
    </row>
    <row r="1514" spans="5:24">
      <c r="E1514" s="151"/>
      <c r="G1514" s="189" t="s">
        <v>419</v>
      </c>
      <c r="H1514" s="189" t="s">
        <v>1921</v>
      </c>
      <c r="J1514" s="152"/>
      <c r="K1514" s="152"/>
      <c r="T1514" s="150"/>
      <c r="U1514" s="150"/>
      <c r="V1514" s="150"/>
      <c r="W1514" s="150"/>
      <c r="X1514" s="150"/>
    </row>
    <row r="1515" spans="5:24">
      <c r="E1515" s="151"/>
      <c r="G1515" s="189" t="s">
        <v>419</v>
      </c>
      <c r="H1515" s="189" t="s">
        <v>1922</v>
      </c>
      <c r="J1515" s="152"/>
      <c r="K1515" s="152"/>
      <c r="T1515" s="150"/>
      <c r="U1515" s="150"/>
      <c r="V1515" s="150"/>
      <c r="W1515" s="150"/>
      <c r="X1515" s="150"/>
    </row>
    <row r="1516" spans="5:24">
      <c r="E1516" s="151"/>
      <c r="G1516" s="189" t="s">
        <v>419</v>
      </c>
      <c r="H1516" s="189" t="s">
        <v>1923</v>
      </c>
      <c r="J1516" s="152"/>
      <c r="K1516" s="152"/>
      <c r="T1516" s="150"/>
      <c r="U1516" s="150"/>
      <c r="V1516" s="150"/>
      <c r="W1516" s="150"/>
      <c r="X1516" s="150"/>
    </row>
    <row r="1517" spans="5:24">
      <c r="E1517" s="151"/>
      <c r="G1517" s="189" t="s">
        <v>419</v>
      </c>
      <c r="H1517" s="189" t="s">
        <v>1924</v>
      </c>
      <c r="J1517" s="152"/>
      <c r="K1517" s="152"/>
      <c r="T1517" s="150"/>
      <c r="U1517" s="150"/>
      <c r="V1517" s="150"/>
      <c r="W1517" s="150"/>
      <c r="X1517" s="150"/>
    </row>
    <row r="1518" spans="5:24">
      <c r="E1518" s="151"/>
      <c r="G1518" s="189" t="s">
        <v>419</v>
      </c>
      <c r="H1518" s="189" t="s">
        <v>1925</v>
      </c>
      <c r="J1518" s="152"/>
      <c r="K1518" s="152"/>
      <c r="T1518" s="150"/>
      <c r="U1518" s="150"/>
      <c r="V1518" s="150"/>
      <c r="W1518" s="150"/>
      <c r="X1518" s="150"/>
    </row>
    <row r="1519" spans="5:24">
      <c r="E1519" s="151"/>
      <c r="G1519" s="189" t="s">
        <v>419</v>
      </c>
      <c r="H1519" s="189" t="s">
        <v>1926</v>
      </c>
      <c r="J1519" s="152"/>
      <c r="K1519" s="152"/>
      <c r="T1519" s="150"/>
      <c r="U1519" s="150"/>
      <c r="V1519" s="150"/>
      <c r="W1519" s="150"/>
      <c r="X1519" s="150"/>
    </row>
    <row r="1520" spans="5:24">
      <c r="E1520" s="151"/>
      <c r="G1520" s="189" t="s">
        <v>419</v>
      </c>
      <c r="H1520" s="189" t="s">
        <v>1927</v>
      </c>
      <c r="J1520" s="152"/>
      <c r="K1520" s="152"/>
      <c r="T1520" s="150"/>
      <c r="U1520" s="150"/>
      <c r="V1520" s="150"/>
      <c r="W1520" s="150"/>
      <c r="X1520" s="150"/>
    </row>
    <row r="1521" spans="5:24">
      <c r="E1521" s="151"/>
      <c r="G1521" s="189" t="s">
        <v>419</v>
      </c>
      <c r="H1521" s="189" t="s">
        <v>1928</v>
      </c>
      <c r="J1521" s="152"/>
      <c r="K1521" s="152"/>
      <c r="T1521" s="150"/>
      <c r="U1521" s="150"/>
      <c r="V1521" s="150"/>
      <c r="W1521" s="150"/>
      <c r="X1521" s="150"/>
    </row>
    <row r="1522" spans="5:24">
      <c r="E1522" s="151"/>
      <c r="G1522" s="189" t="s">
        <v>419</v>
      </c>
      <c r="H1522" s="189" t="s">
        <v>1929</v>
      </c>
      <c r="J1522" s="152"/>
      <c r="K1522" s="152"/>
      <c r="T1522" s="150"/>
      <c r="U1522" s="150"/>
      <c r="V1522" s="150"/>
      <c r="W1522" s="150"/>
      <c r="X1522" s="150"/>
    </row>
    <row r="1523" spans="5:24">
      <c r="E1523" s="151"/>
      <c r="G1523" s="189" t="s">
        <v>419</v>
      </c>
      <c r="H1523" s="189" t="s">
        <v>1690</v>
      </c>
      <c r="J1523" s="152"/>
      <c r="K1523" s="152"/>
      <c r="T1523" s="150"/>
      <c r="U1523" s="150"/>
      <c r="V1523" s="150"/>
      <c r="W1523" s="150"/>
      <c r="X1523" s="150"/>
    </row>
    <row r="1524" spans="5:24">
      <c r="E1524" s="151"/>
      <c r="G1524" s="189" t="s">
        <v>419</v>
      </c>
      <c r="H1524" s="189" t="s">
        <v>1930</v>
      </c>
      <c r="J1524" s="152"/>
      <c r="K1524" s="152"/>
      <c r="T1524" s="150"/>
      <c r="U1524" s="150"/>
      <c r="V1524" s="150"/>
      <c r="W1524" s="150"/>
      <c r="X1524" s="150"/>
    </row>
    <row r="1525" spans="5:24">
      <c r="E1525" s="151"/>
      <c r="G1525" s="189" t="s">
        <v>419</v>
      </c>
      <c r="H1525" s="189" t="s">
        <v>1931</v>
      </c>
      <c r="J1525" s="152"/>
      <c r="K1525" s="152"/>
      <c r="T1525" s="150"/>
      <c r="U1525" s="150"/>
      <c r="V1525" s="150"/>
      <c r="W1525" s="150"/>
      <c r="X1525" s="150"/>
    </row>
    <row r="1526" spans="5:24">
      <c r="E1526" s="151"/>
      <c r="G1526" s="189" t="s">
        <v>419</v>
      </c>
      <c r="H1526" s="189" t="s">
        <v>1932</v>
      </c>
      <c r="J1526" s="152"/>
      <c r="K1526" s="152"/>
      <c r="T1526" s="150"/>
      <c r="U1526" s="150"/>
      <c r="V1526" s="150"/>
      <c r="W1526" s="150"/>
      <c r="X1526" s="150"/>
    </row>
    <row r="1527" spans="5:24">
      <c r="E1527" s="151"/>
      <c r="G1527" s="189" t="s">
        <v>419</v>
      </c>
      <c r="H1527" s="189" t="s">
        <v>917</v>
      </c>
      <c r="J1527" s="152"/>
      <c r="K1527" s="152"/>
      <c r="T1527" s="150"/>
      <c r="U1527" s="150"/>
      <c r="V1527" s="150"/>
      <c r="W1527" s="150"/>
      <c r="X1527" s="150"/>
    </row>
    <row r="1528" spans="5:24">
      <c r="E1528" s="151"/>
      <c r="G1528" s="189" t="s">
        <v>419</v>
      </c>
      <c r="H1528" s="189" t="s">
        <v>1933</v>
      </c>
      <c r="J1528" s="152"/>
      <c r="K1528" s="152"/>
      <c r="T1528" s="150"/>
      <c r="U1528" s="150"/>
      <c r="V1528" s="150"/>
      <c r="W1528" s="150"/>
      <c r="X1528" s="150"/>
    </row>
    <row r="1529" spans="5:24">
      <c r="E1529" s="151"/>
      <c r="G1529" s="189" t="s">
        <v>419</v>
      </c>
      <c r="H1529" s="189" t="s">
        <v>1934</v>
      </c>
      <c r="J1529" s="152"/>
      <c r="K1529" s="152"/>
      <c r="T1529" s="150"/>
      <c r="U1529" s="150"/>
      <c r="V1529" s="150"/>
      <c r="W1529" s="150"/>
      <c r="X1529" s="150"/>
    </row>
    <row r="1530" spans="5:24">
      <c r="E1530" s="151"/>
      <c r="G1530" s="189" t="s">
        <v>419</v>
      </c>
      <c r="H1530" s="189" t="s">
        <v>1935</v>
      </c>
      <c r="J1530" s="152"/>
      <c r="K1530" s="152"/>
      <c r="T1530" s="150"/>
      <c r="U1530" s="150"/>
      <c r="V1530" s="150"/>
      <c r="W1530" s="150"/>
      <c r="X1530" s="150"/>
    </row>
    <row r="1531" spans="5:24">
      <c r="E1531" s="151"/>
      <c r="G1531" s="189" t="s">
        <v>419</v>
      </c>
      <c r="H1531" s="189" t="s">
        <v>1936</v>
      </c>
      <c r="J1531" s="152"/>
      <c r="K1531" s="152"/>
      <c r="T1531" s="150"/>
      <c r="U1531" s="150"/>
      <c r="V1531" s="150"/>
      <c r="W1531" s="150"/>
      <c r="X1531" s="150"/>
    </row>
    <row r="1532" spans="5:24">
      <c r="E1532" s="151"/>
      <c r="G1532" s="189" t="s">
        <v>419</v>
      </c>
      <c r="H1532" s="189" t="s">
        <v>1937</v>
      </c>
      <c r="J1532" s="152"/>
      <c r="K1532" s="152"/>
      <c r="T1532" s="150"/>
      <c r="U1532" s="150"/>
      <c r="V1532" s="150"/>
      <c r="W1532" s="150"/>
      <c r="X1532" s="150"/>
    </row>
    <row r="1533" spans="5:24">
      <c r="E1533" s="151"/>
      <c r="G1533" s="189" t="s">
        <v>419</v>
      </c>
      <c r="H1533" s="189" t="s">
        <v>1938</v>
      </c>
      <c r="J1533" s="152"/>
      <c r="K1533" s="152"/>
      <c r="T1533" s="150"/>
      <c r="U1533" s="150"/>
      <c r="V1533" s="150"/>
      <c r="W1533" s="150"/>
      <c r="X1533" s="150"/>
    </row>
    <row r="1534" spans="5:24">
      <c r="E1534" s="151"/>
      <c r="G1534" s="189" t="s">
        <v>419</v>
      </c>
      <c r="H1534" s="189" t="s">
        <v>1939</v>
      </c>
      <c r="J1534" s="152"/>
      <c r="K1534" s="152"/>
      <c r="T1534" s="150"/>
      <c r="U1534" s="150"/>
      <c r="V1534" s="150"/>
      <c r="W1534" s="150"/>
      <c r="X1534" s="150"/>
    </row>
    <row r="1535" spans="5:24">
      <c r="E1535" s="151"/>
      <c r="G1535" s="189" t="s">
        <v>419</v>
      </c>
      <c r="H1535" s="189" t="s">
        <v>1940</v>
      </c>
      <c r="J1535" s="152"/>
      <c r="K1535" s="152"/>
      <c r="T1535" s="150"/>
      <c r="U1535" s="150"/>
      <c r="V1535" s="150"/>
      <c r="W1535" s="150"/>
      <c r="X1535" s="150"/>
    </row>
    <row r="1536" spans="5:24">
      <c r="E1536" s="151"/>
      <c r="G1536" s="189" t="s">
        <v>424</v>
      </c>
      <c r="H1536" s="189" t="s">
        <v>1941</v>
      </c>
      <c r="J1536" s="152"/>
      <c r="K1536" s="152"/>
      <c r="T1536" s="150"/>
      <c r="U1536" s="150"/>
      <c r="V1536" s="150"/>
      <c r="W1536" s="150"/>
      <c r="X1536" s="150"/>
    </row>
    <row r="1537" spans="5:24">
      <c r="E1537" s="151"/>
      <c r="G1537" s="189" t="s">
        <v>424</v>
      </c>
      <c r="H1537" s="189" t="s">
        <v>1942</v>
      </c>
      <c r="J1537" s="152"/>
      <c r="K1537" s="152"/>
      <c r="T1537" s="150"/>
      <c r="U1537" s="150"/>
      <c r="V1537" s="150"/>
      <c r="W1537" s="150"/>
      <c r="X1537" s="150"/>
    </row>
    <row r="1538" spans="5:24">
      <c r="E1538" s="151"/>
      <c r="G1538" s="189" t="s">
        <v>424</v>
      </c>
      <c r="H1538" s="189" t="s">
        <v>1943</v>
      </c>
      <c r="J1538" s="152"/>
      <c r="K1538" s="152"/>
      <c r="T1538" s="150"/>
      <c r="U1538" s="150"/>
      <c r="V1538" s="150"/>
      <c r="W1538" s="150"/>
      <c r="X1538" s="150"/>
    </row>
    <row r="1539" spans="5:24">
      <c r="E1539" s="151"/>
      <c r="G1539" s="189" t="s">
        <v>424</v>
      </c>
      <c r="H1539" s="189" t="s">
        <v>1944</v>
      </c>
      <c r="J1539" s="152"/>
      <c r="K1539" s="152"/>
      <c r="T1539" s="150"/>
      <c r="U1539" s="150"/>
      <c r="V1539" s="150"/>
      <c r="W1539" s="150"/>
      <c r="X1539" s="150"/>
    </row>
    <row r="1540" spans="5:24">
      <c r="E1540" s="151"/>
      <c r="G1540" s="189" t="s">
        <v>424</v>
      </c>
      <c r="H1540" s="189" t="s">
        <v>1945</v>
      </c>
      <c r="J1540" s="152"/>
      <c r="K1540" s="152"/>
      <c r="T1540" s="150"/>
      <c r="U1540" s="150"/>
      <c r="V1540" s="150"/>
      <c r="W1540" s="150"/>
      <c r="X1540" s="150"/>
    </row>
    <row r="1541" spans="5:24">
      <c r="E1541" s="151"/>
      <c r="G1541" s="189" t="s">
        <v>424</v>
      </c>
      <c r="H1541" s="189" t="s">
        <v>1946</v>
      </c>
      <c r="J1541" s="152"/>
      <c r="K1541" s="152"/>
      <c r="T1541" s="150"/>
      <c r="U1541" s="150"/>
      <c r="V1541" s="150"/>
      <c r="W1541" s="150"/>
      <c r="X1541" s="150"/>
    </row>
    <row r="1542" spans="5:24">
      <c r="E1542" s="151"/>
      <c r="G1542" s="189" t="s">
        <v>424</v>
      </c>
      <c r="H1542" s="189" t="s">
        <v>1947</v>
      </c>
      <c r="J1542" s="152"/>
      <c r="K1542" s="152"/>
      <c r="T1542" s="150"/>
      <c r="U1542" s="150"/>
      <c r="V1542" s="150"/>
      <c r="W1542" s="150"/>
      <c r="X1542" s="150"/>
    </row>
    <row r="1543" spans="5:24">
      <c r="E1543" s="151"/>
      <c r="G1543" s="189" t="s">
        <v>424</v>
      </c>
      <c r="H1543" s="189" t="s">
        <v>1948</v>
      </c>
      <c r="J1543" s="152"/>
      <c r="K1543" s="152"/>
      <c r="T1543" s="150"/>
      <c r="U1543" s="150"/>
      <c r="V1543" s="150"/>
      <c r="W1543" s="150"/>
      <c r="X1543" s="150"/>
    </row>
    <row r="1544" spans="5:24">
      <c r="E1544" s="151"/>
      <c r="G1544" s="189" t="s">
        <v>424</v>
      </c>
      <c r="H1544" s="189" t="s">
        <v>1949</v>
      </c>
      <c r="J1544" s="152"/>
      <c r="K1544" s="152"/>
      <c r="T1544" s="150"/>
      <c r="U1544" s="150"/>
      <c r="V1544" s="150"/>
      <c r="W1544" s="150"/>
      <c r="X1544" s="150"/>
    </row>
    <row r="1545" spans="5:24">
      <c r="E1545" s="151"/>
      <c r="G1545" s="189" t="s">
        <v>424</v>
      </c>
      <c r="H1545" s="189" t="s">
        <v>1950</v>
      </c>
      <c r="J1545" s="152"/>
      <c r="K1545" s="152"/>
      <c r="T1545" s="150"/>
      <c r="U1545" s="150"/>
      <c r="V1545" s="150"/>
      <c r="W1545" s="150"/>
      <c r="X1545" s="150"/>
    </row>
    <row r="1546" spans="5:24">
      <c r="E1546" s="151"/>
      <c r="G1546" s="189" t="s">
        <v>424</v>
      </c>
      <c r="H1546" s="189" t="s">
        <v>1951</v>
      </c>
      <c r="J1546" s="152"/>
      <c r="K1546" s="152"/>
      <c r="T1546" s="150"/>
      <c r="U1546" s="150"/>
      <c r="V1546" s="150"/>
      <c r="W1546" s="150"/>
      <c r="X1546" s="150"/>
    </row>
    <row r="1547" spans="5:24">
      <c r="E1547" s="151"/>
      <c r="G1547" s="189" t="s">
        <v>424</v>
      </c>
      <c r="H1547" s="189" t="s">
        <v>1952</v>
      </c>
      <c r="J1547" s="152"/>
      <c r="K1547" s="152"/>
      <c r="T1547" s="150"/>
      <c r="U1547" s="150"/>
      <c r="V1547" s="150"/>
      <c r="W1547" s="150"/>
      <c r="X1547" s="150"/>
    </row>
    <row r="1548" spans="5:24">
      <c r="E1548" s="151"/>
      <c r="G1548" s="189" t="s">
        <v>424</v>
      </c>
      <c r="H1548" s="189" t="s">
        <v>1953</v>
      </c>
      <c r="J1548" s="152"/>
      <c r="K1548" s="152"/>
      <c r="T1548" s="150"/>
      <c r="U1548" s="150"/>
      <c r="V1548" s="150"/>
      <c r="W1548" s="150"/>
      <c r="X1548" s="150"/>
    </row>
    <row r="1549" spans="5:24">
      <c r="E1549" s="151"/>
      <c r="G1549" s="189" t="s">
        <v>424</v>
      </c>
      <c r="H1549" s="189" t="s">
        <v>1954</v>
      </c>
      <c r="J1549" s="152"/>
      <c r="K1549" s="152"/>
      <c r="T1549" s="150"/>
      <c r="U1549" s="150"/>
      <c r="V1549" s="150"/>
      <c r="W1549" s="150"/>
      <c r="X1549" s="150"/>
    </row>
    <row r="1550" spans="5:24">
      <c r="E1550" s="151"/>
      <c r="G1550" s="189" t="s">
        <v>424</v>
      </c>
      <c r="H1550" s="189" t="s">
        <v>1955</v>
      </c>
      <c r="J1550" s="152"/>
      <c r="K1550" s="152"/>
      <c r="T1550" s="150"/>
      <c r="U1550" s="150"/>
      <c r="V1550" s="150"/>
      <c r="W1550" s="150"/>
      <c r="X1550" s="150"/>
    </row>
    <row r="1551" spans="5:24">
      <c r="E1551" s="151"/>
      <c r="G1551" s="189" t="s">
        <v>424</v>
      </c>
      <c r="H1551" s="189" t="s">
        <v>1956</v>
      </c>
      <c r="J1551" s="152"/>
      <c r="K1551" s="152"/>
      <c r="T1551" s="150"/>
      <c r="U1551" s="150"/>
      <c r="V1551" s="150"/>
      <c r="W1551" s="150"/>
      <c r="X1551" s="150"/>
    </row>
    <row r="1552" spans="5:24">
      <c r="E1552" s="151"/>
      <c r="G1552" s="189" t="s">
        <v>424</v>
      </c>
      <c r="H1552" s="189" t="s">
        <v>1957</v>
      </c>
      <c r="J1552" s="152"/>
      <c r="K1552" s="152"/>
      <c r="T1552" s="150"/>
      <c r="U1552" s="150"/>
      <c r="V1552" s="150"/>
      <c r="W1552" s="150"/>
      <c r="X1552" s="150"/>
    </row>
    <row r="1553" spans="5:24">
      <c r="E1553" s="151"/>
      <c r="G1553" s="189" t="s">
        <v>424</v>
      </c>
      <c r="H1553" s="189" t="s">
        <v>1958</v>
      </c>
      <c r="J1553" s="152"/>
      <c r="K1553" s="152"/>
      <c r="T1553" s="150"/>
      <c r="U1553" s="150"/>
      <c r="V1553" s="150"/>
      <c r="W1553" s="150"/>
      <c r="X1553" s="150"/>
    </row>
    <row r="1554" spans="5:24">
      <c r="E1554" s="151"/>
      <c r="G1554" s="189" t="s">
        <v>424</v>
      </c>
      <c r="H1554" s="189" t="s">
        <v>1959</v>
      </c>
      <c r="J1554" s="152"/>
      <c r="K1554" s="152"/>
      <c r="T1554" s="150"/>
      <c r="U1554" s="150"/>
      <c r="V1554" s="150"/>
      <c r="W1554" s="150"/>
      <c r="X1554" s="150"/>
    </row>
    <row r="1555" spans="5:24">
      <c r="E1555" s="151"/>
      <c r="G1555" s="189" t="s">
        <v>424</v>
      </c>
      <c r="H1555" s="189" t="s">
        <v>1960</v>
      </c>
      <c r="J1555" s="152"/>
      <c r="K1555" s="152"/>
      <c r="T1555" s="150"/>
      <c r="U1555" s="150"/>
      <c r="V1555" s="150"/>
      <c r="W1555" s="150"/>
      <c r="X1555" s="150"/>
    </row>
    <row r="1556" spans="5:24">
      <c r="E1556" s="151"/>
      <c r="G1556" s="189" t="s">
        <v>429</v>
      </c>
      <c r="H1556" s="189" t="s">
        <v>1238</v>
      </c>
      <c r="J1556" s="152"/>
      <c r="K1556" s="152"/>
      <c r="T1556" s="150"/>
      <c r="U1556" s="150"/>
      <c r="V1556" s="150"/>
      <c r="W1556" s="150"/>
      <c r="X1556" s="150"/>
    </row>
    <row r="1557" spans="5:24">
      <c r="E1557" s="151"/>
      <c r="G1557" s="189" t="s">
        <v>429</v>
      </c>
      <c r="H1557" s="189" t="s">
        <v>1961</v>
      </c>
      <c r="J1557" s="152"/>
      <c r="K1557" s="152"/>
      <c r="T1557" s="150"/>
      <c r="U1557" s="150"/>
      <c r="V1557" s="150"/>
      <c r="W1557" s="150"/>
      <c r="X1557" s="150"/>
    </row>
    <row r="1558" spans="5:24">
      <c r="E1558" s="151"/>
      <c r="G1558" s="189" t="s">
        <v>429</v>
      </c>
      <c r="H1558" s="189" t="s">
        <v>1962</v>
      </c>
      <c r="J1558" s="152"/>
      <c r="K1558" s="152"/>
      <c r="T1558" s="150"/>
      <c r="U1558" s="150"/>
      <c r="V1558" s="150"/>
      <c r="W1558" s="150"/>
      <c r="X1558" s="150"/>
    </row>
    <row r="1559" spans="5:24">
      <c r="E1559" s="151"/>
      <c r="G1559" s="189" t="s">
        <v>429</v>
      </c>
      <c r="H1559" s="189" t="s">
        <v>1963</v>
      </c>
      <c r="J1559" s="152"/>
      <c r="K1559" s="152"/>
      <c r="T1559" s="150"/>
      <c r="U1559" s="150"/>
      <c r="V1559" s="150"/>
      <c r="W1559" s="150"/>
      <c r="X1559" s="150"/>
    </row>
    <row r="1560" spans="5:24">
      <c r="E1560" s="151"/>
      <c r="G1560" s="189" t="s">
        <v>429</v>
      </c>
      <c r="H1560" s="189" t="s">
        <v>1964</v>
      </c>
      <c r="J1560" s="152"/>
      <c r="K1560" s="152"/>
      <c r="T1560" s="150"/>
      <c r="U1560" s="150"/>
      <c r="V1560" s="150"/>
      <c r="W1560" s="150"/>
      <c r="X1560" s="150"/>
    </row>
    <row r="1561" spans="5:24">
      <c r="E1561" s="151"/>
      <c r="G1561" s="189" t="s">
        <v>429</v>
      </c>
      <c r="H1561" s="189" t="s">
        <v>1965</v>
      </c>
      <c r="J1561" s="152"/>
      <c r="K1561" s="152"/>
      <c r="T1561" s="150"/>
      <c r="U1561" s="150"/>
      <c r="V1561" s="150"/>
      <c r="W1561" s="150"/>
      <c r="X1561" s="150"/>
    </row>
    <row r="1562" spans="5:24">
      <c r="E1562" s="151"/>
      <c r="G1562" s="189" t="s">
        <v>429</v>
      </c>
      <c r="H1562" s="189" t="s">
        <v>1966</v>
      </c>
      <c r="J1562" s="152"/>
      <c r="K1562" s="152"/>
      <c r="T1562" s="150"/>
      <c r="U1562" s="150"/>
      <c r="V1562" s="150"/>
      <c r="W1562" s="150"/>
      <c r="X1562" s="150"/>
    </row>
    <row r="1563" spans="5:24">
      <c r="E1563" s="151"/>
      <c r="G1563" s="189" t="s">
        <v>429</v>
      </c>
      <c r="H1563" s="189" t="s">
        <v>1967</v>
      </c>
      <c r="J1563" s="152"/>
      <c r="K1563" s="152"/>
      <c r="T1563" s="150"/>
      <c r="U1563" s="150"/>
      <c r="V1563" s="150"/>
      <c r="W1563" s="150"/>
      <c r="X1563" s="150"/>
    </row>
    <row r="1564" spans="5:24">
      <c r="E1564" s="151"/>
      <c r="G1564" s="189" t="s">
        <v>429</v>
      </c>
      <c r="H1564" s="189" t="s">
        <v>1968</v>
      </c>
      <c r="J1564" s="152"/>
      <c r="K1564" s="152"/>
      <c r="T1564" s="150"/>
      <c r="U1564" s="150"/>
      <c r="V1564" s="150"/>
      <c r="W1564" s="150"/>
      <c r="X1564" s="150"/>
    </row>
    <row r="1565" spans="5:24">
      <c r="E1565" s="151"/>
      <c r="G1565" s="189" t="s">
        <v>429</v>
      </c>
      <c r="H1565" s="189" t="s">
        <v>1969</v>
      </c>
      <c r="J1565" s="152"/>
      <c r="K1565" s="152"/>
      <c r="T1565" s="150"/>
      <c r="U1565" s="150"/>
      <c r="V1565" s="150"/>
      <c r="W1565" s="150"/>
      <c r="X1565" s="150"/>
    </row>
    <row r="1566" spans="5:24">
      <c r="E1566" s="151"/>
      <c r="G1566" s="189" t="s">
        <v>429</v>
      </c>
      <c r="H1566" s="189" t="s">
        <v>1970</v>
      </c>
      <c r="J1566" s="152"/>
      <c r="K1566" s="152"/>
      <c r="T1566" s="150"/>
      <c r="U1566" s="150"/>
      <c r="V1566" s="150"/>
      <c r="W1566" s="150"/>
      <c r="X1566" s="150"/>
    </row>
    <row r="1567" spans="5:24">
      <c r="E1567" s="151"/>
      <c r="G1567" s="189" t="s">
        <v>429</v>
      </c>
      <c r="H1567" s="189" t="s">
        <v>1971</v>
      </c>
      <c r="J1567" s="152"/>
      <c r="K1567" s="152"/>
      <c r="T1567" s="150"/>
      <c r="U1567" s="150"/>
      <c r="V1567" s="150"/>
      <c r="W1567" s="150"/>
      <c r="X1567" s="150"/>
    </row>
    <row r="1568" spans="5:24">
      <c r="E1568" s="151"/>
      <c r="G1568" s="189" t="s">
        <v>429</v>
      </c>
      <c r="H1568" s="189" t="s">
        <v>1972</v>
      </c>
      <c r="J1568" s="152"/>
      <c r="K1568" s="152"/>
      <c r="T1568" s="150"/>
      <c r="U1568" s="150"/>
      <c r="V1568" s="150"/>
      <c r="W1568" s="150"/>
      <c r="X1568" s="150"/>
    </row>
    <row r="1569" spans="5:24">
      <c r="E1569" s="151"/>
      <c r="G1569" s="189" t="s">
        <v>429</v>
      </c>
      <c r="H1569" s="189" t="s">
        <v>1973</v>
      </c>
      <c r="J1569" s="152"/>
      <c r="K1569" s="152"/>
      <c r="T1569" s="150"/>
      <c r="U1569" s="150"/>
      <c r="V1569" s="150"/>
      <c r="W1569" s="150"/>
      <c r="X1569" s="150"/>
    </row>
    <row r="1570" spans="5:24">
      <c r="E1570" s="151"/>
      <c r="G1570" s="189" t="s">
        <v>429</v>
      </c>
      <c r="H1570" s="189" t="s">
        <v>1974</v>
      </c>
      <c r="J1570" s="152"/>
      <c r="K1570" s="152"/>
      <c r="T1570" s="150"/>
      <c r="U1570" s="150"/>
      <c r="V1570" s="150"/>
      <c r="W1570" s="150"/>
      <c r="X1570" s="150"/>
    </row>
    <row r="1571" spans="5:24">
      <c r="E1571" s="151"/>
      <c r="G1571" s="189" t="s">
        <v>429</v>
      </c>
      <c r="H1571" s="189" t="s">
        <v>1975</v>
      </c>
      <c r="J1571" s="152"/>
      <c r="K1571" s="152"/>
      <c r="T1571" s="150"/>
      <c r="U1571" s="150"/>
      <c r="V1571" s="150"/>
      <c r="W1571" s="150"/>
      <c r="X1571" s="150"/>
    </row>
    <row r="1572" spans="5:24">
      <c r="E1572" s="151"/>
      <c r="G1572" s="189" t="s">
        <v>429</v>
      </c>
      <c r="H1572" s="189" t="s">
        <v>1976</v>
      </c>
      <c r="J1572" s="152"/>
      <c r="K1572" s="152"/>
      <c r="T1572" s="150"/>
      <c r="U1572" s="150"/>
      <c r="V1572" s="150"/>
      <c r="W1572" s="150"/>
      <c r="X1572" s="150"/>
    </row>
    <row r="1573" spans="5:24">
      <c r="E1573" s="151"/>
      <c r="G1573" s="189" t="s">
        <v>429</v>
      </c>
      <c r="H1573" s="189" t="s">
        <v>1977</v>
      </c>
      <c r="J1573" s="152"/>
      <c r="K1573" s="152"/>
      <c r="T1573" s="150"/>
      <c r="U1573" s="150"/>
      <c r="V1573" s="150"/>
      <c r="W1573" s="150"/>
      <c r="X1573" s="150"/>
    </row>
    <row r="1574" spans="5:24">
      <c r="E1574" s="151"/>
      <c r="G1574" s="189" t="s">
        <v>429</v>
      </c>
      <c r="H1574" s="189" t="s">
        <v>1978</v>
      </c>
      <c r="J1574" s="152"/>
      <c r="K1574" s="152"/>
      <c r="T1574" s="150"/>
      <c r="U1574" s="150"/>
      <c r="V1574" s="150"/>
      <c r="W1574" s="150"/>
      <c r="X1574" s="150"/>
    </row>
    <row r="1575" spans="5:24">
      <c r="E1575" s="151"/>
      <c r="G1575" s="189" t="s">
        <v>429</v>
      </c>
      <c r="H1575" s="189" t="s">
        <v>1979</v>
      </c>
      <c r="J1575" s="152"/>
      <c r="K1575" s="152"/>
      <c r="T1575" s="150"/>
      <c r="U1575" s="150"/>
      <c r="V1575" s="150"/>
      <c r="W1575" s="150"/>
      <c r="X1575" s="150"/>
    </row>
    <row r="1576" spans="5:24">
      <c r="E1576" s="151"/>
      <c r="G1576" s="189" t="s">
        <v>429</v>
      </c>
      <c r="H1576" s="189" t="s">
        <v>1980</v>
      </c>
      <c r="J1576" s="152"/>
      <c r="K1576" s="152"/>
      <c r="T1576" s="150"/>
      <c r="U1576" s="150"/>
      <c r="V1576" s="150"/>
      <c r="W1576" s="150"/>
      <c r="X1576" s="150"/>
    </row>
    <row r="1577" spans="5:24">
      <c r="E1577" s="151"/>
      <c r="G1577" s="189" t="s">
        <v>434</v>
      </c>
      <c r="H1577" s="189" t="s">
        <v>1981</v>
      </c>
      <c r="J1577" s="152"/>
      <c r="K1577" s="152"/>
      <c r="T1577" s="150"/>
      <c r="U1577" s="150"/>
      <c r="V1577" s="150"/>
      <c r="W1577" s="150"/>
      <c r="X1577" s="150"/>
    </row>
    <row r="1578" spans="5:24">
      <c r="E1578" s="151"/>
      <c r="G1578" s="189" t="s">
        <v>434</v>
      </c>
      <c r="H1578" s="189" t="s">
        <v>1982</v>
      </c>
      <c r="J1578" s="152"/>
      <c r="K1578" s="152"/>
      <c r="T1578" s="150"/>
      <c r="U1578" s="150"/>
      <c r="V1578" s="150"/>
      <c r="W1578" s="150"/>
      <c r="X1578" s="150"/>
    </row>
    <row r="1579" spans="5:24">
      <c r="E1579" s="151"/>
      <c r="G1579" s="189" t="s">
        <v>434</v>
      </c>
      <c r="H1579" s="189" t="s">
        <v>1983</v>
      </c>
      <c r="J1579" s="152"/>
      <c r="K1579" s="152"/>
      <c r="T1579" s="150"/>
      <c r="U1579" s="150"/>
      <c r="V1579" s="150"/>
      <c r="W1579" s="150"/>
      <c r="X1579" s="150"/>
    </row>
    <row r="1580" spans="5:24">
      <c r="E1580" s="151"/>
      <c r="G1580" s="189" t="s">
        <v>434</v>
      </c>
      <c r="H1580" s="189" t="s">
        <v>1984</v>
      </c>
      <c r="J1580" s="152"/>
      <c r="K1580" s="152"/>
      <c r="T1580" s="150"/>
      <c r="U1580" s="150"/>
      <c r="V1580" s="150"/>
      <c r="W1580" s="150"/>
      <c r="X1580" s="150"/>
    </row>
    <row r="1581" spans="5:24">
      <c r="E1581" s="151"/>
      <c r="G1581" s="189" t="s">
        <v>434</v>
      </c>
      <c r="H1581" s="189" t="s">
        <v>1985</v>
      </c>
      <c r="J1581" s="152"/>
      <c r="K1581" s="152"/>
      <c r="T1581" s="150"/>
      <c r="U1581" s="150"/>
      <c r="V1581" s="150"/>
      <c r="W1581" s="150"/>
      <c r="X1581" s="150"/>
    </row>
    <row r="1582" spans="5:24">
      <c r="E1582" s="151"/>
      <c r="G1582" s="189" t="s">
        <v>434</v>
      </c>
      <c r="H1582" s="189" t="s">
        <v>1986</v>
      </c>
      <c r="J1582" s="152"/>
      <c r="K1582" s="152"/>
      <c r="T1582" s="150"/>
      <c r="U1582" s="150"/>
      <c r="V1582" s="150"/>
      <c r="W1582" s="150"/>
      <c r="X1582" s="150"/>
    </row>
    <row r="1583" spans="5:24">
      <c r="E1583" s="151"/>
      <c r="G1583" s="189" t="s">
        <v>434</v>
      </c>
      <c r="H1583" s="189" t="s">
        <v>1987</v>
      </c>
      <c r="J1583" s="152"/>
      <c r="K1583" s="152"/>
      <c r="T1583" s="150"/>
      <c r="U1583" s="150"/>
      <c r="V1583" s="150"/>
      <c r="W1583" s="150"/>
      <c r="X1583" s="150"/>
    </row>
    <row r="1584" spans="5:24">
      <c r="E1584" s="151"/>
      <c r="G1584" s="189" t="s">
        <v>434</v>
      </c>
      <c r="H1584" s="189" t="s">
        <v>1988</v>
      </c>
      <c r="J1584" s="152"/>
      <c r="K1584" s="152"/>
      <c r="T1584" s="150"/>
      <c r="U1584" s="150"/>
      <c r="V1584" s="150"/>
      <c r="W1584" s="150"/>
      <c r="X1584" s="150"/>
    </row>
    <row r="1585" spans="5:24">
      <c r="E1585" s="151"/>
      <c r="G1585" s="189" t="s">
        <v>434</v>
      </c>
      <c r="H1585" s="189" t="s">
        <v>1989</v>
      </c>
      <c r="J1585" s="152"/>
      <c r="K1585" s="152"/>
      <c r="T1585" s="150"/>
      <c r="U1585" s="150"/>
      <c r="V1585" s="150"/>
      <c r="W1585" s="150"/>
      <c r="X1585" s="150"/>
    </row>
    <row r="1586" spans="5:24">
      <c r="E1586" s="151"/>
      <c r="G1586" s="189" t="s">
        <v>434</v>
      </c>
      <c r="H1586" s="189" t="s">
        <v>1990</v>
      </c>
      <c r="J1586" s="152"/>
      <c r="K1586" s="152"/>
      <c r="T1586" s="150"/>
      <c r="U1586" s="150"/>
      <c r="V1586" s="150"/>
      <c r="W1586" s="150"/>
      <c r="X1586" s="150"/>
    </row>
    <row r="1587" spans="5:24">
      <c r="E1587" s="151"/>
      <c r="G1587" s="189" t="s">
        <v>434</v>
      </c>
      <c r="H1587" s="189" t="s">
        <v>1991</v>
      </c>
      <c r="J1587" s="152"/>
      <c r="K1587" s="152"/>
      <c r="T1587" s="150"/>
      <c r="U1587" s="150"/>
      <c r="V1587" s="150"/>
      <c r="W1587" s="150"/>
      <c r="X1587" s="150"/>
    </row>
    <row r="1588" spans="5:24">
      <c r="E1588" s="151"/>
      <c r="G1588" s="189" t="s">
        <v>434</v>
      </c>
      <c r="H1588" s="189" t="s">
        <v>1992</v>
      </c>
      <c r="J1588" s="152"/>
      <c r="K1588" s="152"/>
      <c r="T1588" s="150"/>
      <c r="U1588" s="150"/>
      <c r="V1588" s="150"/>
      <c r="W1588" s="150"/>
      <c r="X1588" s="150"/>
    </row>
    <row r="1589" spans="5:24">
      <c r="E1589" s="151"/>
      <c r="G1589" s="189" t="s">
        <v>434</v>
      </c>
      <c r="H1589" s="189" t="s">
        <v>1993</v>
      </c>
      <c r="J1589" s="152"/>
      <c r="K1589" s="152"/>
      <c r="T1589" s="150"/>
      <c r="U1589" s="150"/>
      <c r="V1589" s="150"/>
      <c r="W1589" s="150"/>
      <c r="X1589" s="150"/>
    </row>
    <row r="1590" spans="5:24">
      <c r="E1590" s="151"/>
      <c r="G1590" s="189" t="s">
        <v>434</v>
      </c>
      <c r="H1590" s="189" t="s">
        <v>1994</v>
      </c>
      <c r="J1590" s="152"/>
      <c r="K1590" s="152"/>
      <c r="T1590" s="150"/>
      <c r="U1590" s="150"/>
      <c r="V1590" s="150"/>
      <c r="W1590" s="150"/>
      <c r="X1590" s="150"/>
    </row>
    <row r="1591" spans="5:24">
      <c r="E1591" s="151"/>
      <c r="G1591" s="189" t="s">
        <v>434</v>
      </c>
      <c r="H1591" s="189" t="s">
        <v>943</v>
      </c>
      <c r="J1591" s="152"/>
      <c r="K1591" s="152"/>
      <c r="T1591" s="150"/>
      <c r="U1591" s="150"/>
      <c r="V1591" s="150"/>
      <c r="W1591" s="150"/>
      <c r="X1591" s="150"/>
    </row>
    <row r="1592" spans="5:24">
      <c r="E1592" s="151"/>
      <c r="G1592" s="189" t="s">
        <v>434</v>
      </c>
      <c r="H1592" s="189" t="s">
        <v>1995</v>
      </c>
      <c r="J1592" s="152"/>
      <c r="K1592" s="152"/>
      <c r="T1592" s="150"/>
      <c r="U1592" s="150"/>
      <c r="V1592" s="150"/>
      <c r="W1592" s="150"/>
      <c r="X1592" s="150"/>
    </row>
    <row r="1593" spans="5:24">
      <c r="E1593" s="151"/>
      <c r="G1593" s="189" t="s">
        <v>434</v>
      </c>
      <c r="H1593" s="189" t="s">
        <v>1996</v>
      </c>
      <c r="J1593" s="152"/>
      <c r="K1593" s="152"/>
      <c r="T1593" s="150"/>
      <c r="U1593" s="150"/>
      <c r="V1593" s="150"/>
      <c r="W1593" s="150"/>
      <c r="X1593" s="150"/>
    </row>
    <row r="1594" spans="5:24">
      <c r="E1594" s="151"/>
      <c r="G1594" s="189" t="s">
        <v>434</v>
      </c>
      <c r="H1594" s="189" t="s">
        <v>1997</v>
      </c>
      <c r="J1594" s="152"/>
      <c r="K1594" s="152"/>
      <c r="T1594" s="150"/>
      <c r="U1594" s="150"/>
      <c r="V1594" s="150"/>
      <c r="W1594" s="150"/>
      <c r="X1594" s="150"/>
    </row>
    <row r="1595" spans="5:24">
      <c r="E1595" s="151"/>
      <c r="G1595" s="189" t="s">
        <v>434</v>
      </c>
      <c r="H1595" s="189" t="s">
        <v>1998</v>
      </c>
      <c r="J1595" s="152"/>
      <c r="K1595" s="152"/>
      <c r="T1595" s="150"/>
      <c r="U1595" s="150"/>
      <c r="V1595" s="150"/>
      <c r="W1595" s="150"/>
      <c r="X1595" s="150"/>
    </row>
    <row r="1596" spans="5:24">
      <c r="E1596" s="151"/>
      <c r="G1596" s="189" t="s">
        <v>434</v>
      </c>
      <c r="H1596" s="189" t="s">
        <v>1999</v>
      </c>
      <c r="J1596" s="152"/>
      <c r="K1596" s="152"/>
      <c r="T1596" s="150"/>
      <c r="U1596" s="150"/>
      <c r="V1596" s="150"/>
      <c r="W1596" s="150"/>
      <c r="X1596" s="150"/>
    </row>
    <row r="1597" spans="5:24">
      <c r="E1597" s="151"/>
      <c r="G1597" s="189" t="s">
        <v>434</v>
      </c>
      <c r="H1597" s="189" t="s">
        <v>2000</v>
      </c>
      <c r="J1597" s="152"/>
      <c r="K1597" s="152"/>
      <c r="T1597" s="150"/>
      <c r="U1597" s="150"/>
      <c r="V1597" s="150"/>
      <c r="W1597" s="150"/>
      <c r="X1597" s="150"/>
    </row>
    <row r="1598" spans="5:24">
      <c r="E1598" s="151"/>
      <c r="G1598" s="189" t="s">
        <v>434</v>
      </c>
      <c r="H1598" s="189" t="s">
        <v>2001</v>
      </c>
      <c r="J1598" s="152"/>
      <c r="K1598" s="152"/>
      <c r="T1598" s="150"/>
      <c r="U1598" s="150"/>
      <c r="V1598" s="150"/>
      <c r="W1598" s="150"/>
      <c r="X1598" s="150"/>
    </row>
    <row r="1599" spans="5:24">
      <c r="E1599" s="151"/>
      <c r="G1599" s="189" t="s">
        <v>434</v>
      </c>
      <c r="H1599" s="189" t="s">
        <v>1057</v>
      </c>
      <c r="J1599" s="152"/>
      <c r="K1599" s="152"/>
      <c r="T1599" s="150"/>
      <c r="U1599" s="150"/>
      <c r="V1599" s="150"/>
      <c r="W1599" s="150"/>
      <c r="X1599" s="150"/>
    </row>
    <row r="1600" spans="5:24">
      <c r="E1600" s="151"/>
      <c r="G1600" s="189" t="s">
        <v>434</v>
      </c>
      <c r="H1600" s="189" t="s">
        <v>2002</v>
      </c>
      <c r="J1600" s="152"/>
      <c r="K1600" s="152"/>
      <c r="T1600" s="150"/>
      <c r="U1600" s="150"/>
      <c r="V1600" s="150"/>
      <c r="W1600" s="150"/>
      <c r="X1600" s="150"/>
    </row>
    <row r="1601" spans="5:24">
      <c r="E1601" s="151"/>
      <c r="G1601" s="189" t="s">
        <v>434</v>
      </c>
      <c r="H1601" s="189" t="s">
        <v>1507</v>
      </c>
      <c r="J1601" s="152"/>
      <c r="K1601" s="152"/>
      <c r="T1601" s="150"/>
      <c r="U1601" s="150"/>
      <c r="V1601" s="150"/>
      <c r="W1601" s="150"/>
      <c r="X1601" s="150"/>
    </row>
    <row r="1602" spans="5:24">
      <c r="E1602" s="151"/>
      <c r="G1602" s="189" t="s">
        <v>434</v>
      </c>
      <c r="H1602" s="189" t="s">
        <v>2003</v>
      </c>
      <c r="J1602" s="152"/>
      <c r="K1602" s="152"/>
      <c r="T1602" s="150"/>
      <c r="U1602" s="150"/>
      <c r="V1602" s="150"/>
      <c r="W1602" s="150"/>
      <c r="X1602" s="150"/>
    </row>
    <row r="1603" spans="5:24">
      <c r="E1603" s="151"/>
      <c r="G1603" s="189" t="s">
        <v>434</v>
      </c>
      <c r="H1603" s="189" t="s">
        <v>2004</v>
      </c>
      <c r="J1603" s="152"/>
      <c r="K1603" s="152"/>
      <c r="T1603" s="150"/>
      <c r="U1603" s="150"/>
      <c r="V1603" s="150"/>
      <c r="W1603" s="150"/>
      <c r="X1603" s="150"/>
    </row>
    <row r="1604" spans="5:24">
      <c r="E1604" s="151"/>
      <c r="G1604" s="189" t="s">
        <v>434</v>
      </c>
      <c r="H1604" s="189" t="s">
        <v>2005</v>
      </c>
      <c r="J1604" s="152"/>
      <c r="K1604" s="152"/>
      <c r="T1604" s="150"/>
      <c r="U1604" s="150"/>
      <c r="V1604" s="150"/>
      <c r="W1604" s="150"/>
      <c r="X1604" s="150"/>
    </row>
    <row r="1605" spans="5:24">
      <c r="E1605" s="151"/>
      <c r="G1605" s="189" t="s">
        <v>434</v>
      </c>
      <c r="H1605" s="189" t="s">
        <v>2006</v>
      </c>
      <c r="J1605" s="152"/>
      <c r="K1605" s="152"/>
      <c r="T1605" s="150"/>
      <c r="U1605" s="150"/>
      <c r="V1605" s="150"/>
      <c r="W1605" s="150"/>
      <c r="X1605" s="150"/>
    </row>
    <row r="1606" spans="5:24">
      <c r="E1606" s="151"/>
      <c r="G1606" s="189" t="s">
        <v>434</v>
      </c>
      <c r="H1606" s="189" t="s">
        <v>2007</v>
      </c>
      <c r="J1606" s="152"/>
      <c r="K1606" s="152"/>
      <c r="T1606" s="150"/>
      <c r="U1606" s="150"/>
      <c r="V1606" s="150"/>
      <c r="W1606" s="150"/>
      <c r="X1606" s="150"/>
    </row>
    <row r="1607" spans="5:24">
      <c r="E1607" s="151"/>
      <c r="G1607" s="189" t="s">
        <v>434</v>
      </c>
      <c r="H1607" s="189" t="s">
        <v>2008</v>
      </c>
      <c r="J1607" s="152"/>
      <c r="K1607" s="152"/>
      <c r="T1607" s="150"/>
      <c r="U1607" s="150"/>
      <c r="V1607" s="150"/>
      <c r="W1607" s="150"/>
      <c r="X1607" s="150"/>
    </row>
    <row r="1608" spans="5:24">
      <c r="E1608" s="151"/>
      <c r="G1608" s="189" t="s">
        <v>434</v>
      </c>
      <c r="H1608" s="189" t="s">
        <v>2009</v>
      </c>
      <c r="J1608" s="152"/>
      <c r="K1608" s="152"/>
      <c r="T1608" s="150"/>
      <c r="U1608" s="150"/>
      <c r="V1608" s="150"/>
      <c r="W1608" s="150"/>
      <c r="X1608" s="150"/>
    </row>
    <row r="1609" spans="5:24">
      <c r="E1609" s="151"/>
      <c r="G1609" s="189" t="s">
        <v>434</v>
      </c>
      <c r="H1609" s="189" t="s">
        <v>2010</v>
      </c>
      <c r="J1609" s="152"/>
      <c r="K1609" s="152"/>
      <c r="T1609" s="150"/>
      <c r="U1609" s="150"/>
      <c r="V1609" s="150"/>
      <c r="W1609" s="150"/>
      <c r="X1609" s="150"/>
    </row>
    <row r="1610" spans="5:24">
      <c r="E1610" s="151"/>
      <c r="G1610" s="189" t="s">
        <v>434</v>
      </c>
      <c r="H1610" s="189" t="s">
        <v>2011</v>
      </c>
      <c r="J1610" s="152"/>
      <c r="K1610" s="152"/>
      <c r="T1610" s="150"/>
      <c r="U1610" s="150"/>
      <c r="V1610" s="150"/>
      <c r="W1610" s="150"/>
      <c r="X1610" s="150"/>
    </row>
    <row r="1611" spans="5:24">
      <c r="E1611" s="151"/>
      <c r="G1611" s="189" t="s">
        <v>434</v>
      </c>
      <c r="H1611" s="189" t="s">
        <v>2012</v>
      </c>
      <c r="J1611" s="152"/>
      <c r="K1611" s="152"/>
      <c r="T1611" s="150"/>
      <c r="U1611" s="150"/>
      <c r="V1611" s="150"/>
      <c r="W1611" s="150"/>
      <c r="X1611" s="150"/>
    </row>
    <row r="1612" spans="5:24">
      <c r="E1612" s="151"/>
      <c r="G1612" s="189" t="s">
        <v>434</v>
      </c>
      <c r="H1612" s="189" t="s">
        <v>2013</v>
      </c>
      <c r="J1612" s="152"/>
      <c r="K1612" s="152"/>
      <c r="T1612" s="150"/>
      <c r="U1612" s="150"/>
      <c r="V1612" s="150"/>
      <c r="W1612" s="150"/>
      <c r="X1612" s="150"/>
    </row>
    <row r="1613" spans="5:24">
      <c r="E1613" s="151"/>
      <c r="G1613" s="189" t="s">
        <v>434</v>
      </c>
      <c r="H1613" s="189" t="s">
        <v>2014</v>
      </c>
      <c r="J1613" s="152"/>
      <c r="K1613" s="152"/>
      <c r="T1613" s="150"/>
      <c r="U1613" s="150"/>
      <c r="V1613" s="150"/>
      <c r="W1613" s="150"/>
      <c r="X1613" s="150"/>
    </row>
    <row r="1614" spans="5:24">
      <c r="E1614" s="151"/>
      <c r="G1614" s="189" t="s">
        <v>434</v>
      </c>
      <c r="H1614" s="189" t="s">
        <v>2015</v>
      </c>
      <c r="J1614" s="152"/>
      <c r="K1614" s="152"/>
      <c r="T1614" s="150"/>
      <c r="U1614" s="150"/>
      <c r="V1614" s="150"/>
      <c r="W1614" s="150"/>
      <c r="X1614" s="150"/>
    </row>
    <row r="1615" spans="5:24">
      <c r="E1615" s="151"/>
      <c r="G1615" s="189" t="s">
        <v>434</v>
      </c>
      <c r="H1615" s="189" t="s">
        <v>2016</v>
      </c>
      <c r="J1615" s="152"/>
      <c r="K1615" s="152"/>
      <c r="T1615" s="150"/>
      <c r="U1615" s="150"/>
      <c r="V1615" s="150"/>
      <c r="W1615" s="150"/>
      <c r="X1615" s="150"/>
    </row>
    <row r="1616" spans="5:24">
      <c r="E1616" s="151"/>
      <c r="G1616" s="189" t="s">
        <v>434</v>
      </c>
      <c r="H1616" s="189" t="s">
        <v>2017</v>
      </c>
      <c r="J1616" s="152"/>
      <c r="K1616" s="152"/>
      <c r="T1616" s="150"/>
      <c r="U1616" s="150"/>
      <c r="V1616" s="150"/>
      <c r="W1616" s="150"/>
      <c r="X1616" s="150"/>
    </row>
    <row r="1617" spans="5:24">
      <c r="E1617" s="151"/>
      <c r="G1617" s="189" t="s">
        <v>434</v>
      </c>
      <c r="H1617" s="189" t="s">
        <v>2018</v>
      </c>
      <c r="J1617" s="152"/>
      <c r="K1617" s="152"/>
      <c r="T1617" s="150"/>
      <c r="U1617" s="150"/>
      <c r="V1617" s="150"/>
      <c r="W1617" s="150"/>
      <c r="X1617" s="150"/>
    </row>
    <row r="1618" spans="5:24">
      <c r="E1618" s="151"/>
      <c r="G1618" s="189" t="s">
        <v>434</v>
      </c>
      <c r="H1618" s="189" t="s">
        <v>2019</v>
      </c>
      <c r="J1618" s="152"/>
      <c r="K1618" s="152"/>
      <c r="T1618" s="150"/>
      <c r="U1618" s="150"/>
      <c r="V1618" s="150"/>
      <c r="W1618" s="150"/>
      <c r="X1618" s="150"/>
    </row>
    <row r="1619" spans="5:24">
      <c r="E1619" s="151"/>
      <c r="G1619" s="189" t="s">
        <v>434</v>
      </c>
      <c r="H1619" s="189" t="s">
        <v>2020</v>
      </c>
      <c r="J1619" s="152"/>
      <c r="K1619" s="152"/>
      <c r="T1619" s="150"/>
      <c r="U1619" s="150"/>
      <c r="V1619" s="150"/>
      <c r="W1619" s="150"/>
      <c r="X1619" s="150"/>
    </row>
    <row r="1620" spans="5:24">
      <c r="E1620" s="151"/>
      <c r="G1620" s="189" t="s">
        <v>434</v>
      </c>
      <c r="H1620" s="189" t="s">
        <v>2021</v>
      </c>
      <c r="J1620" s="152"/>
      <c r="K1620" s="152"/>
      <c r="T1620" s="150"/>
      <c r="U1620" s="150"/>
      <c r="V1620" s="150"/>
      <c r="W1620" s="150"/>
      <c r="X1620" s="150"/>
    </row>
    <row r="1621" spans="5:24">
      <c r="E1621" s="151"/>
      <c r="G1621" s="189" t="s">
        <v>434</v>
      </c>
      <c r="H1621" s="189" t="s">
        <v>2022</v>
      </c>
      <c r="J1621" s="152"/>
      <c r="K1621" s="152"/>
      <c r="T1621" s="150"/>
      <c r="U1621" s="150"/>
      <c r="V1621" s="150"/>
      <c r="W1621" s="150"/>
      <c r="X1621" s="150"/>
    </row>
    <row r="1622" spans="5:24">
      <c r="E1622" s="151"/>
      <c r="G1622" s="189" t="s">
        <v>439</v>
      </c>
      <c r="H1622" s="189" t="s">
        <v>2023</v>
      </c>
      <c r="J1622" s="152"/>
      <c r="K1622" s="152"/>
      <c r="T1622" s="150"/>
      <c r="U1622" s="150"/>
      <c r="V1622" s="150"/>
      <c r="W1622" s="150"/>
      <c r="X1622" s="150"/>
    </row>
    <row r="1623" spans="5:24">
      <c r="E1623" s="151"/>
      <c r="G1623" s="189" t="s">
        <v>439</v>
      </c>
      <c r="H1623" s="189" t="s">
        <v>2024</v>
      </c>
      <c r="J1623" s="152"/>
      <c r="K1623" s="152"/>
      <c r="T1623" s="150"/>
      <c r="U1623" s="150"/>
      <c r="V1623" s="150"/>
      <c r="W1623" s="150"/>
      <c r="X1623" s="150"/>
    </row>
    <row r="1624" spans="5:24">
      <c r="E1624" s="151"/>
      <c r="G1624" s="189" t="s">
        <v>439</v>
      </c>
      <c r="H1624" s="189" t="s">
        <v>2025</v>
      </c>
      <c r="J1624" s="152"/>
      <c r="K1624" s="152"/>
      <c r="T1624" s="150"/>
      <c r="U1624" s="150"/>
      <c r="V1624" s="150"/>
      <c r="W1624" s="150"/>
      <c r="X1624" s="150"/>
    </row>
    <row r="1625" spans="5:24">
      <c r="E1625" s="151"/>
      <c r="G1625" s="189" t="s">
        <v>439</v>
      </c>
      <c r="H1625" s="189" t="s">
        <v>2026</v>
      </c>
      <c r="J1625" s="152"/>
      <c r="K1625" s="152"/>
      <c r="T1625" s="150"/>
      <c r="U1625" s="150"/>
      <c r="V1625" s="150"/>
      <c r="W1625" s="150"/>
      <c r="X1625" s="150"/>
    </row>
    <row r="1626" spans="5:24">
      <c r="E1626" s="151"/>
      <c r="G1626" s="189" t="s">
        <v>439</v>
      </c>
      <c r="H1626" s="189" t="s">
        <v>2027</v>
      </c>
      <c r="J1626" s="152"/>
      <c r="K1626" s="152"/>
      <c r="T1626" s="150"/>
      <c r="U1626" s="150"/>
      <c r="V1626" s="150"/>
      <c r="W1626" s="150"/>
      <c r="X1626" s="150"/>
    </row>
    <row r="1627" spans="5:24">
      <c r="E1627" s="151"/>
      <c r="G1627" s="189" t="s">
        <v>439</v>
      </c>
      <c r="H1627" s="189" t="s">
        <v>2028</v>
      </c>
      <c r="J1627" s="152"/>
      <c r="K1627" s="152"/>
      <c r="T1627" s="150"/>
      <c r="U1627" s="150"/>
      <c r="V1627" s="150"/>
      <c r="W1627" s="150"/>
      <c r="X1627" s="150"/>
    </row>
    <row r="1628" spans="5:24">
      <c r="E1628" s="151"/>
      <c r="G1628" s="189" t="s">
        <v>439</v>
      </c>
      <c r="H1628" s="189" t="s">
        <v>2029</v>
      </c>
      <c r="J1628" s="152"/>
      <c r="K1628" s="152"/>
      <c r="T1628" s="150"/>
      <c r="U1628" s="150"/>
      <c r="V1628" s="150"/>
      <c r="W1628" s="150"/>
      <c r="X1628" s="150"/>
    </row>
    <row r="1629" spans="5:24">
      <c r="E1629" s="151"/>
      <c r="G1629" s="189" t="s">
        <v>439</v>
      </c>
      <c r="H1629" s="189" t="s">
        <v>2030</v>
      </c>
      <c r="J1629" s="152"/>
      <c r="K1629" s="152"/>
      <c r="T1629" s="150"/>
      <c r="U1629" s="150"/>
      <c r="V1629" s="150"/>
      <c r="W1629" s="150"/>
      <c r="X1629" s="150"/>
    </row>
    <row r="1630" spans="5:24">
      <c r="E1630" s="151"/>
      <c r="G1630" s="189" t="s">
        <v>439</v>
      </c>
      <c r="H1630" s="189" t="s">
        <v>2031</v>
      </c>
      <c r="J1630" s="152"/>
      <c r="K1630" s="152"/>
      <c r="T1630" s="150"/>
      <c r="U1630" s="150"/>
      <c r="V1630" s="150"/>
      <c r="W1630" s="150"/>
      <c r="X1630" s="150"/>
    </row>
    <row r="1631" spans="5:24">
      <c r="E1631" s="151"/>
      <c r="G1631" s="189" t="s">
        <v>439</v>
      </c>
      <c r="H1631" s="189" t="s">
        <v>2032</v>
      </c>
      <c r="J1631" s="152"/>
      <c r="K1631" s="152"/>
      <c r="T1631" s="150"/>
      <c r="U1631" s="150"/>
      <c r="V1631" s="150"/>
      <c r="W1631" s="150"/>
      <c r="X1631" s="150"/>
    </row>
    <row r="1632" spans="5:24">
      <c r="E1632" s="151"/>
      <c r="G1632" s="189" t="s">
        <v>439</v>
      </c>
      <c r="H1632" s="189" t="s">
        <v>2033</v>
      </c>
      <c r="J1632" s="152"/>
      <c r="K1632" s="152"/>
      <c r="T1632" s="150"/>
      <c r="U1632" s="150"/>
      <c r="V1632" s="150"/>
      <c r="W1632" s="150"/>
      <c r="X1632" s="150"/>
    </row>
    <row r="1633" spans="5:24">
      <c r="E1633" s="151"/>
      <c r="G1633" s="189" t="s">
        <v>439</v>
      </c>
      <c r="H1633" s="189" t="s">
        <v>2034</v>
      </c>
      <c r="J1633" s="152"/>
      <c r="K1633" s="152"/>
      <c r="T1633" s="150"/>
      <c r="U1633" s="150"/>
      <c r="V1633" s="150"/>
      <c r="W1633" s="150"/>
      <c r="X1633" s="150"/>
    </row>
    <row r="1634" spans="5:24">
      <c r="E1634" s="151"/>
      <c r="G1634" s="189" t="s">
        <v>439</v>
      </c>
      <c r="H1634" s="189" t="s">
        <v>2035</v>
      </c>
      <c r="J1634" s="152"/>
      <c r="K1634" s="152"/>
      <c r="T1634" s="150"/>
      <c r="U1634" s="150"/>
      <c r="V1634" s="150"/>
      <c r="W1634" s="150"/>
      <c r="X1634" s="150"/>
    </row>
    <row r="1635" spans="5:24">
      <c r="E1635" s="151"/>
      <c r="G1635" s="189" t="s">
        <v>439</v>
      </c>
      <c r="H1635" s="189" t="s">
        <v>2036</v>
      </c>
      <c r="J1635" s="152"/>
      <c r="K1635" s="152"/>
      <c r="T1635" s="150"/>
      <c r="U1635" s="150"/>
      <c r="V1635" s="150"/>
      <c r="W1635" s="150"/>
      <c r="X1635" s="150"/>
    </row>
    <row r="1636" spans="5:24">
      <c r="E1636" s="151"/>
      <c r="G1636" s="189" t="s">
        <v>439</v>
      </c>
      <c r="H1636" s="189" t="s">
        <v>2037</v>
      </c>
      <c r="J1636" s="152"/>
      <c r="K1636" s="152"/>
      <c r="T1636" s="150"/>
      <c r="U1636" s="150"/>
      <c r="V1636" s="150"/>
      <c r="W1636" s="150"/>
      <c r="X1636" s="150"/>
    </row>
    <row r="1637" spans="5:24">
      <c r="E1637" s="151"/>
      <c r="G1637" s="189" t="s">
        <v>439</v>
      </c>
      <c r="H1637" s="189" t="s">
        <v>2038</v>
      </c>
      <c r="J1637" s="152"/>
      <c r="K1637" s="152"/>
      <c r="T1637" s="150"/>
      <c r="U1637" s="150"/>
      <c r="V1637" s="150"/>
      <c r="W1637" s="150"/>
      <c r="X1637" s="150"/>
    </row>
    <row r="1638" spans="5:24">
      <c r="E1638" s="151"/>
      <c r="G1638" s="189" t="s">
        <v>439</v>
      </c>
      <c r="H1638" s="189" t="s">
        <v>2039</v>
      </c>
      <c r="J1638" s="152"/>
      <c r="K1638" s="152"/>
      <c r="T1638" s="150"/>
      <c r="U1638" s="150"/>
      <c r="V1638" s="150"/>
      <c r="W1638" s="150"/>
      <c r="X1638" s="150"/>
    </row>
    <row r="1639" spans="5:24">
      <c r="E1639" s="151"/>
      <c r="G1639" s="189" t="s">
        <v>439</v>
      </c>
      <c r="H1639" s="189" t="s">
        <v>2040</v>
      </c>
      <c r="J1639" s="152"/>
      <c r="K1639" s="152"/>
      <c r="T1639" s="150"/>
      <c r="U1639" s="150"/>
      <c r="V1639" s="150"/>
      <c r="W1639" s="150"/>
      <c r="X1639" s="150"/>
    </row>
    <row r="1640" spans="5:24">
      <c r="E1640" s="151"/>
      <c r="G1640" s="189" t="s">
        <v>442</v>
      </c>
      <c r="H1640" s="189" t="s">
        <v>2041</v>
      </c>
      <c r="J1640" s="152"/>
      <c r="K1640" s="152"/>
      <c r="T1640" s="150"/>
      <c r="U1640" s="150"/>
      <c r="V1640" s="150"/>
      <c r="W1640" s="150"/>
      <c r="X1640" s="150"/>
    </row>
    <row r="1641" spans="5:24">
      <c r="E1641" s="151"/>
      <c r="G1641" s="189" t="s">
        <v>442</v>
      </c>
      <c r="H1641" s="189" t="s">
        <v>2042</v>
      </c>
      <c r="J1641" s="152"/>
      <c r="K1641" s="152"/>
      <c r="T1641" s="150"/>
      <c r="U1641" s="150"/>
      <c r="V1641" s="150"/>
      <c r="W1641" s="150"/>
      <c r="X1641" s="150"/>
    </row>
    <row r="1642" spans="5:24">
      <c r="E1642" s="151"/>
      <c r="G1642" s="189" t="s">
        <v>442</v>
      </c>
      <c r="H1642" s="189" t="s">
        <v>2043</v>
      </c>
      <c r="J1642" s="152"/>
      <c r="K1642" s="152"/>
      <c r="T1642" s="150"/>
      <c r="U1642" s="150"/>
      <c r="V1642" s="150"/>
      <c r="W1642" s="150"/>
      <c r="X1642" s="150"/>
    </row>
    <row r="1643" spans="5:24">
      <c r="E1643" s="151"/>
      <c r="G1643" s="189" t="s">
        <v>442</v>
      </c>
      <c r="H1643" s="189" t="s">
        <v>2044</v>
      </c>
      <c r="J1643" s="152"/>
      <c r="K1643" s="152"/>
      <c r="T1643" s="150"/>
      <c r="U1643" s="150"/>
      <c r="V1643" s="150"/>
      <c r="W1643" s="150"/>
      <c r="X1643" s="150"/>
    </row>
    <row r="1644" spans="5:24">
      <c r="E1644" s="151"/>
      <c r="G1644" s="189" t="s">
        <v>442</v>
      </c>
      <c r="H1644" s="189" t="s">
        <v>2045</v>
      </c>
      <c r="J1644" s="152"/>
      <c r="K1644" s="152"/>
      <c r="T1644" s="150"/>
      <c r="U1644" s="150"/>
      <c r="V1644" s="150"/>
      <c r="W1644" s="150"/>
      <c r="X1644" s="150"/>
    </row>
    <row r="1645" spans="5:24">
      <c r="E1645" s="151"/>
      <c r="G1645" s="189" t="s">
        <v>442</v>
      </c>
      <c r="H1645" s="189" t="s">
        <v>2046</v>
      </c>
      <c r="J1645" s="152"/>
      <c r="K1645" s="152"/>
      <c r="T1645" s="150"/>
      <c r="U1645" s="150"/>
      <c r="V1645" s="150"/>
      <c r="W1645" s="150"/>
      <c r="X1645" s="150"/>
    </row>
    <row r="1646" spans="5:24">
      <c r="E1646" s="151"/>
      <c r="G1646" s="189" t="s">
        <v>442</v>
      </c>
      <c r="H1646" s="189" t="s">
        <v>2047</v>
      </c>
      <c r="J1646" s="152"/>
      <c r="K1646" s="152"/>
      <c r="T1646" s="150"/>
      <c r="U1646" s="150"/>
      <c r="V1646" s="150"/>
      <c r="W1646" s="150"/>
      <c r="X1646" s="150"/>
    </row>
    <row r="1647" spans="5:24">
      <c r="E1647" s="151"/>
      <c r="G1647" s="189" t="s">
        <v>442</v>
      </c>
      <c r="H1647" s="189" t="s">
        <v>2048</v>
      </c>
      <c r="J1647" s="152"/>
      <c r="K1647" s="152"/>
      <c r="T1647" s="150"/>
      <c r="U1647" s="150"/>
      <c r="V1647" s="150"/>
      <c r="W1647" s="150"/>
      <c r="X1647" s="150"/>
    </row>
    <row r="1648" spans="5:24">
      <c r="E1648" s="151"/>
      <c r="G1648" s="189" t="s">
        <v>442</v>
      </c>
      <c r="H1648" s="189" t="s">
        <v>2049</v>
      </c>
      <c r="J1648" s="152"/>
      <c r="K1648" s="152"/>
      <c r="T1648" s="150"/>
      <c r="U1648" s="150"/>
      <c r="V1648" s="150"/>
      <c r="W1648" s="150"/>
      <c r="X1648" s="150"/>
    </row>
    <row r="1649" spans="5:24">
      <c r="E1649" s="151"/>
      <c r="G1649" s="189" t="s">
        <v>442</v>
      </c>
      <c r="H1649" s="189" t="s">
        <v>2050</v>
      </c>
      <c r="J1649" s="152"/>
      <c r="K1649" s="152"/>
      <c r="T1649" s="150"/>
      <c r="U1649" s="150"/>
      <c r="V1649" s="150"/>
      <c r="W1649" s="150"/>
      <c r="X1649" s="150"/>
    </row>
    <row r="1650" spans="5:24">
      <c r="E1650" s="151"/>
      <c r="G1650" s="189" t="s">
        <v>442</v>
      </c>
      <c r="H1650" s="189" t="s">
        <v>2051</v>
      </c>
      <c r="J1650" s="152"/>
      <c r="K1650" s="152"/>
      <c r="T1650" s="150"/>
      <c r="U1650" s="150"/>
      <c r="V1650" s="150"/>
      <c r="W1650" s="150"/>
      <c r="X1650" s="150"/>
    </row>
    <row r="1651" spans="5:24">
      <c r="E1651" s="151"/>
      <c r="G1651" s="189" t="s">
        <v>442</v>
      </c>
      <c r="H1651" s="189" t="s">
        <v>2052</v>
      </c>
      <c r="J1651" s="152"/>
      <c r="K1651" s="152"/>
      <c r="T1651" s="150"/>
      <c r="U1651" s="150"/>
      <c r="V1651" s="150"/>
      <c r="W1651" s="150"/>
      <c r="X1651" s="150"/>
    </row>
    <row r="1652" spans="5:24">
      <c r="E1652" s="151"/>
      <c r="G1652" s="189" t="s">
        <v>442</v>
      </c>
      <c r="H1652" s="189" t="s">
        <v>2053</v>
      </c>
      <c r="J1652" s="152"/>
      <c r="K1652" s="152"/>
      <c r="T1652" s="150"/>
      <c r="U1652" s="150"/>
      <c r="V1652" s="150"/>
      <c r="W1652" s="150"/>
      <c r="X1652" s="150"/>
    </row>
    <row r="1653" spans="5:24">
      <c r="E1653" s="151"/>
      <c r="G1653" s="189" t="s">
        <v>442</v>
      </c>
      <c r="H1653" s="189" t="s">
        <v>2054</v>
      </c>
      <c r="J1653" s="152"/>
      <c r="K1653" s="152"/>
      <c r="T1653" s="150"/>
      <c r="U1653" s="150"/>
      <c r="V1653" s="150"/>
      <c r="W1653" s="150"/>
      <c r="X1653" s="150"/>
    </row>
    <row r="1654" spans="5:24">
      <c r="E1654" s="151"/>
      <c r="G1654" s="189" t="s">
        <v>442</v>
      </c>
      <c r="H1654" s="189" t="s">
        <v>2055</v>
      </c>
      <c r="J1654" s="152"/>
      <c r="K1654" s="152"/>
      <c r="T1654" s="150"/>
      <c r="U1654" s="150"/>
      <c r="V1654" s="150"/>
      <c r="W1654" s="150"/>
      <c r="X1654" s="150"/>
    </row>
    <row r="1655" spans="5:24">
      <c r="E1655" s="151"/>
      <c r="G1655" s="189" t="s">
        <v>442</v>
      </c>
      <c r="H1655" s="189" t="s">
        <v>2056</v>
      </c>
      <c r="J1655" s="152"/>
      <c r="K1655" s="152"/>
      <c r="T1655" s="150"/>
      <c r="U1655" s="150"/>
      <c r="V1655" s="150"/>
      <c r="W1655" s="150"/>
      <c r="X1655" s="150"/>
    </row>
    <row r="1656" spans="5:24">
      <c r="E1656" s="151"/>
      <c r="G1656" s="189" t="s">
        <v>442</v>
      </c>
      <c r="H1656" s="189" t="s">
        <v>2057</v>
      </c>
      <c r="J1656" s="152"/>
      <c r="K1656" s="152"/>
      <c r="T1656" s="150"/>
      <c r="U1656" s="150"/>
      <c r="V1656" s="150"/>
      <c r="W1656" s="150"/>
      <c r="X1656" s="150"/>
    </row>
    <row r="1657" spans="5:24">
      <c r="E1657" s="151"/>
      <c r="G1657" s="189" t="s">
        <v>442</v>
      </c>
      <c r="H1657" s="189" t="s">
        <v>2058</v>
      </c>
      <c r="J1657" s="152"/>
      <c r="K1657" s="152"/>
      <c r="T1657" s="150"/>
      <c r="U1657" s="150"/>
      <c r="V1657" s="150"/>
      <c r="W1657" s="150"/>
      <c r="X1657" s="150"/>
    </row>
    <row r="1658" spans="5:24">
      <c r="E1658" s="151"/>
      <c r="G1658" s="189" t="s">
        <v>442</v>
      </c>
      <c r="H1658" s="189" t="s">
        <v>2059</v>
      </c>
      <c r="J1658" s="152"/>
      <c r="K1658" s="152"/>
      <c r="T1658" s="150"/>
      <c r="U1658" s="150"/>
      <c r="V1658" s="150"/>
      <c r="W1658" s="150"/>
      <c r="X1658" s="150"/>
    </row>
    <row r="1659" spans="5:24">
      <c r="E1659" s="151"/>
      <c r="G1659" s="189" t="s">
        <v>442</v>
      </c>
      <c r="H1659" s="189" t="s">
        <v>2060</v>
      </c>
      <c r="J1659" s="152"/>
      <c r="K1659" s="152"/>
      <c r="T1659" s="150"/>
      <c r="U1659" s="150"/>
      <c r="V1659" s="150"/>
      <c r="W1659" s="150"/>
      <c r="X1659" s="150"/>
    </row>
    <row r="1660" spans="5:24">
      <c r="E1660" s="151"/>
      <c r="G1660" s="189" t="s">
        <v>442</v>
      </c>
      <c r="H1660" s="189" t="s">
        <v>2061</v>
      </c>
      <c r="J1660" s="152"/>
      <c r="K1660" s="152"/>
      <c r="T1660" s="150"/>
      <c r="U1660" s="150"/>
      <c r="V1660" s="150"/>
      <c r="W1660" s="150"/>
      <c r="X1660" s="150"/>
    </row>
    <row r="1661" spans="5:24">
      <c r="E1661" s="151"/>
      <c r="G1661" s="189" t="s">
        <v>442</v>
      </c>
      <c r="H1661" s="189" t="s">
        <v>2062</v>
      </c>
      <c r="J1661" s="152"/>
      <c r="K1661" s="152"/>
      <c r="T1661" s="150"/>
      <c r="U1661" s="150"/>
      <c r="V1661" s="150"/>
      <c r="W1661" s="150"/>
      <c r="X1661" s="150"/>
    </row>
    <row r="1662" spans="5:24">
      <c r="E1662" s="151"/>
      <c r="G1662" s="189" t="s">
        <v>442</v>
      </c>
      <c r="H1662" s="189" t="s">
        <v>993</v>
      </c>
      <c r="J1662" s="152"/>
      <c r="K1662" s="152"/>
      <c r="T1662" s="150"/>
      <c r="U1662" s="150"/>
      <c r="V1662" s="150"/>
      <c r="W1662" s="150"/>
      <c r="X1662" s="150"/>
    </row>
    <row r="1663" spans="5:24">
      <c r="E1663" s="151"/>
      <c r="G1663" s="189" t="s">
        <v>442</v>
      </c>
      <c r="H1663" s="189" t="s">
        <v>2063</v>
      </c>
      <c r="J1663" s="152"/>
      <c r="K1663" s="152"/>
      <c r="T1663" s="150"/>
      <c r="U1663" s="150"/>
      <c r="V1663" s="150"/>
      <c r="W1663" s="150"/>
      <c r="X1663" s="150"/>
    </row>
    <row r="1664" spans="5:24">
      <c r="E1664" s="151"/>
      <c r="G1664" s="189" t="s">
        <v>442</v>
      </c>
      <c r="H1664" s="189" t="s">
        <v>2064</v>
      </c>
      <c r="J1664" s="152"/>
      <c r="K1664" s="152"/>
      <c r="T1664" s="150"/>
      <c r="U1664" s="150"/>
      <c r="V1664" s="150"/>
      <c r="W1664" s="150"/>
      <c r="X1664" s="150"/>
    </row>
    <row r="1665" spans="5:24">
      <c r="E1665" s="151"/>
      <c r="G1665" s="189" t="s">
        <v>442</v>
      </c>
      <c r="H1665" s="189" t="s">
        <v>2065</v>
      </c>
      <c r="J1665" s="152"/>
      <c r="K1665" s="152"/>
      <c r="T1665" s="150"/>
      <c r="U1665" s="150"/>
      <c r="V1665" s="150"/>
      <c r="W1665" s="150"/>
      <c r="X1665" s="150"/>
    </row>
    <row r="1666" spans="5:24">
      <c r="E1666" s="151"/>
      <c r="G1666" s="189" t="s">
        <v>445</v>
      </c>
      <c r="H1666" s="189" t="s">
        <v>2066</v>
      </c>
      <c r="J1666" s="152"/>
      <c r="K1666" s="152"/>
      <c r="T1666" s="150"/>
      <c r="U1666" s="150"/>
      <c r="V1666" s="150"/>
      <c r="W1666" s="150"/>
      <c r="X1666" s="150"/>
    </row>
    <row r="1667" spans="5:24">
      <c r="E1667" s="151"/>
      <c r="G1667" s="189" t="s">
        <v>445</v>
      </c>
      <c r="H1667" s="189" t="s">
        <v>2067</v>
      </c>
      <c r="J1667" s="152"/>
      <c r="K1667" s="152"/>
      <c r="T1667" s="150"/>
      <c r="U1667" s="150"/>
      <c r="V1667" s="150"/>
      <c r="W1667" s="150"/>
      <c r="X1667" s="150"/>
    </row>
    <row r="1668" spans="5:24">
      <c r="E1668" s="151"/>
      <c r="G1668" s="189" t="s">
        <v>445</v>
      </c>
      <c r="H1668" s="189" t="s">
        <v>2068</v>
      </c>
      <c r="J1668" s="152"/>
      <c r="K1668" s="152"/>
      <c r="T1668" s="150"/>
      <c r="U1668" s="150"/>
      <c r="V1668" s="150"/>
      <c r="W1668" s="150"/>
      <c r="X1668" s="150"/>
    </row>
    <row r="1669" spans="5:24">
      <c r="E1669" s="151"/>
      <c r="G1669" s="189" t="s">
        <v>445</v>
      </c>
      <c r="H1669" s="189" t="s">
        <v>2069</v>
      </c>
      <c r="J1669" s="152"/>
      <c r="K1669" s="152"/>
      <c r="T1669" s="150"/>
      <c r="U1669" s="150"/>
      <c r="V1669" s="150"/>
      <c r="W1669" s="150"/>
      <c r="X1669" s="150"/>
    </row>
    <row r="1670" spans="5:24">
      <c r="E1670" s="151"/>
      <c r="G1670" s="189" t="s">
        <v>445</v>
      </c>
      <c r="H1670" s="189" t="s">
        <v>2070</v>
      </c>
      <c r="J1670" s="152"/>
      <c r="K1670" s="152"/>
      <c r="T1670" s="150"/>
      <c r="U1670" s="150"/>
      <c r="V1670" s="150"/>
      <c r="W1670" s="150"/>
      <c r="X1670" s="150"/>
    </row>
    <row r="1671" spans="5:24">
      <c r="E1671" s="151"/>
      <c r="G1671" s="189" t="s">
        <v>445</v>
      </c>
      <c r="H1671" s="189" t="s">
        <v>2071</v>
      </c>
      <c r="J1671" s="152"/>
      <c r="K1671" s="152"/>
      <c r="T1671" s="150"/>
      <c r="U1671" s="150"/>
      <c r="V1671" s="150"/>
      <c r="W1671" s="150"/>
      <c r="X1671" s="150"/>
    </row>
    <row r="1672" spans="5:24">
      <c r="E1672" s="151"/>
      <c r="G1672" s="189" t="s">
        <v>445</v>
      </c>
      <c r="H1672" s="189" t="s">
        <v>2072</v>
      </c>
      <c r="J1672" s="152"/>
      <c r="K1672" s="152"/>
      <c r="T1672" s="150"/>
      <c r="U1672" s="150"/>
      <c r="V1672" s="150"/>
      <c r="W1672" s="150"/>
      <c r="X1672" s="150"/>
    </row>
    <row r="1673" spans="5:24">
      <c r="E1673" s="151"/>
      <c r="G1673" s="189" t="s">
        <v>445</v>
      </c>
      <c r="H1673" s="189" t="s">
        <v>2073</v>
      </c>
      <c r="J1673" s="152"/>
      <c r="K1673" s="152"/>
      <c r="T1673" s="150"/>
      <c r="U1673" s="150"/>
      <c r="V1673" s="150"/>
      <c r="W1673" s="150"/>
      <c r="X1673" s="150"/>
    </row>
    <row r="1674" spans="5:24">
      <c r="E1674" s="151"/>
      <c r="G1674" s="189" t="s">
        <v>445</v>
      </c>
      <c r="H1674" s="189" t="s">
        <v>2074</v>
      </c>
      <c r="J1674" s="152"/>
      <c r="K1674" s="152"/>
      <c r="T1674" s="150"/>
      <c r="U1674" s="150"/>
      <c r="V1674" s="150"/>
      <c r="W1674" s="150"/>
      <c r="X1674" s="150"/>
    </row>
    <row r="1675" spans="5:24">
      <c r="E1675" s="151"/>
      <c r="G1675" s="189" t="s">
        <v>445</v>
      </c>
      <c r="H1675" s="189" t="s">
        <v>2075</v>
      </c>
      <c r="J1675" s="152"/>
      <c r="K1675" s="152"/>
      <c r="T1675" s="150"/>
      <c r="U1675" s="150"/>
      <c r="V1675" s="150"/>
      <c r="W1675" s="150"/>
      <c r="X1675" s="150"/>
    </row>
    <row r="1676" spans="5:24">
      <c r="E1676" s="151"/>
      <c r="G1676" s="189" t="s">
        <v>445</v>
      </c>
      <c r="H1676" s="189" t="s">
        <v>2076</v>
      </c>
      <c r="J1676" s="152"/>
      <c r="K1676" s="152"/>
      <c r="T1676" s="150"/>
      <c r="U1676" s="150"/>
      <c r="V1676" s="150"/>
      <c r="W1676" s="150"/>
      <c r="X1676" s="150"/>
    </row>
    <row r="1677" spans="5:24">
      <c r="E1677" s="151"/>
      <c r="G1677" s="189" t="s">
        <v>445</v>
      </c>
      <c r="H1677" s="189" t="s">
        <v>2077</v>
      </c>
      <c r="J1677" s="152"/>
      <c r="K1677" s="152"/>
      <c r="T1677" s="150"/>
      <c r="U1677" s="150"/>
      <c r="V1677" s="150"/>
      <c r="W1677" s="150"/>
      <c r="X1677" s="150"/>
    </row>
    <row r="1678" spans="5:24">
      <c r="E1678" s="151"/>
      <c r="G1678" s="189" t="s">
        <v>445</v>
      </c>
      <c r="H1678" s="189" t="s">
        <v>2078</v>
      </c>
      <c r="J1678" s="152"/>
      <c r="K1678" s="152"/>
      <c r="T1678" s="150"/>
      <c r="U1678" s="150"/>
      <c r="V1678" s="150"/>
      <c r="W1678" s="150"/>
      <c r="X1678" s="150"/>
    </row>
    <row r="1679" spans="5:24">
      <c r="E1679" s="151"/>
      <c r="G1679" s="189" t="s">
        <v>445</v>
      </c>
      <c r="H1679" s="189" t="s">
        <v>2079</v>
      </c>
      <c r="J1679" s="152"/>
      <c r="K1679" s="152"/>
      <c r="T1679" s="150"/>
      <c r="U1679" s="150"/>
      <c r="V1679" s="150"/>
      <c r="W1679" s="150"/>
      <c r="X1679" s="150"/>
    </row>
    <row r="1680" spans="5:24">
      <c r="E1680" s="151"/>
      <c r="G1680" s="189" t="s">
        <v>445</v>
      </c>
      <c r="H1680" s="189" t="s">
        <v>2080</v>
      </c>
      <c r="J1680" s="152"/>
      <c r="K1680" s="152"/>
      <c r="T1680" s="150"/>
      <c r="U1680" s="150"/>
      <c r="V1680" s="150"/>
      <c r="W1680" s="150"/>
      <c r="X1680" s="150"/>
    </row>
    <row r="1681" spans="5:24">
      <c r="E1681" s="151"/>
      <c r="G1681" s="189" t="s">
        <v>445</v>
      </c>
      <c r="H1681" s="189" t="s">
        <v>2081</v>
      </c>
      <c r="J1681" s="152"/>
      <c r="K1681" s="152"/>
      <c r="T1681" s="150"/>
      <c r="U1681" s="150"/>
      <c r="V1681" s="150"/>
      <c r="W1681" s="150"/>
      <c r="X1681" s="150"/>
    </row>
    <row r="1682" spans="5:24">
      <c r="E1682" s="151"/>
      <c r="G1682" s="189" t="s">
        <v>445</v>
      </c>
      <c r="H1682" s="189" t="s">
        <v>2082</v>
      </c>
      <c r="J1682" s="152"/>
      <c r="K1682" s="152"/>
      <c r="T1682" s="150"/>
      <c r="U1682" s="150"/>
      <c r="V1682" s="150"/>
      <c r="W1682" s="150"/>
      <c r="X1682" s="150"/>
    </row>
    <row r="1683" spans="5:24">
      <c r="E1683" s="151"/>
      <c r="G1683" s="189" t="s">
        <v>445</v>
      </c>
      <c r="H1683" s="189" t="s">
        <v>2083</v>
      </c>
      <c r="J1683" s="152"/>
      <c r="K1683" s="152"/>
      <c r="T1683" s="150"/>
      <c r="U1683" s="150"/>
      <c r="V1683" s="150"/>
      <c r="W1683" s="150"/>
      <c r="X1683" s="150"/>
    </row>
    <row r="1684" spans="5:24">
      <c r="E1684" s="151"/>
      <c r="G1684" s="189" t="s">
        <v>445</v>
      </c>
      <c r="H1684" s="189" t="s">
        <v>2084</v>
      </c>
      <c r="J1684" s="152"/>
      <c r="K1684" s="152"/>
      <c r="T1684" s="150"/>
      <c r="U1684" s="150"/>
      <c r="V1684" s="150"/>
      <c r="W1684" s="150"/>
      <c r="X1684" s="150"/>
    </row>
    <row r="1685" spans="5:24">
      <c r="E1685" s="151"/>
      <c r="G1685" s="189" t="s">
        <v>445</v>
      </c>
      <c r="H1685" s="189" t="s">
        <v>2085</v>
      </c>
      <c r="J1685" s="152"/>
      <c r="K1685" s="152"/>
      <c r="T1685" s="150"/>
      <c r="U1685" s="150"/>
      <c r="V1685" s="150"/>
      <c r="W1685" s="150"/>
      <c r="X1685" s="150"/>
    </row>
    <row r="1686" spans="5:24">
      <c r="E1686" s="151"/>
      <c r="G1686" s="189" t="s">
        <v>445</v>
      </c>
      <c r="H1686" s="189" t="s">
        <v>2086</v>
      </c>
      <c r="J1686" s="152"/>
      <c r="K1686" s="152"/>
      <c r="T1686" s="150"/>
      <c r="U1686" s="150"/>
      <c r="V1686" s="150"/>
      <c r="W1686" s="150"/>
      <c r="X1686" s="150"/>
    </row>
    <row r="1687" spans="5:24">
      <c r="E1687" s="151"/>
      <c r="G1687" s="189" t="s">
        <v>445</v>
      </c>
      <c r="H1687" s="189" t="s">
        <v>2087</v>
      </c>
      <c r="J1687" s="152"/>
      <c r="K1687" s="152"/>
      <c r="T1687" s="150"/>
      <c r="U1687" s="150"/>
      <c r="V1687" s="150"/>
      <c r="W1687" s="150"/>
      <c r="X1687" s="150"/>
    </row>
    <row r="1688" spans="5:24">
      <c r="E1688" s="151"/>
      <c r="G1688" s="189" t="s">
        <v>445</v>
      </c>
      <c r="H1688" s="189" t="s">
        <v>2088</v>
      </c>
      <c r="J1688" s="152"/>
      <c r="K1688" s="152"/>
      <c r="T1688" s="150"/>
      <c r="U1688" s="150"/>
      <c r="V1688" s="150"/>
      <c r="W1688" s="150"/>
      <c r="X1688" s="150"/>
    </row>
    <row r="1689" spans="5:24">
      <c r="E1689" s="151"/>
      <c r="G1689" s="189" t="s">
        <v>445</v>
      </c>
      <c r="H1689" s="189" t="s">
        <v>2089</v>
      </c>
      <c r="J1689" s="152"/>
      <c r="K1689" s="152"/>
      <c r="T1689" s="150"/>
      <c r="U1689" s="150"/>
      <c r="V1689" s="150"/>
      <c r="W1689" s="150"/>
      <c r="X1689" s="150"/>
    </row>
    <row r="1690" spans="5:24">
      <c r="E1690" s="151"/>
      <c r="G1690" s="189" t="s">
        <v>445</v>
      </c>
      <c r="H1690" s="189" t="s">
        <v>2090</v>
      </c>
      <c r="J1690" s="152"/>
      <c r="K1690" s="152"/>
      <c r="T1690" s="150"/>
      <c r="U1690" s="150"/>
      <c r="V1690" s="150"/>
      <c r="W1690" s="150"/>
      <c r="X1690" s="150"/>
    </row>
    <row r="1691" spans="5:24">
      <c r="E1691" s="151"/>
      <c r="G1691" s="189" t="s">
        <v>445</v>
      </c>
      <c r="H1691" s="189" t="s">
        <v>2091</v>
      </c>
      <c r="J1691" s="152"/>
      <c r="K1691" s="152"/>
      <c r="T1691" s="150"/>
      <c r="U1691" s="150"/>
      <c r="V1691" s="150"/>
      <c r="W1691" s="150"/>
      <c r="X1691" s="150"/>
    </row>
    <row r="1692" spans="5:24">
      <c r="E1692" s="151"/>
      <c r="G1692" s="189" t="s">
        <v>445</v>
      </c>
      <c r="H1692" s="189" t="s">
        <v>2092</v>
      </c>
      <c r="J1692" s="152"/>
      <c r="K1692" s="152"/>
      <c r="T1692" s="150"/>
      <c r="U1692" s="150"/>
      <c r="V1692" s="150"/>
      <c r="W1692" s="150"/>
      <c r="X1692" s="150"/>
    </row>
    <row r="1693" spans="5:24">
      <c r="E1693" s="151"/>
      <c r="G1693" s="189" t="s">
        <v>445</v>
      </c>
      <c r="H1693" s="189" t="s">
        <v>2093</v>
      </c>
      <c r="J1693" s="152"/>
      <c r="K1693" s="152"/>
      <c r="T1693" s="150"/>
      <c r="U1693" s="150"/>
      <c r="V1693" s="150"/>
      <c r="W1693" s="150"/>
      <c r="X1693" s="150"/>
    </row>
    <row r="1694" spans="5:24">
      <c r="E1694" s="151"/>
      <c r="G1694" s="189" t="s">
        <v>445</v>
      </c>
      <c r="H1694" s="189" t="s">
        <v>2094</v>
      </c>
      <c r="J1694" s="152"/>
      <c r="K1694" s="152"/>
      <c r="T1694" s="150"/>
      <c r="U1694" s="150"/>
      <c r="V1694" s="150"/>
      <c r="W1694" s="150"/>
      <c r="X1694" s="150"/>
    </row>
    <row r="1695" spans="5:24">
      <c r="E1695" s="151"/>
      <c r="G1695" s="189" t="s">
        <v>445</v>
      </c>
      <c r="H1695" s="189" t="s">
        <v>2095</v>
      </c>
      <c r="J1695" s="152"/>
      <c r="K1695" s="152"/>
      <c r="T1695" s="150"/>
      <c r="U1695" s="150"/>
      <c r="V1695" s="150"/>
      <c r="W1695" s="150"/>
      <c r="X1695" s="150"/>
    </row>
    <row r="1696" spans="5:24">
      <c r="E1696" s="151"/>
      <c r="G1696" s="189" t="s">
        <v>445</v>
      </c>
      <c r="H1696" s="189" t="s">
        <v>2096</v>
      </c>
      <c r="J1696" s="152"/>
      <c r="K1696" s="152"/>
      <c r="T1696" s="150"/>
      <c r="U1696" s="150"/>
      <c r="V1696" s="150"/>
      <c r="W1696" s="150"/>
      <c r="X1696" s="150"/>
    </row>
    <row r="1697" spans="5:24">
      <c r="E1697" s="151"/>
      <c r="G1697" s="189" t="s">
        <v>445</v>
      </c>
      <c r="H1697" s="189" t="s">
        <v>2097</v>
      </c>
      <c r="J1697" s="152"/>
      <c r="K1697" s="152"/>
      <c r="T1697" s="150"/>
      <c r="U1697" s="150"/>
      <c r="V1697" s="150"/>
      <c r="W1697" s="150"/>
      <c r="X1697" s="150"/>
    </row>
    <row r="1698" spans="5:24">
      <c r="E1698" s="151"/>
      <c r="G1698" s="189" t="s">
        <v>445</v>
      </c>
      <c r="H1698" s="189" t="s">
        <v>2098</v>
      </c>
      <c r="J1698" s="152"/>
      <c r="K1698" s="152"/>
      <c r="T1698" s="150"/>
      <c r="U1698" s="150"/>
      <c r="V1698" s="150"/>
      <c r="W1698" s="150"/>
      <c r="X1698" s="150"/>
    </row>
    <row r="1699" spans="5:24">
      <c r="E1699" s="151"/>
      <c r="G1699" s="189" t="s">
        <v>445</v>
      </c>
      <c r="H1699" s="189" t="s">
        <v>2099</v>
      </c>
      <c r="J1699" s="152"/>
      <c r="K1699" s="152"/>
      <c r="T1699" s="150"/>
      <c r="U1699" s="150"/>
      <c r="V1699" s="150"/>
      <c r="W1699" s="150"/>
      <c r="X1699" s="150"/>
    </row>
    <row r="1700" spans="5:24">
      <c r="E1700" s="151"/>
      <c r="G1700" s="189" t="s">
        <v>445</v>
      </c>
      <c r="H1700" s="189" t="s">
        <v>2100</v>
      </c>
      <c r="J1700" s="152"/>
      <c r="K1700" s="152"/>
      <c r="T1700" s="150"/>
      <c r="U1700" s="150"/>
      <c r="V1700" s="150"/>
      <c r="W1700" s="150"/>
      <c r="X1700" s="150"/>
    </row>
    <row r="1701" spans="5:24">
      <c r="E1701" s="151"/>
      <c r="G1701" s="189" t="s">
        <v>445</v>
      </c>
      <c r="H1701" s="189" t="s">
        <v>2101</v>
      </c>
      <c r="J1701" s="152"/>
      <c r="K1701" s="152"/>
      <c r="T1701" s="150"/>
      <c r="U1701" s="150"/>
      <c r="V1701" s="150"/>
      <c r="W1701" s="150"/>
      <c r="X1701" s="150"/>
    </row>
    <row r="1702" spans="5:24">
      <c r="E1702" s="151"/>
      <c r="G1702" s="189" t="s">
        <v>445</v>
      </c>
      <c r="H1702" s="189" t="s">
        <v>2102</v>
      </c>
      <c r="J1702" s="152"/>
      <c r="K1702" s="152"/>
      <c r="T1702" s="150"/>
      <c r="U1702" s="150"/>
      <c r="V1702" s="150"/>
      <c r="W1702" s="150"/>
      <c r="X1702" s="150"/>
    </row>
    <row r="1703" spans="5:24">
      <c r="E1703" s="151"/>
      <c r="G1703" s="189" t="s">
        <v>445</v>
      </c>
      <c r="H1703" s="189" t="s">
        <v>2103</v>
      </c>
      <c r="J1703" s="152"/>
      <c r="K1703" s="152"/>
      <c r="T1703" s="150"/>
      <c r="U1703" s="150"/>
      <c r="V1703" s="150"/>
      <c r="W1703" s="150"/>
      <c r="X1703" s="150"/>
    </row>
    <row r="1704" spans="5:24">
      <c r="E1704" s="151"/>
      <c r="G1704" s="189" t="s">
        <v>445</v>
      </c>
      <c r="H1704" s="189" t="s">
        <v>2104</v>
      </c>
      <c r="J1704" s="152"/>
      <c r="K1704" s="152"/>
      <c r="T1704" s="150"/>
      <c r="U1704" s="150"/>
      <c r="V1704" s="150"/>
      <c r="W1704" s="150"/>
      <c r="X1704" s="150"/>
    </row>
    <row r="1705" spans="5:24">
      <c r="E1705" s="151"/>
      <c r="G1705" s="189" t="s">
        <v>445</v>
      </c>
      <c r="H1705" s="189" t="s">
        <v>2105</v>
      </c>
      <c r="J1705" s="152"/>
      <c r="K1705" s="152"/>
      <c r="T1705" s="150"/>
      <c r="U1705" s="150"/>
      <c r="V1705" s="150"/>
      <c r="W1705" s="150"/>
      <c r="X1705" s="150"/>
    </row>
    <row r="1706" spans="5:24">
      <c r="E1706" s="151"/>
      <c r="G1706" s="189" t="s">
        <v>445</v>
      </c>
      <c r="H1706" s="189" t="s">
        <v>2106</v>
      </c>
      <c r="J1706" s="152"/>
      <c r="K1706" s="152"/>
      <c r="T1706" s="150"/>
      <c r="U1706" s="150"/>
      <c r="V1706" s="150"/>
      <c r="W1706" s="150"/>
      <c r="X1706" s="150"/>
    </row>
    <row r="1707" spans="5:24">
      <c r="E1707" s="151"/>
      <c r="G1707" s="189" t="s">
        <v>445</v>
      </c>
      <c r="H1707" s="189" t="s">
        <v>2107</v>
      </c>
      <c r="J1707" s="152"/>
      <c r="K1707" s="152"/>
      <c r="T1707" s="150"/>
      <c r="U1707" s="150"/>
      <c r="V1707" s="150"/>
      <c r="W1707" s="150"/>
      <c r="X1707" s="150"/>
    </row>
    <row r="1708" spans="5:24">
      <c r="E1708" s="151"/>
      <c r="G1708" s="189" t="s">
        <v>445</v>
      </c>
      <c r="H1708" s="189" t="s">
        <v>2108</v>
      </c>
      <c r="J1708" s="152"/>
      <c r="K1708" s="152"/>
      <c r="T1708" s="150"/>
      <c r="U1708" s="150"/>
      <c r="V1708" s="150"/>
      <c r="W1708" s="150"/>
      <c r="X1708" s="150"/>
    </row>
    <row r="1709" spans="5:24">
      <c r="E1709" s="151"/>
      <c r="G1709" s="189" t="s">
        <v>448</v>
      </c>
      <c r="H1709" s="189" t="s">
        <v>2109</v>
      </c>
      <c r="J1709" s="152"/>
      <c r="K1709" s="152"/>
      <c r="T1709" s="150"/>
      <c r="U1709" s="150"/>
      <c r="V1709" s="150"/>
      <c r="W1709" s="150"/>
      <c r="X1709" s="150"/>
    </row>
    <row r="1710" spans="5:24">
      <c r="E1710" s="151"/>
      <c r="G1710" s="189" t="s">
        <v>448</v>
      </c>
      <c r="H1710" s="189" t="s">
        <v>2110</v>
      </c>
      <c r="J1710" s="152"/>
      <c r="K1710" s="152"/>
      <c r="T1710" s="150"/>
      <c r="U1710" s="150"/>
      <c r="V1710" s="150"/>
      <c r="W1710" s="150"/>
      <c r="X1710" s="150"/>
    </row>
    <row r="1711" spans="5:24">
      <c r="E1711" s="151"/>
      <c r="G1711" s="189" t="s">
        <v>448</v>
      </c>
      <c r="H1711" s="189" t="s">
        <v>2111</v>
      </c>
      <c r="J1711" s="152"/>
      <c r="K1711" s="152"/>
      <c r="T1711" s="150"/>
      <c r="U1711" s="150"/>
      <c r="V1711" s="150"/>
      <c r="W1711" s="150"/>
      <c r="X1711" s="150"/>
    </row>
    <row r="1712" spans="5:24">
      <c r="E1712" s="151"/>
      <c r="G1712" s="189" t="s">
        <v>448</v>
      </c>
      <c r="H1712" s="189" t="s">
        <v>2112</v>
      </c>
      <c r="J1712" s="152"/>
      <c r="K1712" s="152"/>
      <c r="T1712" s="150"/>
      <c r="U1712" s="150"/>
      <c r="V1712" s="150"/>
      <c r="W1712" s="150"/>
      <c r="X1712" s="150"/>
    </row>
    <row r="1713" spans="5:24">
      <c r="E1713" s="151"/>
      <c r="G1713" s="189" t="s">
        <v>448</v>
      </c>
      <c r="H1713" s="189" t="s">
        <v>2113</v>
      </c>
      <c r="J1713" s="152"/>
      <c r="K1713" s="152"/>
      <c r="T1713" s="150"/>
      <c r="U1713" s="150"/>
      <c r="V1713" s="150"/>
      <c r="W1713" s="150"/>
      <c r="X1713" s="150"/>
    </row>
    <row r="1714" spans="5:24">
      <c r="E1714" s="151"/>
      <c r="G1714" s="189" t="s">
        <v>448</v>
      </c>
      <c r="H1714" s="189" t="s">
        <v>2114</v>
      </c>
      <c r="J1714" s="152"/>
      <c r="K1714" s="152"/>
      <c r="T1714" s="150"/>
      <c r="U1714" s="150"/>
      <c r="V1714" s="150"/>
      <c r="W1714" s="150"/>
      <c r="X1714" s="150"/>
    </row>
    <row r="1715" spans="5:24">
      <c r="E1715" s="151"/>
      <c r="G1715" s="189" t="s">
        <v>448</v>
      </c>
      <c r="H1715" s="189" t="s">
        <v>2115</v>
      </c>
      <c r="J1715" s="152"/>
      <c r="K1715" s="152"/>
      <c r="T1715" s="150"/>
      <c r="U1715" s="150"/>
      <c r="V1715" s="150"/>
      <c r="W1715" s="150"/>
      <c r="X1715" s="150"/>
    </row>
    <row r="1716" spans="5:24">
      <c r="E1716" s="151"/>
      <c r="G1716" s="189" t="s">
        <v>448</v>
      </c>
      <c r="H1716" s="189" t="s">
        <v>2116</v>
      </c>
      <c r="J1716" s="152"/>
      <c r="K1716" s="152"/>
      <c r="T1716" s="150"/>
      <c r="U1716" s="150"/>
      <c r="V1716" s="150"/>
      <c r="W1716" s="150"/>
      <c r="X1716" s="150"/>
    </row>
    <row r="1717" spans="5:24">
      <c r="E1717" s="151"/>
      <c r="G1717" s="189" t="s">
        <v>448</v>
      </c>
      <c r="H1717" s="189" t="s">
        <v>2117</v>
      </c>
      <c r="J1717" s="152"/>
      <c r="K1717" s="152"/>
      <c r="T1717" s="150"/>
      <c r="U1717" s="150"/>
      <c r="V1717" s="150"/>
      <c r="W1717" s="150"/>
      <c r="X1717" s="150"/>
    </row>
    <row r="1718" spans="5:24">
      <c r="E1718" s="151"/>
      <c r="G1718" s="189" t="s">
        <v>448</v>
      </c>
      <c r="H1718" s="189" t="s">
        <v>2118</v>
      </c>
      <c r="J1718" s="152"/>
      <c r="K1718" s="152"/>
      <c r="T1718" s="150"/>
      <c r="U1718" s="150"/>
      <c r="V1718" s="150"/>
      <c r="W1718" s="150"/>
      <c r="X1718" s="150"/>
    </row>
    <row r="1719" spans="5:24">
      <c r="E1719" s="151"/>
      <c r="G1719" s="189" t="s">
        <v>448</v>
      </c>
      <c r="H1719" s="189" t="s">
        <v>2119</v>
      </c>
      <c r="J1719" s="152"/>
      <c r="K1719" s="152"/>
      <c r="T1719" s="150"/>
      <c r="U1719" s="150"/>
      <c r="V1719" s="150"/>
      <c r="W1719" s="150"/>
      <c r="X1719" s="150"/>
    </row>
    <row r="1720" spans="5:24">
      <c r="E1720" s="151"/>
      <c r="G1720" s="189" t="s">
        <v>448</v>
      </c>
      <c r="H1720" s="189" t="s">
        <v>2120</v>
      </c>
      <c r="J1720" s="152"/>
      <c r="K1720" s="152"/>
      <c r="T1720" s="150"/>
      <c r="U1720" s="150"/>
      <c r="V1720" s="150"/>
      <c r="W1720" s="150"/>
      <c r="X1720" s="150"/>
    </row>
    <row r="1721" spans="5:24">
      <c r="E1721" s="151"/>
      <c r="G1721" s="189" t="s">
        <v>448</v>
      </c>
      <c r="H1721" s="189" t="s">
        <v>2121</v>
      </c>
      <c r="J1721" s="152"/>
      <c r="K1721" s="152"/>
      <c r="T1721" s="150"/>
      <c r="U1721" s="150"/>
      <c r="V1721" s="150"/>
      <c r="W1721" s="150"/>
      <c r="X1721" s="150"/>
    </row>
    <row r="1722" spans="5:24">
      <c r="E1722" s="151"/>
      <c r="G1722" s="189" t="s">
        <v>448</v>
      </c>
      <c r="H1722" s="189" t="s">
        <v>2122</v>
      </c>
      <c r="J1722" s="152"/>
      <c r="K1722" s="152"/>
      <c r="T1722" s="150"/>
      <c r="U1722" s="150"/>
      <c r="V1722" s="150"/>
      <c r="W1722" s="150"/>
      <c r="X1722" s="150"/>
    </row>
    <row r="1723" spans="5:24">
      <c r="E1723" s="151"/>
      <c r="G1723" s="189" t="s">
        <v>448</v>
      </c>
      <c r="H1723" s="189" t="s">
        <v>2123</v>
      </c>
      <c r="J1723" s="152"/>
      <c r="K1723" s="152"/>
      <c r="T1723" s="150"/>
      <c r="U1723" s="150"/>
      <c r="V1723" s="150"/>
      <c r="W1723" s="150"/>
      <c r="X1723" s="150"/>
    </row>
    <row r="1724" spans="5:24">
      <c r="E1724" s="151"/>
      <c r="G1724" s="189" t="s">
        <v>448</v>
      </c>
      <c r="H1724" s="189" t="s">
        <v>2124</v>
      </c>
      <c r="J1724" s="152"/>
      <c r="K1724" s="152"/>
      <c r="T1724" s="150"/>
      <c r="U1724" s="150"/>
      <c r="V1724" s="150"/>
      <c r="W1724" s="150"/>
      <c r="X1724" s="150"/>
    </row>
    <row r="1725" spans="5:24">
      <c r="E1725" s="151"/>
      <c r="G1725" s="189" t="s">
        <v>448</v>
      </c>
      <c r="H1725" s="189" t="s">
        <v>2125</v>
      </c>
      <c r="J1725" s="152"/>
      <c r="K1725" s="152"/>
      <c r="T1725" s="150"/>
      <c r="U1725" s="150"/>
      <c r="V1725" s="150"/>
      <c r="W1725" s="150"/>
      <c r="X1725" s="150"/>
    </row>
    <row r="1726" spans="5:24">
      <c r="E1726" s="151"/>
      <c r="G1726" s="189" t="s">
        <v>448</v>
      </c>
      <c r="H1726" s="189" t="s">
        <v>2126</v>
      </c>
      <c r="J1726" s="152"/>
      <c r="K1726" s="152"/>
      <c r="T1726" s="150"/>
      <c r="U1726" s="150"/>
      <c r="V1726" s="150"/>
      <c r="W1726" s="150"/>
      <c r="X1726" s="150"/>
    </row>
    <row r="1727" spans="5:24">
      <c r="E1727" s="151"/>
      <c r="G1727" s="189" t="s">
        <v>448</v>
      </c>
      <c r="H1727" s="189" t="s">
        <v>2127</v>
      </c>
      <c r="J1727" s="152"/>
      <c r="K1727" s="152"/>
      <c r="T1727" s="150"/>
      <c r="U1727" s="150"/>
      <c r="V1727" s="150"/>
      <c r="W1727" s="150"/>
      <c r="X1727" s="150"/>
    </row>
    <row r="1728" spans="5:24">
      <c r="E1728" s="151"/>
      <c r="G1728" s="189" t="s">
        <v>448</v>
      </c>
      <c r="H1728" s="189" t="s">
        <v>2128</v>
      </c>
      <c r="J1728" s="152"/>
      <c r="K1728" s="152"/>
      <c r="T1728" s="150"/>
      <c r="U1728" s="150"/>
      <c r="V1728" s="150"/>
      <c r="W1728" s="150"/>
      <c r="X1728" s="150"/>
    </row>
    <row r="1729" spans="5:24">
      <c r="E1729" s="151"/>
      <c r="G1729" s="189" t="s">
        <v>448</v>
      </c>
      <c r="H1729" s="189" t="s">
        <v>2129</v>
      </c>
      <c r="J1729" s="152"/>
      <c r="K1729" s="152"/>
      <c r="T1729" s="150"/>
      <c r="U1729" s="150"/>
      <c r="V1729" s="150"/>
      <c r="W1729" s="150"/>
      <c r="X1729" s="150"/>
    </row>
    <row r="1730" spans="5:24">
      <c r="E1730" s="151"/>
      <c r="G1730" s="189" t="s">
        <v>448</v>
      </c>
      <c r="H1730" s="189" t="s">
        <v>2130</v>
      </c>
      <c r="J1730" s="152"/>
      <c r="K1730" s="152"/>
      <c r="T1730" s="150"/>
      <c r="U1730" s="150"/>
      <c r="V1730" s="150"/>
      <c r="W1730" s="150"/>
      <c r="X1730" s="150"/>
    </row>
    <row r="1731" spans="5:24">
      <c r="E1731" s="151"/>
      <c r="G1731" s="189" t="s">
        <v>448</v>
      </c>
      <c r="H1731" s="189" t="s">
        <v>2131</v>
      </c>
      <c r="J1731" s="152"/>
      <c r="K1731" s="152"/>
      <c r="T1731" s="150"/>
      <c r="U1731" s="150"/>
      <c r="V1731" s="150"/>
      <c r="W1731" s="150"/>
      <c r="X1731" s="150"/>
    </row>
    <row r="1732" spans="5:24">
      <c r="E1732" s="151"/>
      <c r="G1732" s="189" t="s">
        <v>448</v>
      </c>
      <c r="H1732" s="189" t="s">
        <v>2132</v>
      </c>
      <c r="J1732" s="152"/>
      <c r="K1732" s="152"/>
      <c r="T1732" s="150"/>
      <c r="U1732" s="150"/>
      <c r="V1732" s="150"/>
      <c r="W1732" s="150"/>
      <c r="X1732" s="150"/>
    </row>
    <row r="1733" spans="5:24">
      <c r="E1733" s="151"/>
      <c r="G1733" s="189" t="s">
        <v>448</v>
      </c>
      <c r="H1733" s="189" t="s">
        <v>2133</v>
      </c>
      <c r="J1733" s="152"/>
      <c r="K1733" s="152"/>
      <c r="T1733" s="150"/>
      <c r="U1733" s="150"/>
      <c r="V1733" s="150"/>
      <c r="W1733" s="150"/>
      <c r="X1733" s="150"/>
    </row>
    <row r="1734" spans="5:24">
      <c r="E1734" s="151"/>
      <c r="G1734" s="189" t="s">
        <v>448</v>
      </c>
      <c r="H1734" s="189" t="s">
        <v>2134</v>
      </c>
      <c r="J1734" s="152"/>
      <c r="K1734" s="152"/>
      <c r="T1734" s="150"/>
      <c r="U1734" s="150"/>
      <c r="V1734" s="150"/>
      <c r="W1734" s="150"/>
      <c r="X1734" s="150"/>
    </row>
    <row r="1735" spans="5:24">
      <c r="E1735" s="151"/>
      <c r="G1735" s="189" t="s">
        <v>448</v>
      </c>
      <c r="H1735" s="189" t="s">
        <v>2135</v>
      </c>
      <c r="J1735" s="152"/>
      <c r="K1735" s="152"/>
      <c r="T1735" s="150"/>
      <c r="U1735" s="150"/>
      <c r="V1735" s="150"/>
      <c r="W1735" s="150"/>
      <c r="X1735" s="150"/>
    </row>
    <row r="1736" spans="5:24">
      <c r="E1736" s="151"/>
      <c r="G1736" s="189" t="s">
        <v>448</v>
      </c>
      <c r="H1736" s="189" t="s">
        <v>2136</v>
      </c>
      <c r="J1736" s="152"/>
      <c r="K1736" s="152"/>
      <c r="T1736" s="150"/>
      <c r="U1736" s="150"/>
      <c r="V1736" s="150"/>
      <c r="W1736" s="150"/>
      <c r="X1736" s="150"/>
    </row>
    <row r="1737" spans="5:24">
      <c r="E1737" s="151"/>
      <c r="G1737" s="189" t="s">
        <v>448</v>
      </c>
      <c r="H1737" s="189" t="s">
        <v>2137</v>
      </c>
      <c r="J1737" s="152"/>
      <c r="K1737" s="152"/>
      <c r="T1737" s="150"/>
      <c r="U1737" s="150"/>
      <c r="V1737" s="150"/>
      <c r="W1737" s="150"/>
      <c r="X1737" s="150"/>
    </row>
    <row r="1738" spans="5:24">
      <c r="E1738" s="151"/>
      <c r="G1738" s="189" t="s">
        <v>448</v>
      </c>
      <c r="H1738" s="189" t="s">
        <v>2138</v>
      </c>
      <c r="J1738" s="152"/>
      <c r="K1738" s="152"/>
      <c r="T1738" s="150"/>
      <c r="U1738" s="150"/>
      <c r="V1738" s="150"/>
      <c r="W1738" s="150"/>
      <c r="X1738" s="150"/>
    </row>
    <row r="1739" spans="5:24">
      <c r="E1739" s="151"/>
      <c r="G1739" s="189" t="s">
        <v>448</v>
      </c>
      <c r="H1739" s="189" t="s">
        <v>2139</v>
      </c>
      <c r="J1739" s="152"/>
      <c r="K1739" s="152"/>
      <c r="T1739" s="150"/>
      <c r="U1739" s="150"/>
      <c r="V1739" s="150"/>
      <c r="W1739" s="150"/>
      <c r="X1739" s="150"/>
    </row>
    <row r="1740" spans="5:24">
      <c r="E1740" s="151"/>
      <c r="G1740" s="189" t="s">
        <v>448</v>
      </c>
      <c r="H1740" s="189" t="s">
        <v>2140</v>
      </c>
      <c r="J1740" s="152"/>
      <c r="K1740" s="152"/>
      <c r="T1740" s="150"/>
      <c r="U1740" s="150"/>
      <c r="V1740" s="150"/>
      <c r="W1740" s="150"/>
      <c r="X1740" s="150"/>
    </row>
    <row r="1741" spans="5:24">
      <c r="E1741" s="151"/>
      <c r="G1741" s="189" t="s">
        <v>448</v>
      </c>
      <c r="H1741" s="189" t="s">
        <v>2141</v>
      </c>
      <c r="J1741" s="152"/>
      <c r="K1741" s="152"/>
      <c r="T1741" s="150"/>
      <c r="U1741" s="150"/>
      <c r="V1741" s="150"/>
      <c r="W1741" s="150"/>
      <c r="X1741" s="150"/>
    </row>
    <row r="1742" spans="5:24">
      <c r="E1742" s="151"/>
      <c r="G1742" s="189" t="s">
        <v>448</v>
      </c>
      <c r="H1742" s="189" t="s">
        <v>2142</v>
      </c>
      <c r="J1742" s="152"/>
      <c r="K1742" s="152"/>
      <c r="T1742" s="150"/>
      <c r="U1742" s="150"/>
      <c r="V1742" s="150"/>
      <c r="W1742" s="150"/>
      <c r="X1742" s="150"/>
    </row>
    <row r="1743" spans="5:24">
      <c r="E1743" s="151"/>
      <c r="G1743" s="189" t="s">
        <v>448</v>
      </c>
      <c r="H1743" s="189" t="s">
        <v>2143</v>
      </c>
      <c r="J1743" s="152"/>
      <c r="K1743" s="152"/>
      <c r="T1743" s="150"/>
      <c r="U1743" s="150"/>
      <c r="V1743" s="150"/>
      <c r="W1743" s="150"/>
      <c r="X1743" s="150"/>
    </row>
    <row r="1744" spans="5:24">
      <c r="E1744" s="151"/>
      <c r="G1744" s="189" t="s">
        <v>448</v>
      </c>
      <c r="H1744" s="189" t="s">
        <v>2144</v>
      </c>
      <c r="J1744" s="152"/>
      <c r="K1744" s="152"/>
      <c r="T1744" s="150"/>
      <c r="U1744" s="150"/>
      <c r="V1744" s="150"/>
      <c r="W1744" s="150"/>
      <c r="X1744" s="150"/>
    </row>
    <row r="1745" spans="5:24">
      <c r="E1745" s="151"/>
      <c r="G1745" s="189" t="s">
        <v>448</v>
      </c>
      <c r="H1745" s="189" t="s">
        <v>2145</v>
      </c>
      <c r="J1745" s="152"/>
      <c r="K1745" s="152"/>
      <c r="T1745" s="150"/>
      <c r="U1745" s="150"/>
      <c r="V1745" s="150"/>
      <c r="W1745" s="150"/>
      <c r="X1745" s="150"/>
    </row>
    <row r="1746" spans="5:24">
      <c r="E1746" s="151"/>
      <c r="G1746" s="189" t="s">
        <v>448</v>
      </c>
      <c r="H1746" s="189" t="s">
        <v>2146</v>
      </c>
      <c r="J1746" s="152"/>
      <c r="K1746" s="152"/>
      <c r="T1746" s="150"/>
      <c r="U1746" s="150"/>
      <c r="V1746" s="150"/>
      <c r="W1746" s="150"/>
      <c r="X1746" s="150"/>
    </row>
    <row r="1747" spans="5:24">
      <c r="E1747" s="151"/>
      <c r="G1747" s="189" t="s">
        <v>448</v>
      </c>
      <c r="H1747" s="189" t="s">
        <v>2147</v>
      </c>
      <c r="J1747" s="152"/>
      <c r="K1747" s="152"/>
      <c r="T1747" s="150"/>
      <c r="U1747" s="150"/>
      <c r="V1747" s="150"/>
      <c r="W1747" s="150"/>
      <c r="X1747" s="150"/>
    </row>
    <row r="1748" spans="5:24">
      <c r="E1748" s="151"/>
      <c r="G1748" s="189" t="s">
        <v>448</v>
      </c>
      <c r="H1748" s="189" t="s">
        <v>2148</v>
      </c>
      <c r="J1748" s="152"/>
      <c r="K1748" s="152"/>
      <c r="T1748" s="150"/>
      <c r="U1748" s="150"/>
      <c r="V1748" s="150"/>
      <c r="W1748" s="150"/>
      <c r="X1748" s="150"/>
    </row>
    <row r="1749" spans="5:24" ht="13.8" thickBot="1">
      <c r="E1749" s="151"/>
      <c r="G1749" s="238" t="s">
        <v>448</v>
      </c>
      <c r="H1749" s="238" t="s">
        <v>2149</v>
      </c>
      <c r="J1749" s="152"/>
      <c r="K1749" s="152"/>
      <c r="T1749" s="150"/>
      <c r="U1749" s="150"/>
      <c r="V1749" s="150"/>
      <c r="W1749" s="150"/>
      <c r="X1749" s="150"/>
    </row>
    <row r="1750" spans="5:24">
      <c r="E1750" s="151"/>
      <c r="H1750" s="150"/>
      <c r="J1750" s="152"/>
      <c r="K1750" s="152"/>
      <c r="T1750" s="150"/>
      <c r="U1750" s="150"/>
      <c r="V1750" s="150"/>
      <c r="W1750" s="150"/>
      <c r="X1750" s="150"/>
    </row>
    <row r="1751" spans="5:24">
      <c r="E1751" s="151"/>
      <c r="H1751" s="150"/>
      <c r="J1751" s="152"/>
      <c r="K1751" s="152"/>
      <c r="T1751" s="150"/>
      <c r="U1751" s="150"/>
      <c r="V1751" s="150"/>
      <c r="W1751" s="150"/>
      <c r="X1751" s="150"/>
    </row>
    <row r="1752" spans="5:24">
      <c r="E1752" s="151"/>
      <c r="H1752" s="150"/>
      <c r="J1752" s="152"/>
      <c r="K1752" s="152"/>
      <c r="T1752" s="150"/>
      <c r="U1752" s="150"/>
      <c r="V1752" s="150"/>
      <c r="W1752" s="150"/>
      <c r="X1752" s="150"/>
    </row>
    <row r="1753" spans="5:24">
      <c r="E1753" s="151"/>
      <c r="H1753" s="150"/>
      <c r="J1753" s="152"/>
      <c r="K1753" s="152"/>
      <c r="T1753" s="150"/>
      <c r="U1753" s="150"/>
      <c r="V1753" s="150"/>
      <c r="W1753" s="150"/>
      <c r="X1753" s="150"/>
    </row>
    <row r="1754" spans="5:24">
      <c r="E1754" s="151"/>
      <c r="H1754" s="150"/>
      <c r="J1754" s="152"/>
      <c r="K1754" s="152"/>
      <c r="T1754" s="150"/>
      <c r="U1754" s="150"/>
      <c r="V1754" s="150"/>
      <c r="W1754" s="150"/>
      <c r="X1754" s="150"/>
    </row>
    <row r="1755" spans="5:24">
      <c r="E1755" s="151"/>
      <c r="H1755" s="150"/>
      <c r="J1755" s="152"/>
      <c r="K1755" s="152"/>
      <c r="T1755" s="150"/>
      <c r="U1755" s="150"/>
      <c r="V1755" s="150"/>
      <c r="W1755" s="150"/>
      <c r="X1755" s="150"/>
    </row>
    <row r="1756" spans="5:24">
      <c r="E1756" s="151"/>
      <c r="H1756" s="150"/>
      <c r="J1756" s="152"/>
      <c r="K1756" s="152"/>
      <c r="T1756" s="150"/>
      <c r="U1756" s="150"/>
      <c r="V1756" s="150"/>
      <c r="W1756" s="150"/>
      <c r="X1756" s="150"/>
    </row>
    <row r="1757" spans="5:24">
      <c r="E1757" s="151"/>
      <c r="H1757" s="150"/>
      <c r="J1757" s="152"/>
      <c r="K1757" s="152"/>
      <c r="T1757" s="150"/>
      <c r="U1757" s="150"/>
      <c r="V1757" s="150"/>
      <c r="W1757" s="150"/>
      <c r="X1757" s="150"/>
    </row>
    <row r="1758" spans="5:24">
      <c r="E1758" s="151"/>
      <c r="H1758" s="150"/>
      <c r="J1758" s="152"/>
      <c r="K1758" s="152"/>
      <c r="T1758" s="150"/>
      <c r="U1758" s="150"/>
      <c r="V1758" s="150"/>
      <c r="W1758" s="150"/>
      <c r="X1758" s="150"/>
    </row>
    <row r="1759" spans="5:24">
      <c r="E1759" s="151"/>
      <c r="H1759" s="150"/>
      <c r="J1759" s="152"/>
      <c r="K1759" s="152"/>
      <c r="T1759" s="150"/>
      <c r="U1759" s="150"/>
      <c r="V1759" s="150"/>
      <c r="W1759" s="150"/>
      <c r="X1759" s="150"/>
    </row>
    <row r="1760" spans="5:24">
      <c r="E1760" s="151"/>
      <c r="H1760" s="150"/>
      <c r="J1760" s="152"/>
      <c r="K1760" s="152"/>
      <c r="T1760" s="150"/>
      <c r="U1760" s="150"/>
      <c r="V1760" s="150"/>
      <c r="W1760" s="150"/>
      <c r="X1760" s="150"/>
    </row>
    <row r="1761" spans="5:24">
      <c r="E1761" s="151"/>
      <c r="H1761" s="150"/>
      <c r="J1761" s="152"/>
      <c r="K1761" s="152"/>
      <c r="T1761" s="150"/>
      <c r="U1761" s="150"/>
      <c r="V1761" s="150"/>
      <c r="W1761" s="150"/>
      <c r="X1761" s="150"/>
    </row>
    <row r="1762" spans="5:24">
      <c r="E1762" s="151"/>
      <c r="H1762" s="150"/>
      <c r="J1762" s="152"/>
      <c r="K1762" s="152"/>
      <c r="T1762" s="150"/>
      <c r="U1762" s="150"/>
      <c r="V1762" s="150"/>
      <c r="W1762" s="150"/>
      <c r="X1762" s="150"/>
    </row>
    <row r="1763" spans="5:24">
      <c r="E1763" s="151"/>
      <c r="H1763" s="150"/>
      <c r="J1763" s="152"/>
      <c r="K1763" s="152"/>
      <c r="T1763" s="150"/>
      <c r="U1763" s="150"/>
      <c r="V1763" s="150"/>
      <c r="W1763" s="150"/>
      <c r="X1763" s="150"/>
    </row>
    <row r="1764" spans="5:24">
      <c r="E1764" s="151"/>
      <c r="H1764" s="150"/>
      <c r="J1764" s="152"/>
      <c r="K1764" s="152"/>
      <c r="T1764" s="150"/>
      <c r="U1764" s="150"/>
      <c r="V1764" s="150"/>
      <c r="W1764" s="150"/>
      <c r="X1764" s="150"/>
    </row>
    <row r="1765" spans="5:24">
      <c r="E1765" s="151"/>
      <c r="H1765" s="150"/>
      <c r="J1765" s="152"/>
      <c r="K1765" s="152"/>
      <c r="T1765" s="150"/>
      <c r="U1765" s="150"/>
      <c r="V1765" s="150"/>
      <c r="W1765" s="150"/>
      <c r="X1765" s="150"/>
    </row>
    <row r="1766" spans="5:24">
      <c r="E1766" s="151"/>
      <c r="H1766" s="150"/>
      <c r="J1766" s="152"/>
      <c r="K1766" s="152"/>
      <c r="T1766" s="150"/>
      <c r="U1766" s="150"/>
      <c r="V1766" s="150"/>
      <c r="W1766" s="150"/>
      <c r="X1766" s="150"/>
    </row>
    <row r="1767" spans="5:24">
      <c r="E1767" s="151"/>
      <c r="H1767" s="150"/>
      <c r="J1767" s="152"/>
      <c r="K1767" s="152"/>
      <c r="T1767" s="150"/>
      <c r="U1767" s="150"/>
      <c r="V1767" s="150"/>
      <c r="W1767" s="150"/>
      <c r="X1767" s="150"/>
    </row>
    <row r="1768" spans="5:24">
      <c r="E1768" s="151"/>
      <c r="H1768" s="150"/>
      <c r="J1768" s="152"/>
      <c r="K1768" s="152"/>
      <c r="T1768" s="150"/>
      <c r="U1768" s="150"/>
      <c r="V1768" s="150"/>
      <c r="W1768" s="150"/>
      <c r="X1768" s="150"/>
    </row>
    <row r="1769" spans="5:24">
      <c r="E1769" s="151"/>
      <c r="H1769" s="150"/>
      <c r="J1769" s="152"/>
      <c r="K1769" s="152"/>
      <c r="T1769" s="150"/>
      <c r="U1769" s="150"/>
      <c r="V1769" s="150"/>
      <c r="W1769" s="150"/>
      <c r="X1769" s="150"/>
    </row>
    <row r="1770" spans="5:24">
      <c r="E1770" s="151"/>
      <c r="H1770" s="150"/>
      <c r="J1770" s="152"/>
      <c r="K1770" s="152"/>
      <c r="T1770" s="150"/>
      <c r="U1770" s="150"/>
      <c r="V1770" s="150"/>
      <c r="W1770" s="150"/>
      <c r="X1770" s="150"/>
    </row>
    <row r="1771" spans="5:24">
      <c r="E1771" s="151"/>
      <c r="H1771" s="150"/>
      <c r="J1771" s="152"/>
      <c r="K1771" s="152"/>
      <c r="T1771" s="150"/>
      <c r="U1771" s="150"/>
      <c r="V1771" s="150"/>
      <c r="W1771" s="150"/>
      <c r="X1771" s="150"/>
    </row>
    <row r="1772" spans="5:24">
      <c r="E1772" s="151"/>
      <c r="H1772" s="150"/>
      <c r="J1772" s="152"/>
      <c r="K1772" s="152"/>
      <c r="T1772" s="150"/>
      <c r="U1772" s="150"/>
      <c r="V1772" s="150"/>
      <c r="W1772" s="150"/>
      <c r="X1772" s="150"/>
    </row>
    <row r="1773" spans="5:24">
      <c r="E1773" s="151"/>
      <c r="H1773" s="150"/>
      <c r="J1773" s="152"/>
      <c r="K1773" s="152"/>
      <c r="T1773" s="150"/>
      <c r="U1773" s="150"/>
      <c r="V1773" s="150"/>
      <c r="W1773" s="150"/>
      <c r="X1773" s="150"/>
    </row>
    <row r="1774" spans="5:24">
      <c r="E1774" s="151"/>
      <c r="H1774" s="150"/>
      <c r="J1774" s="152"/>
      <c r="K1774" s="152"/>
      <c r="T1774" s="150"/>
      <c r="U1774" s="150"/>
      <c r="V1774" s="150"/>
      <c r="W1774" s="150"/>
      <c r="X1774" s="150"/>
    </row>
    <row r="1775" spans="5:24">
      <c r="E1775" s="151"/>
      <c r="H1775" s="150"/>
      <c r="J1775" s="152"/>
      <c r="K1775" s="152"/>
      <c r="T1775" s="150"/>
      <c r="U1775" s="150"/>
      <c r="V1775" s="150"/>
      <c r="W1775" s="150"/>
      <c r="X1775" s="150"/>
    </row>
    <row r="1776" spans="5:24">
      <c r="E1776" s="151"/>
      <c r="H1776" s="150"/>
      <c r="J1776" s="152"/>
      <c r="K1776" s="152"/>
      <c r="T1776" s="150"/>
      <c r="U1776" s="150"/>
      <c r="V1776" s="150"/>
      <c r="W1776" s="150"/>
      <c r="X1776" s="150"/>
    </row>
    <row r="1777" spans="5:24">
      <c r="E1777" s="151"/>
      <c r="H1777" s="150"/>
      <c r="J1777" s="152"/>
      <c r="K1777" s="152"/>
      <c r="T1777" s="150"/>
      <c r="U1777" s="150"/>
      <c r="V1777" s="150"/>
      <c r="W1777" s="150"/>
      <c r="X1777" s="150"/>
    </row>
    <row r="1778" spans="5:24">
      <c r="E1778" s="151"/>
      <c r="H1778" s="150"/>
      <c r="J1778" s="152"/>
      <c r="K1778" s="152"/>
      <c r="T1778" s="150"/>
      <c r="U1778" s="150"/>
      <c r="V1778" s="150"/>
      <c r="W1778" s="150"/>
      <c r="X1778" s="150"/>
    </row>
    <row r="1779" spans="5:24">
      <c r="E1779" s="151"/>
      <c r="H1779" s="150"/>
      <c r="J1779" s="152"/>
      <c r="K1779" s="152"/>
      <c r="T1779" s="150"/>
      <c r="U1779" s="150"/>
      <c r="V1779" s="150"/>
      <c r="W1779" s="150"/>
      <c r="X1779" s="150"/>
    </row>
    <row r="1780" spans="5:24">
      <c r="E1780" s="151"/>
      <c r="H1780" s="150"/>
      <c r="J1780" s="152"/>
      <c r="K1780" s="152"/>
      <c r="T1780" s="150"/>
      <c r="U1780" s="150"/>
      <c r="V1780" s="150"/>
      <c r="W1780" s="150"/>
      <c r="X1780" s="150"/>
    </row>
    <row r="1781" spans="5:24">
      <c r="E1781" s="151"/>
      <c r="H1781" s="150"/>
      <c r="J1781" s="152"/>
      <c r="K1781" s="152"/>
      <c r="T1781" s="150"/>
      <c r="U1781" s="150"/>
      <c r="V1781" s="150"/>
      <c r="W1781" s="150"/>
      <c r="X1781" s="150"/>
    </row>
    <row r="1782" spans="5:24">
      <c r="E1782" s="151"/>
      <c r="H1782" s="150"/>
      <c r="J1782" s="152"/>
      <c r="K1782" s="152"/>
      <c r="T1782" s="150"/>
      <c r="U1782" s="150"/>
      <c r="V1782" s="150"/>
      <c r="W1782" s="150"/>
      <c r="X1782" s="150"/>
    </row>
    <row r="1783" spans="5:24">
      <c r="E1783" s="151"/>
      <c r="H1783" s="150"/>
      <c r="J1783" s="152"/>
      <c r="K1783" s="152"/>
      <c r="T1783" s="150"/>
      <c r="U1783" s="150"/>
      <c r="V1783" s="150"/>
      <c r="W1783" s="150"/>
      <c r="X1783" s="150"/>
    </row>
    <row r="1784" spans="5:24">
      <c r="E1784" s="151"/>
      <c r="H1784" s="150"/>
      <c r="J1784" s="152"/>
      <c r="K1784" s="152"/>
      <c r="T1784" s="150"/>
      <c r="U1784" s="150"/>
      <c r="V1784" s="150"/>
      <c r="W1784" s="150"/>
      <c r="X1784" s="150"/>
    </row>
    <row r="1785" spans="5:24">
      <c r="E1785" s="151"/>
      <c r="H1785" s="150"/>
      <c r="J1785" s="152"/>
      <c r="K1785" s="152"/>
      <c r="T1785" s="150"/>
      <c r="U1785" s="150"/>
      <c r="V1785" s="150"/>
      <c r="W1785" s="150"/>
      <c r="X1785" s="150"/>
    </row>
    <row r="1786" spans="5:24">
      <c r="E1786" s="151"/>
      <c r="H1786" s="150"/>
      <c r="J1786" s="152"/>
      <c r="K1786" s="152"/>
      <c r="T1786" s="150"/>
      <c r="U1786" s="150"/>
      <c r="V1786" s="150"/>
      <c r="W1786" s="150"/>
      <c r="X1786" s="150"/>
    </row>
    <row r="1787" spans="5:24">
      <c r="E1787" s="151"/>
      <c r="H1787" s="150"/>
      <c r="J1787" s="152"/>
      <c r="K1787" s="152"/>
      <c r="T1787" s="150"/>
      <c r="U1787" s="150"/>
      <c r="V1787" s="150"/>
      <c r="W1787" s="150"/>
      <c r="X1787" s="150"/>
    </row>
    <row r="1788" spans="5:24">
      <c r="E1788" s="151"/>
      <c r="H1788" s="150"/>
      <c r="J1788" s="152"/>
      <c r="K1788" s="152"/>
      <c r="T1788" s="150"/>
      <c r="U1788" s="150"/>
      <c r="V1788" s="150"/>
      <c r="W1788" s="150"/>
      <c r="X1788" s="150"/>
    </row>
    <row r="1789" spans="5:24">
      <c r="E1789" s="151"/>
      <c r="H1789" s="150"/>
      <c r="J1789" s="152"/>
      <c r="K1789" s="152"/>
      <c r="T1789" s="150"/>
      <c r="U1789" s="150"/>
      <c r="V1789" s="150"/>
      <c r="W1789" s="150"/>
      <c r="X1789" s="150"/>
    </row>
    <row r="1790" spans="5:24">
      <c r="E1790" s="151"/>
      <c r="H1790" s="150"/>
      <c r="J1790" s="152"/>
      <c r="K1790" s="152"/>
      <c r="T1790" s="150"/>
      <c r="U1790" s="150"/>
      <c r="V1790" s="150"/>
      <c r="W1790" s="150"/>
      <c r="X1790" s="150"/>
    </row>
    <row r="1791" spans="5:24">
      <c r="E1791" s="151"/>
      <c r="H1791" s="150"/>
      <c r="J1791" s="152"/>
      <c r="K1791" s="152"/>
      <c r="T1791" s="150"/>
      <c r="U1791" s="150"/>
      <c r="V1791" s="150"/>
      <c r="W1791" s="150"/>
      <c r="X1791" s="150"/>
    </row>
    <row r="1792" spans="5:24">
      <c r="E1792" s="151"/>
      <c r="H1792" s="150"/>
      <c r="J1792" s="152"/>
      <c r="K1792" s="152"/>
      <c r="T1792" s="150"/>
      <c r="U1792" s="150"/>
      <c r="V1792" s="150"/>
      <c r="W1792" s="150"/>
      <c r="X1792" s="150"/>
    </row>
    <row r="1793" spans="5:24">
      <c r="E1793" s="151"/>
      <c r="H1793" s="150"/>
      <c r="J1793" s="152"/>
      <c r="K1793" s="152"/>
      <c r="T1793" s="150"/>
      <c r="U1793" s="150"/>
      <c r="V1793" s="150"/>
      <c r="W1793" s="150"/>
      <c r="X1793" s="150"/>
    </row>
    <row r="1794" spans="5:24">
      <c r="E1794" s="151"/>
      <c r="H1794" s="150"/>
      <c r="J1794" s="152"/>
      <c r="K1794" s="152"/>
      <c r="T1794" s="150"/>
      <c r="U1794" s="150"/>
      <c r="V1794" s="150"/>
      <c r="W1794" s="150"/>
      <c r="X1794" s="150"/>
    </row>
    <row r="1795" spans="5:24">
      <c r="E1795" s="151"/>
      <c r="H1795" s="150"/>
      <c r="J1795" s="152"/>
      <c r="K1795" s="152"/>
      <c r="T1795" s="150"/>
      <c r="U1795" s="150"/>
      <c r="V1795" s="150"/>
      <c r="W1795" s="150"/>
      <c r="X1795" s="150"/>
    </row>
    <row r="1796" spans="5:24">
      <c r="E1796" s="151"/>
      <c r="H1796" s="150"/>
      <c r="J1796" s="152"/>
      <c r="K1796" s="152"/>
      <c r="T1796" s="150"/>
      <c r="U1796" s="150"/>
      <c r="V1796" s="150"/>
      <c r="W1796" s="150"/>
      <c r="X1796" s="150"/>
    </row>
    <row r="1797" spans="5:24">
      <c r="E1797" s="151"/>
      <c r="H1797" s="150"/>
      <c r="J1797" s="152"/>
      <c r="K1797" s="152"/>
      <c r="T1797" s="150"/>
      <c r="U1797" s="150"/>
      <c r="V1797" s="150"/>
      <c r="W1797" s="150"/>
      <c r="X1797" s="150"/>
    </row>
    <row r="1798" spans="5:24">
      <c r="E1798" s="151"/>
      <c r="H1798" s="150"/>
      <c r="J1798" s="152"/>
      <c r="K1798" s="152"/>
      <c r="T1798" s="150"/>
      <c r="U1798" s="150"/>
      <c r="V1798" s="150"/>
      <c r="W1798" s="150"/>
      <c r="X1798" s="150"/>
    </row>
    <row r="1799" spans="5:24">
      <c r="E1799" s="151"/>
      <c r="H1799" s="150"/>
      <c r="J1799" s="152"/>
      <c r="K1799" s="152"/>
      <c r="T1799" s="150"/>
      <c r="U1799" s="150"/>
      <c r="V1799" s="150"/>
      <c r="W1799" s="150"/>
      <c r="X1799" s="150"/>
    </row>
    <row r="1800" spans="5:24">
      <c r="E1800" s="151"/>
      <c r="H1800" s="150"/>
      <c r="J1800" s="152"/>
      <c r="K1800" s="152"/>
      <c r="T1800" s="150"/>
      <c r="U1800" s="150"/>
      <c r="V1800" s="150"/>
      <c r="W1800" s="150"/>
      <c r="X1800" s="150"/>
    </row>
    <row r="1801" spans="5:24">
      <c r="E1801" s="151"/>
      <c r="H1801" s="150"/>
      <c r="J1801" s="152"/>
      <c r="K1801" s="152"/>
      <c r="T1801" s="150"/>
      <c r="U1801" s="150"/>
      <c r="V1801" s="150"/>
      <c r="W1801" s="150"/>
      <c r="X1801" s="150"/>
    </row>
    <row r="1802" spans="5:24">
      <c r="E1802" s="151"/>
      <c r="H1802" s="150"/>
      <c r="J1802" s="152"/>
      <c r="K1802" s="152"/>
      <c r="T1802" s="150"/>
      <c r="U1802" s="150"/>
      <c r="V1802" s="150"/>
      <c r="W1802" s="150"/>
      <c r="X1802" s="150"/>
    </row>
    <row r="1803" spans="5:24">
      <c r="E1803" s="151"/>
      <c r="H1803" s="150"/>
      <c r="J1803" s="152"/>
      <c r="K1803" s="152"/>
      <c r="T1803" s="150"/>
      <c r="U1803" s="150"/>
      <c r="V1803" s="150"/>
      <c r="W1803" s="150"/>
      <c r="X1803" s="150"/>
    </row>
    <row r="1804" spans="5:24">
      <c r="E1804" s="151"/>
      <c r="H1804" s="150"/>
      <c r="J1804" s="152"/>
      <c r="K1804" s="152"/>
      <c r="T1804" s="150"/>
      <c r="U1804" s="150"/>
      <c r="V1804" s="150"/>
      <c r="W1804" s="150"/>
      <c r="X1804" s="150"/>
    </row>
    <row r="1805" spans="5:24">
      <c r="E1805" s="151"/>
      <c r="H1805" s="150"/>
      <c r="J1805" s="152"/>
      <c r="K1805" s="152"/>
      <c r="T1805" s="150"/>
      <c r="U1805" s="150"/>
      <c r="V1805" s="150"/>
      <c r="W1805" s="150"/>
      <c r="X1805" s="150"/>
    </row>
    <row r="1806" spans="5:24">
      <c r="E1806" s="151"/>
      <c r="H1806" s="150"/>
      <c r="J1806" s="152"/>
      <c r="K1806" s="152"/>
      <c r="T1806" s="150"/>
      <c r="U1806" s="150"/>
      <c r="V1806" s="150"/>
      <c r="W1806" s="150"/>
      <c r="X1806" s="150"/>
    </row>
    <row r="1807" spans="5:24">
      <c r="E1807" s="151"/>
      <c r="H1807" s="150"/>
      <c r="J1807" s="152"/>
      <c r="K1807" s="152"/>
      <c r="T1807" s="150"/>
      <c r="U1807" s="150"/>
      <c r="V1807" s="150"/>
      <c r="W1807" s="150"/>
      <c r="X1807" s="150"/>
    </row>
    <row r="1808" spans="5:24">
      <c r="E1808" s="151"/>
      <c r="H1808" s="150"/>
      <c r="J1808" s="152"/>
      <c r="K1808" s="152"/>
      <c r="T1808" s="150"/>
      <c r="U1808" s="150"/>
      <c r="V1808" s="150"/>
      <c r="W1808" s="150"/>
      <c r="X1808" s="150"/>
    </row>
    <row r="1809" spans="5:24">
      <c r="E1809" s="151"/>
      <c r="H1809" s="150"/>
      <c r="J1809" s="152"/>
      <c r="K1809" s="152"/>
      <c r="T1809" s="150"/>
      <c r="U1809" s="150"/>
      <c r="V1809" s="150"/>
      <c r="W1809" s="150"/>
      <c r="X1809" s="150"/>
    </row>
    <row r="1810" spans="5:24">
      <c r="E1810" s="151"/>
      <c r="H1810" s="150"/>
      <c r="J1810" s="152"/>
      <c r="K1810" s="152"/>
      <c r="T1810" s="150"/>
      <c r="U1810" s="150"/>
      <c r="V1810" s="150"/>
      <c r="W1810" s="150"/>
      <c r="X1810" s="150"/>
    </row>
    <row r="1811" spans="5:24">
      <c r="E1811" s="151"/>
      <c r="H1811" s="150"/>
      <c r="J1811" s="152"/>
      <c r="K1811" s="152"/>
      <c r="T1811" s="150"/>
      <c r="U1811" s="150"/>
      <c r="V1811" s="150"/>
      <c r="W1811" s="150"/>
      <c r="X1811" s="150"/>
    </row>
    <row r="1812" spans="5:24">
      <c r="E1812" s="151"/>
      <c r="H1812" s="150"/>
      <c r="J1812" s="152"/>
      <c r="K1812" s="152"/>
      <c r="T1812" s="150"/>
      <c r="U1812" s="150"/>
      <c r="V1812" s="150"/>
      <c r="W1812" s="150"/>
      <c r="X1812" s="150"/>
    </row>
    <row r="1813" spans="5:24">
      <c r="E1813" s="151"/>
      <c r="H1813" s="150"/>
      <c r="J1813" s="152"/>
      <c r="K1813" s="152"/>
      <c r="T1813" s="150"/>
      <c r="U1813" s="150"/>
      <c r="V1813" s="150"/>
      <c r="W1813" s="150"/>
      <c r="X1813" s="150"/>
    </row>
    <row r="1814" spans="5:24">
      <c r="E1814" s="151"/>
      <c r="H1814" s="150"/>
      <c r="J1814" s="152"/>
      <c r="K1814" s="152"/>
      <c r="T1814" s="150"/>
      <c r="U1814" s="150"/>
      <c r="V1814" s="150"/>
      <c r="W1814" s="150"/>
      <c r="X1814" s="150"/>
    </row>
    <row r="1815" spans="5:24">
      <c r="E1815" s="151"/>
      <c r="H1815" s="150"/>
      <c r="J1815" s="152"/>
      <c r="K1815" s="152"/>
      <c r="T1815" s="150"/>
      <c r="U1815" s="150"/>
      <c r="V1815" s="150"/>
      <c r="W1815" s="150"/>
      <c r="X1815" s="150"/>
    </row>
    <row r="1816" spans="5:24">
      <c r="E1816" s="151"/>
      <c r="H1816" s="150"/>
      <c r="J1816" s="152"/>
      <c r="K1816" s="152"/>
      <c r="T1816" s="150"/>
      <c r="U1816" s="150"/>
      <c r="V1816" s="150"/>
      <c r="W1816" s="150"/>
      <c r="X1816" s="150"/>
    </row>
    <row r="1817" spans="5:24">
      <c r="E1817" s="151"/>
      <c r="H1817" s="150"/>
      <c r="J1817" s="152"/>
      <c r="K1817" s="152"/>
      <c r="T1817" s="150"/>
      <c r="U1817" s="150"/>
      <c r="V1817" s="150"/>
      <c r="W1817" s="150"/>
      <c r="X1817" s="150"/>
    </row>
    <row r="1818" spans="5:24">
      <c r="E1818" s="151"/>
      <c r="H1818" s="150"/>
      <c r="J1818" s="152"/>
      <c r="K1818" s="152"/>
      <c r="T1818" s="150"/>
      <c r="U1818" s="150"/>
      <c r="V1818" s="150"/>
      <c r="W1818" s="150"/>
      <c r="X1818" s="150"/>
    </row>
    <row r="1819" spans="5:24">
      <c r="E1819" s="151"/>
      <c r="H1819" s="150"/>
      <c r="J1819" s="152"/>
      <c r="K1819" s="152"/>
      <c r="T1819" s="150"/>
      <c r="U1819" s="150"/>
      <c r="V1819" s="150"/>
      <c r="W1819" s="150"/>
      <c r="X1819" s="150"/>
    </row>
    <row r="1820" spans="5:24">
      <c r="E1820" s="151"/>
      <c r="H1820" s="150"/>
      <c r="J1820" s="152"/>
      <c r="K1820" s="152"/>
      <c r="T1820" s="150"/>
      <c r="U1820" s="150"/>
      <c r="V1820" s="150"/>
      <c r="W1820" s="150"/>
      <c r="X1820" s="150"/>
    </row>
    <row r="1821" spans="5:24">
      <c r="E1821" s="151"/>
      <c r="H1821" s="150"/>
      <c r="J1821" s="152"/>
      <c r="K1821" s="152"/>
      <c r="T1821" s="150"/>
      <c r="U1821" s="150"/>
      <c r="V1821" s="150"/>
      <c r="W1821" s="150"/>
      <c r="X1821" s="150"/>
    </row>
    <row r="1822" spans="5:24">
      <c r="E1822" s="151"/>
      <c r="H1822" s="150"/>
      <c r="J1822" s="152"/>
      <c r="K1822" s="152"/>
      <c r="T1822" s="150"/>
      <c r="U1822" s="150"/>
      <c r="V1822" s="150"/>
      <c r="W1822" s="150"/>
      <c r="X1822" s="150"/>
    </row>
    <row r="1823" spans="5:24">
      <c r="E1823" s="151"/>
      <c r="H1823" s="150"/>
      <c r="J1823" s="152"/>
      <c r="K1823" s="152"/>
      <c r="T1823" s="150"/>
      <c r="U1823" s="150"/>
      <c r="V1823" s="150"/>
      <c r="W1823" s="150"/>
      <c r="X1823" s="150"/>
    </row>
    <row r="1824" spans="5:24">
      <c r="E1824" s="151"/>
      <c r="H1824" s="150"/>
      <c r="J1824" s="152"/>
      <c r="K1824" s="152"/>
      <c r="T1824" s="150"/>
      <c r="U1824" s="150"/>
      <c r="V1824" s="150"/>
      <c r="W1824" s="150"/>
      <c r="X1824" s="150"/>
    </row>
    <row r="1825" spans="5:24">
      <c r="E1825" s="151"/>
      <c r="H1825" s="150"/>
      <c r="J1825" s="152"/>
      <c r="K1825" s="152"/>
      <c r="T1825" s="150"/>
      <c r="U1825" s="150"/>
      <c r="V1825" s="150"/>
      <c r="W1825" s="150"/>
      <c r="X1825" s="150"/>
    </row>
    <row r="1826" spans="5:24">
      <c r="E1826" s="151"/>
      <c r="H1826" s="150"/>
      <c r="J1826" s="152"/>
      <c r="K1826" s="152"/>
      <c r="T1826" s="150"/>
      <c r="U1826" s="150"/>
      <c r="V1826" s="150"/>
      <c r="W1826" s="150"/>
      <c r="X1826" s="150"/>
    </row>
    <row r="1827" spans="5:24">
      <c r="E1827" s="151"/>
      <c r="H1827" s="150"/>
      <c r="J1827" s="152"/>
      <c r="K1827" s="152"/>
      <c r="T1827" s="150"/>
      <c r="U1827" s="150"/>
      <c r="V1827" s="150"/>
      <c r="W1827" s="150"/>
      <c r="X1827" s="150"/>
    </row>
    <row r="1828" spans="5:24">
      <c r="E1828" s="151"/>
      <c r="H1828" s="150"/>
      <c r="J1828" s="152"/>
      <c r="K1828" s="152"/>
      <c r="T1828" s="150"/>
      <c r="U1828" s="150"/>
      <c r="V1828" s="150"/>
      <c r="W1828" s="150"/>
      <c r="X1828" s="150"/>
    </row>
    <row r="1829" spans="5:24">
      <c r="E1829" s="151"/>
      <c r="H1829" s="150"/>
      <c r="J1829" s="152"/>
      <c r="K1829" s="152"/>
      <c r="T1829" s="150"/>
      <c r="U1829" s="150"/>
      <c r="V1829" s="150"/>
      <c r="W1829" s="150"/>
      <c r="X1829" s="150"/>
    </row>
    <row r="1830" spans="5:24">
      <c r="E1830" s="151"/>
      <c r="H1830" s="150"/>
      <c r="J1830" s="152"/>
      <c r="K1830" s="152"/>
      <c r="T1830" s="150"/>
      <c r="U1830" s="150"/>
      <c r="V1830" s="150"/>
      <c r="W1830" s="150"/>
      <c r="X1830" s="150"/>
    </row>
    <row r="1831" spans="5:24">
      <c r="E1831" s="151"/>
      <c r="H1831" s="150"/>
      <c r="J1831" s="152"/>
      <c r="K1831" s="152"/>
      <c r="T1831" s="150"/>
      <c r="U1831" s="150"/>
      <c r="V1831" s="150"/>
      <c r="W1831" s="150"/>
      <c r="X1831" s="150"/>
    </row>
    <row r="1832" spans="5:24">
      <c r="E1832" s="151"/>
      <c r="H1832" s="150"/>
      <c r="J1832" s="152"/>
      <c r="K1832" s="152"/>
      <c r="T1832" s="150"/>
      <c r="U1832" s="150"/>
      <c r="V1832" s="150"/>
      <c r="W1832" s="150"/>
      <c r="X1832" s="150"/>
    </row>
    <row r="1833" spans="5:24">
      <c r="E1833" s="151"/>
      <c r="H1833" s="150"/>
      <c r="J1833" s="152"/>
      <c r="K1833" s="152"/>
      <c r="T1833" s="150"/>
      <c r="U1833" s="150"/>
      <c r="V1833" s="150"/>
      <c r="W1833" s="150"/>
      <c r="X1833" s="150"/>
    </row>
    <row r="1834" spans="5:24">
      <c r="E1834" s="151"/>
      <c r="H1834" s="150"/>
      <c r="J1834" s="152"/>
      <c r="K1834" s="152"/>
      <c r="T1834" s="150"/>
      <c r="U1834" s="150"/>
      <c r="V1834" s="150"/>
      <c r="W1834" s="150"/>
      <c r="X1834" s="150"/>
    </row>
    <row r="1835" spans="5:24">
      <c r="E1835" s="151"/>
      <c r="H1835" s="150"/>
      <c r="J1835" s="152"/>
      <c r="K1835" s="152"/>
      <c r="T1835" s="150"/>
      <c r="U1835" s="150"/>
      <c r="V1835" s="150"/>
      <c r="W1835" s="150"/>
      <c r="X1835" s="150"/>
    </row>
    <row r="1836" spans="5:24">
      <c r="E1836" s="151"/>
      <c r="H1836" s="150"/>
      <c r="J1836" s="152"/>
      <c r="K1836" s="152"/>
      <c r="T1836" s="150"/>
      <c r="U1836" s="150"/>
      <c r="V1836" s="150"/>
      <c r="W1836" s="150"/>
      <c r="X1836" s="150"/>
    </row>
    <row r="1837" spans="5:24">
      <c r="E1837" s="151"/>
      <c r="H1837" s="150"/>
      <c r="J1837" s="152"/>
      <c r="K1837" s="152"/>
      <c r="T1837" s="150"/>
      <c r="U1837" s="150"/>
      <c r="V1837" s="150"/>
      <c r="W1837" s="150"/>
      <c r="X1837" s="150"/>
    </row>
    <row r="1838" spans="5:24">
      <c r="E1838" s="151"/>
      <c r="H1838" s="150"/>
      <c r="J1838" s="152"/>
      <c r="K1838" s="152"/>
      <c r="T1838" s="150"/>
      <c r="U1838" s="150"/>
      <c r="V1838" s="150"/>
      <c r="W1838" s="150"/>
      <c r="X1838" s="150"/>
    </row>
    <row r="1839" spans="5:24">
      <c r="E1839" s="151"/>
      <c r="H1839" s="150"/>
      <c r="J1839" s="152"/>
      <c r="K1839" s="152"/>
      <c r="T1839" s="150"/>
      <c r="U1839" s="150"/>
      <c r="V1839" s="150"/>
      <c r="W1839" s="150"/>
      <c r="X1839" s="150"/>
    </row>
    <row r="1840" spans="5:24">
      <c r="E1840" s="151"/>
      <c r="H1840" s="150"/>
      <c r="J1840" s="152"/>
      <c r="K1840" s="152"/>
      <c r="T1840" s="150"/>
      <c r="U1840" s="150"/>
      <c r="V1840" s="150"/>
      <c r="W1840" s="150"/>
      <c r="X1840" s="150"/>
    </row>
    <row r="1841" spans="5:24">
      <c r="E1841" s="151"/>
      <c r="H1841" s="150"/>
      <c r="J1841" s="152"/>
      <c r="K1841" s="152"/>
      <c r="T1841" s="150"/>
      <c r="U1841" s="150"/>
      <c r="V1841" s="150"/>
      <c r="W1841" s="150"/>
      <c r="X1841" s="150"/>
    </row>
    <row r="1842" spans="5:24">
      <c r="E1842" s="151"/>
      <c r="H1842" s="150"/>
      <c r="J1842" s="152"/>
      <c r="K1842" s="152"/>
      <c r="T1842" s="150"/>
      <c r="U1842" s="150"/>
      <c r="V1842" s="150"/>
      <c r="W1842" s="150"/>
      <c r="X1842" s="150"/>
    </row>
    <row r="1843" spans="5:24">
      <c r="E1843" s="151"/>
      <c r="H1843" s="150"/>
      <c r="J1843" s="152"/>
      <c r="K1843" s="152"/>
      <c r="T1843" s="150"/>
      <c r="U1843" s="150"/>
      <c r="V1843" s="150"/>
      <c r="W1843" s="150"/>
      <c r="X1843" s="150"/>
    </row>
    <row r="1844" spans="5:24">
      <c r="E1844" s="151"/>
      <c r="H1844" s="150"/>
      <c r="J1844" s="152"/>
      <c r="K1844" s="152"/>
      <c r="T1844" s="150"/>
      <c r="U1844" s="150"/>
      <c r="V1844" s="150"/>
      <c r="W1844" s="150"/>
      <c r="X1844" s="150"/>
    </row>
    <row r="1845" spans="5:24">
      <c r="E1845" s="151"/>
      <c r="H1845" s="150"/>
      <c r="J1845" s="152"/>
      <c r="K1845" s="152"/>
      <c r="T1845" s="150"/>
      <c r="U1845" s="150"/>
      <c r="V1845" s="150"/>
      <c r="W1845" s="150"/>
      <c r="X1845" s="150"/>
    </row>
    <row r="1846" spans="5:24">
      <c r="E1846" s="151"/>
      <c r="H1846" s="150"/>
      <c r="J1846" s="152"/>
      <c r="K1846" s="152"/>
      <c r="T1846" s="150"/>
      <c r="U1846" s="150"/>
      <c r="V1846" s="150"/>
      <c r="W1846" s="150"/>
      <c r="X1846" s="150"/>
    </row>
    <row r="1847" spans="5:24">
      <c r="E1847" s="151"/>
      <c r="H1847" s="150"/>
      <c r="J1847" s="152"/>
      <c r="K1847" s="152"/>
      <c r="T1847" s="150"/>
      <c r="U1847" s="150"/>
      <c r="V1847" s="150"/>
      <c r="W1847" s="150"/>
      <c r="X1847" s="150"/>
    </row>
    <row r="1848" spans="5:24">
      <c r="E1848" s="151"/>
      <c r="H1848" s="150"/>
      <c r="J1848" s="152"/>
      <c r="K1848" s="152"/>
      <c r="T1848" s="150"/>
      <c r="U1848" s="150"/>
      <c r="V1848" s="150"/>
      <c r="W1848" s="150"/>
      <c r="X1848" s="150"/>
    </row>
    <row r="1849" spans="5:24">
      <c r="E1849" s="151"/>
      <c r="H1849" s="150"/>
      <c r="J1849" s="152"/>
      <c r="K1849" s="152"/>
      <c r="T1849" s="150"/>
      <c r="U1849" s="150"/>
      <c r="V1849" s="150"/>
      <c r="W1849" s="150"/>
      <c r="X1849" s="150"/>
    </row>
    <row r="1850" spans="5:24">
      <c r="E1850" s="151"/>
      <c r="H1850" s="150"/>
      <c r="J1850" s="152"/>
      <c r="K1850" s="152"/>
      <c r="T1850" s="150"/>
      <c r="U1850" s="150"/>
      <c r="V1850" s="150"/>
      <c r="W1850" s="150"/>
      <c r="X1850" s="150"/>
    </row>
    <row r="1851" spans="5:24">
      <c r="E1851" s="151"/>
      <c r="H1851" s="150"/>
      <c r="J1851" s="152"/>
      <c r="K1851" s="152"/>
      <c r="T1851" s="150"/>
      <c r="U1851" s="150"/>
      <c r="V1851" s="150"/>
      <c r="W1851" s="150"/>
      <c r="X1851" s="150"/>
    </row>
    <row r="1852" spans="5:24">
      <c r="E1852" s="151"/>
      <c r="H1852" s="150"/>
      <c r="J1852" s="152"/>
      <c r="K1852" s="152"/>
      <c r="T1852" s="150"/>
      <c r="U1852" s="150"/>
      <c r="V1852" s="150"/>
      <c r="W1852" s="150"/>
      <c r="X1852" s="150"/>
    </row>
    <row r="1853" spans="5:24">
      <c r="E1853" s="151"/>
      <c r="H1853" s="150"/>
      <c r="J1853" s="152"/>
      <c r="K1853" s="152"/>
      <c r="T1853" s="150"/>
      <c r="U1853" s="150"/>
      <c r="V1853" s="150"/>
      <c r="W1853" s="150"/>
      <c r="X1853" s="150"/>
    </row>
    <row r="1854" spans="5:24">
      <c r="E1854" s="151"/>
      <c r="H1854" s="150"/>
      <c r="J1854" s="152"/>
      <c r="K1854" s="152"/>
      <c r="T1854" s="150"/>
      <c r="U1854" s="150"/>
      <c r="V1854" s="150"/>
      <c r="W1854" s="150"/>
      <c r="X1854" s="150"/>
    </row>
    <row r="1855" spans="5:24">
      <c r="E1855" s="151"/>
      <c r="H1855" s="150"/>
      <c r="J1855" s="152"/>
      <c r="K1855" s="152"/>
      <c r="T1855" s="150"/>
      <c r="U1855" s="150"/>
      <c r="V1855" s="150"/>
      <c r="W1855" s="150"/>
      <c r="X1855" s="150"/>
    </row>
    <row r="1856" spans="5:24">
      <c r="E1856" s="151"/>
      <c r="H1856" s="150"/>
      <c r="J1856" s="152"/>
      <c r="K1856" s="152"/>
      <c r="T1856" s="150"/>
      <c r="U1856" s="150"/>
      <c r="V1856" s="150"/>
      <c r="W1856" s="150"/>
      <c r="X1856" s="150"/>
    </row>
    <row r="1857" spans="5:24">
      <c r="E1857" s="151"/>
      <c r="H1857" s="150"/>
      <c r="J1857" s="152"/>
      <c r="K1857" s="152"/>
      <c r="T1857" s="150"/>
      <c r="U1857" s="150"/>
      <c r="V1857" s="150"/>
      <c r="W1857" s="150"/>
      <c r="X1857" s="150"/>
    </row>
    <row r="1858" spans="5:24">
      <c r="E1858" s="151"/>
      <c r="H1858" s="150"/>
      <c r="J1858" s="152"/>
      <c r="K1858" s="152"/>
      <c r="T1858" s="150"/>
      <c r="U1858" s="150"/>
      <c r="V1858" s="150"/>
      <c r="W1858" s="150"/>
      <c r="X1858" s="150"/>
    </row>
    <row r="1859" spans="5:24">
      <c r="E1859" s="151"/>
      <c r="H1859" s="150"/>
      <c r="J1859" s="152"/>
      <c r="K1859" s="152"/>
      <c r="T1859" s="150"/>
      <c r="U1859" s="150"/>
      <c r="V1859" s="150"/>
      <c r="W1859" s="150"/>
      <c r="X1859" s="150"/>
    </row>
    <row r="1860" spans="5:24">
      <c r="E1860" s="151"/>
      <c r="H1860" s="150"/>
      <c r="J1860" s="152"/>
      <c r="K1860" s="152"/>
      <c r="T1860" s="150"/>
      <c r="U1860" s="150"/>
      <c r="V1860" s="150"/>
      <c r="W1860" s="150"/>
      <c r="X1860" s="150"/>
    </row>
    <row r="1861" spans="5:24">
      <c r="E1861" s="151"/>
      <c r="H1861" s="150"/>
      <c r="J1861" s="152"/>
      <c r="K1861" s="152"/>
      <c r="T1861" s="150"/>
      <c r="U1861" s="150"/>
      <c r="V1861" s="150"/>
      <c r="W1861" s="150"/>
      <c r="X1861" s="150"/>
    </row>
    <row r="1862" spans="5:24">
      <c r="E1862" s="151"/>
      <c r="H1862" s="150"/>
      <c r="J1862" s="152"/>
      <c r="K1862" s="152"/>
      <c r="T1862" s="150"/>
      <c r="U1862" s="150"/>
      <c r="V1862" s="150"/>
      <c r="W1862" s="150"/>
      <c r="X1862" s="150"/>
    </row>
    <row r="1863" spans="5:24">
      <c r="E1863" s="151"/>
      <c r="H1863" s="150"/>
      <c r="J1863" s="152"/>
      <c r="K1863" s="152"/>
      <c r="T1863" s="150"/>
      <c r="U1863" s="150"/>
      <c r="V1863" s="150"/>
      <c r="W1863" s="150"/>
      <c r="X1863" s="150"/>
    </row>
    <row r="1864" spans="5:24">
      <c r="E1864" s="151"/>
      <c r="H1864" s="150"/>
      <c r="J1864" s="152"/>
      <c r="K1864" s="152"/>
      <c r="T1864" s="150"/>
      <c r="U1864" s="150"/>
      <c r="V1864" s="150"/>
      <c r="W1864" s="150"/>
      <c r="X1864" s="150"/>
    </row>
    <row r="1865" spans="5:24">
      <c r="E1865" s="151"/>
      <c r="H1865" s="150"/>
      <c r="J1865" s="152"/>
      <c r="K1865" s="152"/>
      <c r="T1865" s="150"/>
      <c r="U1865" s="150"/>
      <c r="V1865" s="150"/>
      <c r="W1865" s="150"/>
      <c r="X1865" s="150"/>
    </row>
    <row r="1866" spans="5:24">
      <c r="E1866" s="151"/>
      <c r="H1866" s="150"/>
      <c r="J1866" s="152"/>
      <c r="K1866" s="152"/>
      <c r="T1866" s="150"/>
      <c r="U1866" s="150"/>
      <c r="V1866" s="150"/>
      <c r="W1866" s="150"/>
      <c r="X1866" s="150"/>
    </row>
    <row r="1867" spans="5:24">
      <c r="E1867" s="151"/>
      <c r="H1867" s="150"/>
      <c r="J1867" s="152"/>
      <c r="K1867" s="152"/>
      <c r="T1867" s="150"/>
      <c r="U1867" s="150"/>
      <c r="V1867" s="150"/>
      <c r="W1867" s="150"/>
      <c r="X1867" s="150"/>
    </row>
    <row r="1868" spans="5:24">
      <c r="E1868" s="151"/>
      <c r="H1868" s="150"/>
      <c r="J1868" s="152"/>
      <c r="K1868" s="152"/>
      <c r="T1868" s="150"/>
      <c r="U1868" s="150"/>
      <c r="V1868" s="150"/>
      <c r="W1868" s="150"/>
      <c r="X1868" s="150"/>
    </row>
    <row r="1869" spans="5:24">
      <c r="E1869" s="151"/>
      <c r="H1869" s="150"/>
      <c r="J1869" s="152"/>
      <c r="K1869" s="152"/>
      <c r="T1869" s="150"/>
      <c r="U1869" s="150"/>
      <c r="V1869" s="150"/>
      <c r="W1869" s="150"/>
      <c r="X1869" s="150"/>
    </row>
    <row r="1870" spans="5:24">
      <c r="E1870" s="151"/>
      <c r="H1870" s="150"/>
      <c r="J1870" s="152"/>
      <c r="K1870" s="152"/>
      <c r="T1870" s="150"/>
      <c r="U1870" s="150"/>
      <c r="V1870" s="150"/>
      <c r="W1870" s="150"/>
      <c r="X1870" s="150"/>
    </row>
    <row r="1871" spans="5:24">
      <c r="E1871" s="151"/>
      <c r="H1871" s="150"/>
      <c r="J1871" s="152"/>
      <c r="K1871" s="152"/>
      <c r="T1871" s="150"/>
      <c r="U1871" s="150"/>
      <c r="V1871" s="150"/>
      <c r="W1871" s="150"/>
      <c r="X1871" s="150"/>
    </row>
    <row r="1872" spans="5:24">
      <c r="E1872" s="151"/>
      <c r="H1872" s="150"/>
      <c r="J1872" s="152"/>
      <c r="K1872" s="152"/>
      <c r="T1872" s="150"/>
      <c r="U1872" s="150"/>
      <c r="V1872" s="150"/>
      <c r="W1872" s="150"/>
      <c r="X1872" s="150"/>
    </row>
    <row r="1873" spans="5:24">
      <c r="E1873" s="151"/>
      <c r="H1873" s="150"/>
      <c r="J1873" s="152"/>
      <c r="K1873" s="152"/>
      <c r="T1873" s="150"/>
      <c r="U1873" s="150"/>
      <c r="V1873" s="150"/>
      <c r="W1873" s="150"/>
      <c r="X1873" s="150"/>
    </row>
    <row r="1874" spans="5:24">
      <c r="E1874" s="151"/>
      <c r="H1874" s="150"/>
      <c r="J1874" s="152"/>
      <c r="K1874" s="152"/>
      <c r="T1874" s="150"/>
      <c r="U1874" s="150"/>
      <c r="V1874" s="150"/>
      <c r="W1874" s="150"/>
      <c r="X1874" s="150"/>
    </row>
    <row r="1875" spans="5:24">
      <c r="E1875" s="151"/>
      <c r="H1875" s="150"/>
      <c r="J1875" s="152"/>
      <c r="K1875" s="152"/>
      <c r="T1875" s="150"/>
      <c r="U1875" s="150"/>
      <c r="V1875" s="150"/>
      <c r="W1875" s="150"/>
      <c r="X1875" s="150"/>
    </row>
    <row r="1876" spans="5:24">
      <c r="E1876" s="151"/>
      <c r="H1876" s="150"/>
      <c r="J1876" s="152"/>
      <c r="K1876" s="152"/>
      <c r="T1876" s="150"/>
      <c r="U1876" s="150"/>
      <c r="V1876" s="150"/>
      <c r="W1876" s="150"/>
      <c r="X1876" s="150"/>
    </row>
    <row r="1877" spans="5:24">
      <c r="E1877" s="151"/>
      <c r="H1877" s="150"/>
      <c r="J1877" s="152"/>
      <c r="K1877" s="152"/>
      <c r="T1877" s="150"/>
      <c r="U1877" s="150"/>
      <c r="V1877" s="150"/>
      <c r="W1877" s="150"/>
      <c r="X1877" s="150"/>
    </row>
    <row r="1878" spans="5:24">
      <c r="E1878" s="151"/>
      <c r="H1878" s="150"/>
      <c r="J1878" s="152"/>
      <c r="K1878" s="152"/>
      <c r="T1878" s="150"/>
      <c r="U1878" s="150"/>
      <c r="V1878" s="150"/>
      <c r="W1878" s="150"/>
      <c r="X1878" s="150"/>
    </row>
    <row r="1879" spans="5:24">
      <c r="E1879" s="151"/>
      <c r="H1879" s="150"/>
      <c r="J1879" s="152"/>
      <c r="K1879" s="152"/>
      <c r="T1879" s="150"/>
      <c r="U1879" s="150"/>
      <c r="V1879" s="150"/>
      <c r="W1879" s="150"/>
      <c r="X1879" s="150"/>
    </row>
    <row r="1880" spans="5:24">
      <c r="E1880" s="151"/>
      <c r="H1880" s="150"/>
      <c r="J1880" s="152"/>
      <c r="K1880" s="152"/>
      <c r="T1880" s="150"/>
      <c r="U1880" s="150"/>
      <c r="V1880" s="150"/>
      <c r="W1880" s="150"/>
      <c r="X1880" s="150"/>
    </row>
    <row r="1881" spans="5:24">
      <c r="E1881" s="151"/>
      <c r="H1881" s="150"/>
      <c r="J1881" s="152"/>
      <c r="K1881" s="152"/>
      <c r="T1881" s="150"/>
      <c r="U1881" s="150"/>
      <c r="V1881" s="150"/>
      <c r="W1881" s="150"/>
      <c r="X1881" s="150"/>
    </row>
    <row r="1882" spans="5:24">
      <c r="E1882" s="151"/>
      <c r="H1882" s="150"/>
      <c r="J1882" s="152"/>
      <c r="K1882" s="152"/>
      <c r="T1882" s="150"/>
      <c r="U1882" s="150"/>
      <c r="V1882" s="150"/>
      <c r="W1882" s="150"/>
      <c r="X1882" s="150"/>
    </row>
    <row r="1883" spans="5:24">
      <c r="E1883" s="151"/>
      <c r="H1883" s="150"/>
      <c r="J1883" s="152"/>
      <c r="K1883" s="152"/>
      <c r="T1883" s="150"/>
      <c r="U1883" s="150"/>
      <c r="V1883" s="150"/>
      <c r="W1883" s="150"/>
      <c r="X1883" s="150"/>
    </row>
    <row r="1884" spans="5:24">
      <c r="E1884" s="151"/>
      <c r="H1884" s="150"/>
      <c r="J1884" s="152"/>
      <c r="K1884" s="152"/>
      <c r="T1884" s="150"/>
      <c r="U1884" s="150"/>
      <c r="V1884" s="150"/>
      <c r="W1884" s="150"/>
      <c r="X1884" s="150"/>
    </row>
    <row r="1885" spans="5:24">
      <c r="E1885" s="151"/>
      <c r="H1885" s="150"/>
      <c r="J1885" s="152"/>
      <c r="K1885" s="152"/>
      <c r="T1885" s="150"/>
      <c r="U1885" s="150"/>
      <c r="V1885" s="150"/>
      <c r="W1885" s="150"/>
      <c r="X1885" s="150"/>
    </row>
    <row r="1886" spans="5:24">
      <c r="E1886" s="151"/>
      <c r="H1886" s="150"/>
      <c r="J1886" s="152"/>
      <c r="K1886" s="152"/>
      <c r="T1886" s="150"/>
      <c r="U1886" s="150"/>
      <c r="V1886" s="150"/>
      <c r="W1886" s="150"/>
      <c r="X1886" s="150"/>
    </row>
    <row r="1887" spans="5:24">
      <c r="E1887" s="151"/>
      <c r="H1887" s="150"/>
      <c r="J1887" s="152"/>
      <c r="K1887" s="152"/>
      <c r="T1887" s="150"/>
      <c r="U1887" s="150"/>
      <c r="V1887" s="150"/>
      <c r="W1887" s="150"/>
      <c r="X1887" s="150"/>
    </row>
    <row r="1888" spans="5:24">
      <c r="E1888" s="151"/>
      <c r="H1888" s="150"/>
      <c r="J1888" s="152"/>
      <c r="K1888" s="152"/>
      <c r="T1888" s="150"/>
      <c r="U1888" s="150"/>
      <c r="V1888" s="150"/>
      <c r="W1888" s="150"/>
      <c r="X1888" s="150"/>
    </row>
    <row r="1889" spans="5:24">
      <c r="E1889" s="151"/>
      <c r="H1889" s="150"/>
      <c r="J1889" s="152"/>
      <c r="K1889" s="152"/>
      <c r="T1889" s="150"/>
      <c r="U1889" s="150"/>
      <c r="V1889" s="150"/>
      <c r="W1889" s="150"/>
      <c r="X1889" s="150"/>
    </row>
    <row r="1890" spans="5:24">
      <c r="E1890" s="151"/>
      <c r="H1890" s="150"/>
      <c r="J1890" s="152"/>
      <c r="K1890" s="152"/>
      <c r="T1890" s="150"/>
      <c r="U1890" s="150"/>
      <c r="V1890" s="150"/>
      <c r="W1890" s="150"/>
      <c r="X1890" s="150"/>
    </row>
    <row r="1891" spans="5:24">
      <c r="E1891" s="151"/>
      <c r="H1891" s="150"/>
      <c r="J1891" s="152"/>
      <c r="K1891" s="152"/>
      <c r="T1891" s="150"/>
      <c r="U1891" s="150"/>
      <c r="V1891" s="150"/>
      <c r="W1891" s="150"/>
      <c r="X1891" s="150"/>
    </row>
    <row r="1892" spans="5:24">
      <c r="E1892" s="151"/>
      <c r="H1892" s="150"/>
      <c r="J1892" s="152"/>
      <c r="K1892" s="152"/>
      <c r="T1892" s="150"/>
      <c r="U1892" s="150"/>
      <c r="V1892" s="150"/>
      <c r="W1892" s="150"/>
      <c r="X1892" s="150"/>
    </row>
    <row r="1893" spans="5:24">
      <c r="E1893" s="151"/>
      <c r="H1893" s="150"/>
      <c r="J1893" s="152"/>
      <c r="K1893" s="152"/>
      <c r="T1893" s="150"/>
      <c r="U1893" s="150"/>
      <c r="V1893" s="150"/>
      <c r="W1893" s="150"/>
      <c r="X1893" s="150"/>
    </row>
    <row r="1894" spans="5:24">
      <c r="E1894" s="151"/>
      <c r="H1894" s="150"/>
      <c r="J1894" s="152"/>
      <c r="K1894" s="152"/>
      <c r="T1894" s="150"/>
      <c r="U1894" s="150"/>
      <c r="V1894" s="150"/>
      <c r="W1894" s="150"/>
      <c r="X1894" s="150"/>
    </row>
    <row r="1895" spans="5:24">
      <c r="E1895" s="151"/>
      <c r="H1895" s="150"/>
      <c r="J1895" s="152"/>
      <c r="K1895" s="152"/>
      <c r="T1895" s="150"/>
      <c r="U1895" s="150"/>
      <c r="V1895" s="150"/>
      <c r="W1895" s="150"/>
      <c r="X1895" s="150"/>
    </row>
    <row r="1896" spans="5:24">
      <c r="E1896" s="151"/>
      <c r="H1896" s="150"/>
      <c r="J1896" s="152"/>
      <c r="K1896" s="152"/>
      <c r="T1896" s="150"/>
      <c r="U1896" s="150"/>
      <c r="V1896" s="150"/>
      <c r="W1896" s="150"/>
      <c r="X1896" s="150"/>
    </row>
    <row r="1897" spans="5:24">
      <c r="E1897" s="151"/>
      <c r="H1897" s="150"/>
      <c r="J1897" s="152"/>
      <c r="K1897" s="152"/>
      <c r="T1897" s="150"/>
      <c r="U1897" s="150"/>
      <c r="V1897" s="150"/>
      <c r="W1897" s="150"/>
      <c r="X1897" s="150"/>
    </row>
    <row r="1898" spans="5:24">
      <c r="E1898" s="151"/>
      <c r="H1898" s="150"/>
      <c r="J1898" s="152"/>
      <c r="K1898" s="152"/>
      <c r="T1898" s="150"/>
      <c r="U1898" s="150"/>
      <c r="V1898" s="150"/>
      <c r="W1898" s="150"/>
      <c r="X1898" s="150"/>
    </row>
    <row r="1899" spans="5:24">
      <c r="E1899" s="151"/>
      <c r="H1899" s="150"/>
      <c r="J1899" s="152"/>
      <c r="K1899" s="152"/>
      <c r="T1899" s="150"/>
      <c r="U1899" s="150"/>
      <c r="V1899" s="150"/>
      <c r="W1899" s="150"/>
      <c r="X1899" s="150"/>
    </row>
    <row r="1900" spans="5:24">
      <c r="E1900" s="151"/>
      <c r="H1900" s="150"/>
      <c r="J1900" s="152"/>
      <c r="K1900" s="152"/>
      <c r="T1900" s="150"/>
      <c r="U1900" s="150"/>
      <c r="V1900" s="150"/>
      <c r="W1900" s="150"/>
      <c r="X1900" s="150"/>
    </row>
    <row r="1901" spans="5:24">
      <c r="E1901" s="151"/>
      <c r="H1901" s="150"/>
      <c r="J1901" s="152"/>
      <c r="K1901" s="152"/>
      <c r="T1901" s="150"/>
      <c r="U1901" s="150"/>
      <c r="V1901" s="150"/>
      <c r="W1901" s="150"/>
      <c r="X1901" s="150"/>
    </row>
    <row r="1902" spans="5:24">
      <c r="E1902" s="151"/>
      <c r="H1902" s="150"/>
      <c r="J1902" s="152"/>
      <c r="K1902" s="152"/>
      <c r="T1902" s="150"/>
      <c r="U1902" s="150"/>
      <c r="V1902" s="150"/>
      <c r="W1902" s="150"/>
      <c r="X1902" s="150"/>
    </row>
    <row r="1903" spans="5:24">
      <c r="E1903" s="151"/>
      <c r="H1903" s="150"/>
      <c r="J1903" s="152"/>
      <c r="K1903" s="152"/>
      <c r="T1903" s="150"/>
      <c r="U1903" s="150"/>
      <c r="V1903" s="150"/>
      <c r="W1903" s="150"/>
      <c r="X1903" s="150"/>
    </row>
    <row r="1904" spans="5:24">
      <c r="E1904" s="151"/>
      <c r="H1904" s="150"/>
      <c r="J1904" s="152"/>
      <c r="K1904" s="152"/>
      <c r="T1904" s="150"/>
      <c r="U1904" s="150"/>
      <c r="V1904" s="150"/>
      <c r="W1904" s="150"/>
      <c r="X1904" s="150"/>
    </row>
    <row r="1905" spans="5:24">
      <c r="E1905" s="151"/>
      <c r="H1905" s="150"/>
      <c r="J1905" s="152"/>
      <c r="K1905" s="152"/>
      <c r="T1905" s="150"/>
      <c r="U1905" s="150"/>
      <c r="V1905" s="150"/>
      <c r="W1905" s="150"/>
      <c r="X1905" s="150"/>
    </row>
    <row r="1906" spans="5:24">
      <c r="E1906" s="151"/>
      <c r="H1906" s="150"/>
      <c r="J1906" s="152"/>
      <c r="K1906" s="152"/>
      <c r="T1906" s="150"/>
      <c r="U1906" s="150"/>
      <c r="V1906" s="150"/>
      <c r="W1906" s="150"/>
      <c r="X1906" s="150"/>
    </row>
    <row r="1907" spans="5:24">
      <c r="E1907" s="151"/>
      <c r="H1907" s="150"/>
      <c r="J1907" s="152"/>
      <c r="K1907" s="152"/>
      <c r="T1907" s="150"/>
      <c r="U1907" s="150"/>
      <c r="V1907" s="150"/>
      <c r="W1907" s="150"/>
      <c r="X1907" s="150"/>
    </row>
    <row r="1908" spans="5:24">
      <c r="E1908" s="151"/>
      <c r="H1908" s="150"/>
      <c r="J1908" s="152"/>
      <c r="K1908" s="152"/>
      <c r="T1908" s="150"/>
      <c r="U1908" s="150"/>
      <c r="V1908" s="150"/>
      <c r="W1908" s="150"/>
      <c r="X1908" s="150"/>
    </row>
    <row r="1909" spans="5:24">
      <c r="E1909" s="151"/>
      <c r="H1909" s="150"/>
      <c r="J1909" s="152"/>
      <c r="K1909" s="152"/>
      <c r="T1909" s="150"/>
      <c r="U1909" s="150"/>
      <c r="V1909" s="150"/>
      <c r="W1909" s="150"/>
      <c r="X1909" s="150"/>
    </row>
    <row r="1910" spans="5:24">
      <c r="E1910" s="151"/>
      <c r="H1910" s="150"/>
      <c r="J1910" s="152"/>
      <c r="K1910" s="152"/>
      <c r="T1910" s="150"/>
      <c r="U1910" s="150"/>
      <c r="V1910" s="150"/>
      <c r="W1910" s="150"/>
      <c r="X1910" s="150"/>
    </row>
    <row r="1911" spans="5:24">
      <c r="E1911" s="151"/>
      <c r="H1911" s="150"/>
      <c r="J1911" s="152"/>
      <c r="K1911" s="152"/>
      <c r="T1911" s="150"/>
      <c r="U1911" s="150"/>
      <c r="V1911" s="150"/>
      <c r="W1911" s="150"/>
      <c r="X1911" s="150"/>
    </row>
    <row r="1912" spans="5:24">
      <c r="E1912" s="151"/>
      <c r="H1912" s="150"/>
      <c r="J1912" s="152"/>
      <c r="K1912" s="152"/>
      <c r="T1912" s="150"/>
      <c r="U1912" s="150"/>
      <c r="V1912" s="150"/>
      <c r="W1912" s="150"/>
      <c r="X1912" s="150"/>
    </row>
    <row r="1913" spans="5:24">
      <c r="E1913" s="151"/>
      <c r="H1913" s="150"/>
      <c r="J1913" s="152"/>
      <c r="K1913" s="152"/>
      <c r="T1913" s="150"/>
      <c r="U1913" s="150"/>
      <c r="V1913" s="150"/>
      <c r="W1913" s="150"/>
      <c r="X1913" s="150"/>
    </row>
    <row r="1914" spans="5:24">
      <c r="E1914" s="151"/>
      <c r="H1914" s="150"/>
      <c r="J1914" s="152"/>
      <c r="K1914" s="152"/>
      <c r="T1914" s="150"/>
      <c r="U1914" s="150"/>
      <c r="V1914" s="150"/>
      <c r="W1914" s="150"/>
      <c r="X1914" s="150"/>
    </row>
    <row r="1915" spans="5:24">
      <c r="E1915" s="151"/>
      <c r="H1915" s="150"/>
      <c r="J1915" s="152"/>
      <c r="K1915" s="152"/>
      <c r="T1915" s="150"/>
      <c r="U1915" s="150"/>
      <c r="V1915" s="150"/>
      <c r="W1915" s="150"/>
      <c r="X1915" s="150"/>
    </row>
    <row r="1916" spans="5:24">
      <c r="E1916" s="151"/>
      <c r="H1916" s="150"/>
      <c r="J1916" s="152"/>
      <c r="K1916" s="152"/>
      <c r="T1916" s="150"/>
      <c r="U1916" s="150"/>
      <c r="V1916" s="150"/>
      <c r="W1916" s="150"/>
      <c r="X1916" s="150"/>
    </row>
    <row r="1917" spans="5:24">
      <c r="E1917" s="151"/>
      <c r="H1917" s="150"/>
      <c r="J1917" s="152"/>
      <c r="K1917" s="152"/>
      <c r="T1917" s="150"/>
      <c r="U1917" s="150"/>
      <c r="V1917" s="150"/>
      <c r="W1917" s="150"/>
      <c r="X1917" s="150"/>
    </row>
    <row r="1918" spans="5:24">
      <c r="E1918" s="151"/>
      <c r="H1918" s="150"/>
      <c r="J1918" s="152"/>
      <c r="K1918" s="152"/>
      <c r="T1918" s="150"/>
      <c r="U1918" s="150"/>
      <c r="V1918" s="150"/>
      <c r="W1918" s="150"/>
      <c r="X1918" s="150"/>
    </row>
    <row r="1919" spans="5:24">
      <c r="E1919" s="151"/>
      <c r="H1919" s="150"/>
      <c r="J1919" s="152"/>
      <c r="K1919" s="152"/>
      <c r="T1919" s="150"/>
      <c r="U1919" s="150"/>
      <c r="V1919" s="150"/>
      <c r="W1919" s="150"/>
      <c r="X1919" s="150"/>
    </row>
    <row r="1920" spans="5:24">
      <c r="E1920" s="151"/>
      <c r="H1920" s="150"/>
      <c r="J1920" s="152"/>
      <c r="K1920" s="152"/>
      <c r="T1920" s="150"/>
      <c r="U1920" s="150"/>
      <c r="V1920" s="150"/>
      <c r="W1920" s="150"/>
      <c r="X1920" s="150"/>
    </row>
    <row r="1921" spans="5:24">
      <c r="E1921" s="151"/>
      <c r="H1921" s="150"/>
      <c r="J1921" s="152"/>
      <c r="K1921" s="152"/>
      <c r="T1921" s="150"/>
      <c r="U1921" s="150"/>
      <c r="V1921" s="150"/>
      <c r="W1921" s="150"/>
      <c r="X1921" s="150"/>
    </row>
    <row r="1922" spans="5:24">
      <c r="E1922" s="151"/>
      <c r="H1922" s="150"/>
      <c r="J1922" s="152"/>
      <c r="K1922" s="152"/>
      <c r="T1922" s="150"/>
      <c r="U1922" s="150"/>
      <c r="V1922" s="150"/>
      <c r="W1922" s="150"/>
      <c r="X1922" s="150"/>
    </row>
    <row r="1923" spans="5:24">
      <c r="E1923" s="151"/>
      <c r="H1923" s="150"/>
      <c r="J1923" s="152"/>
      <c r="K1923" s="152"/>
      <c r="T1923" s="150"/>
      <c r="U1923" s="150"/>
      <c r="V1923" s="150"/>
      <c r="W1923" s="150"/>
      <c r="X1923" s="150"/>
    </row>
    <row r="1924" spans="5:24">
      <c r="E1924" s="151"/>
      <c r="H1924" s="150"/>
      <c r="J1924" s="152"/>
      <c r="K1924" s="152"/>
      <c r="T1924" s="150"/>
      <c r="U1924" s="150"/>
      <c r="V1924" s="150"/>
      <c r="W1924" s="150"/>
      <c r="X1924" s="150"/>
    </row>
    <row r="1925" spans="5:24">
      <c r="E1925" s="151"/>
      <c r="H1925" s="150"/>
      <c r="J1925" s="152"/>
      <c r="K1925" s="152"/>
      <c r="T1925" s="150"/>
      <c r="U1925" s="150"/>
      <c r="V1925" s="150"/>
      <c r="W1925" s="150"/>
      <c r="X1925" s="150"/>
    </row>
    <row r="1926" spans="5:24">
      <c r="E1926" s="151"/>
      <c r="H1926" s="150"/>
      <c r="J1926" s="152"/>
      <c r="K1926" s="152"/>
      <c r="T1926" s="150"/>
      <c r="U1926" s="150"/>
      <c r="V1926" s="150"/>
      <c r="W1926" s="150"/>
      <c r="X1926" s="150"/>
    </row>
    <row r="1927" spans="5:24">
      <c r="E1927" s="151"/>
      <c r="H1927" s="150"/>
      <c r="J1927" s="152"/>
      <c r="K1927" s="152"/>
      <c r="T1927" s="150"/>
      <c r="U1927" s="150"/>
      <c r="V1927" s="150"/>
      <c r="W1927" s="150"/>
      <c r="X1927" s="150"/>
    </row>
    <row r="1928" spans="5:24">
      <c r="E1928" s="151"/>
      <c r="H1928" s="150"/>
      <c r="J1928" s="152"/>
      <c r="K1928" s="152"/>
      <c r="T1928" s="150"/>
      <c r="U1928" s="150"/>
      <c r="V1928" s="150"/>
      <c r="W1928" s="150"/>
      <c r="X1928" s="150"/>
    </row>
    <row r="1929" spans="5:24">
      <c r="E1929" s="151"/>
      <c r="H1929" s="150"/>
      <c r="J1929" s="152"/>
      <c r="K1929" s="152"/>
      <c r="T1929" s="150"/>
      <c r="U1929" s="150"/>
      <c r="V1929" s="150"/>
      <c r="W1929" s="150"/>
      <c r="X1929" s="150"/>
    </row>
    <row r="1930" spans="5:24">
      <c r="E1930" s="151"/>
      <c r="H1930" s="150"/>
      <c r="J1930" s="152"/>
      <c r="K1930" s="152"/>
      <c r="T1930" s="150"/>
      <c r="U1930" s="150"/>
      <c r="V1930" s="150"/>
      <c r="W1930" s="150"/>
      <c r="X1930" s="150"/>
    </row>
    <row r="1931" spans="5:24">
      <c r="E1931" s="151"/>
      <c r="H1931" s="150"/>
      <c r="J1931" s="152"/>
      <c r="K1931" s="152"/>
      <c r="T1931" s="150"/>
      <c r="U1931" s="150"/>
      <c r="V1931" s="150"/>
      <c r="W1931" s="150"/>
      <c r="X1931" s="150"/>
    </row>
    <row r="1932" spans="5:24">
      <c r="E1932" s="151"/>
      <c r="H1932" s="150"/>
      <c r="J1932" s="152"/>
      <c r="K1932" s="152"/>
      <c r="T1932" s="150"/>
      <c r="U1932" s="150"/>
      <c r="V1932" s="150"/>
      <c r="W1932" s="150"/>
      <c r="X1932" s="150"/>
    </row>
    <row r="1933" spans="5:24">
      <c r="E1933" s="151"/>
      <c r="H1933" s="150"/>
      <c r="J1933" s="152"/>
      <c r="K1933" s="152"/>
      <c r="T1933" s="150"/>
      <c r="U1933" s="150"/>
      <c r="V1933" s="150"/>
      <c r="W1933" s="150"/>
      <c r="X1933" s="150"/>
    </row>
    <row r="1934" spans="5:24">
      <c r="E1934" s="151"/>
      <c r="H1934" s="150"/>
      <c r="J1934" s="152"/>
      <c r="K1934" s="152"/>
      <c r="T1934" s="150"/>
      <c r="U1934" s="150"/>
      <c r="V1934" s="150"/>
      <c r="W1934" s="150"/>
      <c r="X1934" s="150"/>
    </row>
    <row r="1935" spans="5:24">
      <c r="E1935" s="151"/>
      <c r="H1935" s="150"/>
      <c r="J1935" s="152"/>
      <c r="K1935" s="152"/>
      <c r="T1935" s="150"/>
      <c r="U1935" s="150"/>
      <c r="V1935" s="150"/>
      <c r="W1935" s="150"/>
      <c r="X1935" s="150"/>
    </row>
    <row r="1936" spans="5:24">
      <c r="E1936" s="151"/>
      <c r="H1936" s="150"/>
      <c r="J1936" s="152"/>
      <c r="K1936" s="152"/>
      <c r="T1936" s="150"/>
      <c r="U1936" s="150"/>
      <c r="V1936" s="150"/>
      <c r="W1936" s="150"/>
      <c r="X1936" s="150"/>
    </row>
    <row r="1937" spans="5:24">
      <c r="E1937" s="151"/>
      <c r="H1937" s="150"/>
      <c r="J1937" s="152"/>
      <c r="K1937" s="152"/>
      <c r="T1937" s="150"/>
      <c r="U1937" s="150"/>
      <c r="V1937" s="150"/>
      <c r="W1937" s="150"/>
      <c r="X1937" s="150"/>
    </row>
    <row r="1938" spans="5:24">
      <c r="E1938" s="151"/>
      <c r="H1938" s="150"/>
      <c r="J1938" s="152"/>
      <c r="K1938" s="152"/>
      <c r="T1938" s="150"/>
      <c r="U1938" s="150"/>
      <c r="V1938" s="150"/>
      <c r="W1938" s="150"/>
      <c r="X1938" s="150"/>
    </row>
    <row r="1939" spans="5:24">
      <c r="E1939" s="151"/>
      <c r="H1939" s="150"/>
      <c r="J1939" s="152"/>
      <c r="K1939" s="152"/>
      <c r="T1939" s="150"/>
      <c r="U1939" s="150"/>
      <c r="V1939" s="150"/>
      <c r="W1939" s="150"/>
      <c r="X1939" s="150"/>
    </row>
    <row r="1940" spans="5:24">
      <c r="E1940" s="151"/>
      <c r="H1940" s="150"/>
      <c r="J1940" s="152"/>
      <c r="K1940" s="152"/>
      <c r="T1940" s="150"/>
      <c r="U1940" s="150"/>
      <c r="V1940" s="150"/>
      <c r="W1940" s="150"/>
      <c r="X1940" s="150"/>
    </row>
    <row r="1941" spans="5:24">
      <c r="E1941" s="151"/>
      <c r="H1941" s="150"/>
      <c r="J1941" s="152"/>
      <c r="K1941" s="152"/>
      <c r="T1941" s="150"/>
      <c r="U1941" s="150"/>
      <c r="V1941" s="150"/>
      <c r="W1941" s="150"/>
      <c r="X1941" s="150"/>
    </row>
    <row r="1942" spans="5:24">
      <c r="E1942" s="151"/>
      <c r="H1942" s="150"/>
      <c r="J1942" s="152"/>
      <c r="K1942" s="152"/>
      <c r="T1942" s="150"/>
      <c r="U1942" s="150"/>
      <c r="V1942" s="150"/>
      <c r="W1942" s="150"/>
      <c r="X1942" s="150"/>
    </row>
    <row r="1943" spans="5:24">
      <c r="E1943" s="151"/>
      <c r="H1943" s="150"/>
      <c r="J1943" s="152"/>
      <c r="K1943" s="152"/>
      <c r="T1943" s="150"/>
      <c r="U1943" s="150"/>
      <c r="V1943" s="150"/>
      <c r="W1943" s="150"/>
      <c r="X1943" s="150"/>
    </row>
    <row r="1944" spans="5:24">
      <c r="E1944" s="151"/>
      <c r="H1944" s="150"/>
      <c r="J1944" s="152"/>
      <c r="K1944" s="152"/>
      <c r="T1944" s="150"/>
      <c r="U1944" s="150"/>
      <c r="V1944" s="150"/>
      <c r="W1944" s="150"/>
      <c r="X1944" s="150"/>
    </row>
    <row r="1945" spans="5:24">
      <c r="E1945" s="151"/>
      <c r="H1945" s="150"/>
      <c r="J1945" s="152"/>
      <c r="K1945" s="152"/>
      <c r="T1945" s="150"/>
      <c r="U1945" s="150"/>
      <c r="V1945" s="150"/>
      <c r="W1945" s="150"/>
      <c r="X1945" s="150"/>
    </row>
    <row r="1946" spans="5:24">
      <c r="E1946" s="151"/>
      <c r="H1946" s="150"/>
      <c r="J1946" s="152"/>
      <c r="K1946" s="152"/>
      <c r="T1946" s="150"/>
      <c r="U1946" s="150"/>
      <c r="V1946" s="150"/>
      <c r="W1946" s="150"/>
      <c r="X1946" s="150"/>
    </row>
    <row r="1947" spans="5:24">
      <c r="E1947" s="151"/>
      <c r="H1947" s="150"/>
      <c r="J1947" s="152"/>
      <c r="K1947" s="152"/>
      <c r="T1947" s="150"/>
      <c r="U1947" s="150"/>
      <c r="V1947" s="150"/>
      <c r="W1947" s="150"/>
      <c r="X1947" s="150"/>
    </row>
    <row r="1948" spans="5:24">
      <c r="E1948" s="151"/>
      <c r="H1948" s="150"/>
      <c r="J1948" s="152"/>
      <c r="K1948" s="152"/>
      <c r="T1948" s="150"/>
      <c r="U1948" s="150"/>
      <c r="V1948" s="150"/>
      <c r="W1948" s="150"/>
      <c r="X1948" s="150"/>
    </row>
    <row r="1949" spans="5:24">
      <c r="E1949" s="151"/>
      <c r="H1949" s="150"/>
      <c r="J1949" s="152"/>
      <c r="K1949" s="152"/>
      <c r="T1949" s="150"/>
      <c r="U1949" s="150"/>
      <c r="V1949" s="150"/>
      <c r="W1949" s="150"/>
      <c r="X1949" s="150"/>
    </row>
    <row r="1950" spans="5:24">
      <c r="E1950" s="151"/>
      <c r="H1950" s="150"/>
      <c r="J1950" s="152"/>
      <c r="K1950" s="152"/>
      <c r="T1950" s="150"/>
      <c r="U1950" s="150"/>
      <c r="V1950" s="150"/>
      <c r="W1950" s="150"/>
      <c r="X1950" s="150"/>
    </row>
    <row r="1951" spans="5:24">
      <c r="E1951" s="151"/>
      <c r="H1951" s="150"/>
      <c r="J1951" s="152"/>
      <c r="K1951" s="152"/>
      <c r="T1951" s="150"/>
      <c r="U1951" s="150"/>
      <c r="V1951" s="150"/>
      <c r="W1951" s="150"/>
      <c r="X1951" s="150"/>
    </row>
    <row r="1952" spans="5:24">
      <c r="E1952" s="151"/>
      <c r="H1952" s="150"/>
      <c r="J1952" s="152"/>
      <c r="K1952" s="152"/>
      <c r="T1952" s="150"/>
      <c r="U1952" s="150"/>
      <c r="V1952" s="150"/>
      <c r="W1952" s="150"/>
      <c r="X1952" s="150"/>
    </row>
    <row r="1953" spans="5:24">
      <c r="E1953" s="151"/>
      <c r="H1953" s="150"/>
      <c r="J1953" s="152"/>
      <c r="K1953" s="152"/>
      <c r="T1953" s="150"/>
      <c r="U1953" s="150"/>
      <c r="V1953" s="150"/>
      <c r="W1953" s="150"/>
      <c r="X1953" s="150"/>
    </row>
    <row r="1954" spans="5:24">
      <c r="E1954" s="151"/>
      <c r="H1954" s="150"/>
      <c r="J1954" s="152"/>
      <c r="K1954" s="152"/>
      <c r="T1954" s="150"/>
      <c r="U1954" s="150"/>
      <c r="V1954" s="150"/>
      <c r="W1954" s="150"/>
      <c r="X1954" s="150"/>
    </row>
    <row r="1955" spans="5:24">
      <c r="E1955" s="151"/>
      <c r="H1955" s="150"/>
      <c r="J1955" s="152"/>
      <c r="K1955" s="152"/>
      <c r="T1955" s="150"/>
      <c r="U1955" s="150"/>
      <c r="V1955" s="150"/>
      <c r="W1955" s="150"/>
      <c r="X1955" s="150"/>
    </row>
    <row r="1956" spans="5:24">
      <c r="E1956" s="151"/>
      <c r="H1956" s="150"/>
      <c r="J1956" s="152"/>
      <c r="K1956" s="152"/>
      <c r="T1956" s="150"/>
      <c r="U1956" s="150"/>
      <c r="V1956" s="150"/>
      <c r="W1956" s="150"/>
      <c r="X1956" s="150"/>
    </row>
    <row r="1957" spans="5:24">
      <c r="E1957" s="151"/>
      <c r="H1957" s="150"/>
      <c r="J1957" s="152"/>
      <c r="K1957" s="152"/>
      <c r="T1957" s="150"/>
      <c r="U1957" s="150"/>
      <c r="V1957" s="150"/>
      <c r="W1957" s="150"/>
      <c r="X1957" s="150"/>
    </row>
    <row r="1958" spans="5:24">
      <c r="E1958" s="151"/>
      <c r="H1958" s="150"/>
      <c r="J1958" s="152"/>
      <c r="K1958" s="152"/>
      <c r="T1958" s="150"/>
      <c r="U1958" s="150"/>
      <c r="V1958" s="150"/>
      <c r="W1958" s="150"/>
      <c r="X1958" s="150"/>
    </row>
    <row r="1959" spans="5:24">
      <c r="E1959" s="151"/>
      <c r="H1959" s="150"/>
      <c r="J1959" s="152"/>
      <c r="K1959" s="152"/>
      <c r="T1959" s="150"/>
      <c r="U1959" s="150"/>
      <c r="V1959" s="150"/>
      <c r="W1959" s="150"/>
      <c r="X1959" s="150"/>
    </row>
    <row r="1960" spans="5:24">
      <c r="E1960" s="151"/>
      <c r="H1960" s="150"/>
      <c r="J1960" s="152"/>
      <c r="K1960" s="152"/>
      <c r="T1960" s="150"/>
      <c r="U1960" s="150"/>
      <c r="V1960" s="150"/>
      <c r="W1960" s="150"/>
      <c r="X1960" s="150"/>
    </row>
    <row r="1961" spans="5:24">
      <c r="E1961" s="151"/>
      <c r="H1961" s="150"/>
      <c r="J1961" s="152"/>
      <c r="K1961" s="152"/>
      <c r="T1961" s="150"/>
      <c r="U1961" s="150"/>
      <c r="V1961" s="150"/>
      <c r="W1961" s="150"/>
      <c r="X1961" s="150"/>
    </row>
    <row r="1962" spans="5:24">
      <c r="E1962" s="151"/>
      <c r="H1962" s="150"/>
      <c r="J1962" s="152"/>
      <c r="K1962" s="152"/>
      <c r="T1962" s="150"/>
      <c r="U1962" s="150"/>
      <c r="V1962" s="150"/>
      <c r="W1962" s="150"/>
      <c r="X1962" s="150"/>
    </row>
    <row r="1963" spans="5:24">
      <c r="E1963" s="151"/>
      <c r="H1963" s="150"/>
      <c r="J1963" s="152"/>
      <c r="K1963" s="152"/>
      <c r="T1963" s="150"/>
      <c r="U1963" s="150"/>
      <c r="V1963" s="150"/>
      <c r="W1963" s="150"/>
      <c r="X1963" s="150"/>
    </row>
    <row r="1964" spans="5:24">
      <c r="E1964" s="151"/>
      <c r="H1964" s="150"/>
      <c r="J1964" s="152"/>
      <c r="K1964" s="152"/>
      <c r="T1964" s="150"/>
      <c r="U1964" s="150"/>
      <c r="V1964" s="150"/>
      <c r="W1964" s="150"/>
      <c r="X1964" s="150"/>
    </row>
    <row r="1965" spans="5:24">
      <c r="E1965" s="151"/>
      <c r="H1965" s="150"/>
      <c r="J1965" s="152"/>
      <c r="K1965" s="152"/>
      <c r="T1965" s="150"/>
      <c r="U1965" s="150"/>
      <c r="V1965" s="150"/>
      <c r="W1965" s="150"/>
      <c r="X1965" s="150"/>
    </row>
    <row r="1966" spans="5:24">
      <c r="E1966" s="151"/>
      <c r="H1966" s="150"/>
      <c r="J1966" s="152"/>
      <c r="K1966" s="152"/>
      <c r="T1966" s="150"/>
      <c r="U1966" s="150"/>
      <c r="V1966" s="150"/>
      <c r="W1966" s="150"/>
      <c r="X1966" s="150"/>
    </row>
    <row r="1967" spans="5:24">
      <c r="E1967" s="151"/>
      <c r="H1967" s="150"/>
      <c r="J1967" s="152"/>
      <c r="K1967" s="152"/>
      <c r="T1967" s="150"/>
      <c r="U1967" s="150"/>
      <c r="V1967" s="150"/>
      <c r="W1967" s="150"/>
      <c r="X1967" s="150"/>
    </row>
    <row r="1968" spans="5:24">
      <c r="E1968" s="151"/>
      <c r="H1968" s="150"/>
      <c r="J1968" s="152"/>
      <c r="K1968" s="152"/>
      <c r="T1968" s="150"/>
      <c r="U1968" s="150"/>
      <c r="V1968" s="150"/>
      <c r="W1968" s="150"/>
      <c r="X1968" s="150"/>
    </row>
    <row r="1969" spans="5:24">
      <c r="E1969" s="151"/>
      <c r="H1969" s="150"/>
      <c r="J1969" s="152"/>
      <c r="K1969" s="152"/>
      <c r="T1969" s="150"/>
      <c r="U1969" s="150"/>
      <c r="V1969" s="150"/>
      <c r="W1969" s="150"/>
      <c r="X1969" s="150"/>
    </row>
    <row r="1970" spans="5:24">
      <c r="E1970" s="151"/>
      <c r="H1970" s="150"/>
      <c r="J1970" s="152"/>
      <c r="K1970" s="152"/>
      <c r="T1970" s="150"/>
      <c r="U1970" s="150"/>
      <c r="V1970" s="150"/>
      <c r="W1970" s="150"/>
      <c r="X1970" s="150"/>
    </row>
    <row r="1971" spans="5:24">
      <c r="E1971" s="151"/>
      <c r="H1971" s="150"/>
      <c r="J1971" s="152"/>
      <c r="K1971" s="152"/>
      <c r="T1971" s="150"/>
      <c r="U1971" s="150"/>
      <c r="V1971" s="150"/>
      <c r="W1971" s="150"/>
      <c r="X1971" s="150"/>
    </row>
    <row r="1972" spans="5:24">
      <c r="E1972" s="151"/>
      <c r="H1972" s="150"/>
      <c r="J1972" s="152"/>
      <c r="K1972" s="152"/>
      <c r="T1972" s="150"/>
      <c r="U1972" s="150"/>
      <c r="V1972" s="150"/>
      <c r="W1972" s="150"/>
      <c r="X1972" s="150"/>
    </row>
    <row r="1973" spans="5:24">
      <c r="E1973" s="151"/>
      <c r="H1973" s="150"/>
      <c r="J1973" s="152"/>
      <c r="K1973" s="152"/>
      <c r="T1973" s="150"/>
      <c r="U1973" s="150"/>
      <c r="V1973" s="150"/>
      <c r="W1973" s="150"/>
      <c r="X1973" s="150"/>
    </row>
    <row r="1974" spans="5:24">
      <c r="E1974" s="151"/>
      <c r="H1974" s="150"/>
      <c r="J1974" s="152"/>
      <c r="K1974" s="152"/>
      <c r="T1974" s="150"/>
      <c r="U1974" s="150"/>
      <c r="V1974" s="150"/>
      <c r="W1974" s="150"/>
      <c r="X1974" s="150"/>
    </row>
    <row r="1975" spans="5:24">
      <c r="E1975" s="151"/>
      <c r="H1975" s="150"/>
      <c r="J1975" s="152"/>
      <c r="K1975" s="152"/>
      <c r="T1975" s="150"/>
      <c r="U1975" s="150"/>
      <c r="V1975" s="150"/>
      <c r="W1975" s="150"/>
      <c r="X1975" s="150"/>
    </row>
    <row r="1976" spans="5:24">
      <c r="E1976" s="151"/>
      <c r="H1976" s="150"/>
      <c r="J1976" s="152"/>
      <c r="K1976" s="152"/>
      <c r="T1976" s="150"/>
      <c r="U1976" s="150"/>
      <c r="V1976" s="150"/>
      <c r="W1976" s="150"/>
      <c r="X1976" s="150"/>
    </row>
    <row r="1977" spans="5:24">
      <c r="E1977" s="151"/>
      <c r="H1977" s="150"/>
      <c r="J1977" s="152"/>
      <c r="K1977" s="152"/>
      <c r="T1977" s="150"/>
      <c r="U1977" s="150"/>
      <c r="V1977" s="150"/>
      <c r="W1977" s="150"/>
      <c r="X1977" s="150"/>
    </row>
    <row r="1978" spans="5:24">
      <c r="E1978" s="151"/>
      <c r="H1978" s="150"/>
      <c r="J1978" s="152"/>
      <c r="K1978" s="152"/>
      <c r="T1978" s="150"/>
      <c r="U1978" s="150"/>
      <c r="V1978" s="150"/>
      <c r="W1978" s="150"/>
      <c r="X1978" s="150"/>
    </row>
    <row r="1979" spans="5:24">
      <c r="E1979" s="151"/>
      <c r="H1979" s="150"/>
      <c r="J1979" s="152"/>
      <c r="K1979" s="152"/>
      <c r="T1979" s="150"/>
      <c r="W1979" s="150"/>
      <c r="X1979" s="150"/>
    </row>
    <row r="1980" spans="5:24">
      <c r="E1980" s="151"/>
      <c r="H1980" s="150"/>
      <c r="J1980" s="152"/>
      <c r="K1980" s="152"/>
      <c r="T1980" s="150"/>
      <c r="W1980" s="150"/>
      <c r="X1980" s="150"/>
    </row>
    <row r="1981" spans="5:24">
      <c r="E1981" s="151"/>
      <c r="H1981" s="150"/>
      <c r="J1981" s="152"/>
      <c r="K1981" s="152"/>
      <c r="T1981" s="150"/>
      <c r="W1981" s="150"/>
      <c r="X1981" s="150"/>
    </row>
    <row r="1982" spans="5:24">
      <c r="E1982" s="151"/>
      <c r="H1982" s="150"/>
      <c r="J1982" s="152"/>
      <c r="K1982" s="152"/>
      <c r="T1982" s="150"/>
      <c r="W1982" s="150"/>
      <c r="X1982" s="150"/>
    </row>
    <row r="1983" spans="5:24">
      <c r="E1983" s="151"/>
      <c r="H1983" s="150"/>
      <c r="J1983" s="152"/>
      <c r="K1983" s="152"/>
      <c r="T1983" s="150"/>
      <c r="W1983" s="150"/>
      <c r="X1983" s="150"/>
    </row>
    <row r="1984" spans="5:24">
      <c r="E1984" s="151"/>
      <c r="H1984" s="150"/>
      <c r="J1984" s="152"/>
      <c r="K1984" s="152"/>
      <c r="T1984" s="150"/>
      <c r="W1984" s="150"/>
      <c r="X1984" s="150"/>
    </row>
    <row r="1985" spans="5:24">
      <c r="E1985" s="151"/>
      <c r="H1985" s="150"/>
      <c r="J1985" s="152"/>
      <c r="K1985" s="152"/>
      <c r="T1985" s="150"/>
      <c r="W1985" s="150"/>
      <c r="X1985" s="150"/>
    </row>
    <row r="1986" spans="5:24">
      <c r="E1986" s="151"/>
      <c r="H1986" s="150"/>
      <c r="J1986" s="152"/>
      <c r="K1986" s="152"/>
      <c r="T1986" s="150"/>
      <c r="W1986" s="150"/>
      <c r="X1986" s="150"/>
    </row>
    <row r="1987" spans="5:24">
      <c r="E1987" s="151"/>
      <c r="H1987" s="150"/>
      <c r="J1987" s="152"/>
      <c r="K1987" s="152"/>
      <c r="T1987" s="150"/>
      <c r="W1987" s="150"/>
      <c r="X1987" s="150"/>
    </row>
    <row r="1988" spans="5:24">
      <c r="E1988" s="151"/>
      <c r="H1988" s="150"/>
      <c r="J1988" s="152"/>
      <c r="K1988" s="152"/>
      <c r="T1988" s="150"/>
      <c r="W1988" s="150"/>
      <c r="X1988" s="150"/>
    </row>
    <row r="1989" spans="5:24">
      <c r="E1989" s="151"/>
      <c r="H1989" s="150"/>
      <c r="J1989" s="152"/>
      <c r="K1989" s="152"/>
      <c r="T1989" s="150"/>
      <c r="W1989" s="150"/>
      <c r="X1989" s="150"/>
    </row>
    <row r="1990" spans="5:24">
      <c r="E1990" s="151"/>
      <c r="H1990" s="150"/>
      <c r="J1990" s="152"/>
      <c r="K1990" s="152"/>
      <c r="T1990" s="150"/>
      <c r="W1990" s="150"/>
      <c r="X1990" s="150"/>
    </row>
    <row r="1991" spans="5:24">
      <c r="E1991" s="151"/>
      <c r="H1991" s="150"/>
      <c r="J1991" s="152"/>
      <c r="K1991" s="152"/>
      <c r="T1991" s="150"/>
      <c r="W1991" s="150"/>
      <c r="X1991" s="150"/>
    </row>
    <row r="1992" spans="5:24">
      <c r="E1992" s="151"/>
      <c r="H1992" s="150"/>
      <c r="J1992" s="152"/>
      <c r="K1992" s="152"/>
      <c r="T1992" s="150"/>
      <c r="W1992" s="150"/>
      <c r="X1992" s="150"/>
    </row>
    <row r="1993" spans="5:24">
      <c r="E1993" s="151"/>
      <c r="H1993" s="150"/>
      <c r="J1993" s="152"/>
      <c r="K1993" s="152"/>
      <c r="T1993" s="150"/>
      <c r="W1993" s="150"/>
      <c r="X1993" s="150"/>
    </row>
    <row r="1994" spans="5:24">
      <c r="E1994" s="151"/>
      <c r="H1994" s="150"/>
      <c r="J1994" s="152"/>
      <c r="K1994" s="152"/>
      <c r="T1994" s="150"/>
      <c r="W1994" s="150"/>
      <c r="X1994" s="150"/>
    </row>
    <row r="1995" spans="5:24">
      <c r="E1995" s="151"/>
      <c r="H1995" s="150"/>
      <c r="J1995" s="152"/>
      <c r="K1995" s="152"/>
      <c r="T1995" s="150"/>
      <c r="W1995" s="150"/>
      <c r="X1995" s="150"/>
    </row>
    <row r="1996" spans="5:24">
      <c r="E1996" s="151"/>
      <c r="H1996" s="150"/>
      <c r="J1996" s="152"/>
      <c r="K1996" s="152"/>
      <c r="T1996" s="150"/>
      <c r="W1996" s="150"/>
      <c r="X1996" s="150"/>
    </row>
    <row r="1997" spans="5:24">
      <c r="E1997" s="151"/>
      <c r="H1997" s="150"/>
      <c r="J1997" s="152"/>
      <c r="K1997" s="152"/>
      <c r="T1997" s="150"/>
      <c r="W1997" s="150"/>
      <c r="X1997" s="150"/>
    </row>
    <row r="1998" spans="5:24">
      <c r="E1998" s="151"/>
      <c r="H1998" s="150"/>
      <c r="J1998" s="152"/>
      <c r="K1998" s="152"/>
      <c r="T1998" s="150"/>
      <c r="W1998" s="150"/>
      <c r="X1998" s="150"/>
    </row>
    <row r="1999" spans="5:24">
      <c r="E1999" s="151"/>
      <c r="H1999" s="150"/>
      <c r="J1999" s="152"/>
      <c r="K1999" s="152"/>
      <c r="T1999" s="150"/>
      <c r="W1999" s="150"/>
      <c r="X1999" s="150"/>
    </row>
    <row r="2000" spans="5:24">
      <c r="E2000" s="151"/>
      <c r="H2000" s="150"/>
      <c r="J2000" s="152"/>
      <c r="K2000" s="152"/>
      <c r="T2000" s="150"/>
      <c r="W2000" s="150"/>
      <c r="X2000" s="150"/>
    </row>
    <row r="2001" spans="5:24">
      <c r="E2001" s="151"/>
      <c r="H2001" s="150"/>
      <c r="J2001" s="152"/>
      <c r="K2001" s="152"/>
      <c r="T2001" s="150"/>
      <c r="W2001" s="150"/>
      <c r="X2001" s="150"/>
    </row>
    <row r="2002" spans="5:24">
      <c r="E2002" s="151"/>
      <c r="H2002" s="150"/>
      <c r="J2002" s="152"/>
      <c r="K2002" s="152"/>
      <c r="T2002" s="150"/>
      <c r="W2002" s="150"/>
      <c r="X2002" s="150"/>
    </row>
    <row r="2003" spans="5:24">
      <c r="E2003" s="151"/>
      <c r="H2003" s="150"/>
      <c r="J2003" s="152"/>
      <c r="K2003" s="152"/>
      <c r="T2003" s="150"/>
      <c r="W2003" s="150"/>
      <c r="X2003" s="150"/>
    </row>
    <row r="2004" spans="5:24">
      <c r="J2004" s="152"/>
      <c r="K2004" s="152"/>
    </row>
    <row r="2005" spans="5:24">
      <c r="J2005" s="152"/>
      <c r="K2005" s="152"/>
    </row>
    <row r="2006" spans="5:24">
      <c r="J2006" s="152"/>
      <c r="K2006" s="152"/>
    </row>
    <row r="2007" spans="5:24">
      <c r="J2007" s="152"/>
      <c r="K2007" s="152"/>
    </row>
    <row r="2008" spans="5:24">
      <c r="J2008" s="152"/>
      <c r="K2008" s="152"/>
    </row>
    <row r="2009" spans="5:24">
      <c r="J2009" s="152"/>
      <c r="K2009" s="152"/>
    </row>
    <row r="2010" spans="5:24">
      <c r="J2010" s="152"/>
      <c r="K2010" s="152"/>
    </row>
    <row r="2011" spans="5:24">
      <c r="J2011" s="152"/>
      <c r="K2011" s="152"/>
    </row>
    <row r="2012" spans="5:24">
      <c r="J2012" s="152"/>
      <c r="K2012" s="152"/>
    </row>
    <row r="2013" spans="5:24">
      <c r="J2013" s="152"/>
      <c r="K2013" s="152"/>
    </row>
    <row r="2014" spans="5:24">
      <c r="J2014" s="152"/>
      <c r="K2014" s="152"/>
    </row>
  </sheetData>
  <sheetProtection algorithmName="SHA-512" hashValue="IcFI/E1SDRUVHNflW5i8e3QxWCroKcpY6YV9+kMiXhLZ1LbJtC6jw3oRfb6hGkrYn4SF2ZLsUMYer6z+pefxTw==" saltValue="jY/G92EKIXz5xnd8twk9hg==" spinCount="100000" sheet="1" objects="1" scenarios="1"/>
  <phoneticPr fontId="7"/>
  <pageMargins left="0.75" right="0.75" top="0.73" bottom="0.52" header="0.51200000000000001" footer="0.27"/>
  <pageSetup paperSize="9" scale="98" fitToWidth="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6B91E-0967-401B-AF45-D3237F0C946D}">
  <dimension ref="A1:H31"/>
  <sheetViews>
    <sheetView workbookViewId="0"/>
  </sheetViews>
  <sheetFormatPr defaultRowHeight="13.2"/>
  <cols>
    <col min="1" max="1" width="48.33203125" bestFit="1" customWidth="1"/>
    <col min="2" max="2" width="11.44140625" bestFit="1" customWidth="1"/>
    <col min="4" max="4" width="48.33203125" bestFit="1" customWidth="1"/>
    <col min="5" max="5" width="9.44140625" style="111" bestFit="1" customWidth="1"/>
    <col min="6" max="7" width="9.77734375" style="111" bestFit="1" customWidth="1"/>
    <col min="8" max="8" width="8.44140625" style="111" bestFit="1" customWidth="1"/>
  </cols>
  <sheetData>
    <row r="1" spans="1:8" ht="13.8" thickBot="1"/>
    <row r="2" spans="1:8" ht="13.8" thickBot="1">
      <c r="A2" s="5" t="s">
        <v>4</v>
      </c>
      <c r="B2" s="6" t="s">
        <v>23</v>
      </c>
      <c r="D2" s="5" t="s">
        <v>4</v>
      </c>
      <c r="E2" s="112" t="s">
        <v>65</v>
      </c>
      <c r="F2" s="113" t="s">
        <v>66</v>
      </c>
      <c r="G2" s="113" t="s">
        <v>67</v>
      </c>
      <c r="H2" s="114" t="s">
        <v>68</v>
      </c>
    </row>
    <row r="3" spans="1:8">
      <c r="A3" s="1" t="s">
        <v>5</v>
      </c>
      <c r="B3" s="7">
        <v>1.2E-2</v>
      </c>
      <c r="D3" s="23" t="s">
        <v>5</v>
      </c>
      <c r="E3" s="115">
        <f>COUNTIF('別紙様式２-６（変更交付申請内訳書）'!$G$12:$G$211,D3)</f>
        <v>0</v>
      </c>
      <c r="F3" s="116">
        <f>SUMIF('別紙様式２-６（変更交付申請内訳書）'!$G$12:$G$211,D3,'別紙様式２-６（変更交付申請内訳書）'!$I$12:$I$211)</f>
        <v>0</v>
      </c>
      <c r="G3" s="116">
        <f>SUMIF('別紙様式２-６（変更交付申請内訳書）'!$G$12:$G$211,D3,'別紙様式２-６（変更交付申請内訳書）'!$J$12:$J$211)</f>
        <v>0</v>
      </c>
      <c r="H3" s="117">
        <f>G3-F3</f>
        <v>0</v>
      </c>
    </row>
    <row r="4" spans="1:8">
      <c r="A4" s="2" t="s">
        <v>0</v>
      </c>
      <c r="B4" s="8">
        <v>1.2E-2</v>
      </c>
      <c r="D4" s="24" t="s">
        <v>0</v>
      </c>
      <c r="E4" s="118">
        <f>COUNTIF('別紙様式２-６（変更交付申請内訳書）'!$G$12:$G$211,D4)</f>
        <v>0</v>
      </c>
      <c r="F4" s="119">
        <f>SUMIF('別紙様式２-６（変更交付申請内訳書）'!$G$12:$G$211,D4,'別紙様式２-６（変更交付申請内訳書）'!$I$12:$I$211)</f>
        <v>0</v>
      </c>
      <c r="G4" s="119">
        <f>SUMIF('別紙様式２-６（変更交付申請内訳書）'!$G$12:$G$211,D4,'別紙様式２-６（変更交付申請内訳書）'!$J$12:$J$211)</f>
        <v>0</v>
      </c>
      <c r="H4" s="120">
        <f t="shared" ref="H4:H28" si="0">G4-F4</f>
        <v>0</v>
      </c>
    </row>
    <row r="5" spans="1:8">
      <c r="A5" s="2" t="s">
        <v>6</v>
      </c>
      <c r="B5" s="8">
        <v>1.2E-2</v>
      </c>
      <c r="D5" s="24" t="s">
        <v>6</v>
      </c>
      <c r="E5" s="118">
        <f>COUNTIF('別紙様式２-６（変更交付申請内訳書）'!$G$12:$G$211,D5)</f>
        <v>0</v>
      </c>
      <c r="F5" s="119">
        <f>SUMIF('別紙様式２-６（変更交付申請内訳書）'!$G$12:$G$211,D5,'別紙様式２-６（変更交付申請内訳書）'!$I$12:$I$211)</f>
        <v>0</v>
      </c>
      <c r="G5" s="119">
        <f>SUMIF('別紙様式２-６（変更交付申請内訳書）'!$G$12:$G$211,D5,'別紙様式２-６（変更交付申請内訳書）'!$J$12:$J$211)</f>
        <v>0</v>
      </c>
      <c r="H5" s="120">
        <f t="shared" si="0"/>
        <v>0</v>
      </c>
    </row>
    <row r="6" spans="1:8">
      <c r="A6" s="2" t="s">
        <v>16</v>
      </c>
      <c r="B6" s="8">
        <v>7.0000000000000001E-3</v>
      </c>
      <c r="D6" s="24" t="s">
        <v>16</v>
      </c>
      <c r="E6" s="118">
        <f>COUNTIF('別紙様式２-６（変更交付申請内訳書）'!$G$12:$G$211,D6)</f>
        <v>0</v>
      </c>
      <c r="F6" s="119">
        <f>SUMIF('別紙様式２-６（変更交付申請内訳書）'!$G$12:$G$211,D6,'別紙様式２-６（変更交付申請内訳書）'!$I$12:$I$211)</f>
        <v>0</v>
      </c>
      <c r="G6" s="119">
        <f>SUMIF('別紙様式２-６（変更交付申請内訳書）'!$G$12:$G$211,D6,'別紙様式２-６（変更交付申請内訳書）'!$J$12:$J$211)</f>
        <v>0</v>
      </c>
      <c r="H6" s="120">
        <f t="shared" si="0"/>
        <v>0</v>
      </c>
    </row>
    <row r="7" spans="1:8">
      <c r="A7" s="2" t="s">
        <v>7</v>
      </c>
      <c r="B7" s="8">
        <v>7.0000000000000001E-3</v>
      </c>
      <c r="D7" s="24" t="s">
        <v>7</v>
      </c>
      <c r="E7" s="118">
        <f>COUNTIF('別紙様式２-６（変更交付申請内訳書）'!$G$12:$G$211,D7)</f>
        <v>0</v>
      </c>
      <c r="F7" s="119">
        <f>SUMIF('別紙様式２-６（変更交付申請内訳書）'!$G$12:$G$211,D7,'別紙様式２-６（変更交付申請内訳書）'!$I$12:$I$211)</f>
        <v>0</v>
      </c>
      <c r="G7" s="119">
        <f>SUMIF('別紙様式２-６（変更交付申請内訳書）'!$G$12:$G$211,D7,'別紙様式２-６（変更交付申請内訳書）'!$J$12:$J$211)</f>
        <v>0</v>
      </c>
      <c r="H7" s="120">
        <f t="shared" si="0"/>
        <v>0</v>
      </c>
    </row>
    <row r="8" spans="1:8">
      <c r="A8" s="2" t="s">
        <v>1</v>
      </c>
      <c r="B8" s="8">
        <v>7.0000000000000001E-3</v>
      </c>
      <c r="D8" s="24" t="s">
        <v>1</v>
      </c>
      <c r="E8" s="118">
        <f>COUNTIF('別紙様式２-６（変更交付申請内訳書）'!$G$12:$G$211,D8)</f>
        <v>0</v>
      </c>
      <c r="F8" s="119">
        <f>SUMIF('別紙様式２-６（変更交付申請内訳書）'!$G$12:$G$211,D8,'別紙様式２-６（変更交付申請内訳書）'!$I$12:$I$211)</f>
        <v>0</v>
      </c>
      <c r="G8" s="119">
        <f>SUMIF('別紙様式２-６（変更交付申請内訳書）'!$G$12:$G$211,D8,'別紙様式２-６（変更交付申請内訳書）'!$J$12:$J$211)</f>
        <v>0</v>
      </c>
      <c r="H8" s="120">
        <f t="shared" si="0"/>
        <v>0</v>
      </c>
    </row>
    <row r="9" spans="1:8">
      <c r="A9" s="2" t="s">
        <v>8</v>
      </c>
      <c r="B9" s="8">
        <v>6.0000000000000001E-3</v>
      </c>
      <c r="D9" s="24" t="s">
        <v>8</v>
      </c>
      <c r="E9" s="118">
        <f>COUNTIF('別紙様式２-６（変更交付申請内訳書）'!$G$12:$G$211,D9)</f>
        <v>0</v>
      </c>
      <c r="F9" s="119">
        <f>SUMIF('別紙様式２-６（変更交付申請内訳書）'!$G$12:$G$211,D9,'別紙様式２-６（変更交付申請内訳書）'!$I$12:$I$211)</f>
        <v>0</v>
      </c>
      <c r="G9" s="119">
        <f>SUMIF('別紙様式２-６（変更交付申請内訳書）'!$G$12:$G$211,D9,'別紙様式２-６（変更交付申請内訳書）'!$J$12:$J$211)</f>
        <v>0</v>
      </c>
      <c r="H9" s="120">
        <f t="shared" si="0"/>
        <v>0</v>
      </c>
    </row>
    <row r="10" spans="1:8">
      <c r="A10" s="2" t="s">
        <v>9</v>
      </c>
      <c r="B10" s="8">
        <v>8.0000000000000002E-3</v>
      </c>
      <c r="D10" s="24" t="s">
        <v>9</v>
      </c>
      <c r="E10" s="118">
        <f>COUNTIF('別紙様式２-６（変更交付申請内訳書）'!$G$12:$G$211,D10)</f>
        <v>0</v>
      </c>
      <c r="F10" s="119">
        <f>SUMIF('別紙様式２-６（変更交付申請内訳書）'!$G$12:$G$211,D10,'別紙様式２-６（変更交付申請内訳書）'!$I$12:$I$211)</f>
        <v>0</v>
      </c>
      <c r="G10" s="119">
        <f>SUMIF('別紙様式２-６（変更交付申請内訳書）'!$G$12:$G$211,D10,'別紙様式２-６（変更交付申請内訳書）'!$J$12:$J$211)</f>
        <v>0</v>
      </c>
      <c r="H10" s="120">
        <f t="shared" si="0"/>
        <v>0</v>
      </c>
    </row>
    <row r="11" spans="1:8">
      <c r="A11" s="2" t="s">
        <v>2</v>
      </c>
      <c r="B11" s="8">
        <v>8.0000000000000002E-3</v>
      </c>
      <c r="D11" s="24" t="s">
        <v>2</v>
      </c>
      <c r="E11" s="118">
        <f>COUNTIF('別紙様式２-６（変更交付申請内訳書）'!$G$12:$G$211,D11)</f>
        <v>0</v>
      </c>
      <c r="F11" s="119">
        <f>SUMIF('別紙様式２-６（変更交付申請内訳書）'!$G$12:$G$211,D11,'別紙様式２-６（変更交付申請内訳書）'!$I$12:$I$211)</f>
        <v>0</v>
      </c>
      <c r="G11" s="119">
        <f>SUMIF('別紙様式２-６（変更交付申請内訳書）'!$G$12:$G$211,D11,'別紙様式２-６（変更交付申請内訳書）'!$J$12:$J$211)</f>
        <v>0</v>
      </c>
      <c r="H11" s="120">
        <f t="shared" si="0"/>
        <v>0</v>
      </c>
    </row>
    <row r="12" spans="1:8">
      <c r="A12" s="2" t="s">
        <v>10</v>
      </c>
      <c r="B12" s="8">
        <v>1.4E-2</v>
      </c>
      <c r="D12" s="24" t="s">
        <v>10</v>
      </c>
      <c r="E12" s="118">
        <f>COUNTIF('別紙様式２-６（変更交付申請内訳書）'!$G$12:$G$211,D12)</f>
        <v>0</v>
      </c>
      <c r="F12" s="119">
        <f>SUMIF('別紙様式２-６（変更交付申請内訳書）'!$G$12:$G$211,D12,'別紙様式２-６（変更交付申請内訳書）'!$I$12:$I$211)</f>
        <v>0</v>
      </c>
      <c r="G12" s="119">
        <f>SUMIF('別紙様式２-６（変更交付申請内訳書）'!$G$12:$G$211,D12,'別紙様式２-６（変更交付申請内訳書）'!$J$12:$J$211)</f>
        <v>0</v>
      </c>
      <c r="H12" s="120">
        <f t="shared" si="0"/>
        <v>0</v>
      </c>
    </row>
    <row r="13" spans="1:8">
      <c r="A13" s="2" t="s">
        <v>11</v>
      </c>
      <c r="B13" s="8">
        <v>0.01</v>
      </c>
      <c r="D13" s="24" t="s">
        <v>11</v>
      </c>
      <c r="E13" s="118">
        <f>COUNTIF('別紙様式２-６（変更交付申請内訳書）'!$G$12:$G$211,D13)</f>
        <v>0</v>
      </c>
      <c r="F13" s="119">
        <f>SUMIF('別紙様式２-６（変更交付申請内訳書）'!$G$12:$G$211,D13,'別紙様式２-６（変更交付申請内訳書）'!$I$12:$I$211)</f>
        <v>0</v>
      </c>
      <c r="G13" s="119">
        <f>SUMIF('別紙様式２-６（変更交付申請内訳書）'!$G$12:$G$211,D13,'別紙様式２-６（変更交付申請内訳書）'!$J$12:$J$211)</f>
        <v>0</v>
      </c>
      <c r="H13" s="120">
        <f t="shared" si="0"/>
        <v>0</v>
      </c>
    </row>
    <row r="14" spans="1:8">
      <c r="A14" s="2" t="s">
        <v>17</v>
      </c>
      <c r="B14" s="8">
        <v>0.01</v>
      </c>
      <c r="D14" s="24" t="s">
        <v>17</v>
      </c>
      <c r="E14" s="118">
        <f>COUNTIF('別紙様式２-６（変更交付申請内訳書）'!$G$12:$G$211,D14)</f>
        <v>0</v>
      </c>
      <c r="F14" s="119">
        <f>SUMIF('別紙様式２-６（変更交付申請内訳書）'!$G$12:$G$211,D14,'別紙様式２-６（変更交付申請内訳書）'!$I$12:$I$211)</f>
        <v>0</v>
      </c>
      <c r="G14" s="119">
        <f>SUMIF('別紙様式２-６（変更交付申請内訳書）'!$G$12:$G$211,D14,'別紙様式２-６（変更交付申請内訳書）'!$J$12:$J$211)</f>
        <v>0</v>
      </c>
      <c r="H14" s="120">
        <f t="shared" si="0"/>
        <v>0</v>
      </c>
    </row>
    <row r="15" spans="1:8">
      <c r="A15" s="2" t="s">
        <v>12</v>
      </c>
      <c r="B15" s="8">
        <v>1.2999999999999999E-2</v>
      </c>
      <c r="D15" s="24" t="s">
        <v>12</v>
      </c>
      <c r="E15" s="118">
        <f>COUNTIF('別紙様式２-６（変更交付申請内訳書）'!$G$12:$G$211,D15)</f>
        <v>0</v>
      </c>
      <c r="F15" s="119">
        <f>SUMIF('別紙様式２-６（変更交付申請内訳書）'!$G$12:$G$211,D15,'別紙様式２-６（変更交付申請内訳書）'!$I$12:$I$211)</f>
        <v>0</v>
      </c>
      <c r="G15" s="119">
        <f>SUMIF('別紙様式２-６（変更交付申請内訳書）'!$G$12:$G$211,D15,'別紙様式２-６（変更交付申請内訳書）'!$J$12:$J$211)</f>
        <v>0</v>
      </c>
      <c r="H15" s="120">
        <f t="shared" si="0"/>
        <v>0</v>
      </c>
    </row>
    <row r="16" spans="1:8">
      <c r="A16" s="2" t="s">
        <v>18</v>
      </c>
      <c r="B16" s="8">
        <v>8.9999999999999993E-3</v>
      </c>
      <c r="D16" s="24" t="s">
        <v>18</v>
      </c>
      <c r="E16" s="118">
        <f>COUNTIF('別紙様式２-６（変更交付申請内訳書）'!$G$12:$G$211,D16)</f>
        <v>0</v>
      </c>
      <c r="F16" s="119">
        <f>SUMIF('別紙様式２-６（変更交付申請内訳書）'!$G$12:$G$211,D16,'別紙様式２-６（変更交付申請内訳書）'!$I$12:$I$211)</f>
        <v>0</v>
      </c>
      <c r="G16" s="119">
        <f>SUMIF('別紙様式２-６（変更交付申請内訳書）'!$G$12:$G$211,D16,'別紙様式２-６（変更交付申請内訳書）'!$J$12:$J$211)</f>
        <v>0</v>
      </c>
      <c r="H16" s="120">
        <f t="shared" si="0"/>
        <v>0</v>
      </c>
    </row>
    <row r="17" spans="1:8">
      <c r="A17" s="2" t="s">
        <v>3</v>
      </c>
      <c r="B17" s="8">
        <v>8.9999999999999993E-3</v>
      </c>
      <c r="D17" s="24" t="s">
        <v>3</v>
      </c>
      <c r="E17" s="118">
        <f>COUNTIF('別紙様式２-６（変更交付申請内訳書）'!$G$12:$G$211,D17)</f>
        <v>0</v>
      </c>
      <c r="F17" s="119">
        <f>SUMIF('別紙様式２-６（変更交付申請内訳書）'!$G$12:$G$211,D17,'別紙様式２-６（変更交付申請内訳書）'!$I$12:$I$211)</f>
        <v>0</v>
      </c>
      <c r="G17" s="119">
        <f>SUMIF('別紙様式２-６（変更交付申請内訳書）'!$G$12:$G$211,D17,'別紙様式２-６（変更交付申請内訳書）'!$J$12:$J$211)</f>
        <v>0</v>
      </c>
      <c r="H17" s="120">
        <f t="shared" si="0"/>
        <v>0</v>
      </c>
    </row>
    <row r="18" spans="1:8">
      <c r="A18" s="2" t="s">
        <v>13</v>
      </c>
      <c r="B18" s="8">
        <v>8.9999999999999993E-3</v>
      </c>
      <c r="D18" s="24" t="s">
        <v>13</v>
      </c>
      <c r="E18" s="118">
        <f>COUNTIF('別紙様式２-６（変更交付申請内訳書）'!$G$12:$G$211,D18)</f>
        <v>0</v>
      </c>
      <c r="F18" s="119">
        <f>SUMIF('別紙様式２-６（変更交付申請内訳書）'!$G$12:$G$211,D18,'別紙様式２-６（変更交付申請内訳書）'!$I$12:$I$211)</f>
        <v>0</v>
      </c>
      <c r="G18" s="119">
        <f>SUMIF('別紙様式２-６（変更交付申請内訳書）'!$G$12:$G$211,D18,'別紙様式２-６（変更交付申請内訳書）'!$J$12:$J$211)</f>
        <v>0</v>
      </c>
      <c r="H18" s="120">
        <f t="shared" si="0"/>
        <v>0</v>
      </c>
    </row>
    <row r="19" spans="1:8">
      <c r="A19" s="2" t="s">
        <v>19</v>
      </c>
      <c r="B19" s="8">
        <v>5.0000000000000001E-3</v>
      </c>
      <c r="D19" s="24" t="s">
        <v>19</v>
      </c>
      <c r="E19" s="118">
        <f>COUNTIF('別紙様式２-６（変更交付申請内訳書）'!$G$12:$G$211,D19)</f>
        <v>0</v>
      </c>
      <c r="F19" s="119">
        <f>SUMIF('別紙様式２-６（変更交付申請内訳書）'!$G$12:$G$211,D19,'別紙様式２-６（変更交付申請内訳書）'!$I$12:$I$211)</f>
        <v>0</v>
      </c>
      <c r="G19" s="119">
        <f>SUMIF('別紙様式２-６（変更交付申請内訳書）'!$G$12:$G$211,D19,'別紙様式２-６（変更交付申請内訳書）'!$J$12:$J$211)</f>
        <v>0</v>
      </c>
      <c r="H19" s="120">
        <f t="shared" si="0"/>
        <v>0</v>
      </c>
    </row>
    <row r="20" spans="1:8">
      <c r="A20" s="2" t="s">
        <v>14</v>
      </c>
      <c r="B20" s="8">
        <v>5.0000000000000001E-3</v>
      </c>
      <c r="D20" s="24" t="s">
        <v>14</v>
      </c>
      <c r="E20" s="118">
        <f>COUNTIF('別紙様式２-６（変更交付申請内訳書）'!$G$12:$G$211,D20)</f>
        <v>0</v>
      </c>
      <c r="F20" s="119">
        <f>SUMIF('別紙様式２-６（変更交付申請内訳書）'!$G$12:$G$211,D20,'別紙様式２-６（変更交付申請内訳書）'!$I$12:$I$211)</f>
        <v>0</v>
      </c>
      <c r="G20" s="119">
        <f>SUMIF('別紙様式２-６（変更交付申請内訳書）'!$G$12:$G$211,D20,'別紙様式２-６（変更交付申請内訳書）'!$J$12:$J$211)</f>
        <v>0</v>
      </c>
      <c r="H20" s="120">
        <f t="shared" si="0"/>
        <v>0</v>
      </c>
    </row>
    <row r="21" spans="1:8">
      <c r="A21" s="2" t="s">
        <v>20</v>
      </c>
      <c r="B21" s="8">
        <v>3.0000000000000001E-3</v>
      </c>
      <c r="D21" s="24" t="s">
        <v>20</v>
      </c>
      <c r="E21" s="118">
        <f>COUNTIF('別紙様式２-６（変更交付申請内訳書）'!$G$12:$G$211,D21)</f>
        <v>0</v>
      </c>
      <c r="F21" s="119">
        <f>SUMIF('別紙様式２-６（変更交付申請内訳書）'!$G$12:$G$211,D21,'別紙様式２-６（変更交付申請内訳書）'!$I$12:$I$211)</f>
        <v>0</v>
      </c>
      <c r="G21" s="119">
        <f>SUMIF('別紙様式２-６（変更交付申請内訳書）'!$G$12:$G$211,D21,'別紙様式２-６（変更交付申請内訳書）'!$J$12:$J$211)</f>
        <v>0</v>
      </c>
      <c r="H21" s="120">
        <f t="shared" si="0"/>
        <v>0</v>
      </c>
    </row>
    <row r="22" spans="1:8">
      <c r="A22" s="2" t="s">
        <v>15</v>
      </c>
      <c r="B22" s="8">
        <v>3.0000000000000001E-3</v>
      </c>
      <c r="D22" s="24" t="s">
        <v>15</v>
      </c>
      <c r="E22" s="118">
        <f>COUNTIF('別紙様式２-６（変更交付申請内訳書）'!$G$12:$G$211,D22)</f>
        <v>0</v>
      </c>
      <c r="F22" s="119">
        <f>SUMIF('別紙様式２-６（変更交付申請内訳書）'!$G$12:$G$211,D22,'別紙様式２-６（変更交付申請内訳書）'!$I$12:$I$211)</f>
        <v>0</v>
      </c>
      <c r="G22" s="119">
        <f>SUMIF('別紙様式２-６（変更交付申請内訳書）'!$G$12:$G$211,D22,'別紙様式２-６（変更交付申請内訳書）'!$J$12:$J$211)</f>
        <v>0</v>
      </c>
      <c r="H22" s="120">
        <f t="shared" si="0"/>
        <v>0</v>
      </c>
    </row>
    <row r="23" spans="1:8">
      <c r="A23" s="2" t="s">
        <v>21</v>
      </c>
      <c r="B23" s="8">
        <v>3.0000000000000001E-3</v>
      </c>
      <c r="D23" s="24" t="s">
        <v>21</v>
      </c>
      <c r="E23" s="118">
        <f>COUNTIF('別紙様式２-６（変更交付申請内訳書）'!$G$12:$G$211,D23)</f>
        <v>0</v>
      </c>
      <c r="F23" s="119">
        <f>SUMIF('別紙様式２-６（変更交付申請内訳書）'!$G$12:$G$211,D23,'別紙様式２-６（変更交付申請内訳書）'!$I$12:$I$211)</f>
        <v>0</v>
      </c>
      <c r="G23" s="119">
        <f>SUMIF('別紙様式２-６（変更交付申請内訳書）'!$G$12:$G$211,D23,'別紙様式２-６（変更交付申請内訳書）'!$J$12:$J$211)</f>
        <v>0</v>
      </c>
      <c r="H23" s="120">
        <f t="shared" si="0"/>
        <v>0</v>
      </c>
    </row>
    <row r="24" spans="1:8" ht="13.8" thickBot="1">
      <c r="A24" s="3" t="s">
        <v>22</v>
      </c>
      <c r="B24" s="8">
        <v>3.0000000000000001E-3</v>
      </c>
      <c r="D24" s="26" t="s">
        <v>22</v>
      </c>
      <c r="E24" s="121">
        <f>COUNTIF('別紙様式２-６（変更交付申請内訳書）'!$G$12:$G$211,D24)</f>
        <v>0</v>
      </c>
      <c r="F24" s="122">
        <f>SUMIF('別紙様式２-６（変更交付申請内訳書）'!$G$12:$G$211,D24,'別紙様式２-６（変更交付申請内訳書）'!$I$12:$I$211)</f>
        <v>0</v>
      </c>
      <c r="G24" s="122">
        <f>SUMIF('別紙様式２-６（変更交付申請内訳書）'!$G$12:$G$211,D24,'別紙様式２-６（変更交付申請内訳書）'!$J$12:$J$211)</f>
        <v>0</v>
      </c>
      <c r="H24" s="123">
        <f t="shared" si="0"/>
        <v>0</v>
      </c>
    </row>
    <row r="25" spans="1:8">
      <c r="A25" s="4" t="s">
        <v>24</v>
      </c>
      <c r="B25" s="9">
        <v>1.2E-2</v>
      </c>
      <c r="D25" s="25" t="s">
        <v>24</v>
      </c>
      <c r="E25" s="124">
        <f>COUNTIF('別紙様式２-６（変更交付申請内訳書）'!$G$12:$G$211,D25)</f>
        <v>0</v>
      </c>
      <c r="F25" s="125">
        <f>SUMIF('別紙様式２-６（変更交付申請内訳書）'!$G$12:$G$211,D25,'別紙様式２-６（変更交付申請内訳書）'!$I$12:$I$211)</f>
        <v>0</v>
      </c>
      <c r="G25" s="125">
        <f>SUMIF('別紙様式２-６（変更交付申請内訳書）'!$G$12:$G$211,D25,'別紙様式２-６（変更交付申請内訳書）'!$J$12:$J$211)</f>
        <v>0</v>
      </c>
      <c r="H25" s="129">
        <f t="shared" si="0"/>
        <v>0</v>
      </c>
    </row>
    <row r="26" spans="1:8">
      <c r="A26" s="12" t="s">
        <v>25</v>
      </c>
      <c r="B26" s="7">
        <v>1.2E-2</v>
      </c>
      <c r="D26" s="26" t="s">
        <v>25</v>
      </c>
      <c r="E26" s="118">
        <f>COUNTIF('別紙様式２-６（変更交付申請内訳書）'!$G$12:$G$211,D26)</f>
        <v>0</v>
      </c>
      <c r="F26" s="119">
        <f>SUMIF('別紙様式２-６（変更交付申請内訳書）'!$G$12:$G$211,D26,'別紙様式２-６（変更交付申請内訳書）'!$I$12:$I$211)</f>
        <v>0</v>
      </c>
      <c r="G26" s="119">
        <f>SUMIF('別紙様式２-６（変更交付申請内訳書）'!$G$12:$G$211,D26,'別紙様式２-６（変更交付申請内訳書）'!$J$12:$J$211)</f>
        <v>0</v>
      </c>
      <c r="H26" s="123">
        <f t="shared" si="0"/>
        <v>0</v>
      </c>
    </row>
    <row r="27" spans="1:8">
      <c r="A27" s="2" t="s">
        <v>27</v>
      </c>
      <c r="B27" s="8">
        <v>7.0000000000000001E-3</v>
      </c>
      <c r="D27" s="24" t="s">
        <v>27</v>
      </c>
      <c r="E27" s="118">
        <f>COUNTIF('別紙様式２-６（変更交付申請内訳書）'!$G$12:$G$211,D27)</f>
        <v>0</v>
      </c>
      <c r="F27" s="119">
        <f>SUMIF('別紙様式２-６（変更交付申請内訳書）'!$G$12:$G$211,D27,'別紙様式２-６（変更交付申請内訳書）'!$I$12:$I$211)</f>
        <v>0</v>
      </c>
      <c r="G27" s="119">
        <f>SUMIF('別紙様式２-６（変更交付申請内訳書）'!$G$12:$G$211,D27,'別紙様式２-６（変更交付申請内訳書）'!$J$12:$J$211)</f>
        <v>0</v>
      </c>
      <c r="H27" s="123">
        <f t="shared" si="0"/>
        <v>0</v>
      </c>
    </row>
    <row r="28" spans="1:8" ht="13.8" thickBot="1">
      <c r="A28" s="10" t="s">
        <v>26</v>
      </c>
      <c r="B28" s="11">
        <v>7.0000000000000001E-3</v>
      </c>
      <c r="D28" s="27" t="s">
        <v>26</v>
      </c>
      <c r="E28" s="126">
        <f>COUNTIF('別紙様式２-６（変更交付申請内訳書）'!$G$12:$G$211,D28)</f>
        <v>0</v>
      </c>
      <c r="F28" s="127">
        <f>SUMIF('別紙様式２-６（変更交付申請内訳書）'!$G$12:$G$211,D28,'別紙様式２-６（変更交付申請内訳書）'!$I$12:$I$211)</f>
        <v>0</v>
      </c>
      <c r="G28" s="127">
        <f>SUMIF('別紙様式２-６（変更交付申請内訳書）'!$G$12:$G$211,D28,'別紙様式２-６（変更交付申請内訳書）'!$J$12:$J$211)</f>
        <v>0</v>
      </c>
      <c r="H28" s="130">
        <f t="shared" si="0"/>
        <v>0</v>
      </c>
    </row>
    <row r="29" spans="1:8">
      <c r="D29" s="28" t="s">
        <v>64</v>
      </c>
      <c r="E29" s="128">
        <f>SUM(E3:E28)</f>
        <v>0</v>
      </c>
      <c r="F29" s="128">
        <f>SUM(F3:F28)</f>
        <v>0</v>
      </c>
      <c r="G29" s="128">
        <f t="shared" ref="G29:H29" si="1">SUM(G3:G28)</f>
        <v>0</v>
      </c>
      <c r="H29" s="128">
        <f t="shared" si="1"/>
        <v>0</v>
      </c>
    </row>
    <row r="30" spans="1:8">
      <c r="F30" s="111">
        <f>'別紙様式２-６（変更交付申請内訳書）'!I7</f>
        <v>0</v>
      </c>
      <c r="G30" s="111">
        <f>'別紙様式２-６（変更交付申請内訳書）'!J7</f>
        <v>0</v>
      </c>
      <c r="H30" s="111">
        <f>'別紙様式２-６（変更交付申請内訳書）'!K7</f>
        <v>0</v>
      </c>
    </row>
    <row r="31" spans="1:8">
      <c r="F31" s="111">
        <f>F29-F30</f>
        <v>0</v>
      </c>
      <c r="G31" s="111">
        <f t="shared" ref="G31:H31" si="2">G29-G30</f>
        <v>0</v>
      </c>
      <c r="H31" s="111">
        <f t="shared" si="2"/>
        <v>0</v>
      </c>
    </row>
  </sheetData>
  <phoneticPr fontId="7"/>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15151-BDBF-447F-BAAB-46A3379A76B2}">
  <dimension ref="A1:BQ5"/>
  <sheetViews>
    <sheetView workbookViewId="0"/>
  </sheetViews>
  <sheetFormatPr defaultColWidth="8.77734375" defaultRowHeight="13.2"/>
  <cols>
    <col min="1" max="9" width="15.33203125" style="38" customWidth="1"/>
    <col min="10" max="10" width="31.33203125" style="38" customWidth="1"/>
    <col min="11" max="14" width="15.33203125" style="38" customWidth="1"/>
    <col min="15" max="15" width="5.44140625" style="19" customWidth="1"/>
    <col min="16" max="55" width="8.77734375" style="19"/>
    <col min="56" max="56" width="9.6640625" style="19" bestFit="1" customWidth="1"/>
    <col min="57" max="68" width="8.77734375" style="19"/>
    <col min="69" max="69" width="10.44140625" style="19" bestFit="1" customWidth="1"/>
    <col min="70" max="16384" width="8.77734375" style="19"/>
  </cols>
  <sheetData>
    <row r="1" spans="1:69">
      <c r="L1" s="38" t="s">
        <v>84</v>
      </c>
      <c r="P1" s="19" t="s">
        <v>85</v>
      </c>
    </row>
    <row r="2" spans="1:69">
      <c r="P2" s="318" t="s">
        <v>86</v>
      </c>
      <c r="Q2" s="318"/>
      <c r="R2" s="318"/>
      <c r="S2" s="318"/>
      <c r="T2" s="318"/>
      <c r="U2" s="318"/>
      <c r="V2" s="318"/>
      <c r="W2" s="318"/>
      <c r="X2" s="318"/>
      <c r="Y2" s="318"/>
      <c r="Z2" s="318"/>
      <c r="AA2" s="318"/>
      <c r="AB2" s="318"/>
      <c r="AC2" s="318"/>
      <c r="AD2" s="318"/>
      <c r="AE2" s="318"/>
      <c r="AF2" s="318"/>
      <c r="AG2" s="318"/>
      <c r="AH2" s="318"/>
      <c r="AI2" s="318"/>
      <c r="AJ2" s="318"/>
      <c r="AK2" s="318"/>
      <c r="AL2" s="318"/>
      <c r="AM2" s="318"/>
      <c r="AN2" s="318"/>
      <c r="AO2" s="33"/>
      <c r="AP2" s="33"/>
      <c r="AQ2" s="319" t="s">
        <v>87</v>
      </c>
      <c r="AR2" s="319"/>
      <c r="AS2" s="319"/>
      <c r="AT2" s="319"/>
      <c r="AU2" s="319"/>
      <c r="AV2" s="319"/>
      <c r="AW2" s="319"/>
      <c r="AX2" s="319"/>
      <c r="AY2" s="319"/>
      <c r="AZ2" s="319"/>
      <c r="BA2" s="319"/>
      <c r="BB2" s="319"/>
      <c r="BC2" s="319"/>
      <c r="BD2" s="319"/>
      <c r="BE2" s="319"/>
      <c r="BF2" s="319"/>
      <c r="BG2" s="319"/>
      <c r="BH2" s="319"/>
      <c r="BI2" s="319"/>
      <c r="BJ2" s="319"/>
      <c r="BK2" s="319"/>
      <c r="BL2" s="319"/>
      <c r="BM2" s="319"/>
      <c r="BN2" s="319"/>
      <c r="BO2" s="319"/>
      <c r="BP2" s="319"/>
      <c r="BQ2" s="319"/>
    </row>
    <row r="3" spans="1:69" ht="64.8">
      <c r="A3" s="39" t="s">
        <v>88</v>
      </c>
      <c r="B3" s="39" t="s">
        <v>89</v>
      </c>
      <c r="C3" s="39" t="s">
        <v>90</v>
      </c>
      <c r="D3" s="39" t="s">
        <v>91</v>
      </c>
      <c r="E3" s="39" t="s">
        <v>92</v>
      </c>
      <c r="F3" s="40" t="s">
        <v>93</v>
      </c>
      <c r="G3" s="40" t="s">
        <v>94</v>
      </c>
      <c r="H3" s="40" t="s">
        <v>95</v>
      </c>
      <c r="I3" s="40" t="s">
        <v>96</v>
      </c>
      <c r="J3" s="40" t="s">
        <v>97</v>
      </c>
      <c r="L3" s="39" t="s">
        <v>98</v>
      </c>
      <c r="M3" s="39" t="s">
        <v>99</v>
      </c>
      <c r="N3" s="39" t="s">
        <v>100</v>
      </c>
      <c r="P3" s="36" t="s">
        <v>5</v>
      </c>
      <c r="Q3" s="36" t="s">
        <v>0</v>
      </c>
      <c r="R3" s="36" t="s">
        <v>6</v>
      </c>
      <c r="S3" s="36" t="s">
        <v>16</v>
      </c>
      <c r="T3" s="36" t="s">
        <v>7</v>
      </c>
      <c r="U3" s="36" t="s">
        <v>1</v>
      </c>
      <c r="V3" s="36" t="s">
        <v>8</v>
      </c>
      <c r="W3" s="36" t="s">
        <v>9</v>
      </c>
      <c r="X3" s="36" t="s">
        <v>2</v>
      </c>
      <c r="Y3" s="36" t="s">
        <v>10</v>
      </c>
      <c r="Z3" s="36" t="s">
        <v>11</v>
      </c>
      <c r="AA3" s="36" t="s">
        <v>17</v>
      </c>
      <c r="AB3" s="36" t="s">
        <v>12</v>
      </c>
      <c r="AC3" s="36" t="s">
        <v>18</v>
      </c>
      <c r="AD3" s="36" t="s">
        <v>3</v>
      </c>
      <c r="AE3" s="36" t="s">
        <v>13</v>
      </c>
      <c r="AF3" s="36" t="s">
        <v>19</v>
      </c>
      <c r="AG3" s="36" t="s">
        <v>14</v>
      </c>
      <c r="AH3" s="36" t="s">
        <v>20</v>
      </c>
      <c r="AI3" s="36" t="s">
        <v>15</v>
      </c>
      <c r="AJ3" s="36" t="s">
        <v>21</v>
      </c>
      <c r="AK3" s="36" t="s">
        <v>22</v>
      </c>
      <c r="AL3" s="36" t="s">
        <v>24</v>
      </c>
      <c r="AM3" s="36" t="s">
        <v>25</v>
      </c>
      <c r="AN3" s="36" t="s">
        <v>27</v>
      </c>
      <c r="AO3" s="36" t="s">
        <v>26</v>
      </c>
      <c r="AP3" s="37" t="s">
        <v>101</v>
      </c>
      <c r="AQ3" s="34" t="s">
        <v>5</v>
      </c>
      <c r="AR3" s="34" t="s">
        <v>0</v>
      </c>
      <c r="AS3" s="34" t="s">
        <v>6</v>
      </c>
      <c r="AT3" s="34" t="s">
        <v>16</v>
      </c>
      <c r="AU3" s="34" t="s">
        <v>7</v>
      </c>
      <c r="AV3" s="34" t="s">
        <v>1</v>
      </c>
      <c r="AW3" s="34" t="s">
        <v>8</v>
      </c>
      <c r="AX3" s="34" t="s">
        <v>9</v>
      </c>
      <c r="AY3" s="34" t="s">
        <v>2</v>
      </c>
      <c r="AZ3" s="34" t="s">
        <v>10</v>
      </c>
      <c r="BA3" s="34" t="s">
        <v>11</v>
      </c>
      <c r="BB3" s="34" t="s">
        <v>17</v>
      </c>
      <c r="BC3" s="34" t="s">
        <v>12</v>
      </c>
      <c r="BD3" s="34" t="s">
        <v>18</v>
      </c>
      <c r="BE3" s="34" t="s">
        <v>3</v>
      </c>
      <c r="BF3" s="34" t="s">
        <v>13</v>
      </c>
      <c r="BG3" s="34" t="s">
        <v>19</v>
      </c>
      <c r="BH3" s="34" t="s">
        <v>14</v>
      </c>
      <c r="BI3" s="34" t="s">
        <v>20</v>
      </c>
      <c r="BJ3" s="34" t="s">
        <v>15</v>
      </c>
      <c r="BK3" s="34" t="s">
        <v>21</v>
      </c>
      <c r="BL3" s="34" t="s">
        <v>22</v>
      </c>
      <c r="BM3" s="34" t="s">
        <v>24</v>
      </c>
      <c r="BN3" s="34" t="s">
        <v>25</v>
      </c>
      <c r="BO3" s="34" t="s">
        <v>27</v>
      </c>
      <c r="BP3" s="34" t="s">
        <v>26</v>
      </c>
      <c r="BQ3" s="35" t="s">
        <v>101</v>
      </c>
    </row>
    <row r="4" spans="1:69" ht="14.4">
      <c r="A4" s="41" t="str">
        <f>ASC(基本情報入力シート!C6)</f>
        <v/>
      </c>
      <c r="B4" s="39" t="str">
        <f>CLEAN(基本情報入力シート!C7)</f>
        <v/>
      </c>
      <c r="C4" s="39" t="str">
        <f>CLEAN(基本情報入力シート!C8)</f>
        <v/>
      </c>
      <c r="D4" s="39" t="str">
        <f>CLEAN(基本情報入力シート!C9&amp;基本情報入力シート!C10)</f>
        <v/>
      </c>
      <c r="E4" s="39" t="str">
        <f>'※入力不要　様式第2号（変更申請書）'!$R$18</f>
        <v>長野県指令７介第２５３号</v>
      </c>
      <c r="F4" s="42" t="str">
        <f>LOWER(TEXT(基本情報入力シート!C13,"#,###"))</f>
        <v/>
      </c>
      <c r="G4" s="42" t="str">
        <f>LOWER(TEXT(基本情報入力シート!C12,"#,###"))</f>
        <v/>
      </c>
      <c r="H4" s="30" t="e">
        <f>G4-F4</f>
        <v>#VALUE!</v>
      </c>
      <c r="I4" s="43" t="str">
        <f>DBCS(TEXT(基本情報入力シート!C11,"ggge年m月d日"))</f>
        <v>明治３３年１月０日</v>
      </c>
      <c r="J4" s="30" t="str">
        <f>基本情報入力シート!C15</f>
        <v>介護報酬総単位数の見込みの変更に伴う交付申請額の増</v>
      </c>
      <c r="L4" s="30">
        <f>基本情報入力シート!C21</f>
        <v>0</v>
      </c>
      <c r="M4" s="30" t="str">
        <f>ASC(基本情報入力シート!C22)</f>
        <v/>
      </c>
      <c r="N4" s="30" t="str">
        <f>ASC(基本情報入力シート!C23)</f>
        <v/>
      </c>
      <c r="P4" s="31">
        <f>数式用!E3</f>
        <v>0</v>
      </c>
      <c r="Q4" s="31">
        <f>数式用!E4</f>
        <v>0</v>
      </c>
      <c r="R4" s="31">
        <f>数式用!E5</f>
        <v>0</v>
      </c>
      <c r="S4" s="31">
        <f>数式用!E6</f>
        <v>0</v>
      </c>
      <c r="T4" s="31">
        <f>数式用!E7</f>
        <v>0</v>
      </c>
      <c r="U4" s="31">
        <f>数式用!E8</f>
        <v>0</v>
      </c>
      <c r="V4" s="31">
        <f>数式用!E9</f>
        <v>0</v>
      </c>
      <c r="W4" s="31">
        <f>数式用!E10</f>
        <v>0</v>
      </c>
      <c r="X4" s="31">
        <f>数式用!E11</f>
        <v>0</v>
      </c>
      <c r="Y4" s="31">
        <f>数式用!E12</f>
        <v>0</v>
      </c>
      <c r="Z4" s="31">
        <f>数式用!E13</f>
        <v>0</v>
      </c>
      <c r="AA4" s="31">
        <f>数式用!E14</f>
        <v>0</v>
      </c>
      <c r="AB4" s="31">
        <f>数式用!E15</f>
        <v>0</v>
      </c>
      <c r="AC4" s="31">
        <f>数式用!E16</f>
        <v>0</v>
      </c>
      <c r="AD4" s="31">
        <f>数式用!E17</f>
        <v>0</v>
      </c>
      <c r="AE4" s="31">
        <f>数式用!E18</f>
        <v>0</v>
      </c>
      <c r="AF4" s="31">
        <f>数式用!E19</f>
        <v>0</v>
      </c>
      <c r="AG4" s="31">
        <f>数式用!E20</f>
        <v>0</v>
      </c>
      <c r="AH4" s="31">
        <f>数式用!E21</f>
        <v>0</v>
      </c>
      <c r="AI4" s="31">
        <f>数式用!E22</f>
        <v>0</v>
      </c>
      <c r="AJ4" s="31">
        <f>数式用!E23</f>
        <v>0</v>
      </c>
      <c r="AK4" s="31">
        <f>数式用!E24</f>
        <v>0</v>
      </c>
      <c r="AL4" s="31">
        <f>数式用!E25</f>
        <v>0</v>
      </c>
      <c r="AM4" s="31">
        <f>数式用!E26</f>
        <v>0</v>
      </c>
      <c r="AN4" s="31">
        <f>数式用!E27</f>
        <v>0</v>
      </c>
      <c r="AO4" s="31">
        <f>数式用!E28</f>
        <v>0</v>
      </c>
      <c r="AP4" s="31">
        <f>SUM(P4:AO4)</f>
        <v>0</v>
      </c>
      <c r="AQ4" s="31">
        <f>数式用!G3</f>
        <v>0</v>
      </c>
      <c r="AR4" s="31">
        <f>数式用!G4</f>
        <v>0</v>
      </c>
      <c r="AS4" s="31">
        <f>数式用!G5</f>
        <v>0</v>
      </c>
      <c r="AT4" s="31">
        <f>数式用!G6</f>
        <v>0</v>
      </c>
      <c r="AU4" s="31">
        <f>数式用!G7</f>
        <v>0</v>
      </c>
      <c r="AV4" s="31">
        <f>数式用!G8</f>
        <v>0</v>
      </c>
      <c r="AW4" s="31">
        <f>数式用!G9</f>
        <v>0</v>
      </c>
      <c r="AX4" s="31">
        <f>数式用!G10</f>
        <v>0</v>
      </c>
      <c r="AY4" s="31">
        <f>数式用!G11</f>
        <v>0</v>
      </c>
      <c r="AZ4" s="31">
        <f>数式用!G12</f>
        <v>0</v>
      </c>
      <c r="BA4" s="31">
        <f>数式用!G13</f>
        <v>0</v>
      </c>
      <c r="BB4" s="31">
        <f>数式用!G14</f>
        <v>0</v>
      </c>
      <c r="BC4" s="31">
        <f>数式用!G15</f>
        <v>0</v>
      </c>
      <c r="BD4" s="31">
        <f>数式用!G16</f>
        <v>0</v>
      </c>
      <c r="BE4" s="31">
        <f>数式用!G17</f>
        <v>0</v>
      </c>
      <c r="BF4" s="31">
        <f>数式用!G18</f>
        <v>0</v>
      </c>
      <c r="BG4" s="31">
        <f>数式用!G19</f>
        <v>0</v>
      </c>
      <c r="BH4" s="31">
        <f>数式用!G20</f>
        <v>0</v>
      </c>
      <c r="BI4" s="31">
        <f>数式用!G21</f>
        <v>0</v>
      </c>
      <c r="BJ4" s="31">
        <f>数式用!G22</f>
        <v>0</v>
      </c>
      <c r="BK4" s="31">
        <f>数式用!G23</f>
        <v>0</v>
      </c>
      <c r="BL4" s="31">
        <f>数式用!G24</f>
        <v>0</v>
      </c>
      <c r="BM4" s="31">
        <f>数式用!G25</f>
        <v>0</v>
      </c>
      <c r="BN4" s="31">
        <f>数式用!G26</f>
        <v>0</v>
      </c>
      <c r="BO4" s="31">
        <f>数式用!G27</f>
        <v>0</v>
      </c>
      <c r="BP4" s="31">
        <f>数式用!G28</f>
        <v>0</v>
      </c>
      <c r="BQ4" s="32">
        <f>SUM(AQ4:BP4)</f>
        <v>0</v>
      </c>
    </row>
    <row r="5" spans="1:69">
      <c r="AN5" s="21"/>
      <c r="AO5" s="21"/>
      <c r="AP5" s="21" t="str">
        <f>IF(AP4=COUNTA('別紙様式２-６（変更交付申請内訳書）'!G12:G211),"OK","NG")</f>
        <v>OK</v>
      </c>
      <c r="BQ5" s="21" t="str">
        <f>IF(BQ4='別紙様式２-６（変更交付申請内訳書）'!J7,"OK","NG")</f>
        <v>OK</v>
      </c>
    </row>
  </sheetData>
  <mergeCells count="2">
    <mergeCell ref="P2:AN2"/>
    <mergeCell ref="AQ2:BQ2"/>
  </mergeCells>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55</vt:i4>
      </vt:variant>
    </vt:vector>
  </HeadingPairs>
  <TitlesOfParts>
    <vt:vector size="62" baseType="lpstr">
      <vt:lpstr>基本情報入力シート</vt:lpstr>
      <vt:lpstr>別紙様式２-６（変更交付申請内訳書）</vt:lpstr>
      <vt:lpstr>※入力不要　様式第2号（変更申請書）</vt:lpstr>
      <vt:lpstr>※入力不要　様式第６号（請求書）</vt:lpstr>
      <vt:lpstr>【参考】数式用</vt:lpstr>
      <vt:lpstr>数式用</vt:lpstr>
      <vt:lpstr>管理用（入力しないこと）</vt:lpstr>
      <vt:lpstr>【参考】数式用!Print_Area</vt:lpstr>
      <vt:lpstr>'※入力不要　様式第2号（変更申請書）'!Print_Area</vt:lpstr>
      <vt:lpstr>'※入力不要　様式第６号（請求書）'!Print_Area</vt:lpstr>
      <vt:lpstr>基本情報入力シート!Print_Area</vt:lpstr>
      <vt:lpstr>'別紙様式２-６（変更交付申請内訳書）'!Print_Area</vt:lpstr>
      <vt:lpstr>'別紙様式２-６（変更交付申請内訳書）'!Print_Titles</vt:lpstr>
      <vt:lpstr>【参考】数式用!愛知県</vt:lpstr>
      <vt:lpstr>【参考】数式用!愛媛県</vt:lpstr>
      <vt:lpstr>【参考】数式用!茨城県</vt:lpstr>
      <vt:lpstr>【参考】数式用!岡山県</vt:lpstr>
      <vt:lpstr>【参考】数式用!沖縄県</vt:lpstr>
      <vt:lpstr>【参考】数式用!岩手県</vt:lpstr>
      <vt:lpstr>【参考】数式用!岐阜県</vt:lpstr>
      <vt:lpstr>【参考】数式用!宮崎県</vt:lpstr>
      <vt:lpstr>【参考】数式用!宮城県</vt:lpstr>
      <vt:lpstr>【参考】数式用!京都府</vt:lpstr>
      <vt:lpstr>【参考】数式用!熊本県</vt:lpstr>
      <vt:lpstr>【参考】数式用!群馬県</vt:lpstr>
      <vt:lpstr>【参考】数式用!広島県</vt:lpstr>
      <vt:lpstr>【参考】数式用!香川県</vt:lpstr>
      <vt:lpstr>【参考】数式用!高知県</vt:lpstr>
      <vt:lpstr>【参考】数式用!佐賀県</vt:lpstr>
      <vt:lpstr>【参考】数式用!埼玉県</vt:lpstr>
      <vt:lpstr>【参考】数式用!三重県</vt:lpstr>
      <vt:lpstr>【参考】数式用!山形県</vt:lpstr>
      <vt:lpstr>【参考】数式用!山口県</vt:lpstr>
      <vt:lpstr>【参考】数式用!山梨県</vt:lpstr>
      <vt:lpstr>【参考】数式用!滋賀県</vt:lpstr>
      <vt:lpstr>【参考】数式用!鹿児島県</vt:lpstr>
      <vt:lpstr>【参考】数式用!秋田県</vt:lpstr>
      <vt:lpstr>【参考】数式用!新潟県</vt:lpstr>
      <vt:lpstr>【参考】数式用!神奈川県</vt:lpstr>
      <vt:lpstr>【参考】数式用!青森県</vt:lpstr>
      <vt:lpstr>【参考】数式用!静岡県</vt:lpstr>
      <vt:lpstr>【参考】数式用!石川県</vt:lpstr>
      <vt:lpstr>【参考】数式用!千葉県</vt:lpstr>
      <vt:lpstr>【参考】数式用!大阪府</vt:lpstr>
      <vt:lpstr>【参考】数式用!大分県</vt:lpstr>
      <vt:lpstr>【参考】数式用!長崎県</vt:lpstr>
      <vt:lpstr>【参考】数式用!長野県</vt:lpstr>
      <vt:lpstr>【参考】数式用!鳥取県</vt:lpstr>
      <vt:lpstr>都道府県</vt:lpstr>
      <vt:lpstr>【参考】数式用!島根県</vt:lpstr>
      <vt:lpstr>【参考】数式用!東京都</vt:lpstr>
      <vt:lpstr>【参考】数式用!徳島県</vt:lpstr>
      <vt:lpstr>【参考】数式用!栃木県</vt:lpstr>
      <vt:lpstr>【参考】数式用!奈良県</vt:lpstr>
      <vt:lpstr>表３_事業所の所在地</vt:lpstr>
      <vt:lpstr>【参考】数式用!富山県</vt:lpstr>
      <vt:lpstr>【参考】数式用!福井県</vt:lpstr>
      <vt:lpstr>【参考】数式用!福岡県</vt:lpstr>
      <vt:lpstr>【参考】数式用!福島県</vt:lpstr>
      <vt:lpstr>【参考】数式用!兵庫県</vt:lpstr>
      <vt:lpstr>【参考】数式用!北海道</vt:lpstr>
      <vt:lpstr>【参考】数式用!和歌山県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2025-07-07T01:21:36Z</dcterms:modified>
</cp:coreProperties>
</file>