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updateLinks="never"/>
  <xr:revisionPtr revIDLastSave="0" documentId="13_ncr:1_{E238041D-71A8-4411-9B02-06BCC599D375}" xr6:coauthVersionLast="47" xr6:coauthVersionMax="47" xr10:uidLastSave="{00000000-0000-0000-0000-000000000000}"/>
  <bookViews>
    <workbookView xWindow="-108" yWindow="-108" windowWidth="23256" windowHeight="12456" tabRatio="696" xr2:uid="{00000000-000D-0000-FFFF-FFFF00000000}"/>
  </bookViews>
  <sheets>
    <sheet name="①交付申請書（様式1）" sheetId="68" r:id="rId1"/>
    <sheet name="②（介護ソフトを除く）テクノロジー用導入計画書(様式2)" sheetId="51" r:id="rId2"/>
    <sheet name="③（介護ソフトを除く）テクノロジー用所要額調書（様式2別紙)" sheetId="37" r:id="rId3"/>
    <sheet name="④介護ソフト用導入計画書(様式2)" sheetId="70" r:id="rId4"/>
    <sheet name="⑤介護ソフト用所要額調書(様式2別紙)" sheetId="72" r:id="rId5"/>
    <sheet name="⑥パッケージ用導入計画書(様式2)" sheetId="74" r:id="rId6"/>
    <sheet name="⑦パッケージ用所要額調書(様式2別紙)" sheetId="75" r:id="rId7"/>
    <sheet name="⑧業務改善支援用計画書(様式2)" sheetId="76" r:id="rId8"/>
    <sheet name="⑨業務改善支援用所要額調書(様式2別紙)" sheetId="77" r:id="rId9"/>
  </sheets>
  <definedNames>
    <definedName name="_xlnm._FilterDatabase" localSheetId="1" hidden="1">'②（介護ソフトを除く）テクノロジー用導入計画書(様式2)'!#REF!</definedName>
    <definedName name="_xlnm.Print_Area" localSheetId="0">'①交付申請書（様式1）'!$A$1:$G$40</definedName>
    <definedName name="_xlnm.Print_Area" localSheetId="1">'②（介護ソフトを除く）テクノロジー用導入計画書(様式2)'!$A$1:$AX$38</definedName>
    <definedName name="_xlnm.Print_Area" localSheetId="2">'③（介護ソフトを除く）テクノロジー用所要額調書（様式2別紙)'!$A$1:$R$33</definedName>
    <definedName name="_xlnm.Print_Area" localSheetId="3">'④介護ソフト用導入計画書(様式2)'!$A$1:$AX$36</definedName>
    <definedName name="_xlnm.Print_Area" localSheetId="4">'⑤介護ソフト用所要額調書(様式2別紙)'!$A$1:$R$25</definedName>
    <definedName name="_xlnm.Print_Area" localSheetId="5">'⑥パッケージ用導入計画書(様式2)'!$A$1:$AX$39</definedName>
    <definedName name="_xlnm.Print_Area" localSheetId="6">'⑦パッケージ用所要額調書(様式2別紙)'!$A$1:$R$30</definedName>
    <definedName name="_xlnm.Print_Area" localSheetId="7">'⑧業務改善支援用計画書(様式2)'!$A$1:$AX$22</definedName>
    <definedName name="_xlnm.Print_Area" localSheetId="8">'⑨業務改善支援用所要額調書(様式2別紙)'!$A$1:$J$18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4" i="51" l="1"/>
  <c r="L25" i="37" l="1"/>
  <c r="L24" i="37"/>
  <c r="L23" i="37"/>
  <c r="L21" i="37"/>
  <c r="L20" i="37"/>
  <c r="L19" i="37"/>
  <c r="L17" i="37"/>
  <c r="L16" i="37"/>
  <c r="L15" i="37"/>
  <c r="L13" i="37"/>
  <c r="L12" i="37"/>
  <c r="L11" i="37"/>
  <c r="L10" i="37"/>
  <c r="Q22" i="75"/>
  <c r="O10" i="37" l="1"/>
  <c r="M10" i="37"/>
  <c r="K26" i="37"/>
  <c r="J26" i="37"/>
  <c r="H4" i="77"/>
  <c r="H5" i="77"/>
  <c r="P4" i="75"/>
  <c r="P5" i="75"/>
  <c r="P4" i="72"/>
  <c r="P5" i="72"/>
  <c r="P4" i="37"/>
  <c r="P5" i="37"/>
  <c r="P3" i="37"/>
  <c r="P3" i="72"/>
  <c r="S16" i="72"/>
  <c r="S15" i="72"/>
  <c r="S14" i="72"/>
  <c r="S13" i="72"/>
  <c r="S12" i="72"/>
  <c r="S11" i="72"/>
  <c r="S10" i="72"/>
  <c r="P10" i="72" s="1" a="1"/>
  <c r="P10" i="72" s="1"/>
  <c r="S9" i="72"/>
  <c r="P9" i="72" s="1" a="1"/>
  <c r="P9" i="72" s="1"/>
  <c r="S10" i="37"/>
  <c r="P10" i="37" s="1"/>
  <c r="A7" i="70"/>
  <c r="Q10" i="37" l="1"/>
  <c r="S21" i="75"/>
  <c r="S20" i="75"/>
  <c r="S19" i="75"/>
  <c r="S18" i="75"/>
  <c r="S17" i="75"/>
  <c r="S16" i="75"/>
  <c r="S15" i="75"/>
  <c r="S14" i="75"/>
  <c r="S13" i="75"/>
  <c r="S12" i="75"/>
  <c r="S11" i="75"/>
  <c r="S10" i="75"/>
  <c r="S9" i="75"/>
  <c r="P22" i="75" l="1"/>
  <c r="P16" i="72" a="1"/>
  <c r="P16" i="72" s="1"/>
  <c r="Q16" i="72" s="1"/>
  <c r="P15" i="72" a="1"/>
  <c r="P15" i="72" s="1"/>
  <c r="Q15" i="72" s="1"/>
  <c r="P14" i="72" a="1"/>
  <c r="P14" i="72" s="1"/>
  <c r="Q14" i="72" s="1"/>
  <c r="P13" i="72" a="1"/>
  <c r="P13" i="72" s="1"/>
  <c r="Q13" i="72" s="1"/>
  <c r="P12" i="72" a="1"/>
  <c r="P12" i="72" s="1"/>
  <c r="P11" i="72" a="1"/>
  <c r="P11" i="72" s="1"/>
  <c r="P17" i="72" l="1"/>
  <c r="P22" i="37"/>
  <c r="S22" i="37"/>
  <c r="S18" i="37"/>
  <c r="P18" i="37" s="1"/>
  <c r="S14" i="37"/>
  <c r="P14" i="37" s="1"/>
  <c r="M20" i="75"/>
  <c r="M19" i="75"/>
  <c r="M18" i="75"/>
  <c r="M17" i="75"/>
  <c r="M12" i="75"/>
  <c r="M15" i="72"/>
  <c r="O15" i="72" s="1"/>
  <c r="M14" i="72"/>
  <c r="O14" i="72" s="1"/>
  <c r="M13" i="72"/>
  <c r="O13" i="72" s="1"/>
  <c r="M12" i="72"/>
  <c r="O12" i="72" s="1"/>
  <c r="Q12" i="72" s="1"/>
  <c r="L22" i="37"/>
  <c r="M22" i="37" l="1"/>
  <c r="O22" i="37" s="1"/>
  <c r="Q22" i="37" s="1"/>
  <c r="P26" i="37"/>
  <c r="M21" i="75"/>
  <c r="M16" i="75"/>
  <c r="M15" i="75"/>
  <c r="M14" i="75"/>
  <c r="M13" i="75"/>
  <c r="M11" i="72" l="1"/>
  <c r="O11" i="72" s="1"/>
  <c r="Q11" i="72" s="1"/>
  <c r="M10" i="72"/>
  <c r="O10" i="72" s="1"/>
  <c r="M9" i="72"/>
  <c r="K9" i="77"/>
  <c r="D10" i="77"/>
  <c r="C10" i="77"/>
  <c r="E9" i="77"/>
  <c r="G9" i="77" s="1"/>
  <c r="H3" i="77"/>
  <c r="A7" i="76"/>
  <c r="AO4" i="76"/>
  <c r="L22" i="75"/>
  <c r="K22" i="75"/>
  <c r="M11" i="75"/>
  <c r="M10" i="75"/>
  <c r="M9" i="75"/>
  <c r="P3" i="75"/>
  <c r="A7" i="74"/>
  <c r="AO4" i="74"/>
  <c r="K17" i="72"/>
  <c r="J17" i="72"/>
  <c r="M16" i="72"/>
  <c r="O16" i="72" s="1"/>
  <c r="AO4" i="70"/>
  <c r="O9" i="72" l="1"/>
  <c r="Q9" i="72" s="1"/>
  <c r="O17" i="72"/>
  <c r="Q17" i="72" s="1"/>
  <c r="Q10" i="72"/>
  <c r="G10" i="77"/>
  <c r="I10" i="77" s="1"/>
  <c r="F25" i="68" s="1"/>
  <c r="E10" i="77"/>
  <c r="M22" i="75"/>
  <c r="O22" i="75" s="1"/>
  <c r="M17" i="72"/>
  <c r="A7" i="51"/>
  <c r="L14" i="37"/>
  <c r="O14" i="37" s="1"/>
  <c r="M14" i="37" l="1"/>
  <c r="Q14" i="37" s="1"/>
  <c r="Q26" i="37" s="1"/>
  <c r="F24" i="68"/>
  <c r="L18" i="37" l="1"/>
  <c r="M18" i="37" l="1"/>
  <c r="O18" i="37" s="1"/>
  <c r="L26" i="37"/>
  <c r="Q18" i="37" l="1"/>
  <c r="O26" i="37"/>
  <c r="F22" i="68" l="1"/>
  <c r="F23" i="68"/>
  <c r="C20" i="6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<sst xmlns="http://schemas.openxmlformats.org/spreadsheetml/2006/main" count="647" uniqueCount="276">
  <si>
    <t>法人名</t>
    <rPh sb="0" eb="2">
      <t>ホウジン</t>
    </rPh>
    <rPh sb="2" eb="3">
      <t>メイ</t>
    </rPh>
    <phoneticPr fontId="1"/>
  </si>
  <si>
    <t>職　　名</t>
    <phoneticPr fontId="1"/>
  </si>
  <si>
    <t>氏　　名</t>
    <rPh sb="0" eb="1">
      <t>シ</t>
    </rPh>
    <rPh sb="3" eb="4">
      <t>メイ</t>
    </rPh>
    <phoneticPr fontId="1"/>
  </si>
  <si>
    <t>E‐mail</t>
    <phoneticPr fontId="1"/>
  </si>
  <si>
    <t>購入又はリース
の別</t>
    <rPh sb="0" eb="2">
      <t>コウニュウ</t>
    </rPh>
    <rPh sb="2" eb="3">
      <t>マタ</t>
    </rPh>
    <rPh sb="9" eb="10">
      <t>ベツ</t>
    </rPh>
    <phoneticPr fontId="1"/>
  </si>
  <si>
    <t>合計額</t>
    <rPh sb="0" eb="2">
      <t>ゴウケイ</t>
    </rPh>
    <rPh sb="2" eb="3">
      <t>ガク</t>
    </rPh>
    <phoneticPr fontId="1"/>
  </si>
  <si>
    <t>種類</t>
    <rPh sb="0" eb="2">
      <t>シュルイ</t>
    </rPh>
    <phoneticPr fontId="1"/>
  </si>
  <si>
    <t>種別（表１）</t>
    <rPh sb="0" eb="2">
      <t>シュベツ</t>
    </rPh>
    <rPh sb="3" eb="4">
      <t>ヒョウ</t>
    </rPh>
    <phoneticPr fontId="1"/>
  </si>
  <si>
    <t>購入
リース</t>
    <rPh sb="0" eb="2">
      <t>コウニュウ</t>
    </rPh>
    <phoneticPr fontId="1"/>
  </si>
  <si>
    <t>購入</t>
    <rPh sb="0" eb="2">
      <t>コウニュウ</t>
    </rPh>
    <phoneticPr fontId="1"/>
  </si>
  <si>
    <t>リース</t>
    <phoneticPr fontId="1"/>
  </si>
  <si>
    <t>補助率</t>
    <rPh sb="0" eb="3">
      <t>ホジョリツ</t>
    </rPh>
    <phoneticPr fontId="1"/>
  </si>
  <si>
    <t>種別</t>
    <rPh sb="0" eb="2">
      <t>シュベツ</t>
    </rPh>
    <phoneticPr fontId="1"/>
  </si>
  <si>
    <t>上限額</t>
    <rPh sb="0" eb="3">
      <t>ジョウゲンガク</t>
    </rPh>
    <phoneticPr fontId="1"/>
  </si>
  <si>
    <t>（単位：円）</t>
    <rPh sb="1" eb="3">
      <t>タンイ</t>
    </rPh>
    <rPh sb="4" eb="5">
      <t>エン</t>
    </rPh>
    <phoneticPr fontId="1"/>
  </si>
  <si>
    <t>台数</t>
    <rPh sb="0" eb="2">
      <t>ダイスウ</t>
    </rPh>
    <phoneticPr fontId="1"/>
  </si>
  <si>
    <t>T　E　L</t>
  </si>
  <si>
    <t>定員数
（人）</t>
    <rPh sb="0" eb="2">
      <t>テイイン</t>
    </rPh>
    <rPh sb="2" eb="3">
      <t>スウ</t>
    </rPh>
    <rPh sb="5" eb="6">
      <t>ニン</t>
    </rPh>
    <phoneticPr fontId="1"/>
  </si>
  <si>
    <t>（１） 目標</t>
    <rPh sb="4" eb="6">
      <t>モクヒョウ</t>
    </rPh>
    <phoneticPr fontId="1"/>
  </si>
  <si>
    <t>（２） 効果</t>
    <rPh sb="4" eb="6">
      <t>コウカ</t>
    </rPh>
    <phoneticPr fontId="1"/>
  </si>
  <si>
    <t>介護事業所名</t>
    <rPh sb="0" eb="5">
      <t>カイゴジギョウショ</t>
    </rPh>
    <rPh sb="5" eb="6">
      <t>メイ</t>
    </rPh>
    <phoneticPr fontId="1"/>
  </si>
  <si>
    <t>※１</t>
    <phoneticPr fontId="1"/>
  </si>
  <si>
    <t>※２</t>
    <phoneticPr fontId="1"/>
  </si>
  <si>
    <t>①</t>
    <phoneticPr fontId="1"/>
  </si>
  <si>
    <t>②</t>
    <phoneticPr fontId="1"/>
  </si>
  <si>
    <t>①及び②</t>
    <rPh sb="1" eb="2">
      <t>オヨ</t>
    </rPh>
    <phoneticPr fontId="1"/>
  </si>
  <si>
    <t>１　法人情報</t>
    <rPh sb="2" eb="4">
      <t>ホウジン</t>
    </rPh>
    <rPh sb="4" eb="6">
      <t>ジョウホウ</t>
    </rPh>
    <phoneticPr fontId="1"/>
  </si>
  <si>
    <t>２　担当者情報</t>
    <rPh sb="2" eb="5">
      <t>タントウシャ</t>
    </rPh>
    <rPh sb="5" eb="7">
      <t>ジョウホウ</t>
    </rPh>
    <phoneticPr fontId="1"/>
  </si>
  <si>
    <t>事業所番号</t>
    <rPh sb="0" eb="3">
      <t>ジギョウショ</t>
    </rPh>
    <rPh sb="3" eb="5">
      <t>バンゴウ</t>
    </rPh>
    <phoneticPr fontId="29"/>
  </si>
  <si>
    <t>事業所住所</t>
    <rPh sb="0" eb="3">
      <t>ジギョウショ</t>
    </rPh>
    <rPh sb="3" eb="5">
      <t>ジュウショ</t>
    </rPh>
    <phoneticPr fontId="29"/>
  </si>
  <si>
    <t>記</t>
    <rPh sb="0" eb="1">
      <t>キ</t>
    </rPh>
    <phoneticPr fontId="29"/>
  </si>
  <si>
    <t>　１　交付申請額</t>
    <rPh sb="3" eb="5">
      <t>コウフ</t>
    </rPh>
    <rPh sb="5" eb="7">
      <t>シンセイ</t>
    </rPh>
    <rPh sb="7" eb="8">
      <t>ガク</t>
    </rPh>
    <phoneticPr fontId="29"/>
  </si>
  <si>
    <t>金</t>
    <rPh sb="0" eb="1">
      <t>キン</t>
    </rPh>
    <phoneticPr fontId="29"/>
  </si>
  <si>
    <t>円</t>
    <rPh sb="0" eb="1">
      <t>エン</t>
    </rPh>
    <phoneticPr fontId="29"/>
  </si>
  <si>
    <t>　２　申請内容</t>
    <rPh sb="3" eb="5">
      <t>シンセイ</t>
    </rPh>
    <rPh sb="5" eb="7">
      <t>ナイヨウ</t>
    </rPh>
    <phoneticPr fontId="29"/>
  </si>
  <si>
    <t>業務改善支援</t>
  </si>
  <si>
    <t>　３　提出書類</t>
    <rPh sb="3" eb="5">
      <t>テイシュツ</t>
    </rPh>
    <rPh sb="5" eb="7">
      <t>ショルイ</t>
    </rPh>
    <phoneticPr fontId="29"/>
  </si>
  <si>
    <t>（2）</t>
  </si>
  <si>
    <t>見積書の写し</t>
    <rPh sb="0" eb="3">
      <t>ミツモリショ</t>
    </rPh>
    <rPh sb="4" eb="5">
      <t>ウツ</t>
    </rPh>
    <phoneticPr fontId="29"/>
  </si>
  <si>
    <t>カタログ等の写し</t>
    <rPh sb="4" eb="5">
      <t>ナド</t>
    </rPh>
    <rPh sb="6" eb="7">
      <t>ウツ</t>
    </rPh>
    <phoneticPr fontId="29"/>
  </si>
  <si>
    <t>SECURITY ACTIONを宣言したことを証する書類</t>
    <rPh sb="23" eb="24">
      <t>ショウ</t>
    </rPh>
    <rPh sb="26" eb="28">
      <t>ショルイ</t>
    </rPh>
    <phoneticPr fontId="29"/>
  </si>
  <si>
    <t>サービス種別</t>
    <rPh sb="4" eb="5">
      <t>シュ</t>
    </rPh>
    <phoneticPr fontId="1"/>
  </si>
  <si>
    <t>No.</t>
    <phoneticPr fontId="1"/>
  </si>
  <si>
    <t>黄色のセルに入力すると、他の部分は自動で計算されます。</t>
    <rPh sb="0" eb="2">
      <t>キイロ</t>
    </rPh>
    <rPh sb="2" eb="3">
      <t>ミズイロ</t>
    </rPh>
    <rPh sb="6" eb="8">
      <t>ニュウリョク</t>
    </rPh>
    <rPh sb="12" eb="13">
      <t>ホカ</t>
    </rPh>
    <rPh sb="14" eb="16">
      <t>ブブン</t>
    </rPh>
    <rPh sb="17" eb="19">
      <t>ジドウ</t>
    </rPh>
    <rPh sb="20" eb="22">
      <t>ケイサン</t>
    </rPh>
    <phoneticPr fontId="1"/>
  </si>
  <si>
    <t>寄付金
その他の収入
Ｂ</t>
    <rPh sb="0" eb="3">
      <t>キフキン</t>
    </rPh>
    <rPh sb="6" eb="7">
      <t>タ</t>
    </rPh>
    <rPh sb="8" eb="10">
      <t>シュウニュウ</t>
    </rPh>
    <phoneticPr fontId="1"/>
  </si>
  <si>
    <t>【補助対象額】
A-B
Ｃ</t>
    <rPh sb="1" eb="3">
      <t>ホジョ</t>
    </rPh>
    <rPh sb="3" eb="5">
      <t>タイショウ</t>
    </rPh>
    <rPh sb="5" eb="6">
      <t>ガク</t>
    </rPh>
    <phoneticPr fontId="1"/>
  </si>
  <si>
    <t>事業内容</t>
    <rPh sb="0" eb="2">
      <t>ジギョウ</t>
    </rPh>
    <rPh sb="2" eb="4">
      <t>ナイヨウ</t>
    </rPh>
    <phoneticPr fontId="1"/>
  </si>
  <si>
    <t>Ｃ×Ｄ
（千円未満
切捨て）
Ｅ</t>
    <rPh sb="5" eb="7">
      <t>センエン</t>
    </rPh>
    <rPh sb="7" eb="9">
      <t>ミマン</t>
    </rPh>
    <rPh sb="10" eb="11">
      <t>キ</t>
    </rPh>
    <rPh sb="11" eb="12">
      <t>ス</t>
    </rPh>
    <phoneticPr fontId="1"/>
  </si>
  <si>
    <r>
      <t xml:space="preserve">【補助限度額】
</t>
    </r>
    <r>
      <rPr>
        <sz val="12"/>
        <color rgb="FFFF0000"/>
        <rFont val="ＭＳ Ｐゴシック"/>
        <family val="3"/>
        <charset val="128"/>
        <scheme val="minor"/>
      </rPr>
      <t>※２</t>
    </r>
    <r>
      <rPr>
        <sz val="12"/>
        <color theme="1"/>
        <rFont val="ＭＳ Ｐゴシック"/>
        <family val="3"/>
        <charset val="128"/>
        <scheme val="minor"/>
      </rPr>
      <t xml:space="preserve">
Ｆ</t>
    </r>
    <rPh sb="1" eb="3">
      <t>ホジョ</t>
    </rPh>
    <rPh sb="3" eb="5">
      <t>ゲンド</t>
    </rPh>
    <rPh sb="5" eb="6">
      <t>ガク</t>
    </rPh>
    <phoneticPr fontId="1"/>
  </si>
  <si>
    <t>【所要額】
（E、Fいずれか少ない額）
Ｇ</t>
    <rPh sb="1" eb="3">
      <t>ショヨウ</t>
    </rPh>
    <rPh sb="3" eb="4">
      <t>ガク</t>
    </rPh>
    <rPh sb="14" eb="15">
      <t>スク</t>
    </rPh>
    <rPh sb="17" eb="18">
      <t>ガク</t>
    </rPh>
    <phoneticPr fontId="1"/>
  </si>
  <si>
    <t xml:space="preserve"> 検討内容</t>
    <rPh sb="1" eb="3">
      <t>ケントウ</t>
    </rPh>
    <rPh sb="3" eb="5">
      <t>ナイヨウ</t>
    </rPh>
    <phoneticPr fontId="1"/>
  </si>
  <si>
    <t>理由</t>
    <rPh sb="0" eb="2">
      <t>リユウ</t>
    </rPh>
    <phoneticPr fontId="1"/>
  </si>
  <si>
    <t>課題</t>
    <rPh sb="0" eb="2">
      <t>カダイ</t>
    </rPh>
    <phoneticPr fontId="1"/>
  </si>
  <si>
    <t>（１） スケジュール</t>
    <phoneticPr fontId="1"/>
  </si>
  <si>
    <t>（２） 活用のために実施すること</t>
    <rPh sb="4" eb="6">
      <t>カツヨウ</t>
    </rPh>
    <rPh sb="10" eb="12">
      <t>ジッシ</t>
    </rPh>
    <phoneticPr fontId="1"/>
  </si>
  <si>
    <r>
      <t>　※ 導入までのスケジュールと、</t>
    </r>
    <r>
      <rPr>
        <b/>
        <u/>
        <sz val="11"/>
        <rFont val="ＭＳ Ｐゴシック"/>
        <family val="3"/>
        <charset val="128"/>
        <scheme val="minor"/>
      </rPr>
      <t>効果的に活用するために</t>
    </r>
    <r>
      <rPr>
        <u/>
        <sz val="11"/>
        <rFont val="ＭＳ Ｐゴシック"/>
        <family val="3"/>
        <charset val="128"/>
        <scheme val="minor"/>
      </rPr>
      <t>実施すること（研修等）を</t>
    </r>
    <r>
      <rPr>
        <sz val="11"/>
        <rFont val="ＭＳ Ｐゴシック"/>
        <family val="3"/>
        <charset val="128"/>
        <scheme val="minor"/>
      </rPr>
      <t>具体的に記載してください。</t>
    </r>
    <rPh sb="3" eb="5">
      <t>ドウニュウ</t>
    </rPh>
    <rPh sb="16" eb="19">
      <t>コウカテキ</t>
    </rPh>
    <rPh sb="20" eb="22">
      <t>カツヨウ</t>
    </rPh>
    <rPh sb="27" eb="29">
      <t>ジッシ</t>
    </rPh>
    <rPh sb="34" eb="36">
      <t>ケンシュウ</t>
    </rPh>
    <rPh sb="36" eb="37">
      <t>ナド</t>
    </rPh>
    <rPh sb="39" eb="42">
      <t>グタイテキ</t>
    </rPh>
    <rPh sb="43" eb="45">
      <t>キサイ</t>
    </rPh>
    <phoneticPr fontId="1"/>
  </si>
  <si>
    <t>長野県介護テクノロジー定着支援事業補助金交付申請書</t>
    <rPh sb="0" eb="3">
      <t>ナガノケン</t>
    </rPh>
    <rPh sb="17" eb="20">
      <t>ホジョキン</t>
    </rPh>
    <rPh sb="20" eb="22">
      <t>コウフ</t>
    </rPh>
    <rPh sb="22" eb="25">
      <t>シンセイショ</t>
    </rPh>
    <phoneticPr fontId="29"/>
  </si>
  <si>
    <t>法人等の名称</t>
    <rPh sb="0" eb="2">
      <t>ホウジン</t>
    </rPh>
    <rPh sb="2" eb="3">
      <t>ナド</t>
    </rPh>
    <rPh sb="4" eb="6">
      <t>メイショウ</t>
    </rPh>
    <phoneticPr fontId="29"/>
  </si>
  <si>
    <t>代表者職・氏名</t>
    <rPh sb="0" eb="3">
      <t>ダイヒョウシャ</t>
    </rPh>
    <rPh sb="3" eb="4">
      <t>ショク</t>
    </rPh>
    <rPh sb="5" eb="7">
      <t>シメイ</t>
    </rPh>
    <phoneticPr fontId="29"/>
  </si>
  <si>
    <t>　　関係書類を添えて申請します。</t>
    <rPh sb="2" eb="4">
      <t>カンケイ</t>
    </rPh>
    <rPh sb="4" eb="6">
      <t>ショルイ</t>
    </rPh>
    <rPh sb="7" eb="8">
      <t>ソ</t>
    </rPh>
    <rPh sb="10" eb="12">
      <t>シンセイ</t>
    </rPh>
    <phoneticPr fontId="29"/>
  </si>
  <si>
    <t>（様式第１号）</t>
    <rPh sb="1" eb="3">
      <t>ヨウシキ</t>
    </rPh>
    <rPh sb="3" eb="4">
      <t>ダイ</t>
    </rPh>
    <rPh sb="5" eb="6">
      <t>ゴウ</t>
    </rPh>
    <phoneticPr fontId="1"/>
  </si>
  <si>
    <t>　　　長野県知事　　阿部　守一　様</t>
    <rPh sb="3" eb="6">
      <t>ナガノケン</t>
    </rPh>
    <rPh sb="6" eb="8">
      <t>チジ</t>
    </rPh>
    <rPh sb="10" eb="12">
      <t>アベ</t>
    </rPh>
    <rPh sb="13" eb="15">
      <t>シュイチ</t>
    </rPh>
    <rPh sb="16" eb="17">
      <t>サマ</t>
    </rPh>
    <phoneticPr fontId="29"/>
  </si>
  <si>
    <t>（様式第２号）</t>
    <rPh sb="1" eb="3">
      <t>ヨウシキ</t>
    </rPh>
    <rPh sb="3" eb="4">
      <t>ダイ</t>
    </rPh>
    <rPh sb="5" eb="6">
      <t>ゴウ</t>
    </rPh>
    <phoneticPr fontId="1"/>
  </si>
  <si>
    <t xml:space="preserve"> ⇑ プルダウンで選択</t>
    <phoneticPr fontId="1"/>
  </si>
  <si>
    <t xml:space="preserve">    ⇑  プルダウンで選択</t>
    <phoneticPr fontId="1"/>
  </si>
  <si>
    <t>（１）昨年度の要望調査に回答</t>
    <rPh sb="3" eb="5">
      <t>サクネン</t>
    </rPh>
    <rPh sb="5" eb="6">
      <t>ド</t>
    </rPh>
    <rPh sb="7" eb="9">
      <t>ヨウボウ</t>
    </rPh>
    <rPh sb="9" eb="11">
      <t>チョウサ</t>
    </rPh>
    <rPh sb="12" eb="14">
      <t>カイトウ</t>
    </rPh>
    <phoneticPr fontId="1"/>
  </si>
  <si>
    <t>（様式第２号 別紙）</t>
    <rPh sb="1" eb="3">
      <t>ヨウシキ</t>
    </rPh>
    <rPh sb="3" eb="4">
      <t>ダイ</t>
    </rPh>
    <rPh sb="5" eb="6">
      <t>ゴウ</t>
    </rPh>
    <rPh sb="7" eb="9">
      <t>ベッシ</t>
    </rPh>
    <phoneticPr fontId="1"/>
  </si>
  <si>
    <t>従業員の勤務体制及び勤務形態一覧（長野県介護保険各種申請様式）</t>
    <rPh sb="0" eb="3">
      <t>ジュウギョウイン</t>
    </rPh>
    <rPh sb="4" eb="6">
      <t>キンム</t>
    </rPh>
    <rPh sb="6" eb="8">
      <t>タイセイ</t>
    </rPh>
    <rPh sb="8" eb="9">
      <t>オヨ</t>
    </rPh>
    <rPh sb="10" eb="12">
      <t>キンム</t>
    </rPh>
    <rPh sb="12" eb="14">
      <t>ケイタイ</t>
    </rPh>
    <rPh sb="14" eb="16">
      <t>イチラン</t>
    </rPh>
    <rPh sb="17" eb="19">
      <t>ナガノ</t>
    </rPh>
    <rPh sb="19" eb="20">
      <t>ケン</t>
    </rPh>
    <rPh sb="20" eb="22">
      <t>カイゴ</t>
    </rPh>
    <rPh sb="22" eb="24">
      <t>ホケン</t>
    </rPh>
    <rPh sb="24" eb="26">
      <t>カクシュ</t>
    </rPh>
    <rPh sb="26" eb="28">
      <t>シンセイ</t>
    </rPh>
    <rPh sb="28" eb="30">
      <t>ヨウシキ</t>
    </rPh>
    <phoneticPr fontId="29"/>
  </si>
  <si>
    <r>
      <t>　※介護職員の負担軽減等による離職防止及び定着促進を中心に、</t>
    </r>
    <r>
      <rPr>
        <b/>
        <u/>
        <sz val="11"/>
        <color rgb="FF000000"/>
        <rFont val="ＭＳ Ｐゴシック"/>
        <family val="3"/>
        <charset val="128"/>
        <scheme val="minor"/>
      </rPr>
      <t>数値を用いて具体的に</t>
    </r>
    <r>
      <rPr>
        <sz val="11"/>
        <color rgb="FF000000"/>
        <rFont val="ＭＳ Ｐゴシック"/>
        <family val="3"/>
        <charset val="128"/>
        <scheme val="minor"/>
      </rPr>
      <t>記載してください。</t>
    </r>
    <rPh sb="2" eb="4">
      <t>カイゴ</t>
    </rPh>
    <rPh sb="4" eb="6">
      <t>ショクイン</t>
    </rPh>
    <rPh sb="7" eb="11">
      <t>フタンケイゲン</t>
    </rPh>
    <rPh sb="11" eb="12">
      <t>トウ</t>
    </rPh>
    <rPh sb="15" eb="19">
      <t>リショクボウシ</t>
    </rPh>
    <rPh sb="19" eb="20">
      <t>オヨ</t>
    </rPh>
    <rPh sb="21" eb="25">
      <t>テイチャクソクシン</t>
    </rPh>
    <rPh sb="26" eb="28">
      <t>チュウシン</t>
    </rPh>
    <rPh sb="30" eb="32">
      <t>スウチ</t>
    </rPh>
    <rPh sb="33" eb="34">
      <t>モチ</t>
    </rPh>
    <rPh sb="36" eb="39">
      <t>グタイテキ</t>
    </rPh>
    <rPh sb="40" eb="42">
      <t>キサイ</t>
    </rPh>
    <phoneticPr fontId="1"/>
  </si>
  <si>
    <r>
      <t>　※ 介護職員の負担軽減等による離職防止及び定着促進を中心に、</t>
    </r>
    <r>
      <rPr>
        <b/>
        <u/>
        <sz val="11"/>
        <color rgb="FF000000"/>
        <rFont val="ＭＳ Ｐゴシック"/>
        <family val="3"/>
        <charset val="128"/>
        <scheme val="minor"/>
      </rPr>
      <t>数値を用いて具体的に</t>
    </r>
    <r>
      <rPr>
        <sz val="11"/>
        <color rgb="FF000000"/>
        <rFont val="ＭＳ Ｐゴシック"/>
        <family val="3"/>
        <charset val="128"/>
        <scheme val="minor"/>
      </rPr>
      <t>記載してください。</t>
    </r>
    <rPh sb="3" eb="5">
      <t>カイゴ</t>
    </rPh>
    <rPh sb="5" eb="7">
      <t>ショクイン</t>
    </rPh>
    <rPh sb="8" eb="12">
      <t>フタンケイゲン</t>
    </rPh>
    <rPh sb="12" eb="13">
      <t>トウ</t>
    </rPh>
    <rPh sb="16" eb="20">
      <t>リショクボウシ</t>
    </rPh>
    <rPh sb="20" eb="21">
      <t>オヨ</t>
    </rPh>
    <rPh sb="22" eb="26">
      <t>テイチャクソクシン</t>
    </rPh>
    <rPh sb="27" eb="29">
      <t>チュウシン</t>
    </rPh>
    <rPh sb="31" eb="33">
      <t>スウチ</t>
    </rPh>
    <rPh sb="34" eb="35">
      <t>モチ</t>
    </rPh>
    <rPh sb="37" eb="40">
      <t>グタイテキ</t>
    </rPh>
    <rPh sb="41" eb="43">
      <t>キサイ</t>
    </rPh>
    <phoneticPr fontId="1"/>
  </si>
  <si>
    <t>製品（機器）名</t>
    <rPh sb="0" eb="2">
      <t>セイヒン</t>
    </rPh>
    <rPh sb="3" eb="5">
      <t>キキ</t>
    </rPh>
    <rPh sb="6" eb="7">
      <t>メイ</t>
    </rPh>
    <phoneticPr fontId="1"/>
  </si>
  <si>
    <r>
      <t xml:space="preserve">職員数
（人）
</t>
    </r>
    <r>
      <rPr>
        <sz val="12"/>
        <color rgb="FFFF0000"/>
        <rFont val="ＭＳ Ｐゴシック"/>
        <family val="3"/>
        <charset val="128"/>
        <scheme val="minor"/>
      </rPr>
      <t>※１</t>
    </r>
    <rPh sb="0" eb="3">
      <t>ショクインスウ</t>
    </rPh>
    <rPh sb="5" eb="6">
      <t>ニン</t>
    </rPh>
    <phoneticPr fontId="1"/>
  </si>
  <si>
    <t>（1）</t>
    <phoneticPr fontId="1"/>
  </si>
  <si>
    <r>
      <t>【１．介護テクノロジー導入に向けての</t>
    </r>
    <r>
      <rPr>
        <b/>
        <sz val="12"/>
        <rFont val="ＭＳ Ｐゴシック"/>
        <family val="3"/>
        <charset val="128"/>
        <scheme val="minor"/>
      </rPr>
      <t>課題分析</t>
    </r>
    <r>
      <rPr>
        <sz val="12"/>
        <color theme="1"/>
        <rFont val="ＭＳ Ｐゴシック"/>
        <family val="2"/>
        <charset val="128"/>
        <scheme val="minor"/>
      </rPr>
      <t>】</t>
    </r>
    <rPh sb="3" eb="5">
      <t>カイゴ</t>
    </rPh>
    <rPh sb="14" eb="15">
      <t>ム</t>
    </rPh>
    <rPh sb="18" eb="20">
      <t>カダイ</t>
    </rPh>
    <rPh sb="20" eb="22">
      <t>ブンセキ</t>
    </rPh>
    <phoneticPr fontId="1"/>
  </si>
  <si>
    <t xml:space="preserve">   ※ 当該介護テクノロジーを導入することにより解決したいと考えている課題・問題点を具体的に記載してください。
 </t>
    <rPh sb="5" eb="7">
      <t>トウガイ</t>
    </rPh>
    <rPh sb="7" eb="9">
      <t>カイゴ</t>
    </rPh>
    <rPh sb="16" eb="18">
      <t>ドウニュウ</t>
    </rPh>
    <rPh sb="25" eb="27">
      <t>カイケツ</t>
    </rPh>
    <rPh sb="31" eb="32">
      <t>カンガ</t>
    </rPh>
    <rPh sb="36" eb="38">
      <t>カダイ</t>
    </rPh>
    <rPh sb="39" eb="42">
      <t>モンダイテン</t>
    </rPh>
    <rPh sb="43" eb="46">
      <t>グタイテキ</t>
    </rPh>
    <rPh sb="47" eb="49">
      <t>キサイ</t>
    </rPh>
    <phoneticPr fontId="1"/>
  </si>
  <si>
    <r>
      <t>【２．介護テクノロジーの導入に関する</t>
    </r>
    <r>
      <rPr>
        <b/>
        <sz val="12"/>
        <rFont val="ＭＳ Ｐゴシック"/>
        <family val="3"/>
        <charset val="128"/>
        <scheme val="minor"/>
      </rPr>
      <t>検討</t>
    </r>
    <r>
      <rPr>
        <sz val="12"/>
        <color rgb="FF000000"/>
        <rFont val="ＭＳ Ｐゴシック"/>
        <family val="3"/>
        <charset val="128"/>
        <scheme val="minor"/>
      </rPr>
      <t>】</t>
    </r>
    <rPh sb="3" eb="5">
      <t>カイゴ</t>
    </rPh>
    <rPh sb="12" eb="14">
      <t>ドウニュウ</t>
    </rPh>
    <rPh sb="15" eb="16">
      <t>カン</t>
    </rPh>
    <rPh sb="18" eb="20">
      <t>ケントウ</t>
    </rPh>
    <phoneticPr fontId="1"/>
  </si>
  <si>
    <t>　※ 介護テクノロジーの導入に関し、職場内に検討組織を立ち上げ検討したか、あるいは実際に使用する者（介護職員等）の意見を聴取したか等、どういった検討をしたのか具体的に記載してください。</t>
    <rPh sb="3" eb="5">
      <t>カイゴ</t>
    </rPh>
    <rPh sb="12" eb="14">
      <t>ドウニュウ</t>
    </rPh>
    <rPh sb="15" eb="16">
      <t>カン</t>
    </rPh>
    <rPh sb="18" eb="20">
      <t>ショクバ</t>
    </rPh>
    <rPh sb="20" eb="21">
      <t>ナイ</t>
    </rPh>
    <rPh sb="22" eb="24">
      <t>ケントウ</t>
    </rPh>
    <rPh sb="24" eb="26">
      <t>ソシキ</t>
    </rPh>
    <rPh sb="27" eb="28">
      <t>タ</t>
    </rPh>
    <rPh sb="29" eb="30">
      <t>ア</t>
    </rPh>
    <rPh sb="31" eb="33">
      <t>ケントウ</t>
    </rPh>
    <rPh sb="41" eb="43">
      <t>ジッサイ</t>
    </rPh>
    <rPh sb="44" eb="46">
      <t>シヨウ</t>
    </rPh>
    <rPh sb="48" eb="49">
      <t>モノ</t>
    </rPh>
    <rPh sb="50" eb="52">
      <t>カイゴ</t>
    </rPh>
    <rPh sb="52" eb="54">
      <t>ショクイン</t>
    </rPh>
    <rPh sb="54" eb="55">
      <t>ナド</t>
    </rPh>
    <rPh sb="57" eb="59">
      <t>イケン</t>
    </rPh>
    <rPh sb="60" eb="62">
      <t>チョウシュ</t>
    </rPh>
    <rPh sb="65" eb="66">
      <t>ナド</t>
    </rPh>
    <rPh sb="72" eb="74">
      <t>ケントウ</t>
    </rPh>
    <rPh sb="79" eb="82">
      <t>グタイテキ</t>
    </rPh>
    <rPh sb="83" eb="85">
      <t>キサイ</t>
    </rPh>
    <phoneticPr fontId="1"/>
  </si>
  <si>
    <r>
      <t>【３．当該介護テクノロジーの</t>
    </r>
    <r>
      <rPr>
        <b/>
        <sz val="12"/>
        <color rgb="FF000000"/>
        <rFont val="ＭＳ Ｐゴシック"/>
        <family val="3"/>
        <charset val="128"/>
        <scheme val="minor"/>
      </rPr>
      <t>導入を決定した理由</t>
    </r>
    <r>
      <rPr>
        <sz val="12"/>
        <color rgb="FF000000"/>
        <rFont val="ＭＳ Ｐゴシック"/>
        <family val="3"/>
        <charset val="128"/>
        <scheme val="minor"/>
      </rPr>
      <t>】</t>
    </r>
    <rPh sb="3" eb="5">
      <t>トウガイ</t>
    </rPh>
    <rPh sb="5" eb="7">
      <t>カイゴ</t>
    </rPh>
    <rPh sb="14" eb="16">
      <t>ドウニュウ</t>
    </rPh>
    <rPh sb="17" eb="19">
      <t>ケッテイ</t>
    </rPh>
    <rPh sb="21" eb="23">
      <t>リユウ</t>
    </rPh>
    <phoneticPr fontId="1"/>
  </si>
  <si>
    <r>
      <t xml:space="preserve">   ※ </t>
    </r>
    <r>
      <rPr>
        <u/>
        <sz val="11"/>
        <rFont val="ＭＳ Ｐゴシック"/>
        <family val="3"/>
        <charset val="128"/>
        <scheme val="minor"/>
      </rPr>
      <t>他の機種・製品でなく</t>
    </r>
    <r>
      <rPr>
        <sz val="11"/>
        <rFont val="ＭＳ Ｐゴシック"/>
        <family val="3"/>
        <charset val="128"/>
        <scheme val="minor"/>
      </rPr>
      <t xml:space="preserve">、当該介護テクノロジーの導入を決めた理由を具体的に記載してください。
 </t>
    </r>
    <rPh sb="5" eb="6">
      <t>ホカ</t>
    </rPh>
    <rPh sb="7" eb="9">
      <t>キシュ</t>
    </rPh>
    <rPh sb="10" eb="12">
      <t>セイヒン</t>
    </rPh>
    <rPh sb="16" eb="18">
      <t>トウガイ</t>
    </rPh>
    <rPh sb="18" eb="20">
      <t>カイゴ</t>
    </rPh>
    <rPh sb="27" eb="29">
      <t>ドウニュウ</t>
    </rPh>
    <rPh sb="30" eb="31">
      <t>キ</t>
    </rPh>
    <rPh sb="33" eb="35">
      <t>リユウ</t>
    </rPh>
    <rPh sb="36" eb="39">
      <t>グタイテキ</t>
    </rPh>
    <rPh sb="40" eb="42">
      <t>キサイ</t>
    </rPh>
    <phoneticPr fontId="1"/>
  </si>
  <si>
    <r>
      <t>【４．介護テクノロジーの</t>
    </r>
    <r>
      <rPr>
        <b/>
        <u/>
        <sz val="12"/>
        <color rgb="FF000000"/>
        <rFont val="ＭＳ Ｐゴシック"/>
        <family val="3"/>
        <charset val="128"/>
        <scheme val="minor"/>
      </rPr>
      <t>導入後３年間</t>
    </r>
    <r>
      <rPr>
        <sz val="12"/>
        <color rgb="FF000000"/>
        <rFont val="ＭＳ Ｐゴシック"/>
        <family val="3"/>
        <charset val="128"/>
        <scheme val="minor"/>
      </rPr>
      <t>の達成すべき</t>
    </r>
    <r>
      <rPr>
        <b/>
        <sz val="12"/>
        <color rgb="FF000000"/>
        <rFont val="ＭＳ Ｐゴシック"/>
        <family val="3"/>
        <charset val="128"/>
        <scheme val="minor"/>
      </rPr>
      <t>目標</t>
    </r>
    <r>
      <rPr>
        <sz val="12"/>
        <color rgb="FF000000"/>
        <rFont val="ＭＳ Ｐゴシック"/>
        <family val="3"/>
        <charset val="128"/>
        <scheme val="minor"/>
      </rPr>
      <t>、期待される</t>
    </r>
    <r>
      <rPr>
        <b/>
        <sz val="12"/>
        <color rgb="FF000000"/>
        <rFont val="ＭＳ Ｐゴシック"/>
        <family val="3"/>
        <charset val="128"/>
        <scheme val="minor"/>
      </rPr>
      <t>効果</t>
    </r>
    <r>
      <rPr>
        <sz val="12"/>
        <color rgb="FF000000"/>
        <rFont val="ＭＳ Ｐゴシック"/>
        <family val="3"/>
        <charset val="128"/>
        <scheme val="minor"/>
      </rPr>
      <t>等】</t>
    </r>
    <rPh sb="3" eb="5">
      <t>カイゴ</t>
    </rPh>
    <rPh sb="12" eb="15">
      <t>ドウニュウゴ</t>
    </rPh>
    <rPh sb="16" eb="18">
      <t>ネンカン</t>
    </rPh>
    <rPh sb="19" eb="21">
      <t>タッセイ</t>
    </rPh>
    <rPh sb="24" eb="26">
      <t>モクヒョウ</t>
    </rPh>
    <rPh sb="27" eb="29">
      <t>キタイ</t>
    </rPh>
    <rPh sb="32" eb="34">
      <t>コウカ</t>
    </rPh>
    <rPh sb="34" eb="35">
      <t>トウ</t>
    </rPh>
    <phoneticPr fontId="1"/>
  </si>
  <si>
    <t xml:space="preserve">【５．当該介護テクノロジーを導入し、活用するための体制】  </t>
    <rPh sb="3" eb="5">
      <t>トウガイ</t>
    </rPh>
    <rPh sb="5" eb="7">
      <t>カイゴ</t>
    </rPh>
    <rPh sb="14" eb="16">
      <t>ドウニュウ</t>
    </rPh>
    <rPh sb="18" eb="20">
      <t>カツヨウ</t>
    </rPh>
    <rPh sb="25" eb="27">
      <t>タイセイ</t>
    </rPh>
    <rPh sb="26" eb="27">
      <t>ドウタイ</t>
    </rPh>
    <phoneticPr fontId="1"/>
  </si>
  <si>
    <t>交付申請書 （様式第1号）</t>
    <rPh sb="0" eb="2">
      <t>コウフ</t>
    </rPh>
    <rPh sb="2" eb="5">
      <t>シンセイショ</t>
    </rPh>
    <rPh sb="7" eb="9">
      <t>ヨウシキ</t>
    </rPh>
    <rPh sb="9" eb="10">
      <t>ダイ</t>
    </rPh>
    <rPh sb="11" eb="12">
      <t>ゴウ</t>
    </rPh>
    <phoneticPr fontId="29"/>
  </si>
  <si>
    <t>事業計画書 （様式第2号）　</t>
    <rPh sb="0" eb="2">
      <t>ジギョウ</t>
    </rPh>
    <rPh sb="2" eb="4">
      <t>ケイカク</t>
    </rPh>
    <rPh sb="4" eb="5">
      <t>ショ</t>
    </rPh>
    <rPh sb="7" eb="9">
      <t>ヨウシキ</t>
    </rPh>
    <rPh sb="9" eb="10">
      <t>ダイ</t>
    </rPh>
    <rPh sb="11" eb="12">
      <t>ゴウ</t>
    </rPh>
    <phoneticPr fontId="29"/>
  </si>
  <si>
    <t>業務改善計画　</t>
    <rPh sb="0" eb="6">
      <t>ギョウムカイゼンケイカク</t>
    </rPh>
    <phoneticPr fontId="29"/>
  </si>
  <si>
    <t>歳入歳出予算（見込）抄本</t>
    <rPh sb="0" eb="4">
      <t>サイニュウサイシュツ</t>
    </rPh>
    <rPh sb="4" eb="6">
      <t>ヨサン</t>
    </rPh>
    <rPh sb="7" eb="9">
      <t>ミコ</t>
    </rPh>
    <rPh sb="10" eb="12">
      <t>ショウホン</t>
    </rPh>
    <phoneticPr fontId="29"/>
  </si>
  <si>
    <t>（3）</t>
    <phoneticPr fontId="1"/>
  </si>
  <si>
    <t>（4）</t>
    <phoneticPr fontId="1"/>
  </si>
  <si>
    <t>（5）</t>
    <phoneticPr fontId="1"/>
  </si>
  <si>
    <t>（６）</t>
    <phoneticPr fontId="1"/>
  </si>
  <si>
    <t>（7）</t>
    <phoneticPr fontId="1"/>
  </si>
  <si>
    <t>３　業務改善支援種類</t>
    <rPh sb="2" eb="8">
      <t>ギョウムカイゼンシエン</t>
    </rPh>
    <rPh sb="8" eb="10">
      <t>シュルイ</t>
    </rPh>
    <phoneticPr fontId="1"/>
  </si>
  <si>
    <t>受講人数</t>
    <rPh sb="0" eb="2">
      <t>ジュコウ</t>
    </rPh>
    <rPh sb="2" eb="4">
      <t>ニンズウ</t>
    </rPh>
    <phoneticPr fontId="1"/>
  </si>
  <si>
    <t>(イ)介護現場における生産性向上の取組に関する研修・相談等</t>
    <phoneticPr fontId="1"/>
  </si>
  <si>
    <t>(ア)第三者による業務改善支援</t>
    <phoneticPr fontId="1"/>
  </si>
  <si>
    <t xml:space="preserve">   ※ 業務改善支援の内容を具体的に記載してください。
 </t>
    <rPh sb="5" eb="11">
      <t>ギョウムカイゼンシエン</t>
    </rPh>
    <rPh sb="12" eb="14">
      <t>ナイヨウ</t>
    </rPh>
    <rPh sb="15" eb="18">
      <t>グタイテキ</t>
    </rPh>
    <rPh sb="19" eb="21">
      <t>キサイ</t>
    </rPh>
    <phoneticPr fontId="1"/>
  </si>
  <si>
    <t>【内容】</t>
    <rPh sb="1" eb="3">
      <t>ナイヨウ</t>
    </rPh>
    <phoneticPr fontId="1"/>
  </si>
  <si>
    <t>昨年度の要望調査に回答</t>
    <rPh sb="0" eb="2">
      <t>サクネン</t>
    </rPh>
    <rPh sb="2" eb="3">
      <t>ド</t>
    </rPh>
    <rPh sb="4" eb="6">
      <t>ヨウボウ</t>
    </rPh>
    <rPh sb="6" eb="8">
      <t>チョウサ</t>
    </rPh>
    <rPh sb="9" eb="11">
      <t>カイトウ</t>
    </rPh>
    <phoneticPr fontId="1"/>
  </si>
  <si>
    <t>2  移動支援</t>
    <rPh sb="3" eb="5">
      <t>イドウ</t>
    </rPh>
    <rPh sb="5" eb="7">
      <t>シエン</t>
    </rPh>
    <phoneticPr fontId="1"/>
  </si>
  <si>
    <t>1  移乗支援</t>
    <rPh sb="5" eb="7">
      <t>シエン</t>
    </rPh>
    <phoneticPr fontId="1"/>
  </si>
  <si>
    <t>3  排泄支援</t>
    <rPh sb="3" eb="7">
      <t>ハイセツシエン</t>
    </rPh>
    <phoneticPr fontId="1"/>
  </si>
  <si>
    <t>4  入浴支援</t>
    <rPh sb="3" eb="5">
      <t>ニュウヨク</t>
    </rPh>
    <phoneticPr fontId="1"/>
  </si>
  <si>
    <t>5  見守り・コミュニケーション</t>
    <phoneticPr fontId="1"/>
  </si>
  <si>
    <t>7  機能訓練支援</t>
    <rPh sb="3" eb="7">
      <t>キノウクンレン</t>
    </rPh>
    <rPh sb="7" eb="9">
      <t>シエン</t>
    </rPh>
    <phoneticPr fontId="1"/>
  </si>
  <si>
    <t>8  食事・栄養管理支援</t>
    <rPh sb="3" eb="5">
      <t>ショクジ</t>
    </rPh>
    <rPh sb="6" eb="10">
      <t>エイヨウカンリ</t>
    </rPh>
    <rPh sb="10" eb="12">
      <t>シエン</t>
    </rPh>
    <phoneticPr fontId="1"/>
  </si>
  <si>
    <t>1 短期入所生活介護</t>
    <rPh sb="2" eb="10">
      <t>タンキニュウショセイカツカイゴ</t>
    </rPh>
    <phoneticPr fontId="43"/>
  </si>
  <si>
    <t>2 短期入所療養介護</t>
    <rPh sb="2" eb="4">
      <t>タンキ</t>
    </rPh>
    <rPh sb="4" eb="6">
      <t>_x0000__x0002__x0002__x0003__x0004_</t>
    </rPh>
    <rPh sb="6" eb="8">
      <t>_x0002__x0008__x0006__x0002__x000D_</t>
    </rPh>
    <rPh sb="8" eb="10">
      <t/>
    </rPh>
    <phoneticPr fontId="43"/>
  </si>
  <si>
    <t>3 特定施設入居者生活介護</t>
    <rPh sb="2" eb="13">
      <t>トクテイシセツニュウキョシャセイカツカイゴ</t>
    </rPh>
    <phoneticPr fontId="43"/>
  </si>
  <si>
    <t>4 小規模多機能型居宅介護</t>
    <rPh sb="2" eb="5">
      <t>ショウキボ</t>
    </rPh>
    <rPh sb="5" eb="9">
      <t>タキノウガタ</t>
    </rPh>
    <rPh sb="9" eb="11">
      <t>キョタク</t>
    </rPh>
    <rPh sb="11" eb="13">
      <t>カイゴ</t>
    </rPh>
    <phoneticPr fontId="43"/>
  </si>
  <si>
    <t>5 認知症対応型共同生活介護</t>
    <rPh sb="2" eb="5">
      <t>ニンチショウ</t>
    </rPh>
    <rPh sb="5" eb="8">
      <t>タイオウガタ</t>
    </rPh>
    <rPh sb="8" eb="14">
      <t>キョウドウセイカツカイゴ</t>
    </rPh>
    <phoneticPr fontId="43"/>
  </si>
  <si>
    <t>6 地域密着型特定施設入居者生活介護</t>
    <rPh sb="2" eb="4">
      <t>チイキ</t>
    </rPh>
    <rPh sb="4" eb="6">
      <t>ミッチャク</t>
    </rPh>
    <rPh sb="6" eb="7">
      <t>ガタ</t>
    </rPh>
    <rPh sb="7" eb="9">
      <t>トクテイ</t>
    </rPh>
    <rPh sb="9" eb="11">
      <t>シセツ</t>
    </rPh>
    <rPh sb="11" eb="14">
      <t>ニュウキョシャ</t>
    </rPh>
    <rPh sb="14" eb="18">
      <t>セイカツカイゴ</t>
    </rPh>
    <phoneticPr fontId="43"/>
  </si>
  <si>
    <t>7 複合型サービス</t>
    <rPh sb="2" eb="5">
      <t>フクゴウガタ</t>
    </rPh>
    <phoneticPr fontId="43"/>
  </si>
  <si>
    <t>8 地域密着型介護老人福祉施設</t>
    <rPh sb="2" eb="6">
      <t>チイキミッチャク</t>
    </rPh>
    <rPh sb="6" eb="7">
      <t>ガタ</t>
    </rPh>
    <rPh sb="7" eb="9">
      <t>カイゴ</t>
    </rPh>
    <rPh sb="9" eb="11">
      <t>ロウジン</t>
    </rPh>
    <rPh sb="11" eb="13">
      <t>フクシ</t>
    </rPh>
    <rPh sb="13" eb="15">
      <t>シセツ</t>
    </rPh>
    <phoneticPr fontId="43"/>
  </si>
  <si>
    <t>9 介護老人福祉施設</t>
    <rPh sb="2" eb="4">
      <t>カイゴ</t>
    </rPh>
    <rPh sb="4" eb="6">
      <t>ロウジン</t>
    </rPh>
    <rPh sb="6" eb="10">
      <t>フクシシセツ</t>
    </rPh>
    <phoneticPr fontId="43"/>
  </si>
  <si>
    <t>10 介護老人保健施設</t>
    <rPh sb="3" eb="5">
      <t>カイゴ</t>
    </rPh>
    <rPh sb="5" eb="7">
      <t>ロウジン</t>
    </rPh>
    <rPh sb="7" eb="9">
      <t>ホケン</t>
    </rPh>
    <rPh sb="9" eb="11">
      <t>シセツ</t>
    </rPh>
    <phoneticPr fontId="43"/>
  </si>
  <si>
    <t>11 介護医療院</t>
    <rPh sb="3" eb="8">
      <t>カイゴイリョウイン</t>
    </rPh>
    <phoneticPr fontId="43"/>
  </si>
  <si>
    <t>12 介護予防短期入所生活介護</t>
    <rPh sb="3" eb="7">
      <t>カイゴヨボウ</t>
    </rPh>
    <rPh sb="7" eb="15">
      <t>タンキニュウショセイカツカイゴ</t>
    </rPh>
    <phoneticPr fontId="43"/>
  </si>
  <si>
    <t>13 介護予防短期入所療養介護</t>
    <rPh sb="3" eb="5">
      <t>カイゴ</t>
    </rPh>
    <rPh sb="5" eb="7">
      <t>ヨボウ</t>
    </rPh>
    <rPh sb="7" eb="15">
      <t>タンキニュウショリョウヨウカイゴ</t>
    </rPh>
    <phoneticPr fontId="43"/>
  </si>
  <si>
    <t>14 介護予防特定施設入居者生活介護</t>
    <rPh sb="3" eb="5">
      <t>カイゴ</t>
    </rPh>
    <rPh sb="5" eb="7">
      <t>ヨボウ</t>
    </rPh>
    <rPh sb="7" eb="9">
      <t>トクテイ</t>
    </rPh>
    <rPh sb="9" eb="11">
      <t>シセツ</t>
    </rPh>
    <rPh sb="11" eb="18">
      <t>ニュウキョシャセイカツカイゴ</t>
    </rPh>
    <phoneticPr fontId="43"/>
  </si>
  <si>
    <t>15 介護予防小規模多機能型居宅介護</t>
    <rPh sb="3" eb="5">
      <t>カイゴ</t>
    </rPh>
    <rPh sb="5" eb="7">
      <t>ヨボウ</t>
    </rPh>
    <rPh sb="7" eb="10">
      <t>ショウキボ</t>
    </rPh>
    <rPh sb="10" eb="18">
      <t>タキノウガタキョタクカイゴ</t>
    </rPh>
    <phoneticPr fontId="43"/>
  </si>
  <si>
    <t>16 介護予防認知症対応型共同生活介護</t>
    <rPh sb="3" eb="5">
      <t>カイゴ</t>
    </rPh>
    <rPh sb="5" eb="7">
      <t>ヨボウ</t>
    </rPh>
    <rPh sb="7" eb="10">
      <t>ニンチショウ</t>
    </rPh>
    <rPh sb="10" eb="19">
      <t>タイオウガタキョウドウセイカツカイゴ</t>
    </rPh>
    <phoneticPr fontId="43"/>
  </si>
  <si>
    <t>17 訪問介護</t>
    <rPh sb="3" eb="5">
      <t>ホウモン</t>
    </rPh>
    <rPh sb="5" eb="7">
      <t>カイゴ</t>
    </rPh>
    <phoneticPr fontId="43"/>
  </si>
  <si>
    <t>18 訪問入浴介護</t>
    <rPh sb="3" eb="5">
      <t>ホウモン</t>
    </rPh>
    <rPh sb="5" eb="7">
      <t>ニュウヨク</t>
    </rPh>
    <rPh sb="7" eb="9">
      <t>カイゴ</t>
    </rPh>
    <phoneticPr fontId="43"/>
  </si>
  <si>
    <t>19 訪問看護</t>
    <rPh sb="3" eb="5">
      <t>ホウモン</t>
    </rPh>
    <rPh sb="5" eb="7">
      <t>カンゴ</t>
    </rPh>
    <phoneticPr fontId="43"/>
  </si>
  <si>
    <t>20 訪問リハビリテーション</t>
    <rPh sb="3" eb="5">
      <t>ホウモン</t>
    </rPh>
    <phoneticPr fontId="43"/>
  </si>
  <si>
    <t>21 通所介護</t>
    <rPh sb="3" eb="5">
      <t>ツウショ</t>
    </rPh>
    <rPh sb="5" eb="7">
      <t>カイゴ</t>
    </rPh>
    <phoneticPr fontId="43"/>
  </si>
  <si>
    <t>22 通所リハビリテーション</t>
    <rPh sb="3" eb="5">
      <t>ツウショ</t>
    </rPh>
    <phoneticPr fontId="43"/>
  </si>
  <si>
    <t>23 福祉用具貸与</t>
    <rPh sb="3" eb="5">
      <t>フクシ</t>
    </rPh>
    <rPh sb="5" eb="7">
      <t>ヨウグ</t>
    </rPh>
    <rPh sb="7" eb="9">
      <t>タイヨ</t>
    </rPh>
    <phoneticPr fontId="43"/>
  </si>
  <si>
    <t>24 居宅療養管理指導</t>
    <rPh sb="3" eb="5">
      <t>キョタク</t>
    </rPh>
    <rPh sb="5" eb="7">
      <t>リョウヨウ</t>
    </rPh>
    <rPh sb="7" eb="9">
      <t>カンリ</t>
    </rPh>
    <rPh sb="9" eb="11">
      <t>シドウ</t>
    </rPh>
    <phoneticPr fontId="43"/>
  </si>
  <si>
    <t>25 短期入所生活介護</t>
    <rPh sb="3" eb="5">
      <t>タンキ</t>
    </rPh>
    <rPh sb="5" eb="11">
      <t>ニュウショセイカツカイゴ</t>
    </rPh>
    <phoneticPr fontId="43"/>
  </si>
  <si>
    <t>26 短期入所療養介護</t>
    <rPh sb="3" eb="11">
      <t>タンキニュウショリョウヨウカイゴ</t>
    </rPh>
    <phoneticPr fontId="43"/>
  </si>
  <si>
    <t>27 居宅療養管理指導</t>
    <rPh sb="3" eb="5">
      <t>キョタク</t>
    </rPh>
    <rPh sb="5" eb="7">
      <t>リョウヨウ</t>
    </rPh>
    <rPh sb="7" eb="11">
      <t>カンリシドウ</t>
    </rPh>
    <phoneticPr fontId="1"/>
  </si>
  <si>
    <t>28 夜間対応型訪問介護</t>
    <rPh sb="3" eb="5">
      <t>ヤカン</t>
    </rPh>
    <rPh sb="5" eb="8">
      <t>タイオウガタ</t>
    </rPh>
    <rPh sb="8" eb="12">
      <t>ホウモンカイゴ</t>
    </rPh>
    <phoneticPr fontId="1"/>
  </si>
  <si>
    <t>29 定期巡回・随時対応型訪問介護看護</t>
    <rPh sb="3" eb="5">
      <t>テイキ</t>
    </rPh>
    <rPh sb="5" eb="7">
      <t>ジュンカイ</t>
    </rPh>
    <rPh sb="8" eb="10">
      <t>ズイジ</t>
    </rPh>
    <rPh sb="10" eb="13">
      <t>タイオウガタ</t>
    </rPh>
    <rPh sb="13" eb="15">
      <t>ホウモン</t>
    </rPh>
    <rPh sb="15" eb="17">
      <t>カイゴ</t>
    </rPh>
    <rPh sb="17" eb="19">
      <t>カンゴ</t>
    </rPh>
    <phoneticPr fontId="1"/>
  </si>
  <si>
    <t>30 認知症対応型通所介護</t>
    <rPh sb="3" eb="6">
      <t>ニンチショウ</t>
    </rPh>
    <rPh sb="6" eb="9">
      <t>タイオウガタ</t>
    </rPh>
    <rPh sb="9" eb="11">
      <t>ツウショ</t>
    </rPh>
    <rPh sb="11" eb="13">
      <t>カイゴ</t>
    </rPh>
    <phoneticPr fontId="1"/>
  </si>
  <si>
    <t>31 地域密着型通所介護</t>
    <rPh sb="3" eb="5">
      <t>チイキ</t>
    </rPh>
    <rPh sb="5" eb="8">
      <t>ミッチャクガタ</t>
    </rPh>
    <rPh sb="8" eb="10">
      <t>ツウショ</t>
    </rPh>
    <rPh sb="10" eb="12">
      <t>カイゴ</t>
    </rPh>
    <phoneticPr fontId="1"/>
  </si>
  <si>
    <t>職場いきいきアドバンスカンパニーの認証を受けたことを証する書類</t>
    <rPh sb="20" eb="21">
      <t>ウ</t>
    </rPh>
    <rPh sb="26" eb="27">
      <t>ショウ</t>
    </rPh>
    <rPh sb="29" eb="31">
      <t>ショルイ</t>
    </rPh>
    <phoneticPr fontId="1"/>
  </si>
  <si>
    <t>職場いきいきアドバンスカンパニーの認証制度に申請したことを証する書類</t>
    <rPh sb="19" eb="21">
      <t>セイド</t>
    </rPh>
    <rPh sb="22" eb="24">
      <t>シンセイ</t>
    </rPh>
    <rPh sb="29" eb="30">
      <t>ショウ</t>
    </rPh>
    <rPh sb="32" eb="34">
      <t>ショルイ</t>
    </rPh>
    <phoneticPr fontId="1"/>
  </si>
  <si>
    <t>　　　令和８年度における標記事業を下記のとおり実施したいので、介護テクノロジー定着支援事業実施要綱に基づき、</t>
    <rPh sb="3" eb="5">
      <t>レイワ</t>
    </rPh>
    <rPh sb="6" eb="8">
      <t>ネンド</t>
    </rPh>
    <rPh sb="12" eb="14">
      <t>ヒョウキ</t>
    </rPh>
    <rPh sb="14" eb="16">
      <t>ジギョウ</t>
    </rPh>
    <rPh sb="17" eb="19">
      <t>カキ</t>
    </rPh>
    <rPh sb="23" eb="25">
      <t>ジッシ</t>
    </rPh>
    <rPh sb="31" eb="33">
      <t>カイゴ</t>
    </rPh>
    <rPh sb="39" eb="41">
      <t>テイチャク</t>
    </rPh>
    <rPh sb="41" eb="43">
      <t>シエン</t>
    </rPh>
    <rPh sb="43" eb="45">
      <t>ジギョウ</t>
    </rPh>
    <rPh sb="45" eb="47">
      <t>ジッシ</t>
    </rPh>
    <rPh sb="47" eb="49">
      <t>ヨウコウ</t>
    </rPh>
    <rPh sb="50" eb="51">
      <t>モト</t>
    </rPh>
    <phoneticPr fontId="29"/>
  </si>
  <si>
    <t>令和８年度　長野県介護テクノロジー定着支援事業（介護テクノロジーパッケージ型）導入計画書</t>
    <rPh sb="0" eb="2">
      <t>レイワ</t>
    </rPh>
    <rPh sb="6" eb="9">
      <t>ナガノケン</t>
    </rPh>
    <rPh sb="9" eb="11">
      <t>カイゴ</t>
    </rPh>
    <rPh sb="17" eb="19">
      <t>テイチャク</t>
    </rPh>
    <rPh sb="19" eb="21">
      <t>シエン</t>
    </rPh>
    <rPh sb="21" eb="23">
      <t>ョウ</t>
    </rPh>
    <rPh sb="24" eb="26">
      <t>カイゴ</t>
    </rPh>
    <rPh sb="37" eb="38">
      <t>ガタ</t>
    </rPh>
    <phoneticPr fontId="1"/>
  </si>
  <si>
    <t>令和８年度　長野県介護テクノロジー定着支援事業（業務改善支援）計画書</t>
    <rPh sb="0" eb="2">
      <t>レイワ</t>
    </rPh>
    <rPh sb="6" eb="9">
      <t>ナガノケン</t>
    </rPh>
    <rPh sb="9" eb="11">
      <t>カイゴ</t>
    </rPh>
    <rPh sb="17" eb="19">
      <t>テイチャク</t>
    </rPh>
    <rPh sb="19" eb="21">
      <t>シエン</t>
    </rPh>
    <rPh sb="21" eb="23">
      <t>ョウ</t>
    </rPh>
    <rPh sb="24" eb="30">
      <t>ギョウムカイゼンシエン</t>
    </rPh>
    <phoneticPr fontId="1"/>
  </si>
  <si>
    <t>令和８年度　長野県介護テクノロジー定着支援事業補助金（介護テクノロジーパッケージ型）　所要額調書</t>
    <rPh sb="0" eb="2">
      <t>レイワ</t>
    </rPh>
    <rPh sb="3" eb="4">
      <t>ネン</t>
    </rPh>
    <rPh sb="4" eb="5">
      <t>ド</t>
    </rPh>
    <rPh sb="6" eb="9">
      <t>ナガノケン</t>
    </rPh>
    <rPh sb="9" eb="11">
      <t>カイゴ</t>
    </rPh>
    <rPh sb="17" eb="19">
      <t>テイチャク</t>
    </rPh>
    <rPh sb="19" eb="21">
      <t>シエン</t>
    </rPh>
    <rPh sb="21" eb="23">
      <t>ジギョウ</t>
    </rPh>
    <rPh sb="23" eb="26">
      <t>ホジョキン</t>
    </rPh>
    <rPh sb="27" eb="29">
      <t>カイゴ</t>
    </rPh>
    <rPh sb="40" eb="41">
      <t>ガタ</t>
    </rPh>
    <rPh sb="43" eb="45">
      <t>ショヨウ</t>
    </rPh>
    <rPh sb="45" eb="46">
      <t>ガク</t>
    </rPh>
    <rPh sb="46" eb="48">
      <t>チョウショ</t>
    </rPh>
    <phoneticPr fontId="1"/>
  </si>
  <si>
    <t>令和８年度　長野県介護テクノロジー定着支援事業補助金（業務改善支援）　所要額調書</t>
    <rPh sb="0" eb="2">
      <t>レイワ</t>
    </rPh>
    <rPh sb="3" eb="4">
      <t>ネン</t>
    </rPh>
    <rPh sb="4" eb="5">
      <t>ド</t>
    </rPh>
    <rPh sb="6" eb="9">
      <t>ナガノケン</t>
    </rPh>
    <rPh sb="9" eb="11">
      <t>カイゴ</t>
    </rPh>
    <rPh sb="17" eb="19">
      <t>テイチャク</t>
    </rPh>
    <rPh sb="19" eb="21">
      <t>シエン</t>
    </rPh>
    <rPh sb="21" eb="23">
      <t>ジギョウ</t>
    </rPh>
    <rPh sb="23" eb="26">
      <t>ホジョキン</t>
    </rPh>
    <rPh sb="27" eb="31">
      <t>ギョウムカイゼン</t>
    </rPh>
    <rPh sb="31" eb="33">
      <t>シエン</t>
    </rPh>
    <rPh sb="35" eb="37">
      <t>ショヨウ</t>
    </rPh>
    <rPh sb="37" eb="38">
      <t>ガク</t>
    </rPh>
    <rPh sb="38" eb="40">
      <t>チョウショ</t>
    </rPh>
    <phoneticPr fontId="1"/>
  </si>
  <si>
    <t>32 小規模多機能型居宅介護</t>
    <rPh sb="3" eb="6">
      <t>ショウキボ</t>
    </rPh>
    <rPh sb="6" eb="9">
      <t>タキノウ</t>
    </rPh>
    <rPh sb="9" eb="10">
      <t>ガタ</t>
    </rPh>
    <rPh sb="10" eb="12">
      <t>キョタク</t>
    </rPh>
    <rPh sb="12" eb="14">
      <t>カイゴ</t>
    </rPh>
    <phoneticPr fontId="1"/>
  </si>
  <si>
    <t>33 看護小規模多機能型居宅介護</t>
    <rPh sb="3" eb="16">
      <t>カンゴショウキボタキノウガタキョタクカイゴ</t>
    </rPh>
    <phoneticPr fontId="1"/>
  </si>
  <si>
    <t>34 特定施設入居者生活介護（短期利用）</t>
    <rPh sb="3" eb="14">
      <t>トクテイシセツニュウキョシャセイカツカイゴ</t>
    </rPh>
    <rPh sb="15" eb="20">
      <t>タンキリヨウ」</t>
    </rPh>
    <phoneticPr fontId="1"/>
  </si>
  <si>
    <t>35 地域密着型特定施設入居者生活介護（短期利用）</t>
    <rPh sb="3" eb="8">
      <t>チイキミッチャクガタ</t>
    </rPh>
    <rPh sb="8" eb="19">
      <t>トクテイシセツニュウキョシャセイカツカイゴ</t>
    </rPh>
    <rPh sb="20" eb="25">
      <t>タンキリヨウ」</t>
    </rPh>
    <phoneticPr fontId="1"/>
  </si>
  <si>
    <t>36 認知症対応型共同生活介護（短期利用）</t>
    <rPh sb="3" eb="9">
      <t>ニンチショウタイオウガタ</t>
    </rPh>
    <rPh sb="9" eb="15">
      <t>キョウドウセイカツカイゴ</t>
    </rPh>
    <rPh sb="16" eb="21">
      <t>タンキリヨウ」</t>
    </rPh>
    <phoneticPr fontId="1"/>
  </si>
  <si>
    <t>37 居宅介護支援</t>
    <rPh sb="3" eb="7">
      <t>キョタクカイゴ</t>
    </rPh>
    <rPh sb="7" eb="9">
      <t>シエン</t>
    </rPh>
    <phoneticPr fontId="1"/>
  </si>
  <si>
    <t>38 介護予防訪問入浴介護</t>
    <rPh sb="3" eb="7">
      <t>カイゴヨボウ</t>
    </rPh>
    <rPh sb="7" eb="13">
      <t>ホウモンニュウヨクカイゴ</t>
    </rPh>
    <phoneticPr fontId="1"/>
  </si>
  <si>
    <t>39 介護予防訪問看護</t>
    <rPh sb="3" eb="7">
      <t>カイゴヨボウ</t>
    </rPh>
    <rPh sb="7" eb="9">
      <t>ホウモン</t>
    </rPh>
    <rPh sb="9" eb="11">
      <t>カンゴ</t>
    </rPh>
    <phoneticPr fontId="1"/>
  </si>
  <si>
    <t>40 介護予防訪問リハビリテーション</t>
    <rPh sb="3" eb="7">
      <t>カイゴヨボウ</t>
    </rPh>
    <rPh sb="7" eb="9">
      <t>ホウモン</t>
    </rPh>
    <phoneticPr fontId="1"/>
  </si>
  <si>
    <t>41 介護予防通所リハビリテーション</t>
    <rPh sb="3" eb="7">
      <t>カイゴヨボウ</t>
    </rPh>
    <rPh sb="7" eb="9">
      <t>ツウショ</t>
    </rPh>
    <phoneticPr fontId="1"/>
  </si>
  <si>
    <t>42 介護予防福祉用具貸与</t>
    <rPh sb="3" eb="5">
      <t>カイゴ</t>
    </rPh>
    <rPh sb="5" eb="7">
      <t>ヨボウ</t>
    </rPh>
    <rPh sb="7" eb="13">
      <t>フクシヨウグタイヨ</t>
    </rPh>
    <phoneticPr fontId="1"/>
  </si>
  <si>
    <t>43 介護予防短期入所生活介護</t>
    <rPh sb="3" eb="5">
      <t>カイゴ</t>
    </rPh>
    <rPh sb="5" eb="7">
      <t>ヨボウ</t>
    </rPh>
    <rPh sb="7" eb="11">
      <t>タンキニュウショ</t>
    </rPh>
    <rPh sb="11" eb="15">
      <t>セイカツカイゴ</t>
    </rPh>
    <phoneticPr fontId="1"/>
  </si>
  <si>
    <t>44 介護予防短期入所療養介護(介護老人保健施設)</t>
    <rPh sb="3" eb="5">
      <t>カイゴ</t>
    </rPh>
    <rPh sb="5" eb="7">
      <t>ヨボウ</t>
    </rPh>
    <rPh sb="7" eb="9">
      <t>タンキ</t>
    </rPh>
    <rPh sb="9" eb="11">
      <t>ニュウショ</t>
    </rPh>
    <rPh sb="11" eb="13">
      <t>リョウヨウ</t>
    </rPh>
    <rPh sb="13" eb="15">
      <t>カイゴ</t>
    </rPh>
    <rPh sb="16" eb="18">
      <t>カイゴ</t>
    </rPh>
    <rPh sb="18" eb="20">
      <t>ロウジン</t>
    </rPh>
    <rPh sb="20" eb="22">
      <t>ホケン</t>
    </rPh>
    <rPh sb="22" eb="24">
      <t>シセツ</t>
    </rPh>
    <phoneticPr fontId="1"/>
  </si>
  <si>
    <t>45 介護予防短期入所療養介護(介護療養型医療施設等)</t>
    <rPh sb="3" eb="5">
      <t>カイゴ</t>
    </rPh>
    <rPh sb="5" eb="7">
      <t>ヨボウ</t>
    </rPh>
    <rPh sb="7" eb="9">
      <t>タンキ</t>
    </rPh>
    <rPh sb="9" eb="11">
      <t>ニュウショ</t>
    </rPh>
    <rPh sb="11" eb="13">
      <t>リョウヨウ</t>
    </rPh>
    <rPh sb="13" eb="15">
      <t>カイゴ</t>
    </rPh>
    <rPh sb="16" eb="18">
      <t>カイゴ</t>
    </rPh>
    <rPh sb="18" eb="21">
      <t>リョウヨウガタ</t>
    </rPh>
    <rPh sb="21" eb="23">
      <t>イリョウ</t>
    </rPh>
    <rPh sb="23" eb="25">
      <t>シセツ</t>
    </rPh>
    <rPh sb="25" eb="26">
      <t>トウ</t>
    </rPh>
    <phoneticPr fontId="1"/>
  </si>
  <si>
    <t>46 介護予防短期入所療養介護(介護医療院)</t>
    <rPh sb="3" eb="5">
      <t>カイゴ</t>
    </rPh>
    <rPh sb="5" eb="7">
      <t>ヨボウ</t>
    </rPh>
    <rPh sb="7" eb="9">
      <t>タンキ</t>
    </rPh>
    <rPh sb="9" eb="11">
      <t>ニュウショ</t>
    </rPh>
    <rPh sb="11" eb="13">
      <t>リョウヨウ</t>
    </rPh>
    <rPh sb="13" eb="15">
      <t>カイゴ</t>
    </rPh>
    <rPh sb="16" eb="18">
      <t>カイゴ</t>
    </rPh>
    <rPh sb="18" eb="20">
      <t>イリョウ</t>
    </rPh>
    <rPh sb="20" eb="21">
      <t>イン</t>
    </rPh>
    <phoneticPr fontId="1"/>
  </si>
  <si>
    <t>47 介護予防居宅療養管理指導</t>
    <rPh sb="3" eb="7">
      <t>カイゴヨボウ</t>
    </rPh>
    <rPh sb="7" eb="15">
      <t>キョタクリョウヨウカンリシドウ</t>
    </rPh>
    <phoneticPr fontId="1"/>
  </si>
  <si>
    <t>48 介護予防認知症対応型通所介護</t>
    <rPh sb="3" eb="7">
      <t>カイゴヨボウ</t>
    </rPh>
    <rPh sb="7" eb="10">
      <t>ニンチショウ</t>
    </rPh>
    <rPh sb="10" eb="13">
      <t>タイオウガタ</t>
    </rPh>
    <rPh sb="13" eb="15">
      <t>ツウショ</t>
    </rPh>
    <rPh sb="15" eb="17">
      <t>カイゴ</t>
    </rPh>
    <phoneticPr fontId="1"/>
  </si>
  <si>
    <t>49 介護予防小規模多機能型居宅介護</t>
    <rPh sb="3" eb="5">
      <t>カイゴ</t>
    </rPh>
    <rPh sb="5" eb="7">
      <t>ヨボウ</t>
    </rPh>
    <rPh sb="7" eb="10">
      <t>ショウキボ</t>
    </rPh>
    <rPh sb="10" eb="13">
      <t>タキノウ</t>
    </rPh>
    <rPh sb="13" eb="14">
      <t>ガタ</t>
    </rPh>
    <rPh sb="14" eb="16">
      <t>キョタク</t>
    </rPh>
    <rPh sb="16" eb="18">
      <t>カイゴ</t>
    </rPh>
    <phoneticPr fontId="1"/>
  </si>
  <si>
    <t>50 介護予防小規模多機能型居宅介護(短期利用)</t>
    <rPh sb="3" eb="7">
      <t>カイゴヨボウ</t>
    </rPh>
    <rPh sb="7" eb="10">
      <t>ショウキボ</t>
    </rPh>
    <rPh sb="10" eb="13">
      <t>タキノウ</t>
    </rPh>
    <rPh sb="13" eb="14">
      <t>ガタ</t>
    </rPh>
    <rPh sb="14" eb="16">
      <t>キョタク</t>
    </rPh>
    <rPh sb="16" eb="18">
      <t>カイゴ</t>
    </rPh>
    <rPh sb="19" eb="21">
      <t>タンキ</t>
    </rPh>
    <rPh sb="21" eb="23">
      <t>リヨウ</t>
    </rPh>
    <phoneticPr fontId="1"/>
  </si>
  <si>
    <t>51 介護予防認知症対応型共同生活介護（短期利用）</t>
    <rPh sb="3" eb="7">
      <t>カイゴヨボウ</t>
    </rPh>
    <rPh sb="7" eb="10">
      <t>ニンチショウ</t>
    </rPh>
    <rPh sb="10" eb="13">
      <t>タイオウガタ</t>
    </rPh>
    <rPh sb="13" eb="25">
      <t>キョウドウセイカツカイゴ「タンキリヨウ」</t>
    </rPh>
    <phoneticPr fontId="1"/>
  </si>
  <si>
    <t>52 介護予防支援</t>
    <rPh sb="3" eb="7">
      <t>カイゴヨボウ</t>
    </rPh>
    <rPh sb="7" eb="9">
      <t>シエン</t>
    </rPh>
    <phoneticPr fontId="1"/>
  </si>
  <si>
    <t>53 訪問型サービス（みなし）</t>
    <rPh sb="3" eb="5">
      <t>ホウモン</t>
    </rPh>
    <rPh sb="5" eb="6">
      <t>ガタ</t>
    </rPh>
    <phoneticPr fontId="1"/>
  </si>
  <si>
    <t>54 訪問型サービス（独自）</t>
    <rPh sb="3" eb="6">
      <t>ホウモンガタ</t>
    </rPh>
    <rPh sb="11" eb="13">
      <t>ドクジ</t>
    </rPh>
    <phoneticPr fontId="1"/>
  </si>
  <si>
    <t>55 訪問型サービス（独自/定率）</t>
    <rPh sb="3" eb="6">
      <t>ホウモンガタ</t>
    </rPh>
    <rPh sb="11" eb="13">
      <t>ドクジ</t>
    </rPh>
    <rPh sb="14" eb="16">
      <t>テイリツ</t>
    </rPh>
    <phoneticPr fontId="1"/>
  </si>
  <si>
    <t>56 訪問型サービス（独自/定額）</t>
    <rPh sb="3" eb="6">
      <t>ホウモンガタ</t>
    </rPh>
    <rPh sb="10" eb="13">
      <t>「ドクジ</t>
    </rPh>
    <rPh sb="14" eb="16">
      <t>テイガク</t>
    </rPh>
    <phoneticPr fontId="1"/>
  </si>
  <si>
    <t>57 通所型サービス（みなし）</t>
    <rPh sb="3" eb="5">
      <t>ツウショ</t>
    </rPh>
    <rPh sb="5" eb="6">
      <t>ガタ</t>
    </rPh>
    <phoneticPr fontId="1"/>
  </si>
  <si>
    <t>58 通所型サービス（独自）</t>
    <rPh sb="3" eb="5">
      <t>ツウショ</t>
    </rPh>
    <rPh sb="5" eb="6">
      <t>ガタ</t>
    </rPh>
    <rPh sb="11" eb="13">
      <t>ドクジ</t>
    </rPh>
    <phoneticPr fontId="1"/>
  </si>
  <si>
    <t>59 通所型サービス（独自/定率）</t>
    <rPh sb="3" eb="5">
      <t>ツウショ</t>
    </rPh>
    <rPh sb="5" eb="6">
      <t>ガタ</t>
    </rPh>
    <rPh sb="11" eb="13">
      <t>ドクジ</t>
    </rPh>
    <rPh sb="14" eb="16">
      <t>テイリツ</t>
    </rPh>
    <phoneticPr fontId="1"/>
  </si>
  <si>
    <t>60 通所型サービス（独自/定額）</t>
    <rPh sb="3" eb="6">
      <t>ツウショガタ</t>
    </rPh>
    <rPh sb="11" eb="13">
      <t>ドクジ</t>
    </rPh>
    <rPh sb="14" eb="16">
      <t>テイガク</t>
    </rPh>
    <phoneticPr fontId="1"/>
  </si>
  <si>
    <t>61 その他</t>
    <rPh sb="5" eb="6">
      <t>タ</t>
    </rPh>
    <phoneticPr fontId="1"/>
  </si>
  <si>
    <r>
      <t xml:space="preserve">補助対象経費　（税込）
</t>
    </r>
    <r>
      <rPr>
        <sz val="12"/>
        <color rgb="FFFF0000"/>
        <rFont val="ＭＳ Ｐゴシック"/>
        <family val="3"/>
        <charset val="128"/>
        <scheme val="minor"/>
      </rPr>
      <t>※２</t>
    </r>
    <r>
      <rPr>
        <sz val="12"/>
        <color theme="1"/>
        <rFont val="ＭＳ Ｐゴシック"/>
        <family val="3"/>
        <charset val="128"/>
        <scheme val="minor"/>
      </rPr>
      <t xml:space="preserve">
A</t>
    </r>
    <rPh sb="0" eb="2">
      <t>ホジョ</t>
    </rPh>
    <rPh sb="2" eb="4">
      <t>タイショウ</t>
    </rPh>
    <rPh sb="4" eb="6">
      <t>ケイヒ</t>
    </rPh>
    <rPh sb="8" eb="9">
      <t>ゼイ</t>
    </rPh>
    <rPh sb="9" eb="10">
      <t>コ</t>
    </rPh>
    <phoneticPr fontId="1"/>
  </si>
  <si>
    <t>※４</t>
    <phoneticPr fontId="1"/>
  </si>
  <si>
    <t>※３</t>
    <phoneticPr fontId="1"/>
  </si>
  <si>
    <t>令和8年度中にケアプランデータ連携システムにより、5事業所以上とデータ連携を実施</t>
    <rPh sb="0" eb="2">
      <t>レイワ</t>
    </rPh>
    <rPh sb="3" eb="6">
      <t>ネンドチュウ</t>
    </rPh>
    <rPh sb="15" eb="17">
      <t>レンケイ</t>
    </rPh>
    <rPh sb="26" eb="29">
      <t>ジギョウショ</t>
    </rPh>
    <rPh sb="29" eb="31">
      <t>イジョウ</t>
    </rPh>
    <rPh sb="35" eb="37">
      <t>レンケイ</t>
    </rPh>
    <rPh sb="38" eb="40">
      <t>ジッシ</t>
    </rPh>
    <phoneticPr fontId="1"/>
  </si>
  <si>
    <t>ケアプラン</t>
    <phoneticPr fontId="1"/>
  </si>
  <si>
    <t>〇</t>
    <phoneticPr fontId="1"/>
  </si>
  <si>
    <t>×</t>
    <phoneticPr fontId="1"/>
  </si>
  <si>
    <r>
      <t xml:space="preserve">【補助基準額】
</t>
    </r>
    <r>
      <rPr>
        <sz val="12"/>
        <color rgb="FFFF0000"/>
        <rFont val="ＭＳ Ｐゴシック"/>
        <family val="3"/>
        <charset val="128"/>
        <scheme val="minor"/>
      </rPr>
      <t>※３</t>
    </r>
    <r>
      <rPr>
        <sz val="12"/>
        <color theme="1"/>
        <rFont val="ＭＳ Ｐゴシック"/>
        <family val="3"/>
        <charset val="128"/>
        <scheme val="minor"/>
      </rPr>
      <t xml:space="preserve">
Ｆ</t>
    </r>
    <rPh sb="1" eb="3">
      <t>ホジョ</t>
    </rPh>
    <rPh sb="3" eb="5">
      <t>キジュン</t>
    </rPh>
    <rPh sb="5" eb="6">
      <t>ガク</t>
    </rPh>
    <phoneticPr fontId="1"/>
  </si>
  <si>
    <t>【補助率】
4/5
Ｄ</t>
    <rPh sb="1" eb="3">
      <t>ホジョ</t>
    </rPh>
    <rPh sb="3" eb="4">
      <t>リツ</t>
    </rPh>
    <phoneticPr fontId="1"/>
  </si>
  <si>
    <r>
      <t xml:space="preserve">補助対象経費（税込）
</t>
    </r>
    <r>
      <rPr>
        <sz val="12"/>
        <color rgb="FFFF0000"/>
        <rFont val="ＭＳ Ｐゴシック"/>
        <family val="3"/>
        <charset val="128"/>
        <scheme val="minor"/>
      </rPr>
      <t>※１</t>
    </r>
    <r>
      <rPr>
        <sz val="12"/>
        <color theme="1"/>
        <rFont val="ＭＳ Ｐゴシック"/>
        <family val="3"/>
        <charset val="128"/>
        <scheme val="minor"/>
      </rPr>
      <t xml:space="preserve">
A</t>
    </r>
    <rPh sb="0" eb="2">
      <t>ホジョ</t>
    </rPh>
    <rPh sb="2" eb="4">
      <t>タイショウ</t>
    </rPh>
    <rPh sb="4" eb="6">
      <t>ケイヒ</t>
    </rPh>
    <rPh sb="7" eb="8">
      <t>ゼイ</t>
    </rPh>
    <rPh sb="8" eb="9">
      <t>コミ</t>
    </rPh>
    <phoneticPr fontId="1"/>
  </si>
  <si>
    <r>
      <t xml:space="preserve">【補助限度額】
</t>
    </r>
    <r>
      <rPr>
        <sz val="12"/>
        <color rgb="FFFF0000"/>
        <rFont val="ＭＳ Ｐゴシック"/>
        <family val="3"/>
        <charset val="128"/>
        <scheme val="minor"/>
      </rPr>
      <t>※２</t>
    </r>
    <r>
      <rPr>
        <sz val="12"/>
        <color theme="1"/>
        <rFont val="ＭＳ Ｐゴシック"/>
        <family val="3"/>
        <charset val="128"/>
        <scheme val="minor"/>
      </rPr>
      <t xml:space="preserve">
Ｆ</t>
    </r>
    <rPh sb="1" eb="3">
      <t>ホジョ</t>
    </rPh>
    <rPh sb="3" eb="5">
      <t>ゲンド</t>
    </rPh>
    <rPh sb="5" eb="6">
      <t>ガク</t>
    </rPh>
    <phoneticPr fontId="1"/>
  </si>
  <si>
    <t>E7の値</t>
    <rPh sb="3" eb="4">
      <t>アタイ</t>
    </rPh>
    <phoneticPr fontId="1"/>
  </si>
  <si>
    <t>1～10</t>
    <phoneticPr fontId="1"/>
  </si>
  <si>
    <t>11～20</t>
    <phoneticPr fontId="1"/>
  </si>
  <si>
    <t>21～30</t>
    <phoneticPr fontId="1"/>
  </si>
  <si>
    <t>31以上</t>
    <rPh sb="2" eb="4">
      <t>イジョウ</t>
    </rPh>
    <phoneticPr fontId="1"/>
  </si>
  <si>
    <t>値</t>
    <rPh sb="0" eb="1">
      <t>アタイ</t>
    </rPh>
    <phoneticPr fontId="1"/>
  </si>
  <si>
    <t>結果</t>
    <rPh sb="0" eb="2">
      <t>ケッカ</t>
    </rPh>
    <phoneticPr fontId="1"/>
  </si>
  <si>
    <t>-</t>
    <phoneticPr fontId="1"/>
  </si>
  <si>
    <t>9  認知症生活支援・認知症ケア支援</t>
    <rPh sb="3" eb="6">
      <t>ニンチショウ</t>
    </rPh>
    <rPh sb="6" eb="8">
      <t>セイカツ</t>
    </rPh>
    <rPh sb="8" eb="10">
      <t>シエン</t>
    </rPh>
    <rPh sb="11" eb="14">
      <t>ニンチショウ</t>
    </rPh>
    <rPh sb="16" eb="18">
      <t>シエン</t>
    </rPh>
    <phoneticPr fontId="1"/>
  </si>
  <si>
    <t xml:space="preserve">2  移動支援 </t>
    <rPh sb="3" eb="5">
      <t>イドウ</t>
    </rPh>
    <rPh sb="5" eb="7">
      <t>シエン</t>
    </rPh>
    <phoneticPr fontId="1"/>
  </si>
  <si>
    <t>3  排泄支援</t>
    <rPh sb="3" eb="5">
      <t>ハイセツ</t>
    </rPh>
    <rPh sb="5" eb="7">
      <t>シエン</t>
    </rPh>
    <phoneticPr fontId="1"/>
  </si>
  <si>
    <t>4  入浴支援</t>
    <rPh sb="3" eb="5">
      <t>ニュウヨク</t>
    </rPh>
    <rPh sb="5" eb="7">
      <t>シエン</t>
    </rPh>
    <phoneticPr fontId="1"/>
  </si>
  <si>
    <t>TAISコード　　　　　　　　　　　（5桁　－　6桁）</t>
    <rPh sb="20" eb="21">
      <t>ケタ</t>
    </rPh>
    <rPh sb="25" eb="26">
      <t>ケタ</t>
    </rPh>
    <phoneticPr fontId="1"/>
  </si>
  <si>
    <t xml:space="preserve">  ⇑  プルダウンで選択</t>
  </si>
  <si>
    <t>３　要望調査への回答の有無</t>
    <rPh sb="2" eb="4">
      <t>ヨウボウ</t>
    </rPh>
    <rPh sb="4" eb="6">
      <t>チョウサ</t>
    </rPh>
    <rPh sb="8" eb="10">
      <t>カイトウ</t>
    </rPh>
    <rPh sb="11" eb="13">
      <t>ウム</t>
    </rPh>
    <phoneticPr fontId="1"/>
  </si>
  <si>
    <t>令和８年度　長野県介護テクノロジー定着支援事業（介護テクノロジー等）導入計画書</t>
    <rPh sb="0" eb="2">
      <t>レイワ</t>
    </rPh>
    <rPh sb="6" eb="9">
      <t>ナガノケン</t>
    </rPh>
    <rPh sb="9" eb="11">
      <t>カイゴ</t>
    </rPh>
    <rPh sb="17" eb="19">
      <t>テイチャク</t>
    </rPh>
    <rPh sb="19" eb="21">
      <t>シエン</t>
    </rPh>
    <rPh sb="21" eb="23">
      <t>ョウ</t>
    </rPh>
    <rPh sb="32" eb="33">
      <t>ナド</t>
    </rPh>
    <phoneticPr fontId="1"/>
  </si>
  <si>
    <r>
      <t>【１．介護テクノロジー等導入に向けての</t>
    </r>
    <r>
      <rPr>
        <b/>
        <sz val="12"/>
        <rFont val="ＭＳ Ｐゴシック"/>
        <family val="3"/>
        <charset val="128"/>
        <scheme val="minor"/>
      </rPr>
      <t>課題分析</t>
    </r>
    <r>
      <rPr>
        <sz val="12"/>
        <color theme="1"/>
        <rFont val="ＭＳ Ｐゴシック"/>
        <family val="2"/>
        <charset val="128"/>
        <scheme val="minor"/>
      </rPr>
      <t>】</t>
    </r>
    <rPh sb="11" eb="12">
      <t>ナド</t>
    </rPh>
    <rPh sb="15" eb="16">
      <t>ム</t>
    </rPh>
    <rPh sb="19" eb="21">
      <t>カダイ</t>
    </rPh>
    <rPh sb="21" eb="23">
      <t>ブンセキ</t>
    </rPh>
    <phoneticPr fontId="1"/>
  </si>
  <si>
    <t xml:space="preserve">   ※ 当該介護テクノロジー等を導入することにより解決したいと考えている課題・問題点を具体的に記載してください。
 </t>
    <rPh sb="5" eb="7">
      <t>トウガイ</t>
    </rPh>
    <rPh sb="7" eb="9">
      <t>カイゴ</t>
    </rPh>
    <rPh sb="15" eb="16">
      <t>ナド</t>
    </rPh>
    <rPh sb="17" eb="19">
      <t>ドウニュウ</t>
    </rPh>
    <rPh sb="26" eb="28">
      <t>カイケツ</t>
    </rPh>
    <rPh sb="32" eb="33">
      <t>カンガ</t>
    </rPh>
    <rPh sb="37" eb="39">
      <t>カダイ</t>
    </rPh>
    <rPh sb="40" eb="43">
      <t>モンダイテン</t>
    </rPh>
    <rPh sb="44" eb="47">
      <t>グタイテキ</t>
    </rPh>
    <rPh sb="48" eb="50">
      <t>キサイ</t>
    </rPh>
    <phoneticPr fontId="1"/>
  </si>
  <si>
    <r>
      <t>【２．介護テクノロジー等の導入に関する</t>
    </r>
    <r>
      <rPr>
        <b/>
        <sz val="12"/>
        <rFont val="ＭＳ Ｐゴシック"/>
        <family val="3"/>
        <charset val="128"/>
        <scheme val="minor"/>
      </rPr>
      <t>検討</t>
    </r>
    <r>
      <rPr>
        <sz val="12"/>
        <color rgb="FF000000"/>
        <rFont val="ＭＳ Ｐゴシック"/>
        <family val="3"/>
        <charset val="128"/>
        <scheme val="minor"/>
      </rPr>
      <t>】</t>
    </r>
    <rPh sb="3" eb="5">
      <t>カイゴ</t>
    </rPh>
    <rPh sb="11" eb="12">
      <t>ナド</t>
    </rPh>
    <rPh sb="13" eb="15">
      <t>ドウニュウ</t>
    </rPh>
    <rPh sb="16" eb="17">
      <t>カン</t>
    </rPh>
    <rPh sb="19" eb="21">
      <t>ケントウ</t>
    </rPh>
    <phoneticPr fontId="1"/>
  </si>
  <si>
    <t>　※ 介護テクノロジー等の導入に関し、職場内に検討組織を立ち上げ検討したか、あるいは実際に使用する者（介護職員等）の意見を聴取したか等、どういった検討をしたのか具体的に記載してください。</t>
    <rPh sb="3" eb="5">
      <t>カイゴ</t>
    </rPh>
    <rPh sb="11" eb="12">
      <t>ナド</t>
    </rPh>
    <rPh sb="13" eb="15">
      <t>ドウニュウ</t>
    </rPh>
    <rPh sb="16" eb="17">
      <t>カン</t>
    </rPh>
    <rPh sb="19" eb="21">
      <t>ショクバ</t>
    </rPh>
    <rPh sb="21" eb="22">
      <t>ナイ</t>
    </rPh>
    <rPh sb="23" eb="25">
      <t>ケントウ</t>
    </rPh>
    <rPh sb="25" eb="27">
      <t>ソシキ</t>
    </rPh>
    <rPh sb="28" eb="29">
      <t>タ</t>
    </rPh>
    <rPh sb="30" eb="31">
      <t>ア</t>
    </rPh>
    <rPh sb="32" eb="34">
      <t>ケントウ</t>
    </rPh>
    <rPh sb="42" eb="44">
      <t>ジッサイ</t>
    </rPh>
    <rPh sb="45" eb="47">
      <t>シヨウ</t>
    </rPh>
    <rPh sb="49" eb="50">
      <t>モノ</t>
    </rPh>
    <rPh sb="51" eb="53">
      <t>カイゴ</t>
    </rPh>
    <rPh sb="53" eb="55">
      <t>ショクイン</t>
    </rPh>
    <rPh sb="55" eb="56">
      <t>ナド</t>
    </rPh>
    <rPh sb="58" eb="60">
      <t>イケン</t>
    </rPh>
    <rPh sb="61" eb="63">
      <t>チョウシュ</t>
    </rPh>
    <rPh sb="66" eb="67">
      <t>ナド</t>
    </rPh>
    <rPh sb="73" eb="75">
      <t>ケントウ</t>
    </rPh>
    <rPh sb="80" eb="83">
      <t>グタイテキ</t>
    </rPh>
    <rPh sb="84" eb="86">
      <t>キサイ</t>
    </rPh>
    <phoneticPr fontId="1"/>
  </si>
  <si>
    <r>
      <t>【３．当該介護テクノロジート等の</t>
    </r>
    <r>
      <rPr>
        <b/>
        <sz val="12"/>
        <color rgb="FF000000"/>
        <rFont val="ＭＳ Ｐゴシック"/>
        <family val="3"/>
        <charset val="128"/>
        <scheme val="minor"/>
      </rPr>
      <t>導入を決定した理由</t>
    </r>
    <r>
      <rPr>
        <sz val="12"/>
        <color rgb="FF000000"/>
        <rFont val="ＭＳ Ｐゴシック"/>
        <family val="3"/>
        <charset val="128"/>
        <scheme val="minor"/>
      </rPr>
      <t>】</t>
    </r>
    <rPh sb="3" eb="5">
      <t>トウガイ</t>
    </rPh>
    <rPh sb="5" eb="7">
      <t>カイゴ</t>
    </rPh>
    <rPh sb="14" eb="15">
      <t>ナド</t>
    </rPh>
    <rPh sb="16" eb="18">
      <t>ドウニュウ</t>
    </rPh>
    <rPh sb="19" eb="21">
      <t>ケッテイ</t>
    </rPh>
    <rPh sb="23" eb="25">
      <t>リユウ</t>
    </rPh>
    <phoneticPr fontId="1"/>
  </si>
  <si>
    <r>
      <t xml:space="preserve">   ※ </t>
    </r>
    <r>
      <rPr>
        <u/>
        <sz val="11"/>
        <rFont val="ＭＳ Ｐゴシック"/>
        <family val="3"/>
        <charset val="128"/>
        <scheme val="minor"/>
      </rPr>
      <t>他の機種・製品でなく</t>
    </r>
    <r>
      <rPr>
        <sz val="11"/>
        <rFont val="ＭＳ Ｐゴシック"/>
        <family val="3"/>
        <charset val="128"/>
        <scheme val="minor"/>
      </rPr>
      <t xml:space="preserve">、当該介護テクノロジー等の導入を決めた理由を具体的に記載してください。
 </t>
    </r>
    <rPh sb="5" eb="6">
      <t>ホカ</t>
    </rPh>
    <rPh sb="7" eb="9">
      <t>キシュ</t>
    </rPh>
    <rPh sb="10" eb="12">
      <t>セイヒン</t>
    </rPh>
    <rPh sb="16" eb="18">
      <t>トウガイ</t>
    </rPh>
    <rPh sb="18" eb="20">
      <t>カイゴ</t>
    </rPh>
    <rPh sb="26" eb="27">
      <t>ナド</t>
    </rPh>
    <rPh sb="28" eb="30">
      <t>ドウニュウ</t>
    </rPh>
    <rPh sb="31" eb="32">
      <t>キ</t>
    </rPh>
    <rPh sb="34" eb="36">
      <t>リユウ</t>
    </rPh>
    <rPh sb="37" eb="40">
      <t>グタイテキ</t>
    </rPh>
    <rPh sb="41" eb="43">
      <t>キサイ</t>
    </rPh>
    <phoneticPr fontId="1"/>
  </si>
  <si>
    <r>
      <t>【４．介護テクノロジー等の</t>
    </r>
    <r>
      <rPr>
        <b/>
        <u/>
        <sz val="12"/>
        <color rgb="FF000000"/>
        <rFont val="ＭＳ Ｐゴシック"/>
        <family val="3"/>
        <charset val="128"/>
        <scheme val="minor"/>
      </rPr>
      <t>導入後３年間</t>
    </r>
    <r>
      <rPr>
        <sz val="12"/>
        <color rgb="FF000000"/>
        <rFont val="ＭＳ Ｐゴシック"/>
        <family val="3"/>
        <charset val="128"/>
        <scheme val="minor"/>
      </rPr>
      <t>の達成すべき</t>
    </r>
    <r>
      <rPr>
        <b/>
        <sz val="12"/>
        <color rgb="FF000000"/>
        <rFont val="ＭＳ Ｐゴシック"/>
        <family val="3"/>
        <charset val="128"/>
        <scheme val="minor"/>
      </rPr>
      <t>目標</t>
    </r>
    <r>
      <rPr>
        <sz val="12"/>
        <color rgb="FF000000"/>
        <rFont val="ＭＳ Ｐゴシック"/>
        <family val="3"/>
        <charset val="128"/>
        <scheme val="minor"/>
      </rPr>
      <t>、期待される</t>
    </r>
    <r>
      <rPr>
        <b/>
        <sz val="12"/>
        <color rgb="FF000000"/>
        <rFont val="ＭＳ Ｐゴシック"/>
        <family val="3"/>
        <charset val="128"/>
        <scheme val="minor"/>
      </rPr>
      <t>効果</t>
    </r>
    <r>
      <rPr>
        <sz val="12"/>
        <color rgb="FF000000"/>
        <rFont val="ＭＳ Ｐゴシック"/>
        <family val="3"/>
        <charset val="128"/>
        <scheme val="minor"/>
      </rPr>
      <t>等】</t>
    </r>
    <rPh sb="3" eb="5">
      <t>カイゴ</t>
    </rPh>
    <rPh sb="11" eb="12">
      <t>ナド</t>
    </rPh>
    <rPh sb="13" eb="16">
      <t>ドウニュウゴ</t>
    </rPh>
    <rPh sb="17" eb="19">
      <t>ネンカン</t>
    </rPh>
    <rPh sb="20" eb="22">
      <t>タッセイ</t>
    </rPh>
    <rPh sb="25" eb="27">
      <t>モクヒョウ</t>
    </rPh>
    <rPh sb="28" eb="30">
      <t>キタイ</t>
    </rPh>
    <rPh sb="33" eb="35">
      <t>コウカ</t>
    </rPh>
    <rPh sb="35" eb="36">
      <t>トウ</t>
    </rPh>
    <phoneticPr fontId="1"/>
  </si>
  <si>
    <t xml:space="preserve">【５．当該介護テクノロジー等を導入し、活用するための体制】  </t>
    <rPh sb="3" eb="5">
      <t>トウガイ</t>
    </rPh>
    <rPh sb="5" eb="7">
      <t>カイゴ</t>
    </rPh>
    <rPh sb="13" eb="14">
      <t>ナド</t>
    </rPh>
    <rPh sb="15" eb="17">
      <t>ドウニュウ</t>
    </rPh>
    <rPh sb="19" eb="21">
      <t>カツヨウ</t>
    </rPh>
    <rPh sb="26" eb="28">
      <t>タイセイ</t>
    </rPh>
    <rPh sb="27" eb="28">
      <t>ドウタイ</t>
    </rPh>
    <phoneticPr fontId="1"/>
  </si>
  <si>
    <t>見積書のうち、補助対象経費のみ（補助対象外経費を要確認）記載すること。（消費税込みの金額）</t>
    <phoneticPr fontId="1"/>
  </si>
  <si>
    <t>所要額の上限額については、TAISにおける介護テクノロジーのカテゴリにおいて、移乗介護・入浴支援・インカム・その他で示す機器は1機器につき100万円、それ以外の機器は1機器につき30万円。</t>
    <phoneticPr fontId="1"/>
  </si>
  <si>
    <t>令和８年度　長野県介護テクノロジー定着支援事業補助金（介護テクノロジー等）　所要額調書</t>
    <rPh sb="0" eb="2">
      <t>レイワ</t>
    </rPh>
    <rPh sb="3" eb="4">
      <t>ネン</t>
    </rPh>
    <rPh sb="4" eb="5">
      <t>ド</t>
    </rPh>
    <rPh sb="6" eb="9">
      <t>ナガノケン</t>
    </rPh>
    <rPh sb="9" eb="11">
      <t>カイゴ</t>
    </rPh>
    <rPh sb="17" eb="19">
      <t>テイチャク</t>
    </rPh>
    <rPh sb="19" eb="21">
      <t>シエン</t>
    </rPh>
    <rPh sb="21" eb="23">
      <t>ジギョウ</t>
    </rPh>
    <rPh sb="23" eb="26">
      <t>ホジョキン</t>
    </rPh>
    <rPh sb="27" eb="29">
      <t>カイゴ</t>
    </rPh>
    <rPh sb="35" eb="36">
      <t>ナド</t>
    </rPh>
    <rPh sb="38" eb="40">
      <t>ショヨウ</t>
    </rPh>
    <rPh sb="40" eb="41">
      <t>ガク</t>
    </rPh>
    <rPh sb="41" eb="43">
      <t>チョウショ</t>
    </rPh>
    <phoneticPr fontId="1"/>
  </si>
  <si>
    <t>令和８年度　長野県介護テクノロジー定着支援事業（介護ソフト等）導入計画書</t>
    <rPh sb="0" eb="2">
      <t>レイワ</t>
    </rPh>
    <rPh sb="3" eb="4">
      <t>ネン</t>
    </rPh>
    <rPh sb="4" eb="5">
      <t>ド</t>
    </rPh>
    <rPh sb="6" eb="9">
      <t>ナガノケン</t>
    </rPh>
    <rPh sb="9" eb="11">
      <t>カイゴ</t>
    </rPh>
    <rPh sb="17" eb="19">
      <t>テイチャク</t>
    </rPh>
    <rPh sb="19" eb="21">
      <t>シエン</t>
    </rPh>
    <rPh sb="21" eb="23">
      <t>ジギョウ</t>
    </rPh>
    <rPh sb="24" eb="26">
      <t>カイゴ</t>
    </rPh>
    <rPh sb="29" eb="30">
      <t>ナド</t>
    </rPh>
    <rPh sb="31" eb="33">
      <t>ドウニュウ</t>
    </rPh>
    <rPh sb="33" eb="35">
      <t>ケイカク</t>
    </rPh>
    <rPh sb="35" eb="36">
      <t>ショ</t>
    </rPh>
    <phoneticPr fontId="1"/>
  </si>
  <si>
    <t>※参考様式１、２も記載すること</t>
    <rPh sb="1" eb="3">
      <t>サンコウ</t>
    </rPh>
    <rPh sb="3" eb="5">
      <t>ヨウシキ</t>
    </rPh>
    <rPh sb="9" eb="11">
      <t>キサイ</t>
    </rPh>
    <phoneticPr fontId="1"/>
  </si>
  <si>
    <t>令和８年度　長野県介護テクノロジー定着支援事業（介護ソフト等）　所要額調書</t>
    <rPh sb="0" eb="2">
      <t>レイワ</t>
    </rPh>
    <rPh sb="3" eb="4">
      <t>ネン</t>
    </rPh>
    <rPh sb="4" eb="5">
      <t>ド</t>
    </rPh>
    <rPh sb="6" eb="9">
      <t>ナガノケン</t>
    </rPh>
    <rPh sb="9" eb="11">
      <t>カイゴ</t>
    </rPh>
    <rPh sb="17" eb="19">
      <t>テイチャク</t>
    </rPh>
    <rPh sb="19" eb="21">
      <t>シエン</t>
    </rPh>
    <rPh sb="21" eb="23">
      <t>ジギョウ</t>
    </rPh>
    <rPh sb="24" eb="26">
      <t>カイゴ</t>
    </rPh>
    <rPh sb="29" eb="30">
      <t>ナド</t>
    </rPh>
    <rPh sb="32" eb="34">
      <t>ショヨウ</t>
    </rPh>
    <rPh sb="34" eb="35">
      <t>ガク</t>
    </rPh>
    <rPh sb="35" eb="37">
      <t>チョウショ</t>
    </rPh>
    <phoneticPr fontId="1"/>
  </si>
  <si>
    <t>1  介護ソフト 　　</t>
    <rPh sb="3" eb="5">
      <t>カイゴ</t>
    </rPh>
    <phoneticPr fontId="1"/>
  </si>
  <si>
    <t>2  バックオフィスソフト</t>
    <phoneticPr fontId="1"/>
  </si>
  <si>
    <t>3  PC、タブレット端末</t>
    <rPh sb="11" eb="13">
      <t>タンマツ</t>
    </rPh>
    <phoneticPr fontId="1"/>
  </si>
  <si>
    <t>4  1又は2の整備に必要な通信環境機器等（Wi-Fiルーター等）</t>
    <rPh sb="4" eb="5">
      <t>マタ</t>
    </rPh>
    <rPh sb="8" eb="10">
      <t>セイビ</t>
    </rPh>
    <rPh sb="11" eb="13">
      <t>ヒツヨウ</t>
    </rPh>
    <rPh sb="14" eb="16">
      <t>ツウシン</t>
    </rPh>
    <rPh sb="16" eb="18">
      <t>カンキョウ</t>
    </rPh>
    <rPh sb="18" eb="20">
      <t>キキ</t>
    </rPh>
    <rPh sb="20" eb="21">
      <t>ナド</t>
    </rPh>
    <rPh sb="31" eb="32">
      <t>ナド</t>
    </rPh>
    <phoneticPr fontId="1"/>
  </si>
  <si>
    <t>5  保守経費等</t>
    <rPh sb="3" eb="5">
      <t>ホシュ</t>
    </rPh>
    <rPh sb="5" eb="7">
      <t>ケイヒ</t>
    </rPh>
    <rPh sb="7" eb="8">
      <t>ナド</t>
    </rPh>
    <phoneticPr fontId="1"/>
  </si>
  <si>
    <t>訪問介護事業所等の居宅サービス事業所又は居宅介護支援事業所（介護予防も含む）であって、令和８年度中に「ケアプランデータ連携システム」により５事業所以上とデータ連携を実施する場合は、基準額に５万円を加算する。</t>
    <phoneticPr fontId="1"/>
  </si>
  <si>
    <t>数字のみ入力すること。
職員数には、導入機器の活用が見込まれる管理者や生活相談員等の職員も算入して差し支えない。
また、職員数については、申請時点における常勤換算方法（当該事業所の従業者の勤務延時間数を当該事業所において常勤の従業者が勤務すべき時間数で除することにより、当該事業所の従業者の員数を常勤の従業者の員数に換算する方法をいう。）により算出された人数（小数点以下は四捨五入）とするが、居宅を訪問してサービスを提供する職員（訪問看護員、居宅介護支援専門員等）及び管理者や生活相談員等の職員については、従事する職務の性質上、実人数（常勤・非常勤の別は問わない。）としても差し支えない。</t>
    <rPh sb="18" eb="20">
      <t>ドウニュウ</t>
    </rPh>
    <rPh sb="20" eb="22">
      <t>キキ</t>
    </rPh>
    <phoneticPr fontId="1"/>
  </si>
  <si>
    <r>
      <t>【１．介護ソフト等導入に向けての</t>
    </r>
    <r>
      <rPr>
        <b/>
        <sz val="12"/>
        <rFont val="ＭＳ Ｐゴシック"/>
        <family val="3"/>
        <charset val="128"/>
        <scheme val="minor"/>
      </rPr>
      <t>課題分析</t>
    </r>
    <r>
      <rPr>
        <sz val="12"/>
        <color theme="1"/>
        <rFont val="ＭＳ Ｐゴシック"/>
        <family val="2"/>
        <charset val="128"/>
        <scheme val="minor"/>
      </rPr>
      <t>】</t>
    </r>
    <rPh sb="3" eb="5">
      <t>カイゴ</t>
    </rPh>
    <rPh sb="8" eb="9">
      <t>ナド</t>
    </rPh>
    <rPh sb="12" eb="13">
      <t>ム</t>
    </rPh>
    <rPh sb="16" eb="18">
      <t>カダイ</t>
    </rPh>
    <rPh sb="18" eb="20">
      <t>ブンセキ</t>
    </rPh>
    <phoneticPr fontId="1"/>
  </si>
  <si>
    <t xml:space="preserve">   ※ 当該介護ソフト等を導入することにより解決したいと考えている課題・問題点を具体的に記載してください。
 </t>
    <rPh sb="5" eb="7">
      <t>トウガイ</t>
    </rPh>
    <rPh sb="7" eb="9">
      <t>カイゴ</t>
    </rPh>
    <rPh sb="12" eb="13">
      <t>ナド</t>
    </rPh>
    <rPh sb="14" eb="16">
      <t>ドウニュウ</t>
    </rPh>
    <rPh sb="23" eb="25">
      <t>カイケツ</t>
    </rPh>
    <rPh sb="29" eb="30">
      <t>カンガ</t>
    </rPh>
    <rPh sb="34" eb="36">
      <t>カダイ</t>
    </rPh>
    <rPh sb="37" eb="40">
      <t>モンダイテン</t>
    </rPh>
    <rPh sb="41" eb="44">
      <t>グタイテキ</t>
    </rPh>
    <rPh sb="45" eb="47">
      <t>キサイ</t>
    </rPh>
    <phoneticPr fontId="1"/>
  </si>
  <si>
    <r>
      <t>【２．当該介護ソフト等の</t>
    </r>
    <r>
      <rPr>
        <b/>
        <sz val="12"/>
        <color rgb="FF000000"/>
        <rFont val="ＭＳ Ｐゴシック"/>
        <family val="3"/>
        <charset val="128"/>
        <scheme val="minor"/>
      </rPr>
      <t>導入を決定した理由</t>
    </r>
    <r>
      <rPr>
        <sz val="12"/>
        <color rgb="FF000000"/>
        <rFont val="ＭＳ Ｐゴシック"/>
        <family val="3"/>
        <charset val="128"/>
        <scheme val="minor"/>
      </rPr>
      <t>】</t>
    </r>
    <rPh sb="3" eb="5">
      <t>トウガイ</t>
    </rPh>
    <rPh sb="5" eb="7">
      <t>カイゴ</t>
    </rPh>
    <rPh sb="10" eb="11">
      <t>ナド</t>
    </rPh>
    <rPh sb="12" eb="14">
      <t>ドウニュウ</t>
    </rPh>
    <rPh sb="15" eb="17">
      <t>ケッテイ</t>
    </rPh>
    <rPh sb="19" eb="21">
      <t>リユウ</t>
    </rPh>
    <phoneticPr fontId="1"/>
  </si>
  <si>
    <r>
      <t xml:space="preserve">   ※ </t>
    </r>
    <r>
      <rPr>
        <u/>
        <sz val="11"/>
        <rFont val="ＭＳ Ｐゴシック"/>
        <family val="3"/>
        <charset val="128"/>
        <scheme val="minor"/>
      </rPr>
      <t>他の機種・製品でなく</t>
    </r>
    <r>
      <rPr>
        <sz val="11"/>
        <rFont val="ＭＳ Ｐゴシック"/>
        <family val="3"/>
        <charset val="128"/>
        <scheme val="minor"/>
      </rPr>
      <t xml:space="preserve">、当該介護ソフト等の導入を決めた理由を具体的に記載してください。
 </t>
    </r>
    <rPh sb="5" eb="6">
      <t>ホカ</t>
    </rPh>
    <rPh sb="7" eb="9">
      <t>キシュ</t>
    </rPh>
    <rPh sb="10" eb="12">
      <t>セイヒン</t>
    </rPh>
    <rPh sb="16" eb="18">
      <t>トウガイ</t>
    </rPh>
    <rPh sb="18" eb="20">
      <t>カイゴ</t>
    </rPh>
    <rPh sb="23" eb="24">
      <t>ナド</t>
    </rPh>
    <rPh sb="25" eb="27">
      <t>ドウニュウ</t>
    </rPh>
    <rPh sb="28" eb="29">
      <t>キ</t>
    </rPh>
    <rPh sb="31" eb="33">
      <t>リユウ</t>
    </rPh>
    <rPh sb="34" eb="37">
      <t>グタイテキ</t>
    </rPh>
    <rPh sb="38" eb="40">
      <t>キサイ</t>
    </rPh>
    <phoneticPr fontId="1"/>
  </si>
  <si>
    <r>
      <t>【３．介護ソフト等の</t>
    </r>
    <r>
      <rPr>
        <b/>
        <u/>
        <sz val="12"/>
        <color rgb="FF000000"/>
        <rFont val="ＭＳ Ｐゴシック"/>
        <family val="3"/>
        <charset val="128"/>
        <scheme val="minor"/>
      </rPr>
      <t>導入後３年間</t>
    </r>
    <r>
      <rPr>
        <sz val="12"/>
        <color rgb="FF000000"/>
        <rFont val="ＭＳ Ｐゴシック"/>
        <family val="3"/>
        <charset val="128"/>
        <scheme val="minor"/>
      </rPr>
      <t>の達成すべき</t>
    </r>
    <r>
      <rPr>
        <b/>
        <sz val="12"/>
        <color rgb="FF000000"/>
        <rFont val="ＭＳ Ｐゴシック"/>
        <family val="3"/>
        <charset val="128"/>
        <scheme val="minor"/>
      </rPr>
      <t>目標</t>
    </r>
    <r>
      <rPr>
        <sz val="12"/>
        <color rgb="FF000000"/>
        <rFont val="ＭＳ Ｐゴシック"/>
        <family val="3"/>
        <charset val="128"/>
        <scheme val="minor"/>
      </rPr>
      <t>、期待される</t>
    </r>
    <r>
      <rPr>
        <b/>
        <sz val="12"/>
        <color rgb="FF000000"/>
        <rFont val="ＭＳ Ｐゴシック"/>
        <family val="3"/>
        <charset val="128"/>
        <scheme val="minor"/>
      </rPr>
      <t>効果</t>
    </r>
    <r>
      <rPr>
        <sz val="12"/>
        <color rgb="FF000000"/>
        <rFont val="ＭＳ Ｐゴシック"/>
        <family val="3"/>
        <charset val="128"/>
        <scheme val="minor"/>
      </rPr>
      <t>等】</t>
    </r>
    <rPh sb="3" eb="5">
      <t>カイゴ</t>
    </rPh>
    <rPh sb="8" eb="9">
      <t>ナド</t>
    </rPh>
    <rPh sb="10" eb="13">
      <t>ドウニュウゴ</t>
    </rPh>
    <rPh sb="14" eb="16">
      <t>ネンカン</t>
    </rPh>
    <rPh sb="17" eb="19">
      <t>タッセイ</t>
    </rPh>
    <rPh sb="22" eb="24">
      <t>モクヒョウ</t>
    </rPh>
    <rPh sb="25" eb="27">
      <t>キタイ</t>
    </rPh>
    <rPh sb="30" eb="32">
      <t>コウカ</t>
    </rPh>
    <rPh sb="32" eb="33">
      <t>トウ</t>
    </rPh>
    <phoneticPr fontId="1"/>
  </si>
  <si>
    <t xml:space="preserve">【４．当該介護ソフト等を導入し、活用するための体制】  </t>
    <rPh sb="3" eb="5">
      <t>トウガイ</t>
    </rPh>
    <rPh sb="5" eb="7">
      <t>カイゴ</t>
    </rPh>
    <rPh sb="10" eb="11">
      <t>ナド</t>
    </rPh>
    <rPh sb="12" eb="14">
      <t>ドウニュウ</t>
    </rPh>
    <rPh sb="16" eb="18">
      <t>カツヨウ</t>
    </rPh>
    <rPh sb="23" eb="25">
      <t>タイセイ</t>
    </rPh>
    <rPh sb="24" eb="25">
      <t>ドウタイ</t>
    </rPh>
    <phoneticPr fontId="1"/>
  </si>
  <si>
    <t xml:space="preserve"> ⇑  プルダウンで選択</t>
  </si>
  <si>
    <t>補助対象経費のみ（補助対象外経費を要確認）記載すること。（消費税込みの金額）</t>
    <phoneticPr fontId="1"/>
  </si>
  <si>
    <t>補助限度額は1事業所につき1,000万円。介護ソフトと同時にPC・タブレット・Wi-Fi環境整備に必要な機器等を導入する場合は1,015万円。</t>
    <phoneticPr fontId="1"/>
  </si>
  <si>
    <t>（ア）第三者による業務改善支援</t>
    <rPh sb="3" eb="6">
      <t>ダイサンシャ</t>
    </rPh>
    <rPh sb="9" eb="11">
      <t>ギョウム</t>
    </rPh>
    <rPh sb="11" eb="13">
      <t>カイゼン</t>
    </rPh>
    <rPh sb="13" eb="15">
      <t>シエン</t>
    </rPh>
    <phoneticPr fontId="1"/>
  </si>
  <si>
    <t xml:space="preserve">   </t>
    <phoneticPr fontId="1"/>
  </si>
  <si>
    <t xml:space="preserve"> ⇑  プルダウンで選択</t>
    <phoneticPr fontId="1"/>
  </si>
  <si>
    <t>第三者による業務改善支援</t>
    <phoneticPr fontId="1"/>
  </si>
  <si>
    <t>（介護ソフトを除く）介護テクノロジー導入支援</t>
    <rPh sb="1" eb="3">
      <t>カイゴ</t>
    </rPh>
    <rPh sb="7" eb="8">
      <t>ノゾ</t>
    </rPh>
    <rPh sb="10" eb="12">
      <t>カイゴ</t>
    </rPh>
    <rPh sb="18" eb="20">
      <t>ドウニュウ</t>
    </rPh>
    <rPh sb="20" eb="22">
      <t>シエン</t>
    </rPh>
    <phoneticPr fontId="1"/>
  </si>
  <si>
    <t>介護ソフト導入支援</t>
    <phoneticPr fontId="1"/>
  </si>
  <si>
    <t>パッケージ型導入支援</t>
    <rPh sb="5" eb="6">
      <t>ガタ</t>
    </rPh>
    <rPh sb="6" eb="8">
      <t>ドウニュウ</t>
    </rPh>
    <rPh sb="8" eb="10">
      <t>シエン</t>
    </rPh>
    <phoneticPr fontId="1"/>
  </si>
  <si>
    <t>型番</t>
    <rPh sb="0" eb="2">
      <t>カタバン</t>
    </rPh>
    <phoneticPr fontId="1"/>
  </si>
  <si>
    <t>（１）利用の有無</t>
    <rPh sb="3" eb="5">
      <t>リヨウ</t>
    </rPh>
    <rPh sb="6" eb="8">
      <t>ウム</t>
    </rPh>
    <phoneticPr fontId="1"/>
  </si>
  <si>
    <t>（２）補助済額</t>
    <rPh sb="3" eb="5">
      <t>ホジョ</t>
    </rPh>
    <rPh sb="5" eb="6">
      <t>ズミ</t>
    </rPh>
    <rPh sb="6" eb="7">
      <t>ガク</t>
    </rPh>
    <phoneticPr fontId="1"/>
  </si>
  <si>
    <t>円</t>
    <rPh sb="0" eb="1">
      <t>エン</t>
    </rPh>
    <phoneticPr fontId="1"/>
  </si>
  <si>
    <t>⇑  プルダウンで選択</t>
    <phoneticPr fontId="1"/>
  </si>
  <si>
    <t>４　過去の本補助金（介護ロボット導入支援補助金）の利用の有無</t>
    <phoneticPr fontId="1"/>
  </si>
  <si>
    <t>４　過去の本補助金（介護ロボット導入支援補助金）の利用の有無</t>
    <rPh sb="2" eb="4">
      <t>カコ</t>
    </rPh>
    <rPh sb="5" eb="6">
      <t>ホン</t>
    </rPh>
    <rPh sb="6" eb="9">
      <t>ホジョキン</t>
    </rPh>
    <rPh sb="10" eb="12">
      <t>カイゴ</t>
    </rPh>
    <rPh sb="16" eb="18">
      <t>ドウニュウ</t>
    </rPh>
    <rPh sb="18" eb="20">
      <t>シエン</t>
    </rPh>
    <rPh sb="20" eb="23">
      <t>ホジョキン</t>
    </rPh>
    <rPh sb="25" eb="27">
      <t>リヨウ</t>
    </rPh>
    <rPh sb="28" eb="30">
      <t>ウム</t>
    </rPh>
    <phoneticPr fontId="1"/>
  </si>
  <si>
    <t>５　導入計画</t>
    <rPh sb="2" eb="4">
      <t>ドウニュウ</t>
    </rPh>
    <rPh sb="4" eb="6">
      <t>ケイカク</t>
    </rPh>
    <phoneticPr fontId="1"/>
  </si>
  <si>
    <r>
      <t xml:space="preserve">補助対象経費　　（税込）
</t>
    </r>
    <r>
      <rPr>
        <sz val="12"/>
        <color rgb="FFFF0000"/>
        <rFont val="ＭＳ Ｐゴシック"/>
        <family val="3"/>
        <charset val="128"/>
        <scheme val="minor"/>
      </rPr>
      <t>※１</t>
    </r>
    <r>
      <rPr>
        <sz val="12"/>
        <color theme="1"/>
        <rFont val="ＭＳ Ｐゴシック"/>
        <family val="3"/>
        <charset val="128"/>
        <scheme val="minor"/>
      </rPr>
      <t xml:space="preserve">
A</t>
    </r>
    <rPh sb="0" eb="2">
      <t>ホジョ</t>
    </rPh>
    <rPh sb="2" eb="4">
      <t>タイショウ</t>
    </rPh>
    <rPh sb="4" eb="6">
      <t>ケイヒ</t>
    </rPh>
    <rPh sb="9" eb="10">
      <t>ゼイ</t>
    </rPh>
    <rPh sb="10" eb="11">
      <t>コ</t>
    </rPh>
    <phoneticPr fontId="1"/>
  </si>
  <si>
    <t>介護テクノロジー等導入補助金は1事業所あたり500万円を上限とする。</t>
    <phoneticPr fontId="1"/>
  </si>
  <si>
    <t>実施状況</t>
    <rPh sb="0" eb="2">
      <t>ジッシ</t>
    </rPh>
    <rPh sb="2" eb="4">
      <t>ジョウキョウ</t>
    </rPh>
    <phoneticPr fontId="1"/>
  </si>
  <si>
    <t>法人名　：</t>
    <rPh sb="0" eb="2">
      <t>ホウジン</t>
    </rPh>
    <rPh sb="2" eb="3">
      <t>メイ</t>
    </rPh>
    <phoneticPr fontId="1"/>
  </si>
  <si>
    <t>サービス種別：</t>
    <rPh sb="4" eb="6">
      <t>シュベツ</t>
    </rPh>
    <phoneticPr fontId="1"/>
  </si>
  <si>
    <t>事業所名：</t>
    <rPh sb="0" eb="3">
      <t>ジギョウショ</t>
    </rPh>
    <rPh sb="3" eb="4">
      <t>メイ</t>
    </rPh>
    <phoneticPr fontId="1"/>
  </si>
  <si>
    <t>事業所名：</t>
    <rPh sb="0" eb="4">
      <t>ジギョウショメイ</t>
    </rPh>
    <phoneticPr fontId="1"/>
  </si>
  <si>
    <t>介護業務支援機器（介護ソフト）、付帯費用等</t>
    <rPh sb="0" eb="2">
      <t>カイゴ</t>
    </rPh>
    <rPh sb="2" eb="6">
      <t>ギョウムシエン</t>
    </rPh>
    <rPh sb="6" eb="8">
      <t>キキ</t>
    </rPh>
    <rPh sb="9" eb="11">
      <t>カイゴ</t>
    </rPh>
    <rPh sb="16" eb="20">
      <t>フタイヒヨウ</t>
    </rPh>
    <rPh sb="20" eb="21">
      <t>ナド</t>
    </rPh>
    <phoneticPr fontId="1"/>
  </si>
  <si>
    <t>介護ロボット等</t>
    <rPh sb="0" eb="2">
      <t>カイゴ</t>
    </rPh>
    <rPh sb="6" eb="7">
      <t>トウ</t>
    </rPh>
    <phoneticPr fontId="1"/>
  </si>
  <si>
    <t>6  機能訓練支援</t>
    <rPh sb="3" eb="5">
      <t>キノウ</t>
    </rPh>
    <rPh sb="5" eb="7">
      <t>クンレン</t>
    </rPh>
    <rPh sb="7" eb="9">
      <t>シエン</t>
    </rPh>
    <phoneticPr fontId="1"/>
  </si>
  <si>
    <t>7  食事・栄養管理支援</t>
    <rPh sb="3" eb="5">
      <t>ショクジ</t>
    </rPh>
    <rPh sb="6" eb="8">
      <t>エイヨウ</t>
    </rPh>
    <rPh sb="8" eb="10">
      <t>カンリ</t>
    </rPh>
    <rPh sb="10" eb="12">
      <t>シエン</t>
    </rPh>
    <phoneticPr fontId="1"/>
  </si>
  <si>
    <t>8  認知症生活支援・認知症ケア支援</t>
    <rPh sb="3" eb="6">
      <t>ニンチショウ</t>
    </rPh>
    <rPh sb="6" eb="8">
      <t>セイカツ</t>
    </rPh>
    <rPh sb="8" eb="10">
      <t>シエン</t>
    </rPh>
    <rPh sb="11" eb="14">
      <t>ニンチショウ</t>
    </rPh>
    <rPh sb="16" eb="18">
      <t>シエン</t>
    </rPh>
    <phoneticPr fontId="1"/>
  </si>
  <si>
    <t>1　介護ソフト</t>
    <rPh sb="2" eb="4">
      <t>カイゴ</t>
    </rPh>
    <phoneticPr fontId="1"/>
  </si>
  <si>
    <t>2  介護業務支援（インカム）</t>
    <rPh sb="3" eb="5">
      <t>カイゴ</t>
    </rPh>
    <rPh sb="5" eb="9">
      <t>ギョウムシエン</t>
    </rPh>
    <phoneticPr fontId="1"/>
  </si>
  <si>
    <t>3  介護業務支援（インカム以外）</t>
    <rPh sb="3" eb="5">
      <t>カイゴ</t>
    </rPh>
    <rPh sb="5" eb="9">
      <t>ギョウムシエン</t>
    </rPh>
    <rPh sb="14" eb="16">
      <t>イガイ</t>
    </rPh>
    <phoneticPr fontId="1"/>
  </si>
  <si>
    <t>4  PC、タブレット端末</t>
    <rPh sb="11" eb="13">
      <t>タンマツ</t>
    </rPh>
    <phoneticPr fontId="1"/>
  </si>
  <si>
    <t>5  1又は2の整備に必要な通信環境機器等（Wi-Fiルーター等）</t>
    <rPh sb="4" eb="5">
      <t>マタ</t>
    </rPh>
    <rPh sb="8" eb="10">
      <t>セイビ</t>
    </rPh>
    <rPh sb="11" eb="13">
      <t>ヒツヨウ</t>
    </rPh>
    <rPh sb="14" eb="16">
      <t>ツウシン</t>
    </rPh>
    <rPh sb="16" eb="18">
      <t>カンキョウ</t>
    </rPh>
    <rPh sb="18" eb="20">
      <t>キキ</t>
    </rPh>
    <rPh sb="20" eb="21">
      <t>ナド</t>
    </rPh>
    <rPh sb="31" eb="32">
      <t>ナド</t>
    </rPh>
    <phoneticPr fontId="1"/>
  </si>
  <si>
    <t>6  保守経費等</t>
    <rPh sb="3" eb="5">
      <t>ホシュ</t>
    </rPh>
    <rPh sb="5" eb="7">
      <t>ケイヒ</t>
    </rPh>
    <rPh sb="7" eb="8">
      <t>ナド</t>
    </rPh>
    <phoneticPr fontId="1"/>
  </si>
  <si>
    <t>6  介護業務支援(介護ソフト・インカムを除く）</t>
    <rPh sb="3" eb="9">
      <t>カイゴギョウムシエン</t>
    </rPh>
    <rPh sb="10" eb="12">
      <t>カイゴ</t>
    </rPh>
    <rPh sb="21" eb="22">
      <t>ノゾ</t>
    </rPh>
    <phoneticPr fontId="1"/>
  </si>
  <si>
    <r>
      <t xml:space="preserve">10 </t>
    </r>
    <r>
      <rPr>
        <sz val="11"/>
        <color rgb="FFFF0000"/>
        <rFont val="ＭＳ Ｐゴシック"/>
        <family val="3"/>
        <charset val="128"/>
        <scheme val="minor"/>
      </rPr>
      <t>インカム</t>
    </r>
    <phoneticPr fontId="1"/>
  </si>
  <si>
    <t>主たる機器に付帯として必要となる経費もある場合は、全て記載すること。（主たる機器の補助上限額の範囲で補助）</t>
    <rPh sb="25" eb="26">
      <t>スベ</t>
    </rPh>
    <rPh sb="35" eb="36">
      <t>シュ</t>
    </rPh>
    <rPh sb="38" eb="40">
      <t>キキ</t>
    </rPh>
    <rPh sb="41" eb="45">
      <t>ホジョジョウゲン</t>
    </rPh>
    <rPh sb="45" eb="46">
      <t>ガク</t>
    </rPh>
    <rPh sb="47" eb="49">
      <t>ハンイ</t>
    </rPh>
    <rPh sb="50" eb="52">
      <t>ホジョ</t>
    </rPh>
    <phoneticPr fontId="1"/>
  </si>
  <si>
    <t>付帯費用①</t>
    <rPh sb="0" eb="2">
      <t>フタイ</t>
    </rPh>
    <rPh sb="2" eb="4">
      <t>ヒヨウ</t>
    </rPh>
    <phoneticPr fontId="1"/>
  </si>
  <si>
    <t>付帯費用②</t>
    <rPh sb="0" eb="2">
      <t>フタイ</t>
    </rPh>
    <rPh sb="2" eb="4">
      <t>ヒヨウ</t>
    </rPh>
    <phoneticPr fontId="1"/>
  </si>
  <si>
    <t>付帯費用③</t>
    <rPh sb="0" eb="2">
      <t>フタイ</t>
    </rPh>
    <rPh sb="2" eb="4">
      <t>ヒヨウ</t>
    </rPh>
    <phoneticPr fontId="1"/>
  </si>
  <si>
    <t>　　　　　　　　　　【補助対象額】　計　　　　　　　　　　　　　　　　D　　　　　　　　　　　　　　　　　　　　</t>
    <rPh sb="11" eb="13">
      <t>ホジョ</t>
    </rPh>
    <rPh sb="13" eb="16">
      <t>タイショウガク</t>
    </rPh>
    <rPh sb="18" eb="19">
      <t>ケイ</t>
    </rPh>
    <phoneticPr fontId="1"/>
  </si>
  <si>
    <r>
      <t xml:space="preserve">    （9）</t>
    </r>
    <r>
      <rPr>
        <sz val="9"/>
        <rFont val="ＭＳ Ｐ明朝"/>
        <family val="1"/>
        <charset val="128"/>
      </rPr>
      <t>※2</t>
    </r>
    <phoneticPr fontId="1"/>
  </si>
  <si>
    <r>
      <t xml:space="preserve">    （10）</t>
    </r>
    <r>
      <rPr>
        <sz val="9"/>
        <rFont val="ＭＳ Ｐ明朝"/>
        <family val="1"/>
        <charset val="128"/>
      </rPr>
      <t>※3</t>
    </r>
    <phoneticPr fontId="1"/>
  </si>
  <si>
    <r>
      <t xml:space="preserve"> 　 （8）</t>
    </r>
    <r>
      <rPr>
        <sz val="9"/>
        <color theme="1"/>
        <rFont val="ＭＳ Ｐ明朝"/>
        <family val="1"/>
        <charset val="128"/>
      </rPr>
      <t>※1</t>
    </r>
    <phoneticPr fontId="1"/>
  </si>
  <si>
    <t>※１　(８)は、介護ソフト等導入支援の場合</t>
    <rPh sb="8" eb="10">
      <t>カイゴ</t>
    </rPh>
    <rPh sb="13" eb="14">
      <t>ナド</t>
    </rPh>
    <rPh sb="14" eb="18">
      <t>ドウニュウシエン</t>
    </rPh>
    <rPh sb="19" eb="21">
      <t>バアイ</t>
    </rPh>
    <phoneticPr fontId="29"/>
  </si>
  <si>
    <t>※２　(９) は、認証企業への優遇制度の利用を希望する場合(認証済み企業)</t>
    <rPh sb="9" eb="11">
      <t>ニンショウ</t>
    </rPh>
    <rPh sb="11" eb="13">
      <t>キギョウ</t>
    </rPh>
    <rPh sb="15" eb="17">
      <t>ユウグウ</t>
    </rPh>
    <rPh sb="17" eb="19">
      <t>セイド</t>
    </rPh>
    <rPh sb="20" eb="22">
      <t>リヨウ</t>
    </rPh>
    <rPh sb="23" eb="25">
      <t>キボウ</t>
    </rPh>
    <rPh sb="27" eb="29">
      <t>バアイ</t>
    </rPh>
    <rPh sb="30" eb="32">
      <t>ニンショウ</t>
    </rPh>
    <rPh sb="32" eb="33">
      <t>ズ</t>
    </rPh>
    <rPh sb="34" eb="36">
      <t>キギョウ</t>
    </rPh>
    <phoneticPr fontId="1"/>
  </si>
  <si>
    <t>※３　(10) は、認証企業への優遇制度の利用を希望する場合(これから申請する企業)</t>
    <rPh sb="10" eb="12">
      <t>ニンショウ</t>
    </rPh>
    <rPh sb="12" eb="14">
      <t>キギョウ</t>
    </rPh>
    <rPh sb="16" eb="18">
      <t>ユウグウ</t>
    </rPh>
    <rPh sb="18" eb="20">
      <t>セイド</t>
    </rPh>
    <rPh sb="21" eb="23">
      <t>リヨウ</t>
    </rPh>
    <rPh sb="24" eb="26">
      <t>キボウ</t>
    </rPh>
    <rPh sb="28" eb="30">
      <t>バアイ</t>
    </rPh>
    <rPh sb="35" eb="37">
      <t>シンセイ</t>
    </rPh>
    <rPh sb="39" eb="41">
      <t>キギョウ</t>
    </rPh>
    <phoneticPr fontId="1"/>
  </si>
  <si>
    <t>令和　　年　　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</si>
</sst>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411]ggge&quot;年&quot;m&quot;月&quot;d&quot;日&quot;;@"/>
    <numFmt numFmtId="178" formatCode="0_ "/>
    <numFmt numFmtId="179" formatCode="0_);[Red]\(0\)"/>
    <numFmt numFmtId="180" formatCode="00000"/>
    <numFmt numFmtId="181" formatCode="000000"/>
    <numFmt numFmtId="182" formatCode="[$-F800]dddd\,\ mmmm\ dd\,\ yyyy"/>
  </numFmts>
  <fonts count="4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1"/>
      <name val="ＭＳ Ｐゴシック"/>
      <family val="3"/>
      <charset val="128"/>
    </font>
    <font>
      <sz val="11"/>
      <color rgb="FFFF0000"/>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sz val="11"/>
      <color rgb="FF00000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2"/>
      <color rgb="FFFF0000"/>
      <name val="ＭＳ Ｐゴシック"/>
      <family val="3"/>
      <charset val="128"/>
      <scheme val="minor"/>
    </font>
    <font>
      <b/>
      <sz val="11"/>
      <color theme="1"/>
      <name val="ＭＳ Ｐゴシック"/>
      <family val="3"/>
      <charset val="128"/>
      <scheme val="minor"/>
    </font>
    <font>
      <sz val="12"/>
      <color rgb="FF000000"/>
      <name val="ＭＳ Ｐゴシック"/>
      <family val="3"/>
      <charset val="128"/>
      <scheme val="minor"/>
    </font>
    <font>
      <sz val="10.5"/>
      <name val="ＭＳ Ｐゴシック"/>
      <family val="3"/>
      <charset val="128"/>
      <scheme val="minor"/>
    </font>
    <font>
      <b/>
      <sz val="10"/>
      <color theme="1"/>
      <name val="ＭＳ Ｐゴシック"/>
      <family val="3"/>
      <charset val="128"/>
      <scheme val="minor"/>
    </font>
    <font>
      <b/>
      <sz val="11"/>
      <color rgb="FFFF0000"/>
      <name val="ＭＳ Ｐゴシック"/>
      <family val="3"/>
      <charset val="128"/>
      <scheme val="minor"/>
    </font>
    <font>
      <sz val="11"/>
      <name val="ＭＳ Ｐゴシック"/>
      <family val="3"/>
      <charset val="128"/>
      <scheme val="minor"/>
    </font>
    <font>
      <u/>
      <sz val="11"/>
      <color theme="10"/>
      <name val="ＭＳ Ｐゴシック"/>
      <family val="2"/>
      <charset val="128"/>
      <scheme val="minor"/>
    </font>
    <font>
      <b/>
      <u/>
      <sz val="12"/>
      <color rgb="FF000000"/>
      <name val="ＭＳ Ｐゴシック"/>
      <family val="3"/>
      <charset val="128"/>
      <scheme val="minor"/>
    </font>
    <font>
      <b/>
      <u/>
      <sz val="11"/>
      <color rgb="FF000000"/>
      <name val="ＭＳ Ｐゴシック"/>
      <family val="3"/>
      <charset val="128"/>
      <scheme val="minor"/>
    </font>
    <font>
      <sz val="11"/>
      <color theme="0" tint="-0.34998626667073579"/>
      <name val="ＭＳ Ｐゴシック"/>
      <family val="3"/>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6"/>
      <name val="游ゴシック"/>
      <family val="3"/>
    </font>
    <font>
      <b/>
      <sz val="12"/>
      <name val="ＭＳ Ｐゴシック"/>
      <family val="3"/>
      <charset val="128"/>
      <scheme val="minor"/>
    </font>
    <font>
      <sz val="12"/>
      <color rgb="FFFF0000"/>
      <name val="ＭＳ Ｐゴシック"/>
      <family val="3"/>
      <charset val="128"/>
      <scheme val="minor"/>
    </font>
    <font>
      <b/>
      <sz val="12"/>
      <color theme="1"/>
      <name val="ＭＳ Ｐゴシック"/>
      <family val="3"/>
      <charset val="128"/>
      <scheme val="minor"/>
    </font>
    <font>
      <b/>
      <sz val="12"/>
      <color rgb="FF000000"/>
      <name val="ＭＳ Ｐゴシック"/>
      <family val="3"/>
      <charset val="128"/>
      <scheme val="minor"/>
    </font>
    <font>
      <u/>
      <sz val="11"/>
      <name val="ＭＳ Ｐゴシック"/>
      <family val="3"/>
      <charset val="128"/>
      <scheme val="minor"/>
    </font>
    <font>
      <b/>
      <u/>
      <sz val="11"/>
      <name val="ＭＳ Ｐゴシック"/>
      <family val="3"/>
      <charset val="128"/>
      <scheme val="minor"/>
    </font>
    <font>
      <sz val="12"/>
      <color theme="1"/>
      <name val="ＭＳ Ｐ明朝"/>
      <family val="1"/>
      <charset val="128"/>
    </font>
    <font>
      <sz val="11"/>
      <color theme="1"/>
      <name val="ＭＳ Ｐ明朝"/>
      <family val="1"/>
      <charset val="128"/>
    </font>
    <font>
      <b/>
      <sz val="12"/>
      <name val="ＭＳ Ｐ明朝"/>
      <family val="1"/>
      <charset val="128"/>
    </font>
    <font>
      <sz val="11"/>
      <name val="ＭＳ Ｐ明朝"/>
      <family val="1"/>
      <charset val="128"/>
    </font>
    <font>
      <sz val="11"/>
      <color theme="1"/>
      <name val="ＭＳ Ｐゴシック"/>
      <family val="2"/>
      <charset val="128"/>
      <scheme val="minor"/>
    </font>
    <font>
      <sz val="11"/>
      <color rgb="FFFF0000"/>
      <name val="ＭＳ Ｐゴシック"/>
      <family val="3"/>
      <charset val="128"/>
      <scheme val="minor"/>
    </font>
    <font>
      <sz val="11"/>
      <color theme="1"/>
      <name val="ＭＳ Ｐゴシック"/>
      <family val="3"/>
      <charset val="128"/>
    </font>
    <font>
      <sz val="6"/>
      <name val="游ゴシック"/>
      <family val="3"/>
      <charset val="128"/>
    </font>
    <font>
      <sz val="8"/>
      <color rgb="FFFF0000"/>
      <name val="ＭＳ Ｐゴシック"/>
      <family val="2"/>
      <charset val="128"/>
      <scheme val="minor"/>
    </font>
    <font>
      <sz val="12"/>
      <name val="ＭＳ Ｐゴシック"/>
      <family val="3"/>
      <charset val="128"/>
      <scheme val="minor"/>
    </font>
    <font>
      <sz val="9"/>
      <color theme="1"/>
      <name val="ＭＳ Ｐ明朝"/>
      <family val="1"/>
      <charset val="128"/>
    </font>
    <font>
      <sz val="9"/>
      <name val="ＭＳ Ｐ明朝"/>
      <family val="1"/>
      <charset val="128"/>
    </font>
    <font>
      <u val="double"/>
      <sz val="1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9E9"/>
        <bgColor indexed="64"/>
      </patternFill>
    </fill>
    <fill>
      <patternFill patternType="solid">
        <fgColor theme="7" tint="0.79998168889431442"/>
        <bgColor indexed="64"/>
      </patternFill>
    </fill>
    <fill>
      <patternFill patternType="solid">
        <fgColor theme="2" tint="-9.9978637043366805E-2"/>
        <bgColor indexed="64"/>
      </patternFill>
    </fill>
  </fills>
  <borders count="9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style="medium">
        <color indexed="64"/>
      </bottom>
      <diagonal/>
    </border>
    <border>
      <left style="medium">
        <color indexed="64"/>
      </left>
      <right/>
      <top/>
      <bottom/>
      <diagonal/>
    </border>
    <border>
      <left/>
      <right style="medium">
        <color indexed="64"/>
      </right>
      <top/>
      <bottom/>
      <diagonal/>
    </border>
    <border diagonalDown="1">
      <left style="thin">
        <color auto="1"/>
      </left>
      <right style="thin">
        <color auto="1"/>
      </right>
      <top style="double">
        <color auto="1"/>
      </top>
      <bottom style="thin">
        <color indexed="64"/>
      </bottom>
      <diagonal style="thin">
        <color auto="1"/>
      </diagonal>
    </border>
    <border>
      <left style="thin">
        <color auto="1"/>
      </left>
      <right style="thin">
        <color auto="1"/>
      </right>
      <top style="double">
        <color auto="1"/>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bottom style="medium">
        <color indexed="64"/>
      </bottom>
      <diagonal/>
    </border>
    <border>
      <left/>
      <right/>
      <top style="double">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double">
        <color indexed="64"/>
      </top>
      <bottom style="medium">
        <color indexed="64"/>
      </bottom>
      <diagonal/>
    </border>
    <border>
      <left style="hair">
        <color indexed="64"/>
      </left>
      <right/>
      <top style="medium">
        <color indexed="64"/>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top/>
      <bottom style="medium">
        <color indexed="64"/>
      </bottom>
      <diagonal/>
    </border>
    <border>
      <left style="hair">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auto="1"/>
      </left>
      <right/>
      <top style="double">
        <color auto="1"/>
      </top>
      <bottom style="thin">
        <color indexed="64"/>
      </bottom>
      <diagonal/>
    </border>
    <border>
      <left style="thin">
        <color indexed="64"/>
      </left>
      <right style="thin">
        <color indexed="64"/>
      </right>
      <top/>
      <bottom/>
      <diagonal/>
    </border>
    <border diagonalDown="1">
      <left style="thin">
        <color indexed="64"/>
      </left>
      <right style="thin">
        <color indexed="64"/>
      </right>
      <top/>
      <bottom/>
      <diagonal style="thin">
        <color indexed="64"/>
      </diagonal>
    </border>
    <border>
      <left style="thin">
        <color auto="1"/>
      </left>
      <right/>
      <top style="thin">
        <color auto="1"/>
      </top>
      <bottom/>
      <diagonal/>
    </border>
    <border>
      <left/>
      <right style="thin">
        <color indexed="64"/>
      </right>
      <top style="thin">
        <color auto="1"/>
      </top>
      <bottom/>
      <diagonal/>
    </border>
    <border>
      <left style="hair">
        <color auto="1"/>
      </left>
      <right style="hair">
        <color auto="1"/>
      </right>
      <top style="thin">
        <color auto="1"/>
      </top>
      <bottom style="thin">
        <color indexed="64"/>
      </bottom>
      <diagonal/>
    </border>
    <border diagonalDown="1">
      <left style="thin">
        <color indexed="64"/>
      </left>
      <right style="thin">
        <color indexed="64"/>
      </right>
      <top/>
      <bottom style="double">
        <color auto="1"/>
      </bottom>
      <diagonal style="thin">
        <color indexed="64"/>
      </diagonal>
    </border>
    <border>
      <left style="thin">
        <color indexed="64"/>
      </left>
      <right style="thin">
        <color indexed="64"/>
      </right>
      <top/>
      <bottom style="double">
        <color indexed="64"/>
      </bottom>
      <diagonal/>
    </border>
    <border diagonalDown="1">
      <left style="thin">
        <color indexed="64"/>
      </left>
      <right style="thin">
        <color indexed="64"/>
      </right>
      <top style="thin">
        <color indexed="64"/>
      </top>
      <bottom style="double">
        <color auto="1"/>
      </bottom>
      <diagonal style="thin">
        <color indexed="64"/>
      </diagonal>
    </border>
    <border>
      <left style="hair">
        <color indexed="64"/>
      </left>
      <right style="hair">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hair">
        <color indexed="64"/>
      </left>
      <right style="hair">
        <color indexed="64"/>
      </right>
      <top style="double">
        <color indexed="64"/>
      </top>
      <bottom style="thin">
        <color indexed="64"/>
      </bottom>
      <diagonal/>
    </border>
    <border>
      <left/>
      <right style="thin">
        <color indexed="64"/>
      </right>
      <top style="double">
        <color indexed="64"/>
      </top>
      <bottom style="thin">
        <color indexed="64"/>
      </bottom>
      <diagonal/>
    </border>
    <border diagonalUp="1">
      <left style="medium">
        <color indexed="64"/>
      </left>
      <right/>
      <top style="double">
        <color indexed="64"/>
      </top>
      <bottom style="double">
        <color indexed="64"/>
      </bottom>
      <diagonal style="thin">
        <color indexed="64"/>
      </diagonal>
    </border>
    <border diagonalUp="1">
      <left/>
      <right/>
      <top style="double">
        <color indexed="64"/>
      </top>
      <bottom style="double">
        <color indexed="64"/>
      </bottom>
      <diagonal style="thin">
        <color indexed="64"/>
      </diagonal>
    </border>
    <border diagonalUp="1">
      <left/>
      <right style="medium">
        <color indexed="64"/>
      </right>
      <top style="double">
        <color indexed="64"/>
      </top>
      <bottom style="double">
        <color indexed="64"/>
      </bottom>
      <diagonal style="thin">
        <color indexed="64"/>
      </diagonal>
    </border>
    <border>
      <left style="thin">
        <color indexed="64"/>
      </left>
      <right style="thin">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diagonalUp="1">
      <left style="thin">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11">
    <xf numFmtId="0" fontId="0" fillId="0" borderId="0">
      <alignment vertical="center"/>
    </xf>
    <xf numFmtId="0" fontId="7" fillId="0" borderId="0"/>
    <xf numFmtId="0" fontId="7" fillId="0" borderId="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xf numFmtId="0" fontId="28" fillId="0" borderId="0">
      <alignment vertical="center"/>
    </xf>
    <xf numFmtId="38" fontId="28" fillId="0" borderId="0" applyFont="0" applyFill="0" applyBorder="0" applyAlignment="0" applyProtection="0">
      <alignment vertical="center"/>
    </xf>
    <xf numFmtId="9" fontId="40" fillId="0" borderId="0" applyFont="0" applyFill="0" applyBorder="0" applyAlignment="0" applyProtection="0">
      <alignment vertical="center"/>
    </xf>
    <xf numFmtId="38" fontId="40"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378">
    <xf numFmtId="0" fontId="0" fillId="0" borderId="0" xfId="0">
      <alignment vertical="center"/>
    </xf>
    <xf numFmtId="0" fontId="0" fillId="0" borderId="0" xfId="0" applyAlignment="1">
      <alignment vertical="top"/>
    </xf>
    <xf numFmtId="0" fontId="0" fillId="0" borderId="0" xfId="0" applyBorder="1">
      <alignment vertical="center"/>
    </xf>
    <xf numFmtId="0" fontId="0" fillId="0" borderId="0" xfId="0" applyFill="1" applyBorder="1">
      <alignment vertical="center"/>
    </xf>
    <xf numFmtId="0" fontId="0" fillId="0" borderId="0" xfId="0" applyFill="1">
      <alignment vertical="center"/>
    </xf>
    <xf numFmtId="12" fontId="0" fillId="0" borderId="0" xfId="0" applyNumberFormat="1">
      <alignment vertical="center"/>
    </xf>
    <xf numFmtId="0" fontId="21" fillId="0" borderId="0" xfId="0" applyFont="1">
      <alignment vertical="center"/>
    </xf>
    <xf numFmtId="0" fontId="0" fillId="0" borderId="0" xfId="0" applyProtection="1">
      <alignment vertical="center"/>
      <protection locked="0"/>
    </xf>
    <xf numFmtId="0" fontId="9" fillId="0" borderId="0" xfId="0" applyFont="1" applyProtection="1">
      <alignment vertical="center"/>
      <protection locked="0"/>
    </xf>
    <xf numFmtId="0" fontId="19" fillId="0" borderId="0" xfId="0" applyFont="1" applyFill="1" applyBorder="1" applyAlignment="1" applyProtection="1">
      <alignment horizontal="center" vertical="center" shrinkToFit="1"/>
      <protection locked="0"/>
    </xf>
    <xf numFmtId="0" fontId="4" fillId="0" borderId="0" xfId="0" applyFont="1" applyAlignment="1" applyProtection="1">
      <alignment horizontal="right" vertical="center"/>
      <protection locked="0"/>
    </xf>
    <xf numFmtId="0" fontId="15" fillId="0" borderId="0" xfId="0" applyFont="1" applyAlignment="1" applyProtection="1">
      <protection locked="0"/>
    </xf>
    <xf numFmtId="0" fontId="0" fillId="0" borderId="0" xfId="0" applyAlignment="1" applyProtection="1">
      <protection locked="0"/>
    </xf>
    <xf numFmtId="0" fontId="0" fillId="0" borderId="0" xfId="0" applyBorder="1" applyAlignment="1" applyProtection="1">
      <alignment horizontal="right" vertical="center"/>
      <protection locked="0"/>
    </xf>
    <xf numFmtId="0" fontId="0" fillId="0" borderId="0" xfId="0" applyAlignment="1">
      <alignment vertical="center" wrapText="1"/>
    </xf>
    <xf numFmtId="0" fontId="20" fillId="0" borderId="0" xfId="0" applyFont="1" applyProtection="1">
      <alignment vertical="center"/>
      <protection locked="0"/>
    </xf>
    <xf numFmtId="0" fontId="16" fillId="0" borderId="0" xfId="0" applyFont="1" applyAlignment="1"/>
    <xf numFmtId="0" fontId="0" fillId="0" borderId="0" xfId="0" applyAlignment="1">
      <alignment vertical="center"/>
    </xf>
    <xf numFmtId="0" fontId="11" fillId="0" borderId="0" xfId="0" applyFont="1" applyFill="1" applyBorder="1" applyAlignment="1" applyProtection="1">
      <alignment vertical="top" wrapText="1"/>
      <protection locked="0"/>
    </xf>
    <xf numFmtId="0" fontId="25" fillId="0" borderId="0" xfId="0" applyFont="1" applyProtection="1">
      <alignment vertical="center"/>
      <protection locked="0"/>
    </xf>
    <xf numFmtId="0" fontId="0" fillId="0" borderId="0" xfId="0" applyAlignment="1">
      <alignment vertical="center"/>
    </xf>
    <xf numFmtId="0" fontId="0" fillId="2" borderId="0" xfId="0" applyFill="1" applyProtection="1">
      <alignment vertical="center"/>
      <protection locked="0"/>
    </xf>
    <xf numFmtId="0" fontId="0" fillId="2" borderId="0" xfId="0" applyFill="1" applyBorder="1" applyProtection="1">
      <alignment vertical="center"/>
      <protection locked="0"/>
    </xf>
    <xf numFmtId="0" fontId="16" fillId="2" borderId="0" xfId="0" applyFont="1" applyFill="1" applyAlignment="1" applyProtection="1">
      <protection locked="0"/>
    </xf>
    <xf numFmtId="0" fontId="0" fillId="2" borderId="0" xfId="0" applyFill="1" applyBorder="1" applyAlignment="1" applyProtection="1">
      <alignment horizontal="center" vertical="center"/>
      <protection locked="0"/>
    </xf>
    <xf numFmtId="0" fontId="0" fillId="2" borderId="0" xfId="0" applyFill="1" applyBorder="1" applyAlignment="1" applyProtection="1">
      <alignment horizontal="left" vertical="center" indent="1"/>
      <protection locked="0"/>
    </xf>
    <xf numFmtId="0" fontId="21" fillId="0" borderId="0" xfId="0" applyFont="1" applyAlignment="1" applyProtection="1">
      <alignment horizontal="right" vertical="top"/>
      <protection locked="0"/>
    </xf>
    <xf numFmtId="0" fontId="21" fillId="0" borderId="0" xfId="0" applyFont="1" applyFill="1" applyAlignment="1" applyProtection="1">
      <alignment vertical="top"/>
      <protection locked="0"/>
    </xf>
    <xf numFmtId="179" fontId="0" fillId="0" borderId="0" xfId="0" applyNumberFormat="1">
      <alignment vertical="center"/>
    </xf>
    <xf numFmtId="179" fontId="0" fillId="0" borderId="0" xfId="0" applyNumberFormat="1" applyProtection="1">
      <alignment vertical="center"/>
      <protection locked="0"/>
    </xf>
    <xf numFmtId="0" fontId="3" fillId="0" borderId="2" xfId="0" applyFont="1" applyBorder="1" applyAlignment="1" applyProtection="1">
      <alignment horizontal="center" vertical="center"/>
      <protection locked="0"/>
    </xf>
    <xf numFmtId="176" fontId="3" fillId="5" borderId="2" xfId="0" applyNumberFormat="1" applyFont="1" applyFill="1" applyBorder="1" applyAlignment="1" applyProtection="1">
      <alignment horizontal="right" vertical="center" shrinkToFit="1"/>
      <protection locked="0"/>
    </xf>
    <xf numFmtId="176" fontId="3" fillId="5" borderId="27" xfId="0" applyNumberFormat="1" applyFont="1" applyFill="1" applyBorder="1" applyAlignment="1" applyProtection="1">
      <alignment horizontal="right" vertical="center" shrinkToFit="1"/>
      <protection locked="0"/>
    </xf>
    <xf numFmtId="0" fontId="3" fillId="0" borderId="25" xfId="0" applyFont="1" applyBorder="1" applyProtection="1">
      <alignment vertical="center"/>
      <protection locked="0"/>
    </xf>
    <xf numFmtId="176" fontId="3" fillId="0" borderId="26" xfId="0" applyNumberFormat="1" applyFont="1" applyBorder="1" applyAlignment="1" applyProtection="1">
      <alignment vertical="center" shrinkToFit="1"/>
    </xf>
    <xf numFmtId="176" fontId="3" fillId="0" borderId="26" xfId="0" applyNumberFormat="1" applyFont="1" applyBorder="1" applyProtection="1">
      <alignment vertical="center"/>
    </xf>
    <xf numFmtId="176" fontId="3" fillId="0" borderId="25" xfId="0" applyNumberFormat="1" applyFont="1" applyBorder="1" applyProtection="1">
      <alignment vertical="center"/>
      <protection locked="0"/>
    </xf>
    <xf numFmtId="0" fontId="3" fillId="0" borderId="16" xfId="0" applyFont="1" applyBorder="1" applyAlignment="1" applyProtection="1">
      <alignment horizontal="center" vertical="center"/>
      <protection locked="0"/>
    </xf>
    <xf numFmtId="176" fontId="3" fillId="5" borderId="16" xfId="0" applyNumberFormat="1" applyFont="1" applyFill="1" applyBorder="1" applyAlignment="1" applyProtection="1">
      <alignment vertical="center" shrinkToFit="1"/>
      <protection locked="0"/>
    </xf>
    <xf numFmtId="0" fontId="30" fillId="2" borderId="18" xfId="0" applyFont="1" applyFill="1" applyBorder="1" applyAlignment="1" applyProtection="1">
      <protection locked="0"/>
    </xf>
    <xf numFmtId="0" fontId="32" fillId="2" borderId="0" xfId="0" applyFont="1" applyFill="1" applyBorder="1" applyProtection="1">
      <alignment vertical="center"/>
      <protection locked="0"/>
    </xf>
    <xf numFmtId="0" fontId="2" fillId="0" borderId="0" xfId="0" applyFont="1" applyProtection="1">
      <alignment vertical="center"/>
      <protection locked="0"/>
    </xf>
    <xf numFmtId="0" fontId="36" fillId="0" borderId="0" xfId="6" applyFont="1" applyProtection="1">
      <alignment vertical="center"/>
      <protection locked="0"/>
    </xf>
    <xf numFmtId="0" fontId="36" fillId="0" borderId="0" xfId="6" applyFont="1" applyAlignment="1" applyProtection="1">
      <alignment horizontal="right" vertical="center"/>
      <protection locked="0"/>
    </xf>
    <xf numFmtId="0" fontId="37" fillId="0" borderId="0" xfId="6" applyFont="1">
      <alignment vertical="center"/>
    </xf>
    <xf numFmtId="177" fontId="36" fillId="4" borderId="0" xfId="6" applyNumberFormat="1" applyFont="1" applyFill="1" applyAlignment="1" applyProtection="1">
      <alignment horizontal="right" vertical="center"/>
      <protection locked="0"/>
    </xf>
    <xf numFmtId="49" fontId="36" fillId="0" borderId="0" xfId="6" applyNumberFormat="1" applyFont="1" applyAlignment="1" applyProtection="1">
      <alignment horizontal="center" vertical="center"/>
      <protection locked="0"/>
    </xf>
    <xf numFmtId="0" fontId="36" fillId="0" borderId="0" xfId="6" applyFont="1" applyAlignment="1" applyProtection="1">
      <alignment horizontal="center" vertical="center"/>
      <protection locked="0"/>
    </xf>
    <xf numFmtId="0" fontId="36" fillId="0" borderId="0" xfId="6" applyFont="1" applyAlignment="1" applyProtection="1">
      <alignment vertical="top"/>
      <protection locked="0"/>
    </xf>
    <xf numFmtId="0" fontId="37" fillId="0" borderId="0" xfId="6" applyFont="1" applyProtection="1">
      <alignment vertical="center"/>
      <protection locked="0"/>
    </xf>
    <xf numFmtId="0" fontId="37" fillId="0" borderId="1" xfId="6" applyFont="1" applyBorder="1" applyAlignment="1" applyProtection="1">
      <alignment horizontal="center" vertical="center"/>
      <protection locked="0"/>
    </xf>
    <xf numFmtId="0" fontId="37" fillId="0" borderId="1" xfId="6" applyFont="1" applyBorder="1" applyProtection="1">
      <alignment vertical="center"/>
      <protection locked="0"/>
    </xf>
    <xf numFmtId="0" fontId="38" fillId="0" borderId="0" xfId="6" applyFont="1">
      <alignment vertical="center"/>
    </xf>
    <xf numFmtId="0" fontId="37" fillId="0" borderId="0" xfId="6" applyFont="1" applyAlignment="1" applyProtection="1">
      <alignment horizontal="center" vertical="center"/>
      <protection locked="0"/>
    </xf>
    <xf numFmtId="38" fontId="37" fillId="0" borderId="0" xfId="7" applyFont="1" applyFill="1" applyBorder="1" applyProtection="1">
      <alignment vertical="center"/>
      <protection locked="0"/>
    </xf>
    <xf numFmtId="0" fontId="37" fillId="0" borderId="0" xfId="6" quotePrefix="1" applyFont="1" applyAlignment="1" applyProtection="1">
      <alignment horizontal="center" vertical="center"/>
      <protection locked="0"/>
    </xf>
    <xf numFmtId="0" fontId="37" fillId="0" borderId="0" xfId="6" applyFont="1" applyAlignment="1" applyProtection="1">
      <alignment horizontal="left" vertical="top"/>
      <protection locked="0"/>
    </xf>
    <xf numFmtId="0" fontId="36" fillId="0" borderId="0" xfId="6" applyFont="1" applyAlignment="1" applyProtection="1">
      <alignment vertical="center"/>
      <protection locked="0"/>
    </xf>
    <xf numFmtId="0" fontId="37" fillId="0" borderId="0" xfId="0" applyFont="1" applyProtection="1">
      <alignment vertical="center"/>
      <protection locked="0"/>
    </xf>
    <xf numFmtId="0" fontId="30" fillId="2" borderId="0" xfId="0" applyFont="1" applyFill="1" applyBorder="1" applyAlignment="1" applyProtection="1">
      <protection locked="0"/>
    </xf>
    <xf numFmtId="0" fontId="0" fillId="0" borderId="0" xfId="0" applyAlignment="1" applyProtection="1">
      <alignment horizontal="left" vertical="center"/>
      <protection locked="0"/>
    </xf>
    <xf numFmtId="0" fontId="42" fillId="0" borderId="0" xfId="0" applyFont="1" applyAlignment="1">
      <alignment horizontal="left" vertical="center"/>
    </xf>
    <xf numFmtId="0" fontId="0" fillId="2" borderId="18" xfId="0" applyFill="1" applyBorder="1" applyProtection="1">
      <alignment vertical="center"/>
      <protection locked="0"/>
    </xf>
    <xf numFmtId="0" fontId="40" fillId="0" borderId="0" xfId="0" applyFont="1" applyAlignment="1">
      <alignment vertical="center" shrinkToFit="1"/>
    </xf>
    <xf numFmtId="0" fontId="39" fillId="5" borderId="0" xfId="6" applyFont="1" applyFill="1" applyAlignment="1" applyProtection="1">
      <alignment horizontal="left" vertical="center" shrinkToFit="1"/>
      <protection locked="0"/>
    </xf>
    <xf numFmtId="0" fontId="37" fillId="5" borderId="0" xfId="6" applyFont="1" applyFill="1" applyAlignment="1" applyProtection="1">
      <alignment horizontal="left" vertical="center" shrinkToFit="1"/>
      <protection locked="0"/>
    </xf>
    <xf numFmtId="0" fontId="16" fillId="2" borderId="0" xfId="0" applyFont="1" applyFill="1" applyProtection="1">
      <alignment vertical="center"/>
      <protection locked="0"/>
    </xf>
    <xf numFmtId="0" fontId="44" fillId="2" borderId="0" xfId="0" applyFont="1" applyFill="1" applyProtection="1">
      <alignment vertical="center"/>
      <protection locked="0"/>
    </xf>
    <xf numFmtId="176" fontId="3" fillId="6" borderId="2" xfId="0" applyNumberFormat="1" applyFont="1" applyFill="1" applyBorder="1" applyAlignment="1" applyProtection="1">
      <alignment vertical="center" shrinkToFit="1"/>
    </xf>
    <xf numFmtId="176" fontId="3" fillId="6" borderId="16" xfId="0" applyNumberFormat="1" applyFont="1" applyFill="1" applyBorder="1" applyAlignment="1" applyProtection="1">
      <alignment vertical="center" shrinkToFit="1"/>
    </xf>
    <xf numFmtId="176" fontId="3" fillId="6" borderId="27" xfId="0" applyNumberFormat="1" applyFont="1" applyFill="1" applyBorder="1" applyAlignment="1" applyProtection="1">
      <alignment vertical="center" shrinkToFit="1"/>
    </xf>
    <xf numFmtId="12" fontId="3" fillId="6" borderId="2" xfId="0" applyNumberFormat="1" applyFont="1" applyFill="1" applyBorder="1" applyAlignment="1" applyProtection="1">
      <alignment horizontal="center" vertical="center" shrinkToFit="1"/>
      <protection locked="0"/>
    </xf>
    <xf numFmtId="12" fontId="3" fillId="6" borderId="16" xfId="0" applyNumberFormat="1" applyFont="1" applyFill="1" applyBorder="1" applyAlignment="1" applyProtection="1">
      <alignment horizontal="center" vertical="center" shrinkToFit="1"/>
      <protection locked="0"/>
    </xf>
    <xf numFmtId="12" fontId="3" fillId="6" borderId="27" xfId="0" applyNumberFormat="1" applyFont="1" applyFill="1" applyBorder="1" applyAlignment="1" applyProtection="1">
      <alignment horizontal="center" vertical="center" shrinkToFit="1"/>
      <protection locked="0"/>
    </xf>
    <xf numFmtId="176" fontId="45" fillId="6" borderId="16" xfId="0" applyNumberFormat="1" applyFont="1" applyFill="1" applyBorder="1" applyAlignment="1" applyProtection="1">
      <alignment vertical="center" shrinkToFit="1"/>
    </xf>
    <xf numFmtId="0" fontId="3" fillId="5" borderId="2" xfId="0" applyFont="1" applyFill="1" applyBorder="1" applyAlignment="1" applyProtection="1">
      <alignment horizontal="center" vertical="center"/>
      <protection locked="0"/>
    </xf>
    <xf numFmtId="0" fontId="3" fillId="5" borderId="16" xfId="0" applyFont="1" applyFill="1" applyBorder="1" applyAlignment="1" applyProtection="1">
      <alignment horizontal="center" vertical="center"/>
      <protection locked="0"/>
    </xf>
    <xf numFmtId="0" fontId="3" fillId="5" borderId="27" xfId="0" applyFont="1" applyFill="1" applyBorder="1" applyAlignment="1" applyProtection="1">
      <alignment horizontal="center" vertical="center"/>
      <protection locked="0"/>
    </xf>
    <xf numFmtId="176" fontId="3" fillId="5" borderId="2" xfId="0" applyNumberFormat="1" applyFont="1" applyFill="1" applyBorder="1" applyAlignment="1" applyProtection="1">
      <alignment horizontal="center" vertical="center" shrinkToFit="1"/>
      <protection locked="0"/>
    </xf>
    <xf numFmtId="176" fontId="3" fillId="5" borderId="16" xfId="0" applyNumberFormat="1" applyFont="1" applyFill="1" applyBorder="1" applyAlignment="1" applyProtection="1">
      <alignment horizontal="center" vertical="center" shrinkToFit="1"/>
      <protection locked="0"/>
    </xf>
    <xf numFmtId="176" fontId="3" fillId="5" borderId="27" xfId="0" applyNumberFormat="1" applyFont="1" applyFill="1" applyBorder="1" applyAlignment="1" applyProtection="1">
      <alignment horizontal="center" vertical="center" shrinkToFit="1"/>
      <protection locked="0"/>
    </xf>
    <xf numFmtId="0" fontId="11" fillId="2" borderId="0" xfId="0" applyFont="1" applyFill="1" applyBorder="1" applyAlignment="1" applyProtection="1">
      <alignment vertical="top" wrapText="1"/>
      <protection locked="0"/>
    </xf>
    <xf numFmtId="176" fontId="3" fillId="6" borderId="57" xfId="0" applyNumberFormat="1" applyFont="1" applyFill="1" applyBorder="1" applyAlignment="1" applyProtection="1">
      <alignment vertical="center" shrinkToFit="1"/>
    </xf>
    <xf numFmtId="176" fontId="3" fillId="6" borderId="58" xfId="0" applyNumberFormat="1" applyFont="1" applyFill="1" applyBorder="1" applyAlignment="1" applyProtection="1">
      <alignment vertical="center" shrinkToFit="1"/>
    </xf>
    <xf numFmtId="176" fontId="3" fillId="6" borderId="59" xfId="0" applyNumberFormat="1" applyFont="1" applyFill="1" applyBorder="1" applyAlignment="1" applyProtection="1">
      <alignment vertical="center" shrinkToFit="1"/>
    </xf>
    <xf numFmtId="0" fontId="3" fillId="0" borderId="60" xfId="0" applyFont="1" applyBorder="1" applyAlignment="1" applyProtection="1">
      <alignment horizontal="center" vertical="center"/>
      <protection locked="0"/>
    </xf>
    <xf numFmtId="176" fontId="3" fillId="0" borderId="61" xfId="0" applyNumberFormat="1" applyFont="1" applyBorder="1" applyProtection="1">
      <alignment vertical="center"/>
    </xf>
    <xf numFmtId="176" fontId="3" fillId="0" borderId="56" xfId="0" applyNumberFormat="1" applyFont="1" applyBorder="1" applyProtection="1">
      <alignment vertical="center"/>
    </xf>
    <xf numFmtId="176" fontId="3" fillId="6" borderId="63" xfId="0" applyNumberFormat="1" applyFont="1" applyFill="1" applyBorder="1" applyAlignment="1" applyProtection="1">
      <alignment vertical="center" shrinkToFit="1"/>
    </xf>
    <xf numFmtId="0" fontId="3" fillId="0" borderId="3" xfId="0" applyFont="1" applyBorder="1" applyAlignment="1" applyProtection="1">
      <alignment vertical="center"/>
      <protection locked="0"/>
    </xf>
    <xf numFmtId="0" fontId="3" fillId="0" borderId="5" xfId="0" applyFont="1" applyBorder="1" applyAlignment="1" applyProtection="1">
      <alignment vertical="center"/>
      <protection locked="0"/>
    </xf>
    <xf numFmtId="38" fontId="37" fillId="3" borderId="1" xfId="7" applyFont="1" applyFill="1" applyBorder="1" applyProtection="1">
      <alignment vertical="center"/>
    </xf>
    <xf numFmtId="38" fontId="37" fillId="6" borderId="1" xfId="7" applyFont="1" applyFill="1" applyBorder="1" applyAlignment="1" applyProtection="1">
      <alignment vertical="center"/>
    </xf>
    <xf numFmtId="0" fontId="32" fillId="3" borderId="2" xfId="0" applyFont="1" applyFill="1" applyBorder="1" applyAlignment="1" applyProtection="1">
      <alignment horizontal="center" vertical="center" wrapText="1"/>
    </xf>
    <xf numFmtId="0" fontId="32" fillId="2" borderId="0" xfId="0" applyFont="1" applyFill="1" applyBorder="1" applyAlignment="1" applyProtection="1">
      <protection locked="0"/>
    </xf>
    <xf numFmtId="0" fontId="0" fillId="0" borderId="0" xfId="0" applyBorder="1" applyProtection="1">
      <alignment vertical="center"/>
      <protection locked="0"/>
    </xf>
    <xf numFmtId="0" fontId="0" fillId="0" borderId="0" xfId="0" applyFont="1" applyAlignment="1">
      <alignment vertical="center" shrinkToFit="1"/>
    </xf>
    <xf numFmtId="0" fontId="39" fillId="0" borderId="0" xfId="8" quotePrefix="1" applyNumberFormat="1" applyFont="1" applyAlignment="1" applyProtection="1">
      <alignment horizontal="center" vertical="center"/>
      <protection locked="0"/>
    </xf>
    <xf numFmtId="0" fontId="0" fillId="0" borderId="0" xfId="0" applyFill="1" applyBorder="1" applyProtection="1">
      <alignment vertical="center"/>
      <protection locked="0"/>
    </xf>
    <xf numFmtId="0" fontId="0" fillId="0" borderId="0" xfId="0" applyFill="1" applyBorder="1" applyAlignment="1" applyProtection="1">
      <alignment vertical="center"/>
      <protection locked="0"/>
    </xf>
    <xf numFmtId="0" fontId="0" fillId="0" borderId="0"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76" fontId="3" fillId="0" borderId="25" xfId="0" applyNumberFormat="1" applyFont="1" applyBorder="1" applyProtection="1">
      <alignment vertical="center"/>
    </xf>
    <xf numFmtId="0" fontId="8" fillId="0" borderId="13" xfId="0" applyFont="1" applyBorder="1" applyAlignment="1" applyProtection="1">
      <alignment horizontal="left" vertical="center"/>
      <protection locked="0"/>
    </xf>
    <xf numFmtId="176" fontId="3" fillId="6" borderId="2" xfId="0" applyNumberFormat="1" applyFont="1" applyFill="1" applyBorder="1" applyAlignment="1" applyProtection="1">
      <alignment horizontal="right" vertical="center" shrinkToFit="1"/>
    </xf>
    <xf numFmtId="38" fontId="3" fillId="6" borderId="2" xfId="9" quotePrefix="1" applyFont="1" applyFill="1" applyBorder="1" applyAlignment="1" applyProtection="1">
      <alignment horizontal="right" vertical="center" shrinkToFit="1"/>
    </xf>
    <xf numFmtId="176" fontId="3" fillId="6" borderId="67" xfId="0" applyNumberFormat="1" applyFont="1" applyFill="1" applyBorder="1" applyAlignment="1" applyProtection="1">
      <alignment vertical="center" shrinkToFit="1"/>
    </xf>
    <xf numFmtId="12" fontId="3" fillId="0" borderId="26" xfId="0" applyNumberFormat="1" applyFont="1" applyBorder="1" applyAlignment="1" applyProtection="1">
      <alignment horizontal="center" vertical="center"/>
      <protection locked="0"/>
    </xf>
    <xf numFmtId="176" fontId="3" fillId="5" borderId="58" xfId="0" applyNumberFormat="1" applyFont="1" applyFill="1" applyBorder="1" applyAlignment="1" applyProtection="1">
      <alignment horizontal="center" vertical="center" shrinkToFit="1"/>
      <protection locked="0"/>
    </xf>
    <xf numFmtId="176" fontId="3" fillId="5" borderId="57" xfId="0" applyNumberFormat="1" applyFont="1" applyFill="1" applyBorder="1" applyAlignment="1" applyProtection="1">
      <alignment horizontal="center" vertical="center" shrinkToFit="1"/>
      <protection locked="0"/>
    </xf>
    <xf numFmtId="176" fontId="3" fillId="5" borderId="67" xfId="0" applyNumberFormat="1" applyFont="1" applyFill="1" applyBorder="1" applyAlignment="1" applyProtection="1">
      <alignment horizontal="center" vertical="center" shrinkToFit="1"/>
      <protection locked="0"/>
    </xf>
    <xf numFmtId="0" fontId="3" fillId="0" borderId="62" xfId="0" applyFont="1" applyBorder="1" applyAlignment="1" applyProtection="1">
      <alignment horizontal="center" vertical="center"/>
      <protection locked="0"/>
    </xf>
    <xf numFmtId="0" fontId="3" fillId="5" borderId="68" xfId="0" applyFont="1" applyFill="1" applyBorder="1" applyAlignment="1" applyProtection="1">
      <alignment horizontal="center" vertical="center"/>
      <protection locked="0"/>
    </xf>
    <xf numFmtId="176" fontId="3" fillId="5" borderId="68" xfId="0" applyNumberFormat="1" applyFont="1" applyFill="1" applyBorder="1" applyAlignment="1" applyProtection="1">
      <alignment horizontal="right" vertical="center" shrinkToFit="1"/>
      <protection locked="0"/>
    </xf>
    <xf numFmtId="176" fontId="3" fillId="6" borderId="68" xfId="0" applyNumberFormat="1" applyFont="1" applyFill="1" applyBorder="1" applyAlignment="1" applyProtection="1">
      <alignment vertical="center" shrinkToFit="1"/>
    </xf>
    <xf numFmtId="12" fontId="3" fillId="6" borderId="68" xfId="0" applyNumberFormat="1" applyFont="1" applyFill="1" applyBorder="1" applyAlignment="1" applyProtection="1">
      <alignment horizontal="center" vertical="center" shrinkToFit="1"/>
      <protection locked="0"/>
    </xf>
    <xf numFmtId="176" fontId="3" fillId="6" borderId="69" xfId="0" applyNumberFormat="1" applyFont="1" applyFill="1" applyBorder="1" applyAlignment="1" applyProtection="1">
      <alignment vertical="center" shrinkToFit="1"/>
    </xf>
    <xf numFmtId="0" fontId="0" fillId="0" borderId="13" xfId="0" applyBorder="1" applyAlignment="1" applyProtection="1">
      <alignment horizontal="center" vertical="center"/>
      <protection locked="0"/>
    </xf>
    <xf numFmtId="0" fontId="10" fillId="0" borderId="0" xfId="0" applyFont="1" applyProtection="1">
      <alignment vertical="center"/>
      <protection locked="0"/>
    </xf>
    <xf numFmtId="0" fontId="0" fillId="0" borderId="13"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3" fillId="0" borderId="2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protection locked="0"/>
    </xf>
    <xf numFmtId="0" fontId="32" fillId="5" borderId="2" xfId="0" applyFont="1" applyFill="1" applyBorder="1" applyAlignment="1" applyProtection="1">
      <alignment horizontal="center" vertical="center" wrapText="1"/>
    </xf>
    <xf numFmtId="180" fontId="32" fillId="5" borderId="3" xfId="0" applyNumberFormat="1" applyFont="1" applyFill="1" applyBorder="1" applyAlignment="1" applyProtection="1">
      <alignment horizontal="center" vertical="center" wrapText="1"/>
    </xf>
    <xf numFmtId="0" fontId="32" fillId="5" borderId="66" xfId="0" applyFont="1" applyFill="1" applyBorder="1" applyAlignment="1" applyProtection="1">
      <alignment horizontal="center" vertical="center" wrapText="1"/>
    </xf>
    <xf numFmtId="181" fontId="32" fillId="5" borderId="4" xfId="0" applyNumberFormat="1" applyFont="1" applyFill="1" applyBorder="1" applyAlignment="1" applyProtection="1">
      <alignment horizontal="center" vertical="center" wrapText="1"/>
    </xf>
    <xf numFmtId="179" fontId="32" fillId="5" borderId="2" xfId="0" applyNumberFormat="1" applyFont="1" applyFill="1" applyBorder="1" applyAlignment="1" applyProtection="1">
      <alignment horizontal="center" vertical="center" wrapText="1"/>
    </xf>
    <xf numFmtId="0" fontId="8" fillId="0" borderId="0" xfId="0" applyFont="1" applyProtection="1">
      <alignment vertical="center"/>
      <protection locked="0"/>
    </xf>
    <xf numFmtId="0" fontId="3" fillId="5" borderId="2" xfId="0" applyFont="1" applyFill="1" applyBorder="1" applyAlignment="1" applyProtection="1">
      <alignment horizontal="left" vertical="center" wrapText="1"/>
      <protection locked="0"/>
    </xf>
    <xf numFmtId="0" fontId="8" fillId="0" borderId="0" xfId="0" applyFont="1" applyFill="1" applyBorder="1" applyAlignment="1" applyProtection="1">
      <alignment vertical="center"/>
      <protection locked="0"/>
    </xf>
    <xf numFmtId="0" fontId="32" fillId="5" borderId="16" xfId="0" applyFont="1" applyFill="1" applyBorder="1" applyAlignment="1" applyProtection="1">
      <alignment horizontal="center" vertical="center" wrapText="1"/>
    </xf>
    <xf numFmtId="180" fontId="32" fillId="5" borderId="64" xfId="0" applyNumberFormat="1" applyFont="1" applyFill="1" applyBorder="1" applyAlignment="1" applyProtection="1">
      <alignment horizontal="center" vertical="center" wrapText="1"/>
    </xf>
    <xf numFmtId="0" fontId="32" fillId="5" borderId="73" xfId="0" applyFont="1" applyFill="1" applyBorder="1" applyAlignment="1" applyProtection="1">
      <alignment horizontal="center" vertical="center" wrapText="1"/>
    </xf>
    <xf numFmtId="181" fontId="32" fillId="5" borderId="65" xfId="0" applyNumberFormat="1" applyFont="1" applyFill="1" applyBorder="1" applyAlignment="1" applyProtection="1">
      <alignment horizontal="center" vertical="center" wrapText="1"/>
    </xf>
    <xf numFmtId="0" fontId="32" fillId="5" borderId="60" xfId="0" applyFont="1" applyFill="1" applyBorder="1" applyAlignment="1" applyProtection="1">
      <alignment horizontal="center" vertical="center" wrapText="1"/>
    </xf>
    <xf numFmtId="180" fontId="32" fillId="5" borderId="71" xfId="0" applyNumberFormat="1" applyFont="1" applyFill="1" applyBorder="1" applyAlignment="1" applyProtection="1">
      <alignment horizontal="center" vertical="center" wrapText="1"/>
    </xf>
    <xf numFmtId="0" fontId="32" fillId="5" borderId="70" xfId="0" applyFont="1" applyFill="1" applyBorder="1" applyAlignment="1" applyProtection="1">
      <alignment horizontal="center" vertical="center" wrapText="1"/>
    </xf>
    <xf numFmtId="181" fontId="32" fillId="5" borderId="72" xfId="0" applyNumberFormat="1" applyFont="1" applyFill="1" applyBorder="1" applyAlignment="1" applyProtection="1">
      <alignment horizontal="center" vertical="center" wrapText="1"/>
    </xf>
    <xf numFmtId="0" fontId="32" fillId="5" borderId="62" xfId="0" applyFont="1" applyFill="1" applyBorder="1" applyAlignment="1" applyProtection="1">
      <alignment horizontal="center" vertical="center" wrapText="1"/>
    </xf>
    <xf numFmtId="0" fontId="32" fillId="5" borderId="74" xfId="0" applyFont="1" applyFill="1" applyBorder="1" applyAlignment="1" applyProtection="1">
      <alignment horizontal="center" vertical="center" wrapText="1"/>
    </xf>
    <xf numFmtId="0" fontId="32" fillId="5" borderId="75" xfId="0" applyFont="1" applyFill="1" applyBorder="1" applyAlignment="1" applyProtection="1">
      <alignment horizontal="center" vertical="center" wrapText="1"/>
    </xf>
    <xf numFmtId="0" fontId="32" fillId="5" borderId="76" xfId="0" applyFont="1" applyFill="1" applyBorder="1" applyAlignment="1" applyProtection="1">
      <alignment horizontal="center" vertical="center" wrapText="1"/>
    </xf>
    <xf numFmtId="0" fontId="0" fillId="0" borderId="2" xfId="0" applyBorder="1" applyAlignment="1">
      <alignment horizontal="center" vertical="center" wrapText="1"/>
    </xf>
    <xf numFmtId="0" fontId="3" fillId="5" borderId="16" xfId="0" applyFont="1" applyFill="1" applyBorder="1" applyAlignment="1" applyProtection="1">
      <alignment horizontal="left" vertical="center" wrapText="1"/>
      <protection locked="0"/>
    </xf>
    <xf numFmtId="180" fontId="32" fillId="5" borderId="61" xfId="0" applyNumberFormat="1" applyFont="1" applyFill="1" applyBorder="1" applyAlignment="1" applyProtection="1">
      <alignment horizontal="center" vertical="center" wrapText="1"/>
    </xf>
    <xf numFmtId="0" fontId="32" fillId="5" borderId="77" xfId="0" applyFont="1" applyFill="1" applyBorder="1" applyAlignment="1" applyProtection="1">
      <alignment horizontal="center" vertical="center" wrapText="1"/>
    </xf>
    <xf numFmtId="181" fontId="32" fillId="5" borderId="78"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left" vertical="top"/>
      <protection locked="0"/>
    </xf>
    <xf numFmtId="0" fontId="41" fillId="0" borderId="0" xfId="0" applyFont="1" applyFill="1" applyBorder="1" applyAlignment="1" applyProtection="1">
      <alignment horizontal="left" vertical="top"/>
      <protection locked="0"/>
    </xf>
    <xf numFmtId="0" fontId="8" fillId="2" borderId="0" xfId="0" applyFont="1" applyFill="1" applyBorder="1" applyAlignment="1" applyProtection="1">
      <alignment horizontal="left" vertical="center" indent="1"/>
      <protection locked="0"/>
    </xf>
    <xf numFmtId="0" fontId="8" fillId="2" borderId="0" xfId="0" applyFont="1" applyFill="1" applyProtection="1">
      <alignment vertical="center"/>
      <protection locked="0"/>
    </xf>
    <xf numFmtId="0" fontId="0" fillId="2" borderId="0" xfId="0" applyFill="1" applyBorder="1" applyAlignment="1" applyProtection="1">
      <alignment horizontal="left" vertical="center"/>
      <protection locked="0"/>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horizontal="left" vertical="center"/>
      <protection locked="0"/>
    </xf>
    <xf numFmtId="0" fontId="0" fillId="0" borderId="5" xfId="0" applyBorder="1" applyAlignment="1" applyProtection="1">
      <alignment horizontal="right" vertical="center"/>
      <protection locked="0"/>
    </xf>
    <xf numFmtId="0" fontId="3" fillId="5" borderId="68" xfId="0" applyFont="1" applyFill="1" applyBorder="1" applyAlignment="1" applyProtection="1">
      <alignment horizontal="left" vertical="center" wrapText="1"/>
      <protection locked="0"/>
    </xf>
    <xf numFmtId="0" fontId="3" fillId="5" borderId="27" xfId="0" applyFont="1" applyFill="1" applyBorder="1" applyAlignment="1" applyProtection="1">
      <alignment horizontal="left" vertical="center" wrapText="1"/>
      <protection locked="0"/>
    </xf>
    <xf numFmtId="0" fontId="3" fillId="5" borderId="26" xfId="0"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protection locked="0"/>
    </xf>
    <xf numFmtId="0" fontId="3" fillId="5" borderId="60" xfId="0" applyFont="1" applyFill="1" applyBorder="1" applyAlignment="1" applyProtection="1">
      <alignment horizontal="center" vertical="center" wrapText="1"/>
      <protection locked="0"/>
    </xf>
    <xf numFmtId="176" fontId="0" fillId="0" borderId="0" xfId="0" applyNumberFormat="1" applyProtection="1">
      <alignment vertical="center"/>
      <protection locked="0"/>
    </xf>
    <xf numFmtId="176" fontId="3" fillId="6" borderId="60" xfId="0" applyNumberFormat="1" applyFont="1" applyFill="1" applyBorder="1" applyAlignment="1" applyProtection="1">
      <alignment vertical="center" shrinkToFit="1"/>
    </xf>
    <xf numFmtId="0" fontId="0" fillId="0" borderId="13" xfId="0" applyBorder="1" applyAlignment="1" applyProtection="1">
      <alignment horizontal="center" vertical="center"/>
      <protection locked="0"/>
    </xf>
    <xf numFmtId="176" fontId="3" fillId="5" borderId="16" xfId="0" applyNumberFormat="1" applyFont="1" applyFill="1" applyBorder="1" applyAlignment="1" applyProtection="1">
      <alignment horizontal="right" vertical="center" shrinkToFit="1"/>
      <protection locked="0"/>
    </xf>
    <xf numFmtId="179" fontId="32" fillId="5" borderId="16" xfId="0" applyNumberFormat="1" applyFont="1" applyFill="1" applyBorder="1" applyAlignment="1" applyProtection="1">
      <alignment horizontal="center" vertical="center" wrapText="1"/>
    </xf>
    <xf numFmtId="0" fontId="32" fillId="5" borderId="27" xfId="0" applyFont="1" applyFill="1" applyBorder="1" applyAlignment="1" applyProtection="1">
      <alignment horizontal="center" vertical="center" wrapText="1"/>
    </xf>
    <xf numFmtId="179" fontId="32" fillId="5" borderId="27" xfId="0" applyNumberFormat="1" applyFont="1" applyFill="1" applyBorder="1" applyAlignment="1" applyProtection="1">
      <alignment horizontal="center" vertical="center" wrapText="1"/>
    </xf>
    <xf numFmtId="0" fontId="3" fillId="5" borderId="62" xfId="0" applyFont="1" applyFill="1" applyBorder="1" applyAlignment="1" applyProtection="1">
      <alignment horizontal="center" vertical="center"/>
      <protection locked="0"/>
    </xf>
    <xf numFmtId="176" fontId="3" fillId="5" borderId="62" xfId="0" applyNumberFormat="1" applyFont="1" applyFill="1" applyBorder="1" applyAlignment="1" applyProtection="1">
      <alignment horizontal="right" vertical="center" shrinkToFit="1"/>
      <protection locked="0"/>
    </xf>
    <xf numFmtId="176" fontId="3" fillId="6" borderId="62" xfId="0" applyNumberFormat="1" applyFont="1" applyFill="1" applyBorder="1" applyAlignment="1" applyProtection="1">
      <alignment vertical="center" shrinkToFit="1"/>
    </xf>
    <xf numFmtId="0" fontId="32" fillId="5" borderId="82" xfId="0" applyFont="1" applyFill="1" applyBorder="1" applyAlignment="1" applyProtection="1">
      <alignment horizontal="center" vertical="center" wrapText="1"/>
    </xf>
    <xf numFmtId="179" fontId="32" fillId="5" borderId="82" xfId="0" applyNumberFormat="1" applyFont="1" applyFill="1" applyBorder="1" applyAlignment="1" applyProtection="1">
      <alignment horizontal="center" vertical="center" wrapText="1"/>
    </xf>
    <xf numFmtId="0" fontId="3" fillId="5" borderId="82" xfId="0" applyFont="1" applyFill="1" applyBorder="1" applyAlignment="1" applyProtection="1">
      <alignment horizontal="center" vertical="center"/>
      <protection locked="0"/>
    </xf>
    <xf numFmtId="176" fontId="3" fillId="5" borderId="82" xfId="0" applyNumberFormat="1" applyFont="1" applyFill="1" applyBorder="1" applyAlignment="1" applyProtection="1">
      <alignment horizontal="right" vertical="center" shrinkToFit="1"/>
      <protection locked="0"/>
    </xf>
    <xf numFmtId="176" fontId="3" fillId="6" borderId="82" xfId="0" applyNumberFormat="1" applyFont="1" applyFill="1" applyBorder="1" applyAlignment="1" applyProtection="1">
      <alignment vertical="center" shrinkToFit="1"/>
    </xf>
    <xf numFmtId="176" fontId="3" fillId="6" borderId="16" xfId="0" applyNumberFormat="1" applyFont="1" applyFill="1" applyBorder="1" applyAlignment="1" applyProtection="1">
      <alignment vertical="center" shrinkToFit="1"/>
    </xf>
    <xf numFmtId="0" fontId="3" fillId="5" borderId="82" xfId="0" applyFont="1" applyFill="1" applyBorder="1" applyAlignment="1" applyProtection="1">
      <alignment horizontal="left" vertical="center" wrapText="1"/>
    </xf>
    <xf numFmtId="0" fontId="3" fillId="5" borderId="27" xfId="0" applyFont="1" applyFill="1" applyBorder="1" applyAlignment="1" applyProtection="1">
      <alignment horizontal="left" vertical="center" wrapText="1"/>
    </xf>
    <xf numFmtId="58" fontId="37" fillId="5" borderId="0" xfId="6" applyNumberFormat="1" applyFont="1" applyFill="1" applyAlignment="1" applyProtection="1">
      <alignment horizontal="right" vertical="top" shrinkToFit="1"/>
      <protection locked="0"/>
    </xf>
    <xf numFmtId="0" fontId="37" fillId="5" borderId="0" xfId="6" applyFont="1" applyFill="1" applyAlignment="1" applyProtection="1">
      <alignment horizontal="right" vertical="top" shrinkToFit="1"/>
      <protection locked="0"/>
    </xf>
    <xf numFmtId="0" fontId="39" fillId="0" borderId="0" xfId="6" applyFont="1" applyAlignment="1" applyProtection="1">
      <alignment vertical="center" shrinkToFit="1"/>
      <protection locked="0"/>
    </xf>
    <xf numFmtId="0" fontId="37" fillId="0" borderId="0" xfId="6" applyFont="1" applyAlignment="1">
      <alignment vertical="center" shrinkToFit="1"/>
    </xf>
    <xf numFmtId="0" fontId="37" fillId="5" borderId="0" xfId="6" applyFont="1" applyFill="1" applyAlignment="1" applyProtection="1">
      <alignment horizontal="left" vertical="top" wrapText="1" shrinkToFit="1"/>
      <protection locked="0"/>
    </xf>
    <xf numFmtId="0" fontId="37" fillId="5" borderId="0" xfId="6" applyFont="1" applyFill="1" applyAlignment="1" applyProtection="1">
      <alignment horizontal="left" vertical="top" shrinkToFit="1"/>
      <protection locked="0"/>
    </xf>
    <xf numFmtId="0" fontId="37" fillId="0" borderId="1" xfId="6" applyFont="1" applyBorder="1" applyAlignment="1" applyProtection="1">
      <alignment horizontal="center" vertical="center"/>
      <protection locked="0"/>
    </xf>
    <xf numFmtId="0" fontId="36" fillId="0" borderId="0" xfId="6" applyFont="1" applyAlignment="1" applyProtection="1">
      <alignment horizontal="left" vertical="center"/>
      <protection locked="0"/>
    </xf>
    <xf numFmtId="0" fontId="36" fillId="0" borderId="0" xfId="6" applyFont="1" applyAlignment="1" applyProtection="1">
      <alignment horizontal="center" vertical="center"/>
      <protection locked="0"/>
    </xf>
    <xf numFmtId="0" fontId="36" fillId="0" borderId="0" xfId="6" applyFont="1" applyAlignment="1" applyProtection="1">
      <alignment horizontal="left" vertical="distributed" wrapText="1"/>
      <protection locked="0"/>
    </xf>
    <xf numFmtId="0" fontId="37" fillId="0" borderId="0" xfId="6" applyFont="1" applyAlignment="1" applyProtection="1">
      <alignment horizontal="center" vertical="center"/>
      <protection locked="0"/>
    </xf>
    <xf numFmtId="0" fontId="2" fillId="2" borderId="19"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21" fillId="2" borderId="23" xfId="0" applyFont="1" applyFill="1" applyBorder="1" applyAlignment="1" applyProtection="1">
      <alignment horizontal="left" vertical="top" wrapText="1"/>
      <protection locked="0"/>
    </xf>
    <xf numFmtId="0" fontId="21" fillId="2" borderId="0" xfId="0" applyFont="1" applyFill="1" applyBorder="1" applyAlignment="1" applyProtection="1">
      <alignment horizontal="left" vertical="top" wrapText="1"/>
      <protection locked="0"/>
    </xf>
    <xf numFmtId="0" fontId="21" fillId="2" borderId="24" xfId="0" applyFont="1" applyFill="1" applyBorder="1" applyAlignment="1" applyProtection="1">
      <alignment horizontal="left" vertical="top" wrapText="1"/>
      <protection locked="0"/>
    </xf>
    <xf numFmtId="0" fontId="0" fillId="2" borderId="52"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53" xfId="0" applyFill="1" applyBorder="1" applyAlignment="1" applyProtection="1">
      <alignment horizontal="center" vertical="center" wrapText="1"/>
      <protection locked="0"/>
    </xf>
    <xf numFmtId="0" fontId="0" fillId="5" borderId="50" xfId="0" applyFill="1" applyBorder="1" applyAlignment="1" applyProtection="1">
      <alignment horizontal="left" vertical="center" wrapText="1"/>
      <protection locked="0"/>
    </xf>
    <xf numFmtId="0" fontId="0" fillId="5" borderId="6" xfId="0" applyFill="1" applyBorder="1" applyAlignment="1" applyProtection="1">
      <alignment horizontal="left" vertical="center" wrapText="1"/>
      <protection locked="0"/>
    </xf>
    <xf numFmtId="0" fontId="0" fillId="5" borderId="51" xfId="0" applyFill="1" applyBorder="1" applyAlignment="1" applyProtection="1">
      <alignment horizontal="left" vertical="center" wrapText="1"/>
      <protection locked="0"/>
    </xf>
    <xf numFmtId="0" fontId="0" fillId="5" borderId="3"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4" xfId="0" applyFill="1" applyBorder="1" applyAlignment="1" applyProtection="1">
      <alignment horizontal="center"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6" xfId="0" applyFill="1" applyBorder="1" applyAlignment="1" applyProtection="1">
      <alignment horizontal="center" vertical="center"/>
      <protection locked="0"/>
    </xf>
    <xf numFmtId="0" fontId="17" fillId="2" borderId="19" xfId="0" applyFont="1" applyFill="1" applyBorder="1" applyAlignment="1" applyProtection="1">
      <alignment horizontal="left" vertical="center" wrapText="1"/>
      <protection locked="0"/>
    </xf>
    <xf numFmtId="0" fontId="17" fillId="2" borderId="20" xfId="0" applyFont="1" applyFill="1" applyBorder="1" applyAlignment="1" applyProtection="1">
      <alignment horizontal="left" vertical="center" wrapText="1"/>
      <protection locked="0"/>
    </xf>
    <xf numFmtId="0" fontId="17" fillId="2" borderId="21" xfId="0" applyFont="1" applyFill="1" applyBorder="1" applyAlignment="1" applyProtection="1">
      <alignment horizontal="left" vertical="center" wrapText="1"/>
      <protection locked="0"/>
    </xf>
    <xf numFmtId="0" fontId="0" fillId="2" borderId="53" xfId="0" applyFill="1" applyBorder="1" applyAlignment="1" applyProtection="1">
      <alignment horizontal="center" vertical="center"/>
      <protection locked="0"/>
    </xf>
    <xf numFmtId="0" fontId="12" fillId="2" borderId="23" xfId="0" applyFont="1" applyFill="1" applyBorder="1" applyAlignment="1" applyProtection="1">
      <alignment horizontal="left" vertical="center" wrapText="1"/>
      <protection locked="0"/>
    </xf>
    <xf numFmtId="0" fontId="12" fillId="2" borderId="0"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0" fillId="5" borderId="40" xfId="0" applyFill="1" applyBorder="1" applyAlignment="1" applyProtection="1">
      <alignment horizontal="left" vertical="center" wrapText="1"/>
      <protection locked="0"/>
    </xf>
    <xf numFmtId="0" fontId="0" fillId="5" borderId="18" xfId="0" applyFill="1" applyBorder="1" applyAlignment="1" applyProtection="1">
      <alignment horizontal="left" vertical="center" wrapText="1"/>
      <protection locked="0"/>
    </xf>
    <xf numFmtId="0" fontId="0" fillId="5" borderId="29" xfId="0" applyFill="1" applyBorder="1" applyAlignment="1" applyProtection="1">
      <alignment horizontal="left" vertical="center" wrapText="1"/>
      <protection locked="0"/>
    </xf>
    <xf numFmtId="0" fontId="21" fillId="0" borderId="23" xfId="0" applyFont="1" applyFill="1" applyBorder="1" applyAlignment="1" applyProtection="1">
      <alignment horizontal="left" vertical="top" wrapText="1"/>
      <protection locked="0"/>
    </xf>
    <xf numFmtId="0" fontId="18" fillId="0" borderId="0" xfId="0" applyFont="1" applyFill="1" applyBorder="1" applyAlignment="1" applyProtection="1">
      <alignment horizontal="left" vertical="top" wrapText="1"/>
      <protection locked="0"/>
    </xf>
    <xf numFmtId="0" fontId="18" fillId="0" borderId="24" xfId="0" applyFont="1" applyFill="1" applyBorder="1" applyAlignment="1" applyProtection="1">
      <alignment horizontal="left" vertical="top" wrapText="1"/>
      <protection locked="0"/>
    </xf>
    <xf numFmtId="0" fontId="0" fillId="2" borderId="41"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42" xfId="0" applyFill="1" applyBorder="1" applyAlignment="1" applyProtection="1">
      <alignment horizontal="center" vertical="center"/>
      <protection locked="0"/>
    </xf>
    <xf numFmtId="0" fontId="0" fillId="5" borderId="45" xfId="0" applyFill="1" applyBorder="1" applyAlignment="1" applyProtection="1">
      <alignment horizontal="left" vertical="center" wrapText="1"/>
      <protection locked="0"/>
    </xf>
    <xf numFmtId="0" fontId="0" fillId="5" borderId="7" xfId="0" applyFill="1" applyBorder="1" applyAlignment="1" applyProtection="1">
      <alignment horizontal="left" vertical="center" wrapText="1"/>
      <protection locked="0"/>
    </xf>
    <xf numFmtId="0" fontId="0" fillId="5" borderId="43" xfId="0" applyFill="1" applyBorder="1" applyAlignment="1" applyProtection="1">
      <alignment horizontal="left" vertical="center" wrapText="1"/>
      <protection locked="0"/>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22" xfId="0" applyFill="1" applyBorder="1" applyAlignment="1" applyProtection="1">
      <alignment horizontal="center" vertical="center"/>
      <protection locked="0"/>
    </xf>
    <xf numFmtId="0" fontId="2" fillId="0" borderId="19" xfId="0" applyFont="1" applyFill="1" applyBorder="1" applyAlignment="1" applyProtection="1">
      <alignment horizontal="left" vertical="center" wrapText="1"/>
      <protection locked="0"/>
    </xf>
    <xf numFmtId="0" fontId="3" fillId="0" borderId="20" xfId="0" applyFont="1" applyFill="1" applyBorder="1" applyAlignment="1" applyProtection="1">
      <alignment horizontal="left" vertical="center" wrapText="1"/>
      <protection locked="0"/>
    </xf>
    <xf numFmtId="0" fontId="3" fillId="0" borderId="21" xfId="0" applyFont="1" applyFill="1" applyBorder="1" applyAlignment="1" applyProtection="1">
      <alignment horizontal="left" vertical="center" wrapText="1"/>
      <protection locked="0"/>
    </xf>
    <xf numFmtId="0" fontId="0" fillId="2" borderId="41"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42" xfId="0" applyFill="1" applyBorder="1" applyAlignment="1" applyProtection="1">
      <alignment horizontal="center" vertical="center" wrapText="1"/>
      <protection locked="0"/>
    </xf>
    <xf numFmtId="0" fontId="0" fillId="3" borderId="32" xfId="0" applyFill="1" applyBorder="1" applyAlignment="1" applyProtection="1">
      <alignment horizontal="left" vertical="center" wrapText="1" indent="1"/>
    </xf>
    <xf numFmtId="0" fontId="0" fillId="3" borderId="33" xfId="0" applyFill="1" applyBorder="1" applyAlignment="1" applyProtection="1">
      <alignment horizontal="left" vertical="center" wrapText="1" indent="1"/>
    </xf>
    <xf numFmtId="0" fontId="0" fillId="5" borderId="33" xfId="0" applyFill="1" applyBorder="1" applyAlignment="1" applyProtection="1">
      <alignment horizontal="left" vertical="center" wrapText="1" indent="1"/>
      <protection locked="0"/>
    </xf>
    <xf numFmtId="178" fontId="0" fillId="5" borderId="33" xfId="0" applyNumberFormat="1" applyFill="1" applyBorder="1" applyAlignment="1" applyProtection="1">
      <alignment horizontal="center" vertical="center"/>
    </xf>
    <xf numFmtId="178" fontId="0" fillId="5" borderId="49" xfId="0" applyNumberFormat="1" applyFill="1" applyBorder="1" applyAlignment="1" applyProtection="1">
      <alignment horizontal="center" vertical="center"/>
    </xf>
    <xf numFmtId="182" fontId="0" fillId="3" borderId="0" xfId="0" applyNumberFormat="1" applyFill="1" applyBorder="1" applyAlignment="1" applyProtection="1">
      <alignment horizontal="center" vertical="center"/>
    </xf>
    <xf numFmtId="0" fontId="41" fillId="2" borderId="0" xfId="0" applyFont="1" applyFill="1" applyBorder="1" applyAlignment="1" applyProtection="1">
      <alignment horizontal="left" vertical="center" shrinkToFit="1"/>
      <protection locked="0"/>
    </xf>
    <xf numFmtId="0" fontId="13" fillId="0" borderId="35" xfId="0" applyFont="1" applyFill="1" applyBorder="1" applyAlignment="1" applyProtection="1">
      <alignment horizontal="center" vertical="center" wrapText="1"/>
    </xf>
    <xf numFmtId="0" fontId="13" fillId="0" borderId="36" xfId="0" applyFont="1" applyFill="1" applyBorder="1" applyAlignment="1" applyProtection="1">
      <alignment horizontal="center" vertical="center" wrapText="1"/>
    </xf>
    <xf numFmtId="0" fontId="13" fillId="0" borderId="39" xfId="0" applyFont="1" applyFill="1" applyBorder="1" applyAlignment="1" applyProtection="1">
      <alignment horizontal="center" vertical="center" wrapText="1"/>
    </xf>
    <xf numFmtId="178" fontId="13" fillId="5" borderId="54" xfId="0" applyNumberFormat="1" applyFont="1" applyFill="1" applyBorder="1" applyAlignment="1" applyProtection="1">
      <alignment horizontal="center" vertical="center" wrapText="1" shrinkToFit="1"/>
      <protection locked="0"/>
    </xf>
    <xf numFmtId="178" fontId="13" fillId="5" borderId="18" xfId="0" applyNumberFormat="1" applyFont="1" applyFill="1" applyBorder="1" applyAlignment="1" applyProtection="1">
      <alignment horizontal="center" vertical="center" wrapText="1" shrinkToFit="1"/>
      <protection locked="0"/>
    </xf>
    <xf numFmtId="178" fontId="13" fillId="5" borderId="29" xfId="0" applyNumberFormat="1" applyFont="1" applyFill="1" applyBorder="1" applyAlignment="1" applyProtection="1">
      <alignment horizontal="center" vertical="center" wrapText="1" shrinkToFit="1"/>
      <protection locked="0"/>
    </xf>
    <xf numFmtId="0" fontId="5" fillId="0" borderId="0" xfId="0" applyFont="1" applyAlignment="1" applyProtection="1">
      <alignment horizontal="center" vertical="center"/>
      <protection locked="0"/>
    </xf>
    <xf numFmtId="177" fontId="0" fillId="0" borderId="0" xfId="0" applyNumberFormat="1" applyFill="1" applyAlignment="1" applyProtection="1">
      <alignment horizontal="right" vertical="center"/>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2" xfId="0" applyFill="1" applyBorder="1" applyAlignment="1" applyProtection="1">
      <alignment horizontal="center" vertical="center"/>
    </xf>
    <xf numFmtId="0" fontId="14" fillId="0" borderId="12" xfId="0" applyFont="1" applyFill="1" applyBorder="1" applyAlignment="1" applyProtection="1">
      <alignment horizontal="center" vertical="center" wrapText="1"/>
    </xf>
    <xf numFmtId="0" fontId="14" fillId="0" borderId="28" xfId="0" applyFont="1" applyFill="1" applyBorder="1" applyAlignment="1" applyProtection="1">
      <alignment horizontal="center" vertical="center" wrapText="1"/>
    </xf>
    <xf numFmtId="0" fontId="10" fillId="2" borderId="11"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0" fillId="2" borderId="35" xfId="0" applyFill="1" applyBorder="1" applyAlignment="1" applyProtection="1">
      <alignment horizontal="center" vertical="center"/>
      <protection locked="0"/>
    </xf>
    <xf numFmtId="0" fontId="0" fillId="2" borderId="36" xfId="0" applyFill="1" applyBorder="1" applyAlignment="1" applyProtection="1">
      <alignment horizontal="center" vertical="center"/>
      <protection locked="0"/>
    </xf>
    <xf numFmtId="0" fontId="0" fillId="2" borderId="37"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5" borderId="32" xfId="0" applyFill="1" applyBorder="1" applyAlignment="1" applyProtection="1">
      <alignment horizontal="center" vertical="center"/>
      <protection locked="0"/>
    </xf>
    <xf numFmtId="0" fontId="0" fillId="5" borderId="33" xfId="0" applyFill="1" applyBorder="1" applyAlignment="1" applyProtection="1">
      <alignment horizontal="center" vertical="center"/>
      <protection locked="0"/>
    </xf>
    <xf numFmtId="0" fontId="10" fillId="5" borderId="49" xfId="0" applyFont="1" applyFill="1" applyBorder="1" applyAlignment="1" applyProtection="1">
      <alignment horizontal="center" vertical="center"/>
      <protection locked="0"/>
    </xf>
    <xf numFmtId="0" fontId="10" fillId="5" borderId="30" xfId="0" applyFont="1" applyFill="1" applyBorder="1" applyAlignment="1" applyProtection="1">
      <alignment horizontal="center" vertical="center"/>
      <protection locked="0"/>
    </xf>
    <xf numFmtId="0" fontId="10" fillId="5" borderId="44" xfId="0" applyFont="1" applyFill="1" applyBorder="1" applyAlignment="1" applyProtection="1">
      <alignment horizontal="center" vertical="center"/>
      <protection locked="0"/>
    </xf>
    <xf numFmtId="0" fontId="10" fillId="5" borderId="33" xfId="0" applyFont="1" applyFill="1" applyBorder="1" applyAlignment="1" applyProtection="1">
      <alignment horizontal="center" vertical="center"/>
      <protection locked="0"/>
    </xf>
    <xf numFmtId="0" fontId="22" fillId="5" borderId="33" xfId="10" applyFill="1" applyBorder="1" applyAlignment="1" applyProtection="1">
      <alignment horizontal="center" vertical="center"/>
      <protection locked="0"/>
    </xf>
    <xf numFmtId="0" fontId="10" fillId="5" borderId="34"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1" xfId="0" applyBorder="1" applyAlignment="1" applyProtection="1">
      <alignment horizontal="right" vertical="center"/>
      <protection locked="0"/>
    </xf>
    <xf numFmtId="0" fontId="0" fillId="6" borderId="1" xfId="0" applyFill="1" applyBorder="1" applyAlignment="1" applyProtection="1">
      <alignment horizontal="left" vertical="center" wrapText="1"/>
    </xf>
    <xf numFmtId="0" fontId="0" fillId="0" borderId="1"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3" fillId="0" borderId="16"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0" fontId="3" fillId="0" borderId="27" xfId="0" applyFont="1" applyFill="1" applyBorder="1" applyAlignment="1" applyProtection="1">
      <alignment horizontal="center" vertical="center" wrapText="1"/>
      <protection locked="0"/>
    </xf>
    <xf numFmtId="0" fontId="0" fillId="0" borderId="13" xfId="0" applyFill="1" applyBorder="1" applyAlignment="1" applyProtection="1">
      <alignment horizontal="right" vertical="center"/>
      <protection locked="0"/>
    </xf>
    <xf numFmtId="0" fontId="0" fillId="0" borderId="13" xfId="0" applyFill="1" applyBorder="1" applyAlignment="1" applyProtection="1">
      <alignment horizontal="left" vertical="center" wrapText="1"/>
    </xf>
    <xf numFmtId="0" fontId="0" fillId="6" borderId="5" xfId="0" applyFill="1" applyBorder="1" applyAlignment="1" applyProtection="1">
      <alignment horizontal="center" vertical="center" wrapText="1"/>
    </xf>
    <xf numFmtId="176" fontId="3" fillId="6" borderId="16" xfId="0" applyNumberFormat="1" applyFont="1" applyFill="1" applyBorder="1" applyAlignment="1" applyProtection="1">
      <alignment vertical="center" wrapText="1" shrinkToFit="1"/>
    </xf>
    <xf numFmtId="0" fontId="0" fillId="0" borderId="62" xfId="0" applyBorder="1" applyAlignment="1">
      <alignment vertical="center" wrapText="1" shrinkToFit="1"/>
    </xf>
    <xf numFmtId="0" fontId="0" fillId="0" borderId="27" xfId="0" applyBorder="1" applyAlignment="1">
      <alignment vertical="center" wrapText="1" shrinkToFit="1"/>
    </xf>
    <xf numFmtId="0" fontId="3" fillId="0" borderId="3" xfId="0" applyFont="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4" xfId="0" applyBorder="1" applyAlignment="1">
      <alignment horizontal="center" vertical="center" wrapText="1"/>
    </xf>
    <xf numFmtId="12" fontId="3" fillId="6" borderId="16" xfId="0" applyNumberFormat="1" applyFont="1" applyFill="1" applyBorder="1" applyAlignment="1" applyProtection="1">
      <alignment horizontal="center" vertical="center" wrapText="1" shrinkToFit="1"/>
      <protection locked="0"/>
    </xf>
    <xf numFmtId="0" fontId="0" fillId="0" borderId="62" xfId="0" applyBorder="1" applyAlignment="1">
      <alignment horizontal="center" vertical="center" wrapText="1" shrinkToFit="1"/>
    </xf>
    <xf numFmtId="0" fontId="0" fillId="0" borderId="27" xfId="0" applyBorder="1" applyAlignment="1">
      <alignment horizontal="center" vertical="center" wrapText="1" shrinkToFit="1"/>
    </xf>
    <xf numFmtId="0" fontId="3" fillId="0" borderId="16" xfId="0" applyFont="1" applyBorder="1" applyAlignment="1" applyProtection="1">
      <alignment horizontal="center" vertical="center"/>
      <protection locked="0"/>
    </xf>
    <xf numFmtId="0" fontId="0" fillId="0" borderId="62" xfId="0" applyBorder="1" applyAlignment="1">
      <alignment horizontal="center" vertical="center"/>
    </xf>
    <xf numFmtId="0" fontId="0" fillId="0" borderId="27" xfId="0" applyBorder="1" applyAlignment="1">
      <alignment horizontal="center" vertical="center"/>
    </xf>
    <xf numFmtId="176" fontId="3" fillId="6" borderId="16" xfId="0" applyNumberFormat="1" applyFont="1" applyFill="1" applyBorder="1" applyAlignment="1" applyProtection="1">
      <alignment vertical="center" shrinkToFit="1"/>
    </xf>
    <xf numFmtId="0" fontId="0" fillId="0" borderId="62" xfId="0" applyBorder="1" applyAlignment="1">
      <alignment vertical="center" shrinkToFit="1"/>
    </xf>
    <xf numFmtId="0" fontId="0" fillId="0" borderId="27" xfId="0" applyBorder="1" applyAlignment="1">
      <alignment vertical="center" shrinkToFit="1"/>
    </xf>
    <xf numFmtId="0" fontId="3" fillId="0" borderId="15" xfId="0" applyFont="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14" xfId="0" applyBorder="1" applyAlignment="1">
      <alignment horizontal="center" vertical="center" wrapText="1"/>
    </xf>
    <xf numFmtId="180" fontId="32" fillId="5" borderId="86" xfId="0" applyNumberFormat="1" applyFont="1" applyFill="1" applyBorder="1" applyAlignment="1" applyProtection="1">
      <alignment horizontal="center" vertical="center" wrapText="1"/>
    </xf>
    <xf numFmtId="0" fontId="0" fillId="0" borderId="87" xfId="0" applyBorder="1" applyAlignment="1">
      <alignment horizontal="center" vertical="center" wrapText="1"/>
    </xf>
    <xf numFmtId="0" fontId="0" fillId="0" borderId="88" xfId="0" applyBorder="1" applyAlignment="1">
      <alignment horizontal="center" vertical="center" wrapText="1"/>
    </xf>
    <xf numFmtId="180" fontId="32" fillId="5" borderId="83" xfId="0" applyNumberFormat="1" applyFont="1" applyFill="1" applyBorder="1" applyAlignment="1" applyProtection="1">
      <alignment horizontal="center" vertical="center"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180" fontId="32" fillId="5" borderId="89" xfId="0" applyNumberFormat="1" applyFont="1" applyFill="1" applyBorder="1" applyAlignment="1" applyProtection="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21" fillId="0" borderId="0" xfId="0" applyFont="1" applyAlignment="1" applyProtection="1">
      <alignment horizontal="left" vertical="top" wrapText="1"/>
      <protection locked="0"/>
    </xf>
    <xf numFmtId="0" fontId="21" fillId="0" borderId="0" xfId="0" applyFont="1" applyAlignment="1" applyProtection="1">
      <alignment horizontal="left" vertical="top"/>
      <protection locked="0"/>
    </xf>
    <xf numFmtId="0" fontId="0" fillId="0" borderId="0" xfId="0" applyAlignment="1">
      <alignment horizontal="left" vertical="top"/>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0" fillId="5" borderId="34" xfId="0" applyFill="1" applyBorder="1" applyAlignment="1" applyProtection="1">
      <alignment horizontal="center" vertical="center"/>
      <protection locked="0"/>
    </xf>
    <xf numFmtId="0" fontId="10" fillId="2" borderId="31" xfId="0" applyFont="1" applyFill="1" applyBorder="1" applyAlignment="1" applyProtection="1">
      <alignment horizontal="center" vertical="center"/>
      <protection locked="0"/>
    </xf>
    <xf numFmtId="0" fontId="0" fillId="5" borderId="2" xfId="0" applyFill="1" applyBorder="1" applyAlignment="1" applyProtection="1">
      <alignment horizontal="center" vertical="center"/>
      <protection locked="0"/>
    </xf>
    <xf numFmtId="0" fontId="0" fillId="5" borderId="55" xfId="0" applyFill="1" applyBorder="1" applyAlignment="1" applyProtection="1">
      <alignment horizontal="left" vertical="center" wrapText="1"/>
      <protection locked="0"/>
    </xf>
    <xf numFmtId="0" fontId="0" fillId="5" borderId="9" xfId="0" applyFill="1" applyBorder="1" applyAlignment="1" applyProtection="1">
      <alignment horizontal="left" vertical="center" wrapText="1"/>
      <protection locked="0"/>
    </xf>
    <xf numFmtId="0" fontId="0" fillId="5" borderId="10" xfId="0" applyFill="1" applyBorder="1" applyAlignment="1" applyProtection="1">
      <alignment horizontal="left" vertical="center" wrapText="1"/>
      <protection locked="0"/>
    </xf>
    <xf numFmtId="0" fontId="0" fillId="2" borderId="18" xfId="0"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48" fillId="0" borderId="0" xfId="0" applyFont="1" applyAlignment="1" applyProtection="1">
      <alignment horizontal="left" vertical="top" wrapText="1"/>
      <protection locked="0"/>
    </xf>
    <xf numFmtId="0" fontId="21" fillId="0" borderId="0" xfId="0" applyFont="1" applyFill="1" applyAlignment="1" applyProtection="1">
      <alignment horizontal="left" vertical="center" wrapText="1"/>
      <protection locked="0"/>
    </xf>
    <xf numFmtId="0" fontId="14" fillId="0" borderId="16" xfId="0" applyFont="1" applyBorder="1" applyAlignment="1" applyProtection="1">
      <alignment horizontal="center" vertical="center" wrapText="1"/>
      <protection locked="0"/>
    </xf>
    <xf numFmtId="0" fontId="14" fillId="0" borderId="27" xfId="0" applyFont="1" applyBorder="1" applyAlignment="1">
      <alignment horizontal="center" vertical="center" wrapText="1"/>
    </xf>
    <xf numFmtId="0" fontId="0" fillId="0" borderId="0" xfId="0" applyAlignment="1">
      <alignment horizontal="left" vertical="top" wrapText="1"/>
    </xf>
    <xf numFmtId="0" fontId="12" fillId="2" borderId="17" xfId="0" applyFont="1" applyFill="1" applyBorder="1" applyAlignment="1" applyProtection="1">
      <alignment horizontal="left" vertical="center" wrapText="1"/>
      <protection locked="0"/>
    </xf>
    <xf numFmtId="0" fontId="12" fillId="2" borderId="18" xfId="0" applyFont="1" applyFill="1" applyBorder="1" applyAlignment="1" applyProtection="1">
      <alignment horizontal="left" vertical="center" wrapText="1"/>
      <protection locked="0"/>
    </xf>
    <xf numFmtId="0" fontId="12" fillId="2" borderId="29" xfId="0" applyFont="1" applyFill="1" applyBorder="1" applyAlignment="1" applyProtection="1">
      <alignment horizontal="left" vertical="center" wrapText="1"/>
      <protection locked="0"/>
    </xf>
    <xf numFmtId="0" fontId="21" fillId="2" borderId="17" xfId="0" applyFont="1" applyFill="1" applyBorder="1" applyAlignment="1" applyProtection="1">
      <alignment horizontal="left" vertical="top" wrapText="1"/>
      <protection locked="0"/>
    </xf>
    <xf numFmtId="0" fontId="21" fillId="2" borderId="18" xfId="0" applyFont="1" applyFill="1" applyBorder="1" applyAlignment="1" applyProtection="1">
      <alignment horizontal="left" vertical="top" wrapText="1"/>
      <protection locked="0"/>
    </xf>
    <xf numFmtId="0" fontId="21" fillId="2" borderId="29" xfId="0" applyFont="1" applyFill="1" applyBorder="1" applyAlignment="1" applyProtection="1">
      <alignment horizontal="left" vertical="top" wrapText="1"/>
      <protection locked="0"/>
    </xf>
    <xf numFmtId="0" fontId="2" fillId="0" borderId="20" xfId="0" applyFont="1" applyFill="1" applyBorder="1" applyAlignment="1" applyProtection="1">
      <alignment horizontal="left" vertical="center" wrapText="1"/>
      <protection locked="0"/>
    </xf>
    <xf numFmtId="0" fontId="2" fillId="0" borderId="21" xfId="0" applyFont="1" applyFill="1" applyBorder="1" applyAlignment="1" applyProtection="1">
      <alignment horizontal="left" vertical="center" wrapText="1"/>
      <protection locked="0"/>
    </xf>
    <xf numFmtId="0" fontId="21" fillId="0" borderId="17" xfId="0" applyFont="1" applyFill="1" applyBorder="1" applyAlignment="1" applyProtection="1">
      <alignment horizontal="left" vertical="top" wrapText="1"/>
      <protection locked="0"/>
    </xf>
    <xf numFmtId="0" fontId="21" fillId="0" borderId="18" xfId="0" applyFont="1" applyFill="1" applyBorder="1" applyAlignment="1" applyProtection="1">
      <alignment horizontal="left" vertical="top" wrapText="1"/>
      <protection locked="0"/>
    </xf>
    <xf numFmtId="0" fontId="21" fillId="0" borderId="29" xfId="0" applyFont="1" applyFill="1" applyBorder="1" applyAlignment="1" applyProtection="1">
      <alignment horizontal="left" vertical="top" wrapText="1"/>
      <protection locked="0"/>
    </xf>
    <xf numFmtId="0" fontId="0" fillId="0" borderId="0" xfId="0" applyFill="1" applyBorder="1" applyAlignment="1" applyProtection="1">
      <alignment horizontal="left" vertical="center"/>
      <protection locked="0"/>
    </xf>
    <xf numFmtId="0" fontId="2" fillId="2" borderId="20" xfId="0" applyFont="1" applyFill="1" applyBorder="1" applyAlignment="1" applyProtection="1">
      <alignment horizontal="left" vertical="center" wrapText="1"/>
      <protection locked="0"/>
    </xf>
    <xf numFmtId="0" fontId="2" fillId="2" borderId="21" xfId="0" applyFont="1" applyFill="1" applyBorder="1" applyAlignment="1" applyProtection="1">
      <alignment horizontal="left" vertical="center" wrapText="1"/>
      <protection locked="0"/>
    </xf>
    <xf numFmtId="0" fontId="3" fillId="0" borderId="16" xfId="0" applyFont="1" applyBorder="1" applyAlignment="1" applyProtection="1">
      <alignment horizontal="center" vertical="center" textRotation="255"/>
      <protection locked="0"/>
    </xf>
    <xf numFmtId="0" fontId="0" fillId="0" borderId="62" xfId="0" applyBorder="1" applyAlignment="1">
      <alignment horizontal="center" vertical="center" textRotation="255"/>
    </xf>
    <xf numFmtId="0" fontId="0" fillId="0" borderId="68" xfId="0" applyBorder="1" applyAlignment="1">
      <alignment horizontal="center" vertical="center" textRotation="255"/>
    </xf>
    <xf numFmtId="0" fontId="3" fillId="0" borderId="62" xfId="0" applyFont="1" applyBorder="1" applyAlignment="1" applyProtection="1">
      <alignment horizontal="center" vertical="center" textRotation="255"/>
      <protection locked="0"/>
    </xf>
    <xf numFmtId="0" fontId="0" fillId="0" borderId="64" xfId="0" applyBorder="1" applyAlignment="1">
      <alignment horizontal="center" vertical="center" wrapText="1"/>
    </xf>
    <xf numFmtId="0" fontId="0" fillId="0" borderId="13" xfId="0" applyBorder="1" applyAlignment="1">
      <alignment horizontal="center" vertical="center" wrapText="1"/>
    </xf>
    <xf numFmtId="0" fontId="0" fillId="0" borderId="65" xfId="0" applyBorder="1" applyAlignment="1">
      <alignment horizontal="center" vertical="center" wrapText="1"/>
    </xf>
    <xf numFmtId="0" fontId="3" fillId="0" borderId="15"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64" xfId="0" applyFont="1" applyBorder="1" applyAlignment="1" applyProtection="1">
      <alignment horizontal="center" vertical="center" wrapText="1"/>
      <protection locked="0"/>
    </xf>
    <xf numFmtId="0" fontId="0" fillId="2" borderId="0" xfId="0" applyFill="1" applyBorder="1" applyAlignment="1" applyProtection="1">
      <alignment horizontal="center" vertical="center"/>
      <protection locked="0"/>
    </xf>
    <xf numFmtId="0" fontId="0" fillId="5" borderId="79" xfId="0" applyFill="1" applyBorder="1" applyAlignment="1" applyProtection="1">
      <alignment horizontal="center" vertical="center" wrapText="1"/>
      <protection locked="0"/>
    </xf>
    <xf numFmtId="0" fontId="0" fillId="5" borderId="80" xfId="0" applyFill="1" applyBorder="1" applyAlignment="1" applyProtection="1">
      <alignment horizontal="center" vertical="center" wrapText="1"/>
      <protection locked="0"/>
    </xf>
    <xf numFmtId="0" fontId="0" fillId="5" borderId="81" xfId="0" applyFill="1" applyBorder="1" applyAlignment="1" applyProtection="1">
      <alignment horizontal="center" vertical="center" wrapText="1"/>
      <protection locked="0"/>
    </xf>
    <xf numFmtId="0" fontId="0" fillId="5" borderId="46" xfId="0" applyFill="1" applyBorder="1" applyAlignment="1" applyProtection="1">
      <alignment horizontal="center" vertical="center" wrapText="1"/>
      <protection locked="0"/>
    </xf>
    <xf numFmtId="0" fontId="0" fillId="5" borderId="47" xfId="0" applyFill="1" applyBorder="1" applyAlignment="1" applyProtection="1">
      <alignment horizontal="center" vertical="center" wrapText="1"/>
      <protection locked="0"/>
    </xf>
    <xf numFmtId="0" fontId="0" fillId="5" borderId="48" xfId="0" applyFill="1" applyBorder="1" applyAlignment="1" applyProtection="1">
      <alignment horizontal="center" vertical="center" wrapText="1"/>
      <protection locked="0"/>
    </xf>
    <xf numFmtId="0" fontId="0" fillId="5" borderId="52" xfId="0" applyFill="1" applyBorder="1" applyAlignment="1" applyProtection="1">
      <alignment horizontal="center" vertical="center" wrapText="1"/>
      <protection locked="0"/>
    </xf>
    <xf numFmtId="0" fontId="0" fillId="5" borderId="6" xfId="0" applyFill="1" applyBorder="1" applyAlignment="1" applyProtection="1">
      <alignment horizontal="center" vertical="center" wrapText="1"/>
      <protection locked="0"/>
    </xf>
    <xf numFmtId="0" fontId="0" fillId="5" borderId="51" xfId="0" applyFill="1" applyBorder="1" applyAlignment="1" applyProtection="1">
      <alignment horizontal="center" vertical="center" wrapText="1"/>
      <protection locked="0"/>
    </xf>
    <xf numFmtId="0" fontId="31" fillId="2" borderId="20" xfId="0" applyFont="1" applyFill="1" applyBorder="1" applyAlignment="1" applyProtection="1">
      <alignment horizontal="left" vertical="center" shrinkToFit="1"/>
      <protection locked="0"/>
    </xf>
    <xf numFmtId="0" fontId="10" fillId="2" borderId="38" xfId="0" applyFont="1" applyFill="1" applyBorder="1" applyAlignment="1" applyProtection="1">
      <alignment horizontal="center" vertical="center" wrapText="1"/>
      <protection locked="0"/>
    </xf>
    <xf numFmtId="0" fontId="10" fillId="2" borderId="36" xfId="0" applyFont="1" applyFill="1" applyBorder="1" applyAlignment="1" applyProtection="1">
      <alignment horizontal="center" vertical="center" wrapText="1"/>
      <protection locked="0"/>
    </xf>
    <xf numFmtId="0" fontId="10" fillId="2" borderId="39" xfId="0" applyFont="1" applyFill="1" applyBorder="1" applyAlignment="1" applyProtection="1">
      <alignment horizontal="center" vertical="center" wrapText="1"/>
      <protection locked="0"/>
    </xf>
    <xf numFmtId="0" fontId="11" fillId="2" borderId="38" xfId="0" applyFont="1" applyFill="1" applyBorder="1" applyAlignment="1" applyProtection="1">
      <alignment horizontal="center" vertical="center" wrapText="1"/>
      <protection locked="0"/>
    </xf>
    <xf numFmtId="0" fontId="11" fillId="2" borderId="36" xfId="0" applyFont="1" applyFill="1" applyBorder="1" applyAlignment="1" applyProtection="1">
      <alignment horizontal="center" vertical="center" wrapText="1"/>
      <protection locked="0"/>
    </xf>
    <xf numFmtId="0" fontId="11" fillId="2" borderId="39" xfId="0" applyFont="1" applyFill="1" applyBorder="1" applyAlignment="1" applyProtection="1">
      <alignment horizontal="center" vertical="center" wrapText="1"/>
      <protection locked="0"/>
    </xf>
    <xf numFmtId="0" fontId="0" fillId="0" borderId="13" xfId="0" applyBorder="1" applyAlignment="1" applyProtection="1">
      <alignment horizontal="center" vertical="center"/>
      <protection locked="0"/>
    </xf>
  </cellXfs>
  <cellStyles count="11">
    <cellStyle name="パーセント" xfId="8" builtinId="5"/>
    <cellStyle name="ハイパーリンク" xfId="10" builtinId="8"/>
    <cellStyle name="ハイパーリンク 2" xfId="3" xr:uid="{00000000-0005-0000-0000-000000000000}"/>
    <cellStyle name="ハイパーリンク 3" xfId="4" xr:uid="{E6EA83AD-8EAA-4427-8F66-A9CD2040D10B}"/>
    <cellStyle name="桁区切り" xfId="9" builtinId="6"/>
    <cellStyle name="桁区切り 2" xfId="7" xr:uid="{D72F4317-D4DB-42FE-B8E5-AC20F25C5DFF}"/>
    <cellStyle name="標準" xfId="0" builtinId="0"/>
    <cellStyle name="標準 2" xfId="2" xr:uid="{00000000-0005-0000-0000-000003000000}"/>
    <cellStyle name="標準 2 2" xfId="1" xr:uid="{00000000-0005-0000-0000-000004000000}"/>
    <cellStyle name="標準 2 3" xfId="5" xr:uid="{396E8149-07A0-4B9B-AD39-16F0A0AA80D9}"/>
    <cellStyle name="標準 3" xfId="6" xr:uid="{9AB3A002-28E2-4D36-998E-86A5118FB376}"/>
  </cellStyles>
  <dxfs count="0"/>
  <tableStyles count="0" defaultTableStyle="TableStyleMedium2" defaultPivotStyle="PivotStyleLight16"/>
  <colors>
    <mruColors>
      <color rgb="FFFF99FF"/>
      <color rgb="FFFFCCFF"/>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99060</xdr:colOff>
      <xdr:row>5</xdr:row>
      <xdr:rowOff>243840</xdr:rowOff>
    </xdr:from>
    <xdr:to>
      <xdr:col>12</xdr:col>
      <xdr:colOff>103542</xdr:colOff>
      <xdr:row>7</xdr:row>
      <xdr:rowOff>144331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934200" y="1158240"/>
          <a:ext cx="3433482" cy="403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7</xdr:col>
      <xdr:colOff>114300</xdr:colOff>
      <xdr:row>17</xdr:row>
      <xdr:rowOff>152401</xdr:rowOff>
    </xdr:from>
    <xdr:to>
      <xdr:col>11</xdr:col>
      <xdr:colOff>274320</xdr:colOff>
      <xdr:row>21</xdr:row>
      <xdr:rowOff>228601</xdr:rowOff>
    </xdr:to>
    <xdr:sp macro="" textlink="">
      <xdr:nvSpPr>
        <xdr:cNvPr id="3" name="テキスト ボックス 2">
          <a:extLst>
            <a:ext uri="{FF2B5EF4-FFF2-40B4-BE49-F238E27FC236}">
              <a16:creationId xmlns:a16="http://schemas.microsoft.com/office/drawing/2014/main" id="{00E66D01-7A29-42E6-A12B-DC6967DADF91}"/>
            </a:ext>
          </a:extLst>
        </xdr:cNvPr>
        <xdr:cNvSpPr txBox="1"/>
      </xdr:nvSpPr>
      <xdr:spPr>
        <a:xfrm>
          <a:off x="6949440" y="3482341"/>
          <a:ext cx="2903220" cy="883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r>
            <a:rPr kumimoji="1" lang="ja-JP" altLang="en-US" sz="1600" b="0">
              <a:latin typeface="HG創英角ｺﾞｼｯｸUB" panose="020B0909000000000000" pitchFamily="49" charset="-128"/>
              <a:ea typeface="HG創英角ｺﾞｼｯｸUB" panose="020B0909000000000000" pitchFamily="49" charset="-128"/>
            </a:rPr>
            <a:t>転記されるので、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50</xdr:col>
      <xdr:colOff>105335</xdr:colOff>
      <xdr:row>4</xdr:row>
      <xdr:rowOff>89647</xdr:rowOff>
    </xdr:from>
    <xdr:to>
      <xdr:col>50</xdr:col>
      <xdr:colOff>3603813</xdr:colOff>
      <xdr:row>6</xdr:row>
      <xdr:rowOff>546848</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7779123" y="914400"/>
          <a:ext cx="3498478" cy="995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endParaRPr kumimoji="1" lang="en-US" altLang="ja-JP" sz="1600" u="sng">
            <a:latin typeface="HG創英角ｺﾞｼｯｸUB" panose="020B0909000000000000" pitchFamily="49" charset="-128"/>
            <a:ea typeface="HG創英角ｺﾞｼｯｸUB" panose="020B0909000000000000" pitchFamily="49" charset="-128"/>
          </a:endParaRPr>
        </a:p>
        <a:p>
          <a:r>
            <a:rPr kumimoji="1" lang="ja-JP" altLang="en-US" sz="1600" b="0">
              <a:latin typeface="HG創英角ｺﾞｼｯｸUB" panose="020B0909000000000000" pitchFamily="49" charset="-128"/>
              <a:ea typeface="HG創英角ｺﾞｼｯｸUB" panose="020B0909000000000000" pitchFamily="49" charset="-128"/>
            </a:rPr>
            <a:t>「交付申請書」より転記されるので、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50</xdr:col>
      <xdr:colOff>107577</xdr:colOff>
      <xdr:row>8</xdr:row>
      <xdr:rowOff>13421</xdr:rowOff>
    </xdr:from>
    <xdr:to>
      <xdr:col>50</xdr:col>
      <xdr:colOff>3541059</xdr:colOff>
      <xdr:row>9</xdr:row>
      <xdr:rowOff>193542</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9984095" y="2474046"/>
          <a:ext cx="3433482" cy="4182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0</xdr:col>
      <xdr:colOff>37540</xdr:colOff>
      <xdr:row>2</xdr:row>
      <xdr:rowOff>35299</xdr:rowOff>
    </xdr:from>
    <xdr:to>
      <xdr:col>16</xdr:col>
      <xdr:colOff>45358</xdr:colOff>
      <xdr:row>3</xdr:row>
      <xdr:rowOff>205068</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37540" y="715656"/>
          <a:ext cx="2683889" cy="339858"/>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（介護ソフトを除く）介護テクノロジー用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45622</xdr:colOff>
      <xdr:row>6</xdr:row>
      <xdr:rowOff>207374</xdr:rowOff>
    </xdr:from>
    <xdr:to>
      <xdr:col>24</xdr:col>
      <xdr:colOff>1</xdr:colOff>
      <xdr:row>7</xdr:row>
      <xdr:rowOff>364453</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7821499" y="1592829"/>
          <a:ext cx="3442755" cy="416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19</xdr:col>
      <xdr:colOff>31775</xdr:colOff>
      <xdr:row>1</xdr:row>
      <xdr:rowOff>18727</xdr:rowOff>
    </xdr:from>
    <xdr:to>
      <xdr:col>24</xdr:col>
      <xdr:colOff>13048</xdr:colOff>
      <xdr:row>4</xdr:row>
      <xdr:rowOff>122115</xdr:rowOff>
    </xdr:to>
    <xdr:sp macro="" textlink="">
      <xdr:nvSpPr>
        <xdr:cNvPr id="4" name="テキスト ボックス 3">
          <a:extLst>
            <a:ext uri="{FF2B5EF4-FFF2-40B4-BE49-F238E27FC236}">
              <a16:creationId xmlns:a16="http://schemas.microsoft.com/office/drawing/2014/main" id="{FD37B060-0357-482C-86EA-4D5B4327EF85}"/>
            </a:ext>
          </a:extLst>
        </xdr:cNvPr>
        <xdr:cNvSpPr txBox="1"/>
      </xdr:nvSpPr>
      <xdr:spPr>
        <a:xfrm>
          <a:off x="18898602" y="238535"/>
          <a:ext cx="3485984" cy="1287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r>
            <a:rPr kumimoji="1" lang="ja-JP" altLang="en-US" sz="1600" b="0">
              <a:latin typeface="HG創英角ｺﾞｼｯｸUB" panose="020B0909000000000000" pitchFamily="49" charset="-128"/>
              <a:ea typeface="HG創英角ｺﾞｼｯｸUB" panose="020B0909000000000000" pitchFamily="49" charset="-128"/>
            </a:rPr>
            <a:t>転記・自動計算されるので、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0</xdr:col>
      <xdr:colOff>493403</xdr:colOff>
      <xdr:row>30</xdr:row>
      <xdr:rowOff>257735</xdr:rowOff>
    </xdr:from>
    <xdr:to>
      <xdr:col>9</xdr:col>
      <xdr:colOff>1030256</xdr:colOff>
      <xdr:row>32</xdr:row>
      <xdr:rowOff>44823</xdr:rowOff>
    </xdr:to>
    <xdr:sp macro="" textlink="">
      <xdr:nvSpPr>
        <xdr:cNvPr id="2" name="四角形: 角を丸くする 1">
          <a:extLst>
            <a:ext uri="{FF2B5EF4-FFF2-40B4-BE49-F238E27FC236}">
              <a16:creationId xmlns:a16="http://schemas.microsoft.com/office/drawing/2014/main" id="{0A478A07-E65E-4F96-0258-7AFA2D85DC3A}"/>
            </a:ext>
          </a:extLst>
        </xdr:cNvPr>
        <xdr:cNvSpPr/>
      </xdr:nvSpPr>
      <xdr:spPr>
        <a:xfrm>
          <a:off x="493403" y="9014903"/>
          <a:ext cx="7437618" cy="331374"/>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ysClr val="windowText" lastClr="000000"/>
              </a:solidFill>
            </a:rPr>
            <a:t>表のＮｏの項目ごとに、証拠書類の該当箇所をマーカーし、表のＮｏを記載してください（手書きで可）。</a:t>
          </a:r>
          <a:endParaRPr kumimoji="1" lang="en-US" altLang="ja-JP" sz="1100" b="1" kern="1200">
            <a:solidFill>
              <a:sysClr val="windowText" lastClr="000000"/>
            </a:solidFill>
          </a:endParaRPr>
        </a:p>
        <a:p>
          <a:pPr algn="l"/>
          <a:endParaRPr kumimoji="1" lang="en-US" altLang="ja-JP" sz="1100" kern="1200">
            <a:solidFill>
              <a:sysClr val="windowText" lastClr="000000"/>
            </a:solidFill>
          </a:endParaRPr>
        </a:p>
        <a:p>
          <a:pPr algn="l"/>
          <a:endParaRPr kumimoji="1" lang="ja-JP" altLang="en-US" sz="1100" kern="1200">
            <a:solidFill>
              <a:sysClr val="windowText" lastClr="000000"/>
            </a:solidFill>
          </a:endParaRPr>
        </a:p>
      </xdr:txBody>
    </xdr:sp>
    <xdr:clientData/>
  </xdr:twoCellAnchor>
  <xdr:twoCellAnchor>
    <xdr:from>
      <xdr:col>19</xdr:col>
      <xdr:colOff>63398</xdr:colOff>
      <xdr:row>23</xdr:row>
      <xdr:rowOff>183171</xdr:rowOff>
    </xdr:from>
    <xdr:to>
      <xdr:col>25</xdr:col>
      <xdr:colOff>433192</xdr:colOff>
      <xdr:row>31</xdr:row>
      <xdr:rowOff>36633</xdr:rowOff>
    </xdr:to>
    <xdr:sp macro="" textlink="">
      <xdr:nvSpPr>
        <xdr:cNvPr id="5" name="正方形/長方形 4">
          <a:extLst>
            <a:ext uri="{FF2B5EF4-FFF2-40B4-BE49-F238E27FC236}">
              <a16:creationId xmlns:a16="http://schemas.microsoft.com/office/drawing/2014/main" id="{9F0AA505-F585-F8EC-68C5-D669EF47B304}"/>
            </a:ext>
          </a:extLst>
        </xdr:cNvPr>
        <xdr:cNvSpPr/>
      </xdr:nvSpPr>
      <xdr:spPr>
        <a:xfrm>
          <a:off x="18930225" y="10086729"/>
          <a:ext cx="4558352" cy="2454519"/>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　</a:t>
          </a:r>
          <a:r>
            <a:rPr kumimoji="1" lang="en-US" altLang="ja-JP" sz="1100" kern="1200">
              <a:solidFill>
                <a:sysClr val="windowText" lastClr="000000"/>
              </a:solidFill>
            </a:rPr>
            <a:t>【</a:t>
          </a:r>
          <a:r>
            <a:rPr kumimoji="1" lang="ja-JP" altLang="en-US" sz="1100" kern="1200">
              <a:solidFill>
                <a:sysClr val="windowText" lastClr="000000"/>
              </a:solidFill>
            </a:rPr>
            <a:t>参考</a:t>
          </a:r>
          <a:r>
            <a:rPr kumimoji="1" lang="en-US" altLang="ja-JP" sz="1100" kern="1200">
              <a:solidFill>
                <a:sysClr val="windowText" lastClr="000000"/>
              </a:solidFill>
            </a:rPr>
            <a:t>】</a:t>
          </a:r>
          <a:r>
            <a:rPr kumimoji="1" lang="ja-JP" altLang="en-US" sz="1100" kern="1200">
              <a:solidFill>
                <a:sysClr val="windowText" lastClr="000000"/>
              </a:solidFill>
            </a:rPr>
            <a:t>補助対象外経費</a:t>
          </a:r>
          <a:endParaRPr kumimoji="1" lang="en-US" altLang="ja-JP" sz="1100" kern="1200">
            <a:solidFill>
              <a:sysClr val="windowText" lastClr="000000"/>
            </a:solidFill>
          </a:endParaRPr>
        </a:p>
        <a:p>
          <a:pPr algn="l"/>
          <a:endParaRPr kumimoji="1" lang="en-US" altLang="ja-JP" sz="1100" kern="1200">
            <a:solidFill>
              <a:sysClr val="windowText" lastClr="000000"/>
            </a:solidFill>
          </a:endParaRPr>
        </a:p>
        <a:p>
          <a:pPr algn="l"/>
          <a:r>
            <a:rPr kumimoji="1" lang="ja-JP" altLang="en-US" sz="1100" kern="1200">
              <a:solidFill>
                <a:sysClr val="windowText" lastClr="000000"/>
              </a:solidFill>
            </a:rPr>
            <a:t>１）本年度以外に購入、リース又はレンタル契約を締結した経費</a:t>
          </a:r>
          <a:endParaRPr kumimoji="1" lang="en-US" altLang="ja-JP" sz="1100" kern="1200">
            <a:solidFill>
              <a:sysClr val="windowText" lastClr="000000"/>
            </a:solidFill>
          </a:endParaRPr>
        </a:p>
        <a:p>
          <a:pPr algn="l"/>
          <a:r>
            <a:rPr kumimoji="1" lang="ja-JP" altLang="en-US" sz="1100" kern="1200">
              <a:solidFill>
                <a:sysClr val="windowText" lastClr="000000"/>
              </a:solidFill>
            </a:rPr>
            <a:t>２）他の補助金の交付を受けている又は受けることを予定している</a:t>
          </a:r>
          <a:endParaRPr kumimoji="1" lang="en-US" altLang="ja-JP" sz="1100" kern="1200">
            <a:solidFill>
              <a:sysClr val="windowText" lastClr="000000"/>
            </a:solidFill>
          </a:endParaRPr>
        </a:p>
        <a:p>
          <a:pPr algn="l"/>
          <a:r>
            <a:rPr kumimoji="1" lang="ja-JP" altLang="en-US" sz="1100" kern="1200">
              <a:solidFill>
                <a:sysClr val="windowText" lastClr="000000"/>
              </a:solidFill>
            </a:rPr>
            <a:t>３）介護ロボット及び見守り機器の導入に伴う通信環境整備に係る機器の</a:t>
          </a:r>
          <a:endParaRPr kumimoji="1" lang="en-US" altLang="ja-JP" sz="1100" kern="1200">
            <a:solidFill>
              <a:sysClr val="windowText" lastClr="000000"/>
            </a:solidFill>
          </a:endParaRPr>
        </a:p>
        <a:p>
          <a:pPr algn="l"/>
          <a:r>
            <a:rPr kumimoji="1" lang="ja-JP" altLang="en-US" sz="1100" kern="1200">
              <a:solidFill>
                <a:sysClr val="windowText" lastClr="000000"/>
              </a:solidFill>
            </a:rPr>
            <a:t>　内臓ソフトの更新費</a:t>
          </a:r>
          <a:endParaRPr kumimoji="1" lang="en-US" altLang="ja-JP" sz="1100" kern="1200">
            <a:solidFill>
              <a:sysClr val="windowText" lastClr="000000"/>
            </a:solidFill>
          </a:endParaRPr>
        </a:p>
        <a:p>
          <a:pPr algn="l"/>
          <a:r>
            <a:rPr kumimoji="1" lang="ja-JP" altLang="en-US" sz="1100" kern="1200">
              <a:solidFill>
                <a:sysClr val="windowText" lastClr="000000"/>
              </a:solidFill>
            </a:rPr>
            <a:t>４）メンテナンス費</a:t>
          </a:r>
          <a:endParaRPr kumimoji="1" lang="en-US" altLang="ja-JP" sz="1100" kern="1200">
            <a:solidFill>
              <a:sysClr val="windowText" lastClr="000000"/>
            </a:solidFill>
          </a:endParaRPr>
        </a:p>
        <a:p>
          <a:pPr algn="l"/>
          <a:r>
            <a:rPr kumimoji="1" lang="ja-JP" altLang="en-US" sz="1100" kern="1200">
              <a:solidFill>
                <a:sysClr val="windowText" lastClr="000000"/>
              </a:solidFill>
            </a:rPr>
            <a:t>５）インターネット回線使用料等の通信費</a:t>
          </a:r>
          <a:endParaRPr kumimoji="1" lang="en-US" altLang="ja-JP" sz="1100" kern="1200">
            <a:solidFill>
              <a:sysClr val="windowText" lastClr="000000"/>
            </a:solidFill>
          </a:endParaRPr>
        </a:p>
        <a:p>
          <a:pPr algn="l"/>
          <a:r>
            <a:rPr kumimoji="1" lang="ja-JP" altLang="en-US" sz="1100" kern="1200">
              <a:solidFill>
                <a:sysClr val="windowText" lastClr="000000"/>
              </a:solidFill>
            </a:rPr>
            <a:t>６）既に保有している機器などの廃棄にかかる経費</a:t>
          </a:r>
          <a:endParaRPr kumimoji="1" lang="en-US" altLang="ja-JP" sz="1100" kern="1200">
            <a:solidFill>
              <a:sysClr val="windowText" lastClr="000000"/>
            </a:solidFill>
          </a:endParaRPr>
        </a:p>
        <a:p>
          <a:pPr algn="l"/>
          <a:r>
            <a:rPr kumimoji="1" lang="ja-JP" altLang="en-US" sz="1100" kern="1200">
              <a:solidFill>
                <a:sysClr val="windowText" lastClr="000000"/>
              </a:solidFill>
            </a:rPr>
            <a:t>７）機器の設置に係る建物の改修費</a:t>
          </a:r>
          <a:endParaRPr kumimoji="1" lang="en-US" altLang="ja-JP" sz="1100" kern="1200">
            <a:solidFill>
              <a:sysClr val="windowText" lastClr="000000"/>
            </a:solidFill>
          </a:endParaRPr>
        </a:p>
        <a:p>
          <a:pPr algn="l"/>
          <a:r>
            <a:rPr kumimoji="1" lang="ja-JP" altLang="en-US" sz="1100" kern="1200">
              <a:solidFill>
                <a:sysClr val="windowText" lastClr="000000"/>
              </a:solidFill>
            </a:rPr>
            <a:t>８）事業所が独自開発する介護ソフト等の開発に係る経費</a:t>
          </a:r>
          <a:endParaRPr kumimoji="1" lang="en-US" altLang="ja-JP" sz="1100" kern="1200">
            <a:solidFill>
              <a:sysClr val="windowText" lastClr="000000"/>
            </a:solidFill>
          </a:endParaRPr>
        </a:p>
        <a:p>
          <a:pPr algn="l"/>
          <a:r>
            <a:rPr kumimoji="1" lang="ja-JP" altLang="en-US" sz="1100" kern="1200">
              <a:solidFill>
                <a:sysClr val="windowText" lastClr="000000"/>
              </a:solidFill>
            </a:rPr>
            <a:t>９）その他当該事業として適当と認められない経費</a:t>
          </a:r>
          <a:endParaRPr kumimoji="1" lang="en-US" altLang="ja-JP" sz="1100" kern="1200">
            <a:solidFill>
              <a:sysClr val="windowText" lastClr="000000"/>
            </a:solidFill>
          </a:endParaRPr>
        </a:p>
      </xdr:txBody>
    </xdr:sp>
    <xdr:clientData/>
  </xdr:twoCellAnchor>
  <xdr:twoCellAnchor>
    <xdr:from>
      <xdr:col>19</xdr:col>
      <xdr:colOff>125460</xdr:colOff>
      <xdr:row>8</xdr:row>
      <xdr:rowOff>156578</xdr:rowOff>
    </xdr:from>
    <xdr:to>
      <xdr:col>24</xdr:col>
      <xdr:colOff>416559</xdr:colOff>
      <xdr:row>18</xdr:row>
      <xdr:rowOff>12213</xdr:rowOff>
    </xdr:to>
    <xdr:sp macro="" textlink="">
      <xdr:nvSpPr>
        <xdr:cNvPr id="6" name="正方形/長方形 5">
          <a:extLst>
            <a:ext uri="{FF2B5EF4-FFF2-40B4-BE49-F238E27FC236}">
              <a16:creationId xmlns:a16="http://schemas.microsoft.com/office/drawing/2014/main" id="{A7887289-1156-45FE-A9E2-3F9C9D15188C}"/>
            </a:ext>
          </a:extLst>
        </xdr:cNvPr>
        <xdr:cNvSpPr/>
      </xdr:nvSpPr>
      <xdr:spPr>
        <a:xfrm>
          <a:off x="17133300" y="3011538"/>
          <a:ext cx="3420379" cy="465115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ysClr val="windowText" lastClr="000000"/>
              </a:solidFill>
            </a:rPr>
            <a:t>　</a:t>
          </a:r>
          <a:r>
            <a:rPr kumimoji="1" lang="en-US" altLang="ja-JP" sz="1200" b="1" kern="1200">
              <a:solidFill>
                <a:sysClr val="windowText" lastClr="000000"/>
              </a:solidFill>
            </a:rPr>
            <a:t>【</a:t>
          </a:r>
          <a:r>
            <a:rPr kumimoji="1" lang="ja-JP" altLang="en-US" sz="1200" b="1" kern="1200">
              <a:solidFill>
                <a:sysClr val="windowText" lastClr="000000"/>
              </a:solidFill>
            </a:rPr>
            <a:t>参考</a:t>
          </a:r>
          <a:r>
            <a:rPr kumimoji="1" lang="en-US" altLang="ja-JP" sz="1200" b="1" kern="1200">
              <a:solidFill>
                <a:sysClr val="windowText" lastClr="000000"/>
              </a:solidFill>
            </a:rPr>
            <a:t>】</a:t>
          </a:r>
          <a:r>
            <a:rPr kumimoji="1" lang="ja-JP" altLang="en-US" sz="1200" b="1" kern="1200">
              <a:solidFill>
                <a:sysClr val="windowText" lastClr="000000"/>
              </a:solidFill>
            </a:rPr>
            <a:t>　補助限度額（</a:t>
          </a:r>
          <a:r>
            <a:rPr kumimoji="1" lang="en-US" altLang="ja-JP" sz="1200" b="1" kern="1200">
              <a:solidFill>
                <a:sysClr val="windowText" lastClr="000000"/>
              </a:solidFill>
            </a:rPr>
            <a:t>1</a:t>
          </a:r>
          <a:r>
            <a:rPr kumimoji="1" lang="ja-JP" altLang="en-US" sz="1200" b="1" kern="1200">
              <a:solidFill>
                <a:sysClr val="windowText" lastClr="000000"/>
              </a:solidFill>
            </a:rPr>
            <a:t>台あたり）</a:t>
          </a:r>
          <a:endParaRPr kumimoji="1" lang="en-US" altLang="ja-JP" sz="1200" b="1" kern="1200">
            <a:solidFill>
              <a:sysClr val="windowText" lastClr="000000"/>
            </a:solidFill>
          </a:endParaRPr>
        </a:p>
        <a:p>
          <a:pPr algn="l"/>
          <a:r>
            <a:rPr kumimoji="1" lang="ja-JP" altLang="en-US" sz="1100" b="1" kern="1200">
              <a:solidFill>
                <a:sysClr val="windowText" lastClr="000000"/>
              </a:solidFill>
            </a:rPr>
            <a:t>　</a:t>
          </a:r>
          <a:endParaRPr kumimoji="1" lang="en-US" altLang="ja-JP" sz="1100" b="1" kern="1200">
            <a:solidFill>
              <a:sysClr val="windowText" lastClr="000000"/>
            </a:solidFill>
          </a:endParaRPr>
        </a:p>
        <a:p>
          <a:pPr algn="l"/>
          <a:r>
            <a:rPr kumimoji="1" lang="ja-JP" altLang="en-US" sz="1100" b="1" kern="1200">
              <a:solidFill>
                <a:sysClr val="windowText" lastClr="000000"/>
              </a:solidFill>
            </a:rPr>
            <a:t>介護テクノロジーのカテゴリが</a:t>
          </a:r>
          <a:endParaRPr kumimoji="1" lang="en-US" altLang="ja-JP" sz="1100" b="1" kern="1200">
            <a:solidFill>
              <a:sysClr val="windowText" lastClr="000000"/>
            </a:solidFill>
          </a:endParaRPr>
        </a:p>
        <a:p>
          <a:pPr algn="l"/>
          <a:r>
            <a:rPr kumimoji="1" lang="ja-JP" altLang="en-US" sz="1100" b="1" kern="1200">
              <a:solidFill>
                <a:sysClr val="windowText" lastClr="000000"/>
              </a:solidFill>
            </a:rPr>
            <a:t>・　移乗支援　：　</a:t>
          </a:r>
          <a:r>
            <a:rPr kumimoji="1" lang="en-US" altLang="ja-JP" sz="1100" b="1" kern="1200">
              <a:solidFill>
                <a:sysClr val="windowText" lastClr="000000"/>
              </a:solidFill>
            </a:rPr>
            <a:t>100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移動支援　：　　</a:t>
          </a:r>
          <a:r>
            <a:rPr kumimoji="1" lang="en-US" altLang="ja-JP" sz="1100" b="1" kern="1200">
              <a:solidFill>
                <a:sysClr val="windowText" lastClr="000000"/>
              </a:solidFill>
            </a:rPr>
            <a:t>30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排泄支援　：　　</a:t>
          </a:r>
          <a:r>
            <a:rPr kumimoji="1" lang="en-US" altLang="ja-JP" sz="1100" b="1" kern="1200">
              <a:solidFill>
                <a:sysClr val="windowText" lastClr="000000"/>
              </a:solidFill>
            </a:rPr>
            <a:t>30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入浴支援　：　</a:t>
          </a:r>
          <a:r>
            <a:rPr kumimoji="1" lang="en-US" altLang="ja-JP" sz="1100" b="1" kern="1200">
              <a:solidFill>
                <a:sysClr val="windowText" lastClr="000000"/>
              </a:solidFill>
            </a:rPr>
            <a:t>100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見守り・コミュニケーション　：　</a:t>
          </a:r>
          <a:r>
            <a:rPr kumimoji="1" lang="en-US" altLang="ja-JP" sz="1100" b="1" kern="1200">
              <a:solidFill>
                <a:sysClr val="windowText" lastClr="000000"/>
              </a:solidFill>
            </a:rPr>
            <a:t>30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介護業務支援（介護ソフト、インカム除く）　：　</a:t>
          </a:r>
          <a:r>
            <a:rPr kumimoji="1" lang="en-US" altLang="ja-JP" sz="1100" b="1" kern="1200">
              <a:solidFill>
                <a:sysClr val="windowText" lastClr="000000"/>
              </a:solidFill>
            </a:rPr>
            <a:t>30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介護業務支援（</a:t>
          </a:r>
          <a:r>
            <a:rPr kumimoji="1" lang="ja-JP" altLang="en-US" sz="1100" b="1" kern="1200">
              <a:solidFill>
                <a:srgbClr val="FF0000"/>
              </a:solidFill>
            </a:rPr>
            <a:t>インカム</a:t>
          </a:r>
          <a:r>
            <a:rPr kumimoji="1" lang="ja-JP" altLang="en-US" sz="1100" b="1" kern="1200">
              <a:solidFill>
                <a:sysClr val="windowText" lastClr="000000"/>
              </a:solidFill>
            </a:rPr>
            <a:t>）　：　</a:t>
          </a:r>
          <a:r>
            <a:rPr kumimoji="1" lang="en-US" altLang="ja-JP" sz="1100" b="1" kern="1200">
              <a:solidFill>
                <a:sysClr val="windowText" lastClr="000000"/>
              </a:solidFill>
            </a:rPr>
            <a:t>100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機能訓練支援　：　</a:t>
          </a:r>
          <a:r>
            <a:rPr kumimoji="1" lang="en-US" altLang="ja-JP" sz="1100" b="1" kern="1200">
              <a:solidFill>
                <a:sysClr val="windowText" lastClr="000000"/>
              </a:solidFill>
            </a:rPr>
            <a:t>30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食事・栄養管理支援　：　</a:t>
          </a:r>
          <a:r>
            <a:rPr kumimoji="1" lang="en-US" altLang="ja-JP" sz="1100" b="1" kern="1200">
              <a:solidFill>
                <a:sysClr val="windowText" lastClr="000000"/>
              </a:solidFill>
            </a:rPr>
            <a:t>30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認知症生活支援・認知症ケア支援　：　</a:t>
          </a:r>
          <a:r>
            <a:rPr kumimoji="1" lang="en-US" altLang="ja-JP" sz="1100" b="1" kern="1200">
              <a:solidFill>
                <a:sysClr val="windowText" lastClr="000000"/>
              </a:solidFill>
            </a:rPr>
            <a:t>30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a:t>
          </a:r>
          <a:r>
            <a:rPr kumimoji="1" lang="ja-JP" altLang="en-US" sz="1100" b="1" u="sng" kern="1200">
              <a:solidFill>
                <a:sysClr val="windowText" lastClr="000000"/>
              </a:solidFill>
            </a:rPr>
            <a:t>その他</a:t>
          </a:r>
          <a:r>
            <a:rPr kumimoji="1" lang="ja-JP" altLang="en-US" sz="1100" b="1" kern="1200">
              <a:solidFill>
                <a:sysClr val="windowText" lastClr="000000"/>
              </a:solidFill>
            </a:rPr>
            <a:t>（バックオフィスソフトを除く）　：　</a:t>
          </a:r>
          <a:r>
            <a:rPr kumimoji="1" lang="en-US" altLang="ja-JP" sz="1100" b="1" kern="1200">
              <a:solidFill>
                <a:sysClr val="windowText" lastClr="000000"/>
              </a:solidFill>
            </a:rPr>
            <a:t>100</a:t>
          </a:r>
          <a:r>
            <a:rPr kumimoji="1" lang="ja-JP" altLang="en-US" sz="1100" b="1" kern="1200">
              <a:solidFill>
                <a:sysClr val="windowText" lastClr="000000"/>
              </a:solidFill>
            </a:rPr>
            <a:t>万円</a:t>
          </a:r>
          <a:endParaRPr kumimoji="1" lang="en-US" altLang="ja-JP" sz="1100" b="1" kern="1200">
            <a:solidFill>
              <a:sysClr val="windowText" lastClr="000000"/>
            </a:solidFill>
          </a:endParaRPr>
        </a:p>
        <a:p>
          <a:pPr algn="l"/>
          <a:r>
            <a:rPr kumimoji="1" lang="ja-JP" altLang="en-US" sz="1100" b="1" kern="1200">
              <a:solidFill>
                <a:sysClr val="windowText" lastClr="000000"/>
              </a:solidFill>
            </a:rPr>
            <a:t>　　　</a:t>
          </a:r>
          <a:r>
            <a:rPr kumimoji="1" lang="ja-JP" altLang="en-US" sz="900" b="0" kern="1200">
              <a:solidFill>
                <a:sysClr val="windowText" lastClr="000000"/>
              </a:solidFill>
            </a:rPr>
            <a:t>介護従事者の身体的負担の軽減、間接</a:t>
          </a:r>
          <a:endParaRPr kumimoji="1" lang="en-US" altLang="ja-JP" sz="900" b="0" kern="1200">
            <a:solidFill>
              <a:sysClr val="windowText" lastClr="000000"/>
            </a:solidFill>
          </a:endParaRPr>
        </a:p>
        <a:p>
          <a:pPr algn="l"/>
          <a:r>
            <a:rPr kumimoji="1" lang="ja-JP" altLang="en-US" sz="900" b="0" kern="1200">
              <a:solidFill>
                <a:sysClr val="windowText" lastClr="000000"/>
              </a:solidFill>
            </a:rPr>
            <a:t>　　　業務時間の削減、介護従事者が継続して</a:t>
          </a:r>
          <a:endParaRPr kumimoji="1" lang="en-US" altLang="ja-JP" sz="900" b="0" kern="1200">
            <a:solidFill>
              <a:sysClr val="windowText" lastClr="000000"/>
            </a:solidFill>
          </a:endParaRPr>
        </a:p>
        <a:p>
          <a:pPr algn="l"/>
          <a:r>
            <a:rPr kumimoji="1" lang="ja-JP" altLang="en-US" sz="900" b="0" kern="1200">
              <a:solidFill>
                <a:sysClr val="windowText" lastClr="000000"/>
              </a:solidFill>
            </a:rPr>
            <a:t>　　　就労するための職場環境整備として有効</a:t>
          </a:r>
          <a:endParaRPr kumimoji="1" lang="en-US" altLang="ja-JP" sz="1100" b="1" kern="1200">
            <a:solidFill>
              <a:sysClr val="windowText" lastClr="000000"/>
            </a:solidFill>
          </a:endParaRPr>
        </a:p>
        <a:p>
          <a:pPr algn="l"/>
          <a:r>
            <a:rPr kumimoji="1" lang="ja-JP" altLang="en-US" sz="900" b="0" kern="1200">
              <a:solidFill>
                <a:sysClr val="windowText" lastClr="000000"/>
              </a:solidFill>
            </a:rPr>
            <a:t>　　　で、介護サービスの質向上につながると</a:t>
          </a:r>
          <a:endParaRPr kumimoji="1" lang="en-US" altLang="ja-JP" sz="900" b="0" kern="1200">
            <a:solidFill>
              <a:sysClr val="windowText" lastClr="000000"/>
            </a:solidFill>
          </a:endParaRPr>
        </a:p>
        <a:p>
          <a:pPr algn="l"/>
          <a:r>
            <a:rPr kumimoji="1" lang="ja-JP" altLang="en-US" sz="900" b="0" kern="1200">
              <a:solidFill>
                <a:sysClr val="windowText" lastClr="000000"/>
              </a:solidFill>
            </a:rPr>
            <a:t>　　　知事が判断した機器など</a:t>
          </a:r>
          <a:endParaRPr kumimoji="1" lang="en-US" altLang="ja-JP" sz="900" b="0" kern="1200">
            <a:solidFill>
              <a:sysClr val="windowText" lastClr="000000"/>
            </a:solidFill>
          </a:endParaRPr>
        </a:p>
        <a:p>
          <a:pPr algn="l"/>
          <a:endParaRPr kumimoji="1" lang="en-US" altLang="ja-JP" sz="900" b="0" kern="1200">
            <a:solidFill>
              <a:sysClr val="windowText" lastClr="000000"/>
            </a:solidFill>
          </a:endParaRPr>
        </a:p>
        <a:p>
          <a:pPr algn="l"/>
          <a:endParaRPr kumimoji="1" lang="en-US" altLang="ja-JP" sz="900" b="0" kern="1200">
            <a:solidFill>
              <a:sysClr val="windowText" lastClr="000000"/>
            </a:solidFill>
          </a:endParaRPr>
        </a:p>
        <a:p>
          <a:pPr algn="l"/>
          <a:r>
            <a:rPr kumimoji="1" lang="ja-JP" altLang="en-US" sz="900" b="0" kern="1200">
              <a:solidFill>
                <a:sysClr val="windowText" lastClr="000000"/>
              </a:solidFill>
            </a:rPr>
            <a:t>　</a:t>
          </a:r>
          <a:r>
            <a:rPr kumimoji="1" lang="en-US" altLang="ja-JP" sz="1100" b="0" kern="1200">
              <a:solidFill>
                <a:sysClr val="windowText" lastClr="000000"/>
              </a:solidFill>
            </a:rPr>
            <a:t>※</a:t>
          </a:r>
          <a:r>
            <a:rPr kumimoji="1" lang="ja-JP" altLang="en-US" sz="1100" b="0" kern="1200">
              <a:solidFill>
                <a:sysClr val="windowText" lastClr="000000"/>
              </a:solidFill>
            </a:rPr>
            <a:t>主となる機器と併せて下記に該当するものを併せて　導入する場合は、合算して補助対象となる。</a:t>
          </a:r>
          <a:endParaRPr kumimoji="1" lang="en-US" altLang="ja-JP" sz="1100" b="0" kern="1200">
            <a:solidFill>
              <a:sysClr val="windowText" lastClr="000000"/>
            </a:solidFill>
          </a:endParaRPr>
        </a:p>
        <a:p>
          <a:pPr algn="l"/>
          <a:r>
            <a:rPr kumimoji="1" lang="ja-JP" altLang="en-US" sz="1100" b="0" kern="1200">
              <a:solidFill>
                <a:sysClr val="windowText" lastClr="000000"/>
              </a:solidFill>
            </a:rPr>
            <a:t>　　</a:t>
          </a:r>
          <a:r>
            <a:rPr kumimoji="1" lang="en-US" altLang="ja-JP" sz="1100" b="0" kern="1200">
              <a:solidFill>
                <a:sysClr val="windowText" lastClr="000000"/>
              </a:solidFill>
            </a:rPr>
            <a:t>PC</a:t>
          </a:r>
          <a:r>
            <a:rPr kumimoji="1" lang="ja-JP" altLang="en-US" sz="1100" b="0" kern="1200">
              <a:solidFill>
                <a:sysClr val="windowText" lastClr="000000"/>
              </a:solidFill>
            </a:rPr>
            <a:t>、タブレット、</a:t>
          </a:r>
          <a:r>
            <a:rPr kumimoji="1" lang="en-US" altLang="ja-JP" sz="1100" b="0" kern="1200">
              <a:solidFill>
                <a:sysClr val="windowText" lastClr="000000"/>
              </a:solidFill>
            </a:rPr>
            <a:t>Wi-Fi</a:t>
          </a:r>
          <a:r>
            <a:rPr kumimoji="1" lang="ja-JP" altLang="en-US" sz="1100" b="0" kern="1200">
              <a:solidFill>
                <a:sysClr val="windowText" lastClr="000000"/>
              </a:solidFill>
            </a:rPr>
            <a:t>工事など環境整備の経費</a:t>
          </a:r>
          <a:endParaRPr kumimoji="1" lang="en-US" altLang="ja-JP" sz="1100" b="0" kern="1200">
            <a:solidFill>
              <a:sysClr val="windowText" lastClr="000000"/>
            </a:solidFill>
          </a:endParaRPr>
        </a:p>
        <a:p>
          <a:pPr algn="l"/>
          <a:r>
            <a:rPr kumimoji="1" lang="ja-JP" altLang="en-US" sz="1100" b="0" kern="1200">
              <a:solidFill>
                <a:sysClr val="windowText" lastClr="000000"/>
              </a:solidFill>
            </a:rPr>
            <a:t>　　（ただし、通信費は含まない）</a:t>
          </a:r>
          <a:endParaRPr kumimoji="1" lang="en-US" altLang="ja-JP" sz="1100" b="0" kern="1200">
            <a:solidFill>
              <a:sysClr val="windowText" lastClr="000000"/>
            </a:solidFill>
          </a:endParaRPr>
        </a:p>
        <a:p>
          <a:pPr algn="l"/>
          <a:endParaRPr kumimoji="1" lang="ja-JP" altLang="en-US" sz="1100" b="1" kern="1200">
            <a:solidFill>
              <a:sysClr val="windowText" lastClr="000000"/>
            </a:solidFill>
          </a:endParaRPr>
        </a:p>
      </xdr:txBody>
    </xdr:sp>
    <xdr:clientData/>
  </xdr:twoCellAnchor>
  <xdr:twoCellAnchor>
    <xdr:from>
      <xdr:col>0</xdr:col>
      <xdr:colOff>219075</xdr:colOff>
      <xdr:row>1</xdr:row>
      <xdr:rowOff>66675</xdr:rowOff>
    </xdr:from>
    <xdr:to>
      <xdr:col>2</xdr:col>
      <xdr:colOff>331214</xdr:colOff>
      <xdr:row>1</xdr:row>
      <xdr:rowOff>406533</xdr:rowOff>
    </xdr:to>
    <xdr:sp macro="" textlink="">
      <xdr:nvSpPr>
        <xdr:cNvPr id="7" name="正方形/長方形 6">
          <a:extLst>
            <a:ext uri="{FF2B5EF4-FFF2-40B4-BE49-F238E27FC236}">
              <a16:creationId xmlns:a16="http://schemas.microsoft.com/office/drawing/2014/main" id="{28F46212-17BD-457C-B6DC-CEC3D1172BE3}"/>
            </a:ext>
          </a:extLst>
        </xdr:cNvPr>
        <xdr:cNvSpPr/>
      </xdr:nvSpPr>
      <xdr:spPr>
        <a:xfrm>
          <a:off x="219075" y="285750"/>
          <a:ext cx="2683889" cy="339858"/>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（介護ソフトを除く）介護テクノロジー用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50</xdr:col>
      <xdr:colOff>94129</xdr:colOff>
      <xdr:row>4</xdr:row>
      <xdr:rowOff>76200</xdr:rowOff>
    </xdr:from>
    <xdr:to>
      <xdr:col>50</xdr:col>
      <xdr:colOff>3592607</xdr:colOff>
      <xdr:row>6</xdr:row>
      <xdr:rowOff>533401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820835" y="1140759"/>
          <a:ext cx="3498478" cy="995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endParaRPr kumimoji="1" lang="en-US" altLang="ja-JP" sz="1600" u="sng">
            <a:latin typeface="HG創英角ｺﾞｼｯｸUB" panose="020B0909000000000000" pitchFamily="49" charset="-128"/>
            <a:ea typeface="HG創英角ｺﾞｼｯｸUB" panose="020B0909000000000000" pitchFamily="49" charset="-128"/>
          </a:endParaRPr>
        </a:p>
        <a:p>
          <a:r>
            <a:rPr kumimoji="1" lang="ja-JP" altLang="en-US" sz="1600" b="0">
              <a:latin typeface="HG創英角ｺﾞｼｯｸUB" panose="020B0909000000000000" pitchFamily="49" charset="-128"/>
              <a:ea typeface="HG創英角ｺﾞｼｯｸUB" panose="020B0909000000000000" pitchFamily="49" charset="-128"/>
            </a:rPr>
            <a:t>「交付申請書」より転記されるので、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50</xdr:col>
      <xdr:colOff>96370</xdr:colOff>
      <xdr:row>6</xdr:row>
      <xdr:rowOff>609601</xdr:rowOff>
    </xdr:from>
    <xdr:to>
      <xdr:col>50</xdr:col>
      <xdr:colOff>3608293</xdr:colOff>
      <xdr:row>8</xdr:row>
      <xdr:rowOff>181536</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823076" y="2212042"/>
          <a:ext cx="3511923" cy="412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0</xdr:col>
      <xdr:colOff>37540</xdr:colOff>
      <xdr:row>2</xdr:row>
      <xdr:rowOff>8405</xdr:rowOff>
    </xdr:from>
    <xdr:to>
      <xdr:col>8</xdr:col>
      <xdr:colOff>64435</xdr:colOff>
      <xdr:row>3</xdr:row>
      <xdr:rowOff>178174</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37540" y="429746"/>
          <a:ext cx="1174377" cy="340099"/>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介護ソフト用</a:t>
          </a:r>
          <a:endParaRPr kumimoji="1" lang="en-US" altLang="ja-JP" sz="1200" b="1"/>
        </a:p>
      </xdr:txBody>
    </xdr:sp>
    <xdr:clientData/>
  </xdr:twoCellAnchor>
  <xdr:twoCellAnchor>
    <xdr:from>
      <xdr:col>50</xdr:col>
      <xdr:colOff>123264</xdr:colOff>
      <xdr:row>10</xdr:row>
      <xdr:rowOff>201707</xdr:rowOff>
    </xdr:from>
    <xdr:to>
      <xdr:col>52</xdr:col>
      <xdr:colOff>11205</xdr:colOff>
      <xdr:row>20</xdr:row>
      <xdr:rowOff>224117</xdr:rowOff>
    </xdr:to>
    <xdr:sp macro="" textlink="">
      <xdr:nvSpPr>
        <xdr:cNvPr id="5" name="正方形/長方形 4">
          <a:extLst>
            <a:ext uri="{FF2B5EF4-FFF2-40B4-BE49-F238E27FC236}">
              <a16:creationId xmlns:a16="http://schemas.microsoft.com/office/drawing/2014/main" id="{0A87565B-95DE-6145-6EFF-48A391F71FE8}"/>
            </a:ext>
          </a:extLst>
        </xdr:cNvPr>
        <xdr:cNvSpPr/>
      </xdr:nvSpPr>
      <xdr:spPr>
        <a:xfrm>
          <a:off x="9849970" y="3137648"/>
          <a:ext cx="4291853" cy="303679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　</a:t>
          </a:r>
          <a:r>
            <a:rPr kumimoji="1" lang="en-US" altLang="ja-JP" sz="1200" u="sng" kern="1200">
              <a:solidFill>
                <a:sysClr val="windowText" lastClr="000000"/>
              </a:solidFill>
            </a:rPr>
            <a:t>【</a:t>
          </a:r>
          <a:r>
            <a:rPr kumimoji="1" lang="ja-JP" altLang="en-US" sz="1200" u="sng" kern="1200">
              <a:solidFill>
                <a:sysClr val="windowText" lastClr="000000"/>
              </a:solidFill>
            </a:rPr>
            <a:t>参考</a:t>
          </a:r>
          <a:r>
            <a:rPr kumimoji="1" lang="en-US" altLang="ja-JP" sz="1200" u="sng" kern="1200">
              <a:solidFill>
                <a:sysClr val="windowText" lastClr="000000"/>
              </a:solidFill>
            </a:rPr>
            <a:t>】</a:t>
          </a:r>
          <a:r>
            <a:rPr kumimoji="1" lang="ja-JP" altLang="en-US" sz="1200" u="sng" kern="1200">
              <a:solidFill>
                <a:sysClr val="windowText" lastClr="000000"/>
              </a:solidFill>
            </a:rPr>
            <a:t>介護ソフトの定義</a:t>
          </a:r>
          <a:endParaRPr kumimoji="1" lang="en-US" altLang="ja-JP" sz="1200" u="sng"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　介護事業所での業務を支援するソフトウェアであって、記録業務、情報共有業務（事業所内の情報提携のみならず、居宅サービス計画やサービス利用票等を他事業所と連携する場合を含む）、請求業務を一気通貫で行うことが可能となっているものであること（転記等の業務が発生しないこと）。</a:t>
          </a:r>
          <a:endParaRPr kumimoji="1" lang="en-US" altLang="ja-JP" sz="1200" kern="1200">
            <a:solidFill>
              <a:sysClr val="windowText" lastClr="000000"/>
            </a:solidFill>
          </a:endParaRPr>
        </a:p>
        <a:p>
          <a:pPr algn="l"/>
          <a:r>
            <a:rPr kumimoji="1" lang="ja-JP" altLang="en-US" sz="1200" kern="1200">
              <a:solidFill>
                <a:sysClr val="windowText" lastClr="000000"/>
              </a:solidFill>
            </a:rPr>
            <a:t>　なお、システム更新の際の移行を迅速に行えるように、介護記録等のデータについては、</a:t>
          </a:r>
          <a:r>
            <a:rPr kumimoji="1" lang="en-US" altLang="ja-JP" sz="1200" kern="1200">
              <a:solidFill>
                <a:sysClr val="windowText" lastClr="000000"/>
              </a:solidFill>
            </a:rPr>
            <a:t>CSV</a:t>
          </a:r>
          <a:r>
            <a:rPr kumimoji="1" lang="ja-JP" altLang="en-US" sz="1200" kern="1200">
              <a:solidFill>
                <a:sysClr val="windowText" lastClr="000000"/>
              </a:solidFill>
            </a:rPr>
            <a:t>ファイル、</a:t>
          </a:r>
          <a:r>
            <a:rPr kumimoji="1" lang="en-US" altLang="ja-JP" sz="1200" kern="1200">
              <a:solidFill>
                <a:sysClr val="windowText" lastClr="000000"/>
              </a:solidFill>
            </a:rPr>
            <a:t>JSON</a:t>
          </a:r>
          <a:r>
            <a:rPr kumimoji="1" lang="ja-JP" altLang="en-US" sz="1200" kern="1200">
              <a:solidFill>
                <a:sysClr val="windowText" lastClr="000000"/>
              </a:solidFill>
            </a:rPr>
            <a:t>ファイル等、変換が容易なデータ形式で出力・入力できる機能を備えていることが望ましい。</a:t>
          </a:r>
          <a:endParaRPr kumimoji="1" lang="en-US" altLang="ja-JP" sz="1200" kern="12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18055</xdr:colOff>
      <xdr:row>6</xdr:row>
      <xdr:rowOff>182918</xdr:rowOff>
    </xdr:from>
    <xdr:to>
      <xdr:col>24</xdr:col>
      <xdr:colOff>506632</xdr:colOff>
      <xdr:row>7</xdr:row>
      <xdr:rowOff>112720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7672844" y="1457390"/>
          <a:ext cx="4003436" cy="385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19</xdr:col>
      <xdr:colOff>17929</xdr:colOff>
      <xdr:row>1</xdr:row>
      <xdr:rowOff>51545</xdr:rowOff>
    </xdr:from>
    <xdr:to>
      <xdr:col>24</xdr:col>
      <xdr:colOff>523204</xdr:colOff>
      <xdr:row>5</xdr:row>
      <xdr:rowOff>242152</xdr:rowOff>
    </xdr:to>
    <xdr:sp macro="" textlink="">
      <xdr:nvSpPr>
        <xdr:cNvPr id="4" name="テキスト ボックス 3">
          <a:extLst>
            <a:ext uri="{FF2B5EF4-FFF2-40B4-BE49-F238E27FC236}">
              <a16:creationId xmlns:a16="http://schemas.microsoft.com/office/drawing/2014/main" id="{B2056113-D088-4F0B-9BDB-6CA0842360DF}"/>
            </a:ext>
          </a:extLst>
        </xdr:cNvPr>
        <xdr:cNvSpPr txBox="1"/>
      </xdr:nvSpPr>
      <xdr:spPr>
        <a:xfrm>
          <a:off x="17672718" y="266193"/>
          <a:ext cx="4020134" cy="995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r>
            <a:rPr kumimoji="1" lang="ja-JP" altLang="en-US" sz="1600" b="0">
              <a:latin typeface="HG創英角ｺﾞｼｯｸUB" panose="020B0909000000000000" pitchFamily="49" charset="-128"/>
              <a:ea typeface="HG創英角ｺﾞｼｯｸUB" panose="020B0909000000000000" pitchFamily="49" charset="-128"/>
            </a:rPr>
            <a:t>転記・自動計算されるので、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1</xdr:col>
      <xdr:colOff>22151</xdr:colOff>
      <xdr:row>20</xdr:row>
      <xdr:rowOff>390525</xdr:rowOff>
    </xdr:from>
    <xdr:to>
      <xdr:col>8</xdr:col>
      <xdr:colOff>494635</xdr:colOff>
      <xdr:row>22</xdr:row>
      <xdr:rowOff>9525</xdr:rowOff>
    </xdr:to>
    <xdr:sp macro="" textlink="">
      <xdr:nvSpPr>
        <xdr:cNvPr id="2" name="四角形: 角を丸くする 1">
          <a:extLst>
            <a:ext uri="{FF2B5EF4-FFF2-40B4-BE49-F238E27FC236}">
              <a16:creationId xmlns:a16="http://schemas.microsoft.com/office/drawing/2014/main" id="{BCE67EB1-11A3-686C-4C56-D5A25DDBE5C5}"/>
            </a:ext>
          </a:extLst>
        </xdr:cNvPr>
        <xdr:cNvSpPr/>
      </xdr:nvSpPr>
      <xdr:spPr>
        <a:xfrm>
          <a:off x="520552" y="9616484"/>
          <a:ext cx="7461176" cy="294611"/>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ysClr val="windowText" lastClr="000000"/>
              </a:solidFill>
            </a:rPr>
            <a:t>表の</a:t>
          </a:r>
          <a:r>
            <a:rPr kumimoji="1" lang="en-US" altLang="ja-JP" sz="1100" b="1" kern="1200">
              <a:solidFill>
                <a:sysClr val="windowText" lastClr="000000"/>
              </a:solidFill>
            </a:rPr>
            <a:t>No.</a:t>
          </a:r>
          <a:r>
            <a:rPr kumimoji="1" lang="ja-JP" altLang="en-US" sz="1100" b="1" kern="1200">
              <a:solidFill>
                <a:sysClr val="windowText" lastClr="000000"/>
              </a:solidFill>
            </a:rPr>
            <a:t>の項目ごとに、証拠書類の該当箇所をマーカーし、表の</a:t>
          </a:r>
          <a:r>
            <a:rPr kumimoji="1" lang="en-US" altLang="ja-JP" sz="1100" b="1" kern="1200">
              <a:solidFill>
                <a:sysClr val="windowText" lastClr="000000"/>
              </a:solidFill>
            </a:rPr>
            <a:t>No.</a:t>
          </a:r>
          <a:r>
            <a:rPr kumimoji="1" lang="ja-JP" altLang="en-US" sz="1100" b="1" kern="1200">
              <a:solidFill>
                <a:sysClr val="windowText" lastClr="000000"/>
              </a:solidFill>
            </a:rPr>
            <a:t>を記載してください（手書きで可）。</a:t>
          </a:r>
          <a:endParaRPr kumimoji="1" lang="en-US" altLang="ja-JP" sz="1100" b="1" kern="1200">
            <a:solidFill>
              <a:sysClr val="windowText" lastClr="000000"/>
            </a:solidFill>
          </a:endParaRPr>
        </a:p>
        <a:p>
          <a:pPr algn="l"/>
          <a:r>
            <a:rPr kumimoji="1" lang="ja-JP" altLang="en-US" sz="1100" kern="1200"/>
            <a:t>（手書きで可）。</a:t>
          </a:r>
        </a:p>
      </xdr:txBody>
    </xdr:sp>
    <xdr:clientData/>
  </xdr:twoCellAnchor>
  <xdr:twoCellAnchor>
    <xdr:from>
      <xdr:col>19</xdr:col>
      <xdr:colOff>27564</xdr:colOff>
      <xdr:row>8</xdr:row>
      <xdr:rowOff>479215</xdr:rowOff>
    </xdr:from>
    <xdr:to>
      <xdr:col>25</xdr:col>
      <xdr:colOff>44302</xdr:colOff>
      <xdr:row>13</xdr:row>
      <xdr:rowOff>406377</xdr:rowOff>
    </xdr:to>
    <xdr:sp macro="" textlink="">
      <xdr:nvSpPr>
        <xdr:cNvPr id="5" name="正方形/長方形 4">
          <a:extLst>
            <a:ext uri="{FF2B5EF4-FFF2-40B4-BE49-F238E27FC236}">
              <a16:creationId xmlns:a16="http://schemas.microsoft.com/office/drawing/2014/main" id="{725CC6CA-FB18-8FD4-A0C2-B4DA589BC543}"/>
            </a:ext>
          </a:extLst>
        </xdr:cNvPr>
        <xdr:cNvSpPr/>
      </xdr:nvSpPr>
      <xdr:spPr>
        <a:xfrm>
          <a:off x="17704192" y="2638953"/>
          <a:ext cx="4225459" cy="313908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　</a:t>
          </a:r>
          <a:r>
            <a:rPr kumimoji="1" lang="en-US" altLang="ja-JP" sz="1200" kern="1200">
              <a:solidFill>
                <a:sysClr val="windowText" lastClr="000000"/>
              </a:solidFill>
            </a:rPr>
            <a:t>【</a:t>
          </a:r>
          <a:r>
            <a:rPr kumimoji="1" lang="ja-JP" altLang="en-US" sz="1200" kern="1200">
              <a:solidFill>
                <a:sysClr val="windowText" lastClr="000000"/>
              </a:solidFill>
            </a:rPr>
            <a:t>参考</a:t>
          </a:r>
          <a:r>
            <a:rPr kumimoji="1" lang="en-US" altLang="ja-JP" sz="1200" kern="1200">
              <a:solidFill>
                <a:sysClr val="windowText" lastClr="000000"/>
              </a:solidFill>
            </a:rPr>
            <a:t>】</a:t>
          </a:r>
          <a:r>
            <a:rPr kumimoji="1" lang="ja-JP" altLang="en-US" sz="1200" kern="1200">
              <a:solidFill>
                <a:sysClr val="windowText" lastClr="000000"/>
              </a:solidFill>
            </a:rPr>
            <a:t>補助上限額</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職員数に応じて必要なライセンス数が変動するなど、職員数により合計金額が変動する契約の場合</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　・職員数　</a:t>
          </a:r>
          <a:r>
            <a:rPr kumimoji="1" lang="en-US" altLang="ja-JP" sz="1200" kern="1200">
              <a:solidFill>
                <a:sysClr val="windowText" lastClr="000000"/>
              </a:solidFill>
            </a:rPr>
            <a:t>1</a:t>
          </a:r>
          <a:r>
            <a:rPr kumimoji="1" lang="ja-JP" altLang="en-US" sz="1200" kern="1200">
              <a:solidFill>
                <a:sysClr val="windowText" lastClr="000000"/>
              </a:solidFill>
            </a:rPr>
            <a:t>名以上</a:t>
          </a:r>
          <a:r>
            <a:rPr kumimoji="1" lang="en-US" altLang="ja-JP" sz="1200" kern="1200">
              <a:solidFill>
                <a:sysClr val="windowText" lastClr="000000"/>
              </a:solidFill>
            </a:rPr>
            <a:t>10</a:t>
          </a:r>
          <a:r>
            <a:rPr kumimoji="1" lang="ja-JP" altLang="en-US" sz="1200" kern="1200">
              <a:solidFill>
                <a:sysClr val="windowText" lastClr="000000"/>
              </a:solidFill>
            </a:rPr>
            <a:t>名以下　　１００万円</a:t>
          </a:r>
          <a:endParaRPr kumimoji="1" lang="en-US" altLang="ja-JP" sz="1200" kern="1200">
            <a:solidFill>
              <a:sysClr val="windowText" lastClr="000000"/>
            </a:solidFill>
          </a:endParaRPr>
        </a:p>
        <a:p>
          <a:pPr algn="l"/>
          <a:r>
            <a:rPr kumimoji="1" lang="ja-JP" altLang="en-US" sz="1200" kern="1200">
              <a:solidFill>
                <a:sysClr val="windowText" lastClr="000000"/>
              </a:solidFill>
            </a:rPr>
            <a:t>　・職員数</a:t>
          </a:r>
          <a:r>
            <a:rPr kumimoji="1" lang="en-US" altLang="ja-JP" sz="1200" kern="1200">
              <a:solidFill>
                <a:sysClr val="windowText" lastClr="000000"/>
              </a:solidFill>
            </a:rPr>
            <a:t>11</a:t>
          </a:r>
          <a:r>
            <a:rPr kumimoji="1" lang="ja-JP" altLang="en-US" sz="1200" kern="1200">
              <a:solidFill>
                <a:sysClr val="windowText" lastClr="000000"/>
              </a:solidFill>
            </a:rPr>
            <a:t>名以上</a:t>
          </a:r>
          <a:r>
            <a:rPr kumimoji="1" lang="en-US" altLang="ja-JP" sz="1200" kern="1200">
              <a:solidFill>
                <a:sysClr val="windowText" lastClr="000000"/>
              </a:solidFill>
            </a:rPr>
            <a:t>20</a:t>
          </a:r>
          <a:r>
            <a:rPr kumimoji="1" lang="ja-JP" altLang="en-US" sz="1200" kern="1200">
              <a:solidFill>
                <a:sysClr val="windowText" lastClr="000000"/>
              </a:solidFill>
            </a:rPr>
            <a:t>名以下　　１５０万円</a:t>
          </a:r>
          <a:endParaRPr kumimoji="1" lang="en-US" altLang="ja-JP" sz="1200" kern="1200">
            <a:solidFill>
              <a:sysClr val="windowText" lastClr="000000"/>
            </a:solidFill>
          </a:endParaRPr>
        </a:p>
        <a:p>
          <a:pPr algn="l"/>
          <a:r>
            <a:rPr kumimoji="1" lang="ja-JP" altLang="en-US" sz="1200" kern="1200">
              <a:solidFill>
                <a:sysClr val="windowText" lastClr="000000"/>
              </a:solidFill>
            </a:rPr>
            <a:t>　・職員数</a:t>
          </a:r>
          <a:r>
            <a:rPr kumimoji="1" lang="en-US" altLang="ja-JP" sz="1200" kern="1200">
              <a:solidFill>
                <a:sysClr val="windowText" lastClr="000000"/>
              </a:solidFill>
            </a:rPr>
            <a:t>21</a:t>
          </a:r>
          <a:r>
            <a:rPr kumimoji="1" lang="ja-JP" altLang="en-US" sz="1200" kern="1200">
              <a:solidFill>
                <a:sysClr val="windowText" lastClr="000000"/>
              </a:solidFill>
            </a:rPr>
            <a:t>名以上</a:t>
          </a:r>
          <a:r>
            <a:rPr kumimoji="1" lang="en-US" altLang="ja-JP" sz="1200" kern="1200">
              <a:solidFill>
                <a:sysClr val="windowText" lastClr="000000"/>
              </a:solidFill>
            </a:rPr>
            <a:t>30</a:t>
          </a:r>
          <a:r>
            <a:rPr kumimoji="1" lang="ja-JP" altLang="en-US" sz="1200" kern="1200">
              <a:solidFill>
                <a:sysClr val="windowText" lastClr="000000"/>
              </a:solidFill>
            </a:rPr>
            <a:t>名以下　　２００万円</a:t>
          </a:r>
          <a:endParaRPr kumimoji="1" lang="en-US" altLang="ja-JP" sz="1200" kern="1200">
            <a:solidFill>
              <a:sysClr val="windowText" lastClr="000000"/>
            </a:solidFill>
          </a:endParaRPr>
        </a:p>
        <a:p>
          <a:pPr algn="l"/>
          <a:r>
            <a:rPr kumimoji="1" lang="ja-JP" altLang="en-US" sz="1200" kern="1200">
              <a:solidFill>
                <a:sysClr val="windowText" lastClr="000000"/>
              </a:solidFill>
            </a:rPr>
            <a:t>　・職員数</a:t>
          </a:r>
          <a:r>
            <a:rPr kumimoji="1" lang="en-US" altLang="ja-JP" sz="1200" kern="1200">
              <a:solidFill>
                <a:sysClr val="windowText" lastClr="000000"/>
              </a:solidFill>
            </a:rPr>
            <a:t>31</a:t>
          </a:r>
          <a:r>
            <a:rPr kumimoji="1" lang="ja-JP" altLang="en-US" sz="1200" kern="1200">
              <a:solidFill>
                <a:sysClr val="windowText" lastClr="000000"/>
              </a:solidFill>
            </a:rPr>
            <a:t>名以上　　　　　　　　２５０万円</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上記以外の契約方式の場合　　２５０万円</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　</a:t>
          </a:r>
          <a:r>
            <a:rPr kumimoji="1" lang="en-US" altLang="ja-JP" sz="1200" kern="1200">
              <a:solidFill>
                <a:sysClr val="windowText" lastClr="000000"/>
              </a:solidFill>
            </a:rPr>
            <a:t>※</a:t>
          </a:r>
          <a:r>
            <a:rPr kumimoji="1" lang="ja-JP" altLang="en-US" sz="1200" kern="1200">
              <a:solidFill>
                <a:sysClr val="windowText" lastClr="000000"/>
              </a:solidFill>
            </a:rPr>
            <a:t>介護ソフトの導入にあたり、</a:t>
          </a:r>
          <a:r>
            <a:rPr kumimoji="1" lang="en-US" altLang="ja-JP" sz="1200" kern="1200">
              <a:solidFill>
                <a:sysClr val="windowText" lastClr="000000"/>
              </a:solidFill>
            </a:rPr>
            <a:t>PC</a:t>
          </a:r>
          <a:r>
            <a:rPr kumimoji="1" lang="ja-JP" altLang="en-US" sz="1200" kern="1200">
              <a:solidFill>
                <a:sysClr val="windowText" lastClr="000000"/>
              </a:solidFill>
            </a:rPr>
            <a:t>・タブレット・環境整備等の機器をあわせて導入する場合は上記金額に</a:t>
          </a:r>
          <a:r>
            <a:rPr kumimoji="1" lang="ja-JP" altLang="en-US" sz="1200" b="1" u="sng" kern="1200">
              <a:solidFill>
                <a:srgbClr val="FF0000"/>
              </a:solidFill>
            </a:rPr>
            <a:t>１５万円</a:t>
          </a:r>
          <a:r>
            <a:rPr kumimoji="1" lang="ja-JP" altLang="en-US" sz="1200" kern="1200">
              <a:solidFill>
                <a:sysClr val="windowText" lastClr="000000"/>
              </a:solidFill>
            </a:rPr>
            <a:t>を加算する。（バックオフィスソフトは対象外）</a:t>
          </a:r>
          <a:endParaRPr kumimoji="1" lang="en-US" altLang="ja-JP" sz="1200" kern="1200">
            <a:solidFill>
              <a:sysClr val="windowText" lastClr="000000"/>
            </a:solidFill>
          </a:endParaRPr>
        </a:p>
      </xdr:txBody>
    </xdr:sp>
    <xdr:clientData/>
  </xdr:twoCellAnchor>
  <xdr:twoCellAnchor>
    <xdr:from>
      <xdr:col>0</xdr:col>
      <xdr:colOff>246530</xdr:colOff>
      <xdr:row>1</xdr:row>
      <xdr:rowOff>112058</xdr:rowOff>
    </xdr:from>
    <xdr:to>
      <xdr:col>2</xdr:col>
      <xdr:colOff>542366</xdr:colOff>
      <xdr:row>2</xdr:row>
      <xdr:rowOff>1680</xdr:rowOff>
    </xdr:to>
    <xdr:sp macro="" textlink="">
      <xdr:nvSpPr>
        <xdr:cNvPr id="6" name="正方形/長方形 5">
          <a:extLst>
            <a:ext uri="{FF2B5EF4-FFF2-40B4-BE49-F238E27FC236}">
              <a16:creationId xmlns:a16="http://schemas.microsoft.com/office/drawing/2014/main" id="{B7ABF4D1-18EB-4ECD-88E6-06AA5798E46C}"/>
            </a:ext>
          </a:extLst>
        </xdr:cNvPr>
        <xdr:cNvSpPr/>
      </xdr:nvSpPr>
      <xdr:spPr>
        <a:xfrm>
          <a:off x="246530" y="336176"/>
          <a:ext cx="1281954" cy="337857"/>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介護ソフト用</a:t>
          </a:r>
          <a:endParaRPr kumimoji="1" lang="en-US" altLang="ja-JP" sz="1200" b="1"/>
        </a:p>
      </xdr:txBody>
    </xdr:sp>
    <xdr:clientData/>
  </xdr:twoCellAnchor>
  <xdr:twoCellAnchor>
    <xdr:from>
      <xdr:col>19</xdr:col>
      <xdr:colOff>0</xdr:colOff>
      <xdr:row>14</xdr:row>
      <xdr:rowOff>0</xdr:rowOff>
    </xdr:from>
    <xdr:to>
      <xdr:col>25</xdr:col>
      <xdr:colOff>71927</xdr:colOff>
      <xdr:row>18</xdr:row>
      <xdr:rowOff>68408</xdr:rowOff>
    </xdr:to>
    <xdr:sp macro="" textlink="">
      <xdr:nvSpPr>
        <xdr:cNvPr id="7" name="正方形/長方形 6">
          <a:extLst>
            <a:ext uri="{FF2B5EF4-FFF2-40B4-BE49-F238E27FC236}">
              <a16:creationId xmlns:a16="http://schemas.microsoft.com/office/drawing/2014/main" id="{BA8FB048-D287-46E7-8615-6EE4D72F9B9B}"/>
            </a:ext>
          </a:extLst>
        </xdr:cNvPr>
        <xdr:cNvSpPr/>
      </xdr:nvSpPr>
      <xdr:spPr>
        <a:xfrm>
          <a:off x="17676628" y="6014041"/>
          <a:ext cx="4280648" cy="2073088"/>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　介護ソフトの導入に伴い一体的に使用するために必要な経費（以下のもの）を補助対象とする</a:t>
          </a:r>
          <a:endParaRPr kumimoji="1" lang="en-US" altLang="ja-JP" sz="1100" kern="1200">
            <a:solidFill>
              <a:sysClr val="windowText" lastClr="000000"/>
            </a:solidFill>
          </a:endParaRPr>
        </a:p>
        <a:p>
          <a:pPr algn="l"/>
          <a:endParaRPr kumimoji="1" lang="en-US" altLang="ja-JP" sz="1100" kern="1200">
            <a:solidFill>
              <a:sysClr val="windowText" lastClr="000000"/>
            </a:solidFill>
          </a:endParaRPr>
        </a:p>
        <a:p>
          <a:pPr algn="l"/>
          <a:r>
            <a:rPr kumimoji="1" lang="ja-JP" altLang="en-US" sz="1100" kern="1200">
              <a:solidFill>
                <a:sysClr val="windowText" lastClr="000000"/>
              </a:solidFill>
            </a:rPr>
            <a:t>・</a:t>
          </a:r>
          <a:r>
            <a:rPr kumimoji="1" lang="en-US" altLang="ja-JP" sz="1100" kern="1200">
              <a:solidFill>
                <a:sysClr val="windowText" lastClr="000000"/>
              </a:solidFill>
            </a:rPr>
            <a:t>PC</a:t>
          </a:r>
          <a:r>
            <a:rPr kumimoji="1" lang="ja-JP" altLang="en-US" sz="1100" kern="1200">
              <a:solidFill>
                <a:sysClr val="windowText" lastClr="000000"/>
              </a:solidFill>
            </a:rPr>
            <a:t>、タブレット端末（リース費用含む）</a:t>
          </a:r>
          <a:endParaRPr kumimoji="1" lang="en-US" altLang="ja-JP" sz="1100" kern="1200">
            <a:solidFill>
              <a:sysClr val="windowText" lastClr="000000"/>
            </a:solidFill>
          </a:endParaRPr>
        </a:p>
        <a:p>
          <a:pPr algn="l"/>
          <a:r>
            <a:rPr kumimoji="1" lang="ja-JP" altLang="en-US" sz="1100" kern="1200">
              <a:solidFill>
                <a:sysClr val="windowText" lastClr="000000"/>
              </a:solidFill>
            </a:rPr>
            <a:t>・</a:t>
          </a:r>
          <a:r>
            <a:rPr kumimoji="1" lang="en-US" altLang="ja-JP" sz="1100" kern="1200">
              <a:solidFill>
                <a:sysClr val="windowText" lastClr="000000"/>
              </a:solidFill>
            </a:rPr>
            <a:t>Wi-Fi</a:t>
          </a:r>
          <a:r>
            <a:rPr kumimoji="1" lang="ja-JP" altLang="en-US" sz="1100" kern="1200">
              <a:solidFill>
                <a:sysClr val="windowText" lastClr="000000"/>
              </a:solidFill>
            </a:rPr>
            <a:t>環境を整備するために必要な経費（配線工事（</a:t>
          </a:r>
          <a:r>
            <a:rPr kumimoji="1" lang="en-US" altLang="ja-JP" sz="1100" kern="1200">
              <a:solidFill>
                <a:sysClr val="windowText" lastClr="000000"/>
              </a:solidFill>
            </a:rPr>
            <a:t>Wi-Fi</a:t>
          </a:r>
          <a:r>
            <a:rPr kumimoji="1" lang="ja-JP" altLang="en-US" sz="1100" kern="1200">
              <a:solidFill>
                <a:sysClr val="windowText" lastClr="000000"/>
              </a:solidFill>
            </a:rPr>
            <a:t>環境整備のために必要な有線</a:t>
          </a:r>
          <a:r>
            <a:rPr kumimoji="1" lang="en-US" altLang="ja-JP" sz="1100" kern="1200">
              <a:solidFill>
                <a:sysClr val="windowText" lastClr="000000"/>
              </a:solidFill>
            </a:rPr>
            <a:t>LAN</a:t>
          </a:r>
          <a:r>
            <a:rPr kumimoji="1" lang="ja-JP" altLang="en-US" sz="1100" kern="1200">
              <a:solidFill>
                <a:sysClr val="windowText" lastClr="000000"/>
              </a:solidFill>
            </a:rPr>
            <a:t>の設備工事も含む）、モデム・ルーター、アクセスポイント、システム管理サーバー、ネットワーク構築等）</a:t>
          </a:r>
          <a:endParaRPr kumimoji="1" lang="en-US" altLang="ja-JP" sz="1100" kern="1200">
            <a:solidFill>
              <a:sysClr val="windowText" lastClr="000000"/>
            </a:solidFill>
          </a:endParaRPr>
        </a:p>
        <a:p>
          <a:pPr algn="l"/>
          <a:r>
            <a:rPr kumimoji="1" lang="ja-JP" altLang="en-US" sz="1100" kern="1200">
              <a:solidFill>
                <a:sysClr val="windowText" lastClr="000000"/>
              </a:solidFill>
            </a:rPr>
            <a:t>・介護ソフトの導入前後に行うベンダーによるサポート費用</a:t>
          </a:r>
          <a:endParaRPr kumimoji="1" lang="en-US" altLang="ja-JP" sz="1100" kern="1200">
            <a:solidFill>
              <a:sysClr val="windowText" lastClr="000000"/>
            </a:solidFill>
          </a:endParaRPr>
        </a:p>
        <a:p>
          <a:pPr algn="l"/>
          <a:endParaRPr kumimoji="1" lang="en-US" altLang="ja-JP" sz="1100" kern="1200">
            <a:solidFill>
              <a:sysClr val="windowText" lastClr="000000"/>
            </a:solidFill>
          </a:endParaRPr>
        </a:p>
        <a:p>
          <a:pPr algn="l"/>
          <a:r>
            <a:rPr kumimoji="1" lang="ja-JP" altLang="en-US" sz="1100" kern="1200">
              <a:solidFill>
                <a:sysClr val="windowText" lastClr="000000"/>
              </a:solidFill>
            </a:rPr>
            <a:t>　</a:t>
          </a:r>
          <a:r>
            <a:rPr kumimoji="1" lang="en-US" altLang="ja-JP" sz="1100" kern="1200">
              <a:solidFill>
                <a:sysClr val="windowText" lastClr="000000"/>
              </a:solidFill>
            </a:rPr>
            <a:t>※</a:t>
          </a:r>
          <a:r>
            <a:rPr kumimoji="1" lang="ja-JP" altLang="en-US" sz="1100" kern="1200">
              <a:solidFill>
                <a:sysClr val="windowText" lastClr="000000"/>
              </a:solidFill>
            </a:rPr>
            <a:t>通信費は含まない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50</xdr:col>
      <xdr:colOff>105335</xdr:colOff>
      <xdr:row>5</xdr:row>
      <xdr:rowOff>300200</xdr:rowOff>
    </xdr:from>
    <xdr:to>
      <xdr:col>50</xdr:col>
      <xdr:colOff>3603813</xdr:colOff>
      <xdr:row>8</xdr:row>
      <xdr:rowOff>105691</xdr:rowOff>
    </xdr:to>
    <xdr:sp macro="" textlink="">
      <xdr:nvSpPr>
        <xdr:cNvPr id="2" name="テキスト ボックス 1">
          <a:extLst>
            <a:ext uri="{FF2B5EF4-FFF2-40B4-BE49-F238E27FC236}">
              <a16:creationId xmlns:a16="http://schemas.microsoft.com/office/drawing/2014/main" id="{AF7470B6-F869-4464-8AD1-9139F52867DC}"/>
            </a:ext>
          </a:extLst>
        </xdr:cNvPr>
        <xdr:cNvSpPr txBox="1"/>
      </xdr:nvSpPr>
      <xdr:spPr>
        <a:xfrm>
          <a:off x="9941151" y="1563516"/>
          <a:ext cx="3498478" cy="9885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endParaRPr kumimoji="1" lang="en-US" altLang="ja-JP" sz="1600" u="sng">
            <a:latin typeface="HG創英角ｺﾞｼｯｸUB" panose="020B0909000000000000" pitchFamily="49" charset="-128"/>
            <a:ea typeface="HG創英角ｺﾞｼｯｸUB" panose="020B0909000000000000" pitchFamily="49" charset="-128"/>
          </a:endParaRPr>
        </a:p>
        <a:p>
          <a:r>
            <a:rPr kumimoji="1" lang="ja-JP" altLang="en-US" sz="1600" b="0">
              <a:latin typeface="HG創英角ｺﾞｼｯｸUB" panose="020B0909000000000000" pitchFamily="49" charset="-128"/>
              <a:ea typeface="HG創英角ｺﾞｼｯｸUB" panose="020B0909000000000000" pitchFamily="49" charset="-128"/>
            </a:rPr>
            <a:t>「交付申請書」より転記されるので、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50</xdr:col>
      <xdr:colOff>107577</xdr:colOff>
      <xdr:row>8</xdr:row>
      <xdr:rowOff>206189</xdr:rowOff>
    </xdr:from>
    <xdr:to>
      <xdr:col>50</xdr:col>
      <xdr:colOff>3541059</xdr:colOff>
      <xdr:row>10</xdr:row>
      <xdr:rowOff>125506</xdr:rowOff>
    </xdr:to>
    <xdr:sp macro="" textlink="">
      <xdr:nvSpPr>
        <xdr:cNvPr id="3" name="テキスト ボックス 2">
          <a:extLst>
            <a:ext uri="{FF2B5EF4-FFF2-40B4-BE49-F238E27FC236}">
              <a16:creationId xmlns:a16="http://schemas.microsoft.com/office/drawing/2014/main" id="{56550B11-FC83-479A-9156-5BDDEAF75069}"/>
            </a:ext>
          </a:extLst>
        </xdr:cNvPr>
        <xdr:cNvSpPr txBox="1"/>
      </xdr:nvSpPr>
      <xdr:spPr>
        <a:xfrm>
          <a:off x="7697097" y="2415989"/>
          <a:ext cx="3433482" cy="4069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0</xdr:col>
      <xdr:colOff>37540</xdr:colOff>
      <xdr:row>2</xdr:row>
      <xdr:rowOff>35299</xdr:rowOff>
    </xdr:from>
    <xdr:to>
      <xdr:col>9</xdr:col>
      <xdr:colOff>107576</xdr:colOff>
      <xdr:row>3</xdr:row>
      <xdr:rowOff>205068</xdr:rowOff>
    </xdr:to>
    <xdr:sp macro="" textlink="">
      <xdr:nvSpPr>
        <xdr:cNvPr id="4" name="正方形/長方形 3">
          <a:extLst>
            <a:ext uri="{FF2B5EF4-FFF2-40B4-BE49-F238E27FC236}">
              <a16:creationId xmlns:a16="http://schemas.microsoft.com/office/drawing/2014/main" id="{07C26134-7685-44A7-9DCE-C11C48035F19}"/>
            </a:ext>
          </a:extLst>
        </xdr:cNvPr>
        <xdr:cNvSpPr/>
      </xdr:nvSpPr>
      <xdr:spPr>
        <a:xfrm>
          <a:off x="37540" y="456640"/>
          <a:ext cx="1360954" cy="340099"/>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パッケージ型用</a:t>
          </a:r>
        </a:p>
      </xdr:txBody>
    </xdr:sp>
    <xdr:clientData/>
  </xdr:twoCellAnchor>
  <xdr:twoCellAnchor>
    <xdr:from>
      <xdr:col>50</xdr:col>
      <xdr:colOff>130344</xdr:colOff>
      <xdr:row>11</xdr:row>
      <xdr:rowOff>198520</xdr:rowOff>
    </xdr:from>
    <xdr:to>
      <xdr:col>50</xdr:col>
      <xdr:colOff>3689684</xdr:colOff>
      <xdr:row>22</xdr:row>
      <xdr:rowOff>248653</xdr:rowOff>
    </xdr:to>
    <xdr:sp macro="" textlink="">
      <xdr:nvSpPr>
        <xdr:cNvPr id="5" name="正方形/長方形 4">
          <a:extLst>
            <a:ext uri="{FF2B5EF4-FFF2-40B4-BE49-F238E27FC236}">
              <a16:creationId xmlns:a16="http://schemas.microsoft.com/office/drawing/2014/main" id="{D9B028C7-C708-84CA-EC4E-9FADFDE3947A}"/>
            </a:ext>
          </a:extLst>
        </xdr:cNvPr>
        <xdr:cNvSpPr/>
      </xdr:nvSpPr>
      <xdr:spPr>
        <a:xfrm>
          <a:off x="8985586" y="3535278"/>
          <a:ext cx="3559340" cy="356335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kern="1200">
            <a:solidFill>
              <a:sysClr val="windowText" lastClr="000000"/>
            </a:solidFill>
          </a:endParaRPr>
        </a:p>
        <a:p>
          <a:pPr algn="l"/>
          <a:r>
            <a:rPr kumimoji="1" lang="ja-JP" altLang="en-US" sz="1200" kern="1200">
              <a:solidFill>
                <a:sysClr val="windowText" lastClr="000000"/>
              </a:solidFill>
            </a:rPr>
            <a:t>　パッケージ型とは・・・</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　複数のテクノロジーの組み合わせであり、「介護業務支援」に該当するテクノロジーと、そのテクノロジーと連動することで効果が高まると判断できるテクノロジーを導入する場合のこと</a:t>
          </a:r>
          <a:endParaRPr kumimoji="1" lang="en-US" altLang="ja-JP" sz="1200" kern="1200">
            <a:solidFill>
              <a:sysClr val="windowText" lastClr="000000"/>
            </a:solidFill>
          </a:endParaRPr>
        </a:p>
        <a:p>
          <a:pPr algn="l"/>
          <a:r>
            <a:rPr kumimoji="1" lang="ja-JP" altLang="en-US" sz="1200" kern="1200">
              <a:solidFill>
                <a:sysClr val="windowText" lastClr="000000"/>
              </a:solidFill>
            </a:rPr>
            <a:t>例）・「介護業務支援」に該当する機器＋「見守り・</a:t>
          </a:r>
          <a:endParaRPr kumimoji="1" lang="en-US" altLang="ja-JP" sz="1200" kern="1200">
            <a:solidFill>
              <a:sysClr val="windowText" lastClr="000000"/>
            </a:solidFill>
          </a:endParaRPr>
        </a:p>
        <a:p>
          <a:pPr algn="l"/>
          <a:r>
            <a:rPr kumimoji="1" lang="ja-JP" altLang="en-US" sz="1200" kern="1200">
              <a:solidFill>
                <a:sysClr val="windowText" lastClr="000000"/>
              </a:solidFill>
            </a:rPr>
            <a:t>　　　　コミュニケーション」に該当する機器</a:t>
          </a:r>
          <a:endParaRPr kumimoji="1" lang="en-US" altLang="ja-JP" sz="1200" kern="1200">
            <a:solidFill>
              <a:sysClr val="windowText" lastClr="000000"/>
            </a:solidFill>
          </a:endParaRPr>
        </a:p>
        <a:p>
          <a:pPr algn="l"/>
          <a:r>
            <a:rPr kumimoji="1" lang="ja-JP" altLang="en-US" sz="1200" kern="1200">
              <a:solidFill>
                <a:sysClr val="windowText" lastClr="000000"/>
              </a:solidFill>
            </a:rPr>
            <a:t>　　・「介護業務支援」に該当する複数の機器</a:t>
          </a:r>
          <a:endParaRPr kumimoji="1" lang="en-US" altLang="ja-JP" sz="1200" kern="1200">
            <a:solidFill>
              <a:sysClr val="windowText" lastClr="000000"/>
            </a:solidFill>
          </a:endParaRPr>
        </a:p>
        <a:p>
          <a:pPr algn="l"/>
          <a:r>
            <a:rPr kumimoji="1" lang="ja-JP" altLang="en-US" sz="1200" kern="1200">
              <a:solidFill>
                <a:sysClr val="windowText" lastClr="000000"/>
              </a:solidFill>
            </a:rPr>
            <a:t>　　・介護ソフト＋インカム</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r>
            <a:rPr kumimoji="1" lang="en-US" altLang="ja-JP" sz="1200" b="0">
              <a:solidFill>
                <a:sysClr val="windowText" lastClr="000000"/>
              </a:solidFill>
              <a:effectLst/>
              <a:latin typeface="+mn-lt"/>
              <a:ea typeface="+mn-ea"/>
              <a:cs typeface="+mn-cs"/>
            </a:rPr>
            <a:t>※</a:t>
          </a:r>
          <a:r>
            <a:rPr kumimoji="1" lang="ja-JP" altLang="ja-JP" sz="1200" b="0">
              <a:solidFill>
                <a:sysClr val="windowText" lastClr="000000"/>
              </a:solidFill>
              <a:effectLst/>
              <a:latin typeface="+mn-lt"/>
              <a:ea typeface="+mn-ea"/>
              <a:cs typeface="+mn-cs"/>
            </a:rPr>
            <a:t>主となる機器と併せて下記に該当するものを併せて導入する場合は、合算して補助対象となる。</a:t>
          </a:r>
          <a:endParaRPr lang="ja-JP" altLang="ja-JP" sz="1200">
            <a:solidFill>
              <a:sysClr val="windowText" lastClr="000000"/>
            </a:solidFill>
            <a:effectLst/>
          </a:endParaRPr>
        </a:p>
        <a:p>
          <a:r>
            <a:rPr kumimoji="1" lang="ja-JP" altLang="en-US" sz="1200" b="0">
              <a:solidFill>
                <a:sysClr val="windowText" lastClr="000000"/>
              </a:solidFill>
              <a:effectLst/>
              <a:latin typeface="+mn-lt"/>
              <a:ea typeface="+mn-ea"/>
              <a:cs typeface="+mn-cs"/>
            </a:rPr>
            <a:t>例）</a:t>
          </a:r>
          <a:r>
            <a:rPr kumimoji="1" lang="en-US" altLang="ja-JP" sz="1200" b="0">
              <a:solidFill>
                <a:sysClr val="windowText" lastClr="000000"/>
              </a:solidFill>
              <a:effectLst/>
              <a:latin typeface="+mn-lt"/>
              <a:ea typeface="+mn-ea"/>
              <a:cs typeface="+mn-cs"/>
            </a:rPr>
            <a:t>PC</a:t>
          </a:r>
          <a:r>
            <a:rPr kumimoji="1" lang="ja-JP" altLang="ja-JP" sz="1200" b="0">
              <a:solidFill>
                <a:sysClr val="windowText" lastClr="000000"/>
              </a:solidFill>
              <a:effectLst/>
              <a:latin typeface="+mn-lt"/>
              <a:ea typeface="+mn-ea"/>
              <a:cs typeface="+mn-cs"/>
            </a:rPr>
            <a:t>、タブレット、</a:t>
          </a:r>
          <a:r>
            <a:rPr kumimoji="1" lang="en-US" altLang="ja-JP" sz="1200" b="0">
              <a:solidFill>
                <a:sysClr val="windowText" lastClr="000000"/>
              </a:solidFill>
              <a:effectLst/>
              <a:latin typeface="+mn-lt"/>
              <a:ea typeface="+mn-ea"/>
              <a:cs typeface="+mn-cs"/>
            </a:rPr>
            <a:t>Wi-Fi</a:t>
          </a:r>
          <a:r>
            <a:rPr kumimoji="1" lang="ja-JP" altLang="ja-JP" sz="1200" b="0">
              <a:solidFill>
                <a:sysClr val="windowText" lastClr="000000"/>
              </a:solidFill>
              <a:effectLst/>
              <a:latin typeface="+mn-lt"/>
              <a:ea typeface="+mn-ea"/>
              <a:cs typeface="+mn-cs"/>
            </a:rPr>
            <a:t>工事など環境整備の経費</a:t>
          </a:r>
          <a:endParaRPr lang="ja-JP" altLang="ja-JP" sz="1200">
            <a:solidFill>
              <a:sysClr val="windowText" lastClr="000000"/>
            </a:solidFill>
            <a:effectLst/>
          </a:endParaRPr>
        </a:p>
        <a:p>
          <a:r>
            <a:rPr kumimoji="1" lang="ja-JP" altLang="ja-JP" sz="1200" b="0">
              <a:solidFill>
                <a:sysClr val="windowText" lastClr="000000"/>
              </a:solidFill>
              <a:effectLst/>
              <a:latin typeface="+mn-lt"/>
              <a:ea typeface="+mn-ea"/>
              <a:cs typeface="+mn-cs"/>
            </a:rPr>
            <a:t>　</a:t>
          </a:r>
          <a:r>
            <a:rPr kumimoji="1" lang="ja-JP" altLang="en-US" sz="1200" b="0">
              <a:solidFill>
                <a:sysClr val="windowText" lastClr="000000"/>
              </a:solidFill>
              <a:effectLst/>
              <a:latin typeface="+mn-lt"/>
              <a:ea typeface="+mn-ea"/>
              <a:cs typeface="+mn-cs"/>
            </a:rPr>
            <a:t>　　　</a:t>
          </a:r>
          <a:r>
            <a:rPr kumimoji="1" lang="ja-JP" altLang="ja-JP" sz="1200" b="0">
              <a:solidFill>
                <a:sysClr val="windowText" lastClr="000000"/>
              </a:solidFill>
              <a:effectLst/>
              <a:latin typeface="+mn-lt"/>
              <a:ea typeface="+mn-ea"/>
              <a:cs typeface="+mn-cs"/>
            </a:rPr>
            <a:t>（ただし、通信費は含まない）</a:t>
          </a:r>
          <a:endParaRPr lang="ja-JP" altLang="ja-JP" sz="1200">
            <a:solidFill>
              <a:sysClr val="windowText" lastClr="000000"/>
            </a:solidFill>
            <a:effectLst/>
          </a:endParaRPr>
        </a:p>
        <a:p>
          <a:pPr algn="l"/>
          <a:endParaRPr kumimoji="1" lang="ja-JP" altLang="en-US" sz="1100" kern="12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15688</xdr:colOff>
      <xdr:row>6</xdr:row>
      <xdr:rowOff>327212</xdr:rowOff>
    </xdr:from>
    <xdr:to>
      <xdr:col>24</xdr:col>
      <xdr:colOff>69477</xdr:colOff>
      <xdr:row>7</xdr:row>
      <xdr:rowOff>215152</xdr:rowOff>
    </xdr:to>
    <xdr:sp macro="" textlink="">
      <xdr:nvSpPr>
        <xdr:cNvPr id="3" name="テキスト ボックス 2">
          <a:extLst>
            <a:ext uri="{FF2B5EF4-FFF2-40B4-BE49-F238E27FC236}">
              <a16:creationId xmlns:a16="http://schemas.microsoft.com/office/drawing/2014/main" id="{41047FF5-FA24-4CA6-B06C-309BC47C6BD3}"/>
            </a:ext>
          </a:extLst>
        </xdr:cNvPr>
        <xdr:cNvSpPr txBox="1"/>
      </xdr:nvSpPr>
      <xdr:spPr>
        <a:xfrm>
          <a:off x="17844247" y="1615888"/>
          <a:ext cx="3561230" cy="403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19</xdr:col>
      <xdr:colOff>11206</xdr:colOff>
      <xdr:row>1</xdr:row>
      <xdr:rowOff>358588</xdr:rowOff>
    </xdr:from>
    <xdr:to>
      <xdr:col>24</xdr:col>
      <xdr:colOff>50799</xdr:colOff>
      <xdr:row>6</xdr:row>
      <xdr:rowOff>180192</xdr:rowOff>
    </xdr:to>
    <xdr:sp macro="" textlink="">
      <xdr:nvSpPr>
        <xdr:cNvPr id="5" name="テキスト ボックス 4">
          <a:extLst>
            <a:ext uri="{FF2B5EF4-FFF2-40B4-BE49-F238E27FC236}">
              <a16:creationId xmlns:a16="http://schemas.microsoft.com/office/drawing/2014/main" id="{E148994B-0092-4313-ABE5-832772CC2614}"/>
            </a:ext>
          </a:extLst>
        </xdr:cNvPr>
        <xdr:cNvSpPr txBox="1"/>
      </xdr:nvSpPr>
      <xdr:spPr>
        <a:xfrm>
          <a:off x="17854706" y="574488"/>
          <a:ext cx="3557493" cy="8884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r>
            <a:rPr kumimoji="1" lang="ja-JP" altLang="en-US" sz="1600" b="0">
              <a:latin typeface="HG創英角ｺﾞｼｯｸUB" panose="020B0909000000000000" pitchFamily="49" charset="-128"/>
              <a:ea typeface="HG創英角ｺﾞｼｯｸUB" panose="020B0909000000000000" pitchFamily="49" charset="-128"/>
            </a:rPr>
            <a:t>転記・自動計算されるので、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2</xdr:col>
      <xdr:colOff>22411</xdr:colOff>
      <xdr:row>24</xdr:row>
      <xdr:rowOff>268941</xdr:rowOff>
    </xdr:from>
    <xdr:to>
      <xdr:col>10</xdr:col>
      <xdr:colOff>481105</xdr:colOff>
      <xdr:row>26</xdr:row>
      <xdr:rowOff>3922</xdr:rowOff>
    </xdr:to>
    <xdr:sp macro="" textlink="">
      <xdr:nvSpPr>
        <xdr:cNvPr id="2" name="四角形: 角を丸くする 1">
          <a:extLst>
            <a:ext uri="{FF2B5EF4-FFF2-40B4-BE49-F238E27FC236}">
              <a16:creationId xmlns:a16="http://schemas.microsoft.com/office/drawing/2014/main" id="{F65D96B5-6F22-4063-B2E1-40E074DE38AB}"/>
            </a:ext>
          </a:extLst>
        </xdr:cNvPr>
        <xdr:cNvSpPr/>
      </xdr:nvSpPr>
      <xdr:spPr>
        <a:xfrm>
          <a:off x="835211" y="11991041"/>
          <a:ext cx="9221694" cy="293781"/>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ysClr val="windowText" lastClr="000000"/>
              </a:solidFill>
            </a:rPr>
            <a:t>表の</a:t>
          </a:r>
          <a:r>
            <a:rPr kumimoji="1" lang="en-US" altLang="ja-JP" sz="1100" b="1" kern="1200">
              <a:solidFill>
                <a:sysClr val="windowText" lastClr="000000"/>
              </a:solidFill>
            </a:rPr>
            <a:t>No.</a:t>
          </a:r>
          <a:r>
            <a:rPr kumimoji="1" lang="ja-JP" altLang="en-US" sz="1100" b="1" kern="1200">
              <a:solidFill>
                <a:sysClr val="windowText" lastClr="000000"/>
              </a:solidFill>
            </a:rPr>
            <a:t>の項目ごとに、証拠書類の該当箇所をマーカーし、表の</a:t>
          </a:r>
          <a:r>
            <a:rPr kumimoji="1" lang="en-US" altLang="ja-JP" sz="1100" b="1" kern="1200">
              <a:solidFill>
                <a:sysClr val="windowText" lastClr="000000"/>
              </a:solidFill>
            </a:rPr>
            <a:t>No.</a:t>
          </a:r>
          <a:r>
            <a:rPr kumimoji="1" lang="ja-JP" altLang="en-US" sz="1100" b="1" kern="1200">
              <a:solidFill>
                <a:sysClr val="windowText" lastClr="000000"/>
              </a:solidFill>
            </a:rPr>
            <a:t>を記載してください（手書きで可）。</a:t>
          </a:r>
          <a:endParaRPr kumimoji="1" lang="en-US" altLang="ja-JP" sz="1100" b="1" kern="1200">
            <a:solidFill>
              <a:sysClr val="windowText" lastClr="000000"/>
            </a:solidFill>
          </a:endParaRPr>
        </a:p>
        <a:p>
          <a:pPr algn="l"/>
          <a:r>
            <a:rPr kumimoji="1" lang="ja-JP" altLang="en-US" sz="1100" kern="1200"/>
            <a:t>（手書きで可）。</a:t>
          </a:r>
        </a:p>
      </xdr:txBody>
    </xdr:sp>
    <xdr:clientData/>
  </xdr:twoCellAnchor>
  <xdr:twoCellAnchor>
    <xdr:from>
      <xdr:col>19</xdr:col>
      <xdr:colOff>11206</xdr:colOff>
      <xdr:row>17</xdr:row>
      <xdr:rowOff>336177</xdr:rowOff>
    </xdr:from>
    <xdr:to>
      <xdr:col>25</xdr:col>
      <xdr:colOff>381000</xdr:colOff>
      <xdr:row>23</xdr:row>
      <xdr:rowOff>190500</xdr:rowOff>
    </xdr:to>
    <xdr:sp macro="" textlink="">
      <xdr:nvSpPr>
        <xdr:cNvPr id="4" name="正方形/長方形 3">
          <a:extLst>
            <a:ext uri="{FF2B5EF4-FFF2-40B4-BE49-F238E27FC236}">
              <a16:creationId xmlns:a16="http://schemas.microsoft.com/office/drawing/2014/main" id="{A4DA1F89-0D35-447F-8875-5218D9D1D0FA}"/>
            </a:ext>
          </a:extLst>
        </xdr:cNvPr>
        <xdr:cNvSpPr/>
      </xdr:nvSpPr>
      <xdr:spPr>
        <a:xfrm>
          <a:off x="15419294" y="8482853"/>
          <a:ext cx="4560794" cy="318247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　</a:t>
          </a:r>
          <a:r>
            <a:rPr kumimoji="1" lang="en-US" altLang="ja-JP" sz="1100" kern="1200">
              <a:solidFill>
                <a:sysClr val="windowText" lastClr="000000"/>
              </a:solidFill>
            </a:rPr>
            <a:t>【</a:t>
          </a:r>
          <a:r>
            <a:rPr kumimoji="1" lang="ja-JP" altLang="en-US" sz="1100" kern="1200">
              <a:solidFill>
                <a:sysClr val="windowText" lastClr="000000"/>
              </a:solidFill>
            </a:rPr>
            <a:t>参考</a:t>
          </a:r>
          <a:r>
            <a:rPr kumimoji="1" lang="en-US" altLang="ja-JP" sz="1100" kern="1200">
              <a:solidFill>
                <a:sysClr val="windowText" lastClr="000000"/>
              </a:solidFill>
            </a:rPr>
            <a:t>】</a:t>
          </a:r>
          <a:r>
            <a:rPr kumimoji="1" lang="ja-JP" altLang="en-US" sz="1100" kern="1200">
              <a:solidFill>
                <a:sysClr val="windowText" lastClr="000000"/>
              </a:solidFill>
            </a:rPr>
            <a:t>補助対象外経費</a:t>
          </a:r>
          <a:endParaRPr kumimoji="1" lang="en-US" altLang="ja-JP" sz="1100" kern="1200">
            <a:solidFill>
              <a:sysClr val="windowText" lastClr="000000"/>
            </a:solidFill>
          </a:endParaRPr>
        </a:p>
        <a:p>
          <a:pPr algn="l"/>
          <a:endParaRPr kumimoji="1" lang="en-US" altLang="ja-JP" sz="1100" kern="1200">
            <a:solidFill>
              <a:sysClr val="windowText" lastClr="000000"/>
            </a:solidFill>
          </a:endParaRPr>
        </a:p>
        <a:p>
          <a:pPr algn="l"/>
          <a:r>
            <a:rPr kumimoji="1" lang="ja-JP" altLang="en-US" sz="1100" kern="1200">
              <a:solidFill>
                <a:sysClr val="windowText" lastClr="000000"/>
              </a:solidFill>
            </a:rPr>
            <a:t>１）本年度以外に購入、リース又はレンタル契約を締結して経費</a:t>
          </a:r>
          <a:endParaRPr kumimoji="1" lang="en-US" altLang="ja-JP" sz="1100" kern="1200">
            <a:solidFill>
              <a:sysClr val="windowText" lastClr="000000"/>
            </a:solidFill>
          </a:endParaRPr>
        </a:p>
        <a:p>
          <a:pPr algn="l"/>
          <a:r>
            <a:rPr kumimoji="1" lang="ja-JP" altLang="en-US" sz="1100" kern="1200">
              <a:solidFill>
                <a:sysClr val="windowText" lastClr="000000"/>
              </a:solidFill>
            </a:rPr>
            <a:t>２）他の補助金の交付を受けている又は受けることを予定している</a:t>
          </a:r>
          <a:endParaRPr kumimoji="1" lang="en-US" altLang="ja-JP" sz="1100" kern="1200">
            <a:solidFill>
              <a:sysClr val="windowText" lastClr="000000"/>
            </a:solidFill>
          </a:endParaRPr>
        </a:p>
        <a:p>
          <a:pPr algn="l"/>
          <a:r>
            <a:rPr kumimoji="1" lang="ja-JP" altLang="en-US" sz="1100" kern="1200">
              <a:solidFill>
                <a:sysClr val="windowText" lastClr="000000"/>
              </a:solidFill>
            </a:rPr>
            <a:t>３）介護ロボット及び見守り機器の導入に伴う通信環境整備に係る機器の</a:t>
          </a:r>
          <a:endParaRPr kumimoji="1" lang="en-US" altLang="ja-JP" sz="1100" kern="1200">
            <a:solidFill>
              <a:sysClr val="windowText" lastClr="000000"/>
            </a:solidFill>
          </a:endParaRPr>
        </a:p>
        <a:p>
          <a:pPr algn="l"/>
          <a:r>
            <a:rPr kumimoji="1" lang="ja-JP" altLang="en-US" sz="1100" kern="1200">
              <a:solidFill>
                <a:sysClr val="windowText" lastClr="000000"/>
              </a:solidFill>
            </a:rPr>
            <a:t>　内臓ソフトの更新費</a:t>
          </a:r>
          <a:endParaRPr kumimoji="1" lang="en-US" altLang="ja-JP" sz="1100" kern="1200">
            <a:solidFill>
              <a:sysClr val="windowText" lastClr="000000"/>
            </a:solidFill>
          </a:endParaRPr>
        </a:p>
        <a:p>
          <a:pPr algn="l"/>
          <a:r>
            <a:rPr kumimoji="1" lang="ja-JP" altLang="en-US" sz="1100" kern="1200">
              <a:solidFill>
                <a:sysClr val="windowText" lastClr="000000"/>
              </a:solidFill>
            </a:rPr>
            <a:t>４）メンテナンス費</a:t>
          </a:r>
          <a:endParaRPr kumimoji="1" lang="en-US" altLang="ja-JP" sz="1100" kern="1200">
            <a:solidFill>
              <a:sysClr val="windowText" lastClr="000000"/>
            </a:solidFill>
          </a:endParaRPr>
        </a:p>
        <a:p>
          <a:pPr algn="l"/>
          <a:r>
            <a:rPr kumimoji="1" lang="ja-JP" altLang="en-US" sz="1100" kern="1200">
              <a:solidFill>
                <a:sysClr val="windowText" lastClr="000000"/>
              </a:solidFill>
            </a:rPr>
            <a:t>５）インターネット回線使用料等の通信費</a:t>
          </a:r>
          <a:endParaRPr kumimoji="1" lang="en-US" altLang="ja-JP" sz="1100" kern="1200">
            <a:solidFill>
              <a:sysClr val="windowText" lastClr="000000"/>
            </a:solidFill>
          </a:endParaRPr>
        </a:p>
        <a:p>
          <a:pPr algn="l"/>
          <a:r>
            <a:rPr kumimoji="1" lang="ja-JP" altLang="en-US" sz="1100" kern="1200">
              <a:solidFill>
                <a:sysClr val="windowText" lastClr="000000"/>
              </a:solidFill>
            </a:rPr>
            <a:t>６）既に保有している機器などの廃棄にかかる経費</a:t>
          </a:r>
          <a:endParaRPr kumimoji="1" lang="en-US" altLang="ja-JP" sz="1100" kern="1200">
            <a:solidFill>
              <a:sysClr val="windowText" lastClr="000000"/>
            </a:solidFill>
          </a:endParaRPr>
        </a:p>
        <a:p>
          <a:pPr algn="l"/>
          <a:r>
            <a:rPr kumimoji="1" lang="ja-JP" altLang="en-US" sz="1100" kern="1200">
              <a:solidFill>
                <a:sysClr val="windowText" lastClr="000000"/>
              </a:solidFill>
            </a:rPr>
            <a:t>７）機器の設置に係る建物の改修費</a:t>
          </a:r>
          <a:endParaRPr kumimoji="1" lang="en-US" altLang="ja-JP" sz="1100" kern="1200">
            <a:solidFill>
              <a:sysClr val="windowText" lastClr="000000"/>
            </a:solidFill>
          </a:endParaRPr>
        </a:p>
        <a:p>
          <a:pPr algn="l"/>
          <a:r>
            <a:rPr kumimoji="1" lang="ja-JP" altLang="en-US" sz="1100" kern="1200">
              <a:solidFill>
                <a:sysClr val="windowText" lastClr="000000"/>
              </a:solidFill>
            </a:rPr>
            <a:t>８）事業所が独自開発する介護ソフト等の開発に係る経費</a:t>
          </a:r>
          <a:endParaRPr kumimoji="1" lang="en-US" altLang="ja-JP" sz="1100" kern="1200">
            <a:solidFill>
              <a:sysClr val="windowText" lastClr="000000"/>
            </a:solidFill>
          </a:endParaRPr>
        </a:p>
        <a:p>
          <a:pPr algn="l"/>
          <a:r>
            <a:rPr kumimoji="1" lang="ja-JP" altLang="en-US" sz="1100" kern="1200">
              <a:solidFill>
                <a:sysClr val="windowText" lastClr="000000"/>
              </a:solidFill>
            </a:rPr>
            <a:t>９）その他当該事業として適当と認められない経費</a:t>
          </a:r>
          <a:endParaRPr kumimoji="1" lang="en-US" altLang="ja-JP" sz="1100" kern="1200">
            <a:solidFill>
              <a:sysClr val="windowText" lastClr="000000"/>
            </a:solidFill>
          </a:endParaRPr>
        </a:p>
      </xdr:txBody>
    </xdr:sp>
    <xdr:clientData/>
  </xdr:twoCellAnchor>
  <xdr:twoCellAnchor>
    <xdr:from>
      <xdr:col>1</xdr:col>
      <xdr:colOff>0</xdr:colOff>
      <xdr:row>1</xdr:row>
      <xdr:rowOff>134470</xdr:rowOff>
    </xdr:from>
    <xdr:to>
      <xdr:col>3</xdr:col>
      <xdr:colOff>1099208</xdr:colOff>
      <xdr:row>2</xdr:row>
      <xdr:rowOff>26452</xdr:rowOff>
    </xdr:to>
    <xdr:sp macro="" textlink="">
      <xdr:nvSpPr>
        <xdr:cNvPr id="6" name="正方形/長方形 5">
          <a:extLst>
            <a:ext uri="{FF2B5EF4-FFF2-40B4-BE49-F238E27FC236}">
              <a16:creationId xmlns:a16="http://schemas.microsoft.com/office/drawing/2014/main" id="{E65CFD96-C26B-4982-A7E5-0BAEE7533F49}"/>
            </a:ext>
          </a:extLst>
        </xdr:cNvPr>
        <xdr:cNvSpPr/>
      </xdr:nvSpPr>
      <xdr:spPr>
        <a:xfrm>
          <a:off x="414618" y="358588"/>
          <a:ext cx="1513825" cy="340217"/>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パッケージ型用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50</xdr:col>
      <xdr:colOff>105335</xdr:colOff>
      <xdr:row>4</xdr:row>
      <xdr:rowOff>89647</xdr:rowOff>
    </xdr:from>
    <xdr:to>
      <xdr:col>50</xdr:col>
      <xdr:colOff>3603813</xdr:colOff>
      <xdr:row>6</xdr:row>
      <xdr:rowOff>546848</xdr:rowOff>
    </xdr:to>
    <xdr:sp macro="" textlink="">
      <xdr:nvSpPr>
        <xdr:cNvPr id="2" name="テキスト ボックス 1">
          <a:extLst>
            <a:ext uri="{FF2B5EF4-FFF2-40B4-BE49-F238E27FC236}">
              <a16:creationId xmlns:a16="http://schemas.microsoft.com/office/drawing/2014/main" id="{EDA50286-EA8E-4F48-BF9E-3BDA9B8737EF}"/>
            </a:ext>
          </a:extLst>
        </xdr:cNvPr>
        <xdr:cNvSpPr txBox="1"/>
      </xdr:nvSpPr>
      <xdr:spPr>
        <a:xfrm>
          <a:off x="7694855" y="1164067"/>
          <a:ext cx="3498478" cy="9982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endParaRPr kumimoji="1" lang="en-US" altLang="ja-JP" sz="1600" u="sng">
            <a:latin typeface="HG創英角ｺﾞｼｯｸUB" panose="020B0909000000000000" pitchFamily="49" charset="-128"/>
            <a:ea typeface="HG創英角ｺﾞｼｯｸUB" panose="020B0909000000000000" pitchFamily="49" charset="-128"/>
          </a:endParaRPr>
        </a:p>
        <a:p>
          <a:r>
            <a:rPr kumimoji="1" lang="ja-JP" altLang="en-US" sz="1600" b="0">
              <a:latin typeface="HG創英角ｺﾞｼｯｸUB" panose="020B0909000000000000" pitchFamily="49" charset="-128"/>
              <a:ea typeface="HG創英角ｺﾞｼｯｸUB" panose="020B0909000000000000" pitchFamily="49" charset="-128"/>
            </a:rPr>
            <a:t>「交付申請書」より転記されるので、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50</xdr:col>
      <xdr:colOff>96371</xdr:colOff>
      <xdr:row>7</xdr:row>
      <xdr:rowOff>49307</xdr:rowOff>
    </xdr:from>
    <xdr:to>
      <xdr:col>50</xdr:col>
      <xdr:colOff>3529853</xdr:colOff>
      <xdr:row>9</xdr:row>
      <xdr:rowOff>58271</xdr:rowOff>
    </xdr:to>
    <xdr:sp macro="" textlink="">
      <xdr:nvSpPr>
        <xdr:cNvPr id="3" name="テキスト ボックス 2">
          <a:extLst>
            <a:ext uri="{FF2B5EF4-FFF2-40B4-BE49-F238E27FC236}">
              <a16:creationId xmlns:a16="http://schemas.microsoft.com/office/drawing/2014/main" id="{CA1192C2-9EF0-4AD3-A5D6-58F5E8955ADD}"/>
            </a:ext>
          </a:extLst>
        </xdr:cNvPr>
        <xdr:cNvSpPr txBox="1"/>
      </xdr:nvSpPr>
      <xdr:spPr>
        <a:xfrm>
          <a:off x="8870577" y="2324101"/>
          <a:ext cx="3433482" cy="412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0</xdr:col>
      <xdr:colOff>37540</xdr:colOff>
      <xdr:row>2</xdr:row>
      <xdr:rowOff>35299</xdr:rowOff>
    </xdr:from>
    <xdr:to>
      <xdr:col>9</xdr:col>
      <xdr:colOff>125506</xdr:colOff>
      <xdr:row>3</xdr:row>
      <xdr:rowOff>205068</xdr:rowOff>
    </xdr:to>
    <xdr:sp macro="" textlink="">
      <xdr:nvSpPr>
        <xdr:cNvPr id="4" name="正方形/長方形 3">
          <a:extLst>
            <a:ext uri="{FF2B5EF4-FFF2-40B4-BE49-F238E27FC236}">
              <a16:creationId xmlns:a16="http://schemas.microsoft.com/office/drawing/2014/main" id="{98705F3D-575A-4C0A-B11C-AB54267D6F2B}"/>
            </a:ext>
          </a:extLst>
        </xdr:cNvPr>
        <xdr:cNvSpPr/>
      </xdr:nvSpPr>
      <xdr:spPr>
        <a:xfrm>
          <a:off x="37540" y="707652"/>
          <a:ext cx="1378884" cy="340098"/>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業務改善支援用</a:t>
          </a:r>
        </a:p>
      </xdr:txBody>
    </xdr:sp>
    <xdr:clientData/>
  </xdr:twoCellAnchor>
  <xdr:twoCellAnchor>
    <xdr:from>
      <xdr:col>50</xdr:col>
      <xdr:colOff>112058</xdr:colOff>
      <xdr:row>10</xdr:row>
      <xdr:rowOff>1681</xdr:rowOff>
    </xdr:from>
    <xdr:to>
      <xdr:col>50</xdr:col>
      <xdr:colOff>4650442</xdr:colOff>
      <xdr:row>15</xdr:row>
      <xdr:rowOff>28575</xdr:rowOff>
    </xdr:to>
    <xdr:sp macro="" textlink="">
      <xdr:nvSpPr>
        <xdr:cNvPr id="5" name="正方形/長方形 4">
          <a:extLst>
            <a:ext uri="{FF2B5EF4-FFF2-40B4-BE49-F238E27FC236}">
              <a16:creationId xmlns:a16="http://schemas.microsoft.com/office/drawing/2014/main" id="{89AFC608-DD39-CD10-7F12-673606D96F3E}"/>
            </a:ext>
          </a:extLst>
        </xdr:cNvPr>
        <xdr:cNvSpPr/>
      </xdr:nvSpPr>
      <xdr:spPr>
        <a:xfrm>
          <a:off x="9113183" y="2954431"/>
          <a:ext cx="4538384" cy="172234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kern="1200">
              <a:solidFill>
                <a:sysClr val="windowText" lastClr="000000"/>
              </a:solidFill>
            </a:rPr>
            <a:t>【</a:t>
          </a:r>
          <a:r>
            <a:rPr kumimoji="1" lang="ja-JP" altLang="en-US" sz="1200" kern="1200">
              <a:solidFill>
                <a:sysClr val="windowText" lastClr="000000"/>
              </a:solidFill>
            </a:rPr>
            <a:t>参考</a:t>
          </a:r>
          <a:r>
            <a:rPr kumimoji="1" lang="en-US" altLang="ja-JP" sz="1200" kern="1200">
              <a:solidFill>
                <a:sysClr val="windowText" lastClr="000000"/>
              </a:solidFill>
            </a:rPr>
            <a:t>】</a:t>
          </a:r>
          <a:r>
            <a:rPr kumimoji="1" lang="ja-JP" altLang="en-US" sz="1200" u="sng" kern="1200">
              <a:solidFill>
                <a:sysClr val="windowText" lastClr="000000"/>
              </a:solidFill>
            </a:rPr>
            <a:t>導入支援と一体的に行う業務改善支援の詳細</a:t>
          </a:r>
          <a:endParaRPr kumimoji="1" lang="en-US" altLang="ja-JP" sz="1200" u="sng"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　本事業による介護テクノロジー導入に際し、知識・経験を有する第三者から個別の契約に基づき、下記の支援を受けたときの費用を補助対象とする。</a:t>
          </a:r>
          <a:endParaRPr kumimoji="1" lang="en-US" altLang="ja-JP" sz="1200" kern="1200">
            <a:solidFill>
              <a:sysClr val="windowText" lastClr="000000"/>
            </a:solidFill>
          </a:endParaRPr>
        </a:p>
        <a:p>
          <a:pPr algn="l"/>
          <a:r>
            <a:rPr kumimoji="1" lang="ja-JP" altLang="en-US" sz="1200" kern="1200">
              <a:solidFill>
                <a:sysClr val="windowText" lastClr="000000"/>
              </a:solidFill>
            </a:rPr>
            <a:t>　①事前評価（課題抽出）　</a:t>
          </a:r>
          <a:endParaRPr kumimoji="1" lang="en-US" altLang="ja-JP" sz="1200" kern="1200">
            <a:solidFill>
              <a:sysClr val="windowText" lastClr="000000"/>
            </a:solidFill>
          </a:endParaRPr>
        </a:p>
        <a:p>
          <a:pPr algn="l"/>
          <a:r>
            <a:rPr kumimoji="1" lang="ja-JP" altLang="en-US" sz="1200" kern="1200">
              <a:solidFill>
                <a:sysClr val="windowText" lastClr="000000"/>
              </a:solidFill>
            </a:rPr>
            <a:t>　②業務改善に係る助言・指導等　</a:t>
          </a:r>
          <a:endParaRPr kumimoji="1" lang="en-US" altLang="ja-JP" sz="1200" kern="1200">
            <a:solidFill>
              <a:sysClr val="windowText" lastClr="000000"/>
            </a:solidFill>
          </a:endParaRPr>
        </a:p>
        <a:p>
          <a:pPr algn="l"/>
          <a:r>
            <a:rPr kumimoji="1" lang="ja-JP" altLang="en-US" sz="1200" kern="1200">
              <a:solidFill>
                <a:sysClr val="windowText" lastClr="000000"/>
              </a:solidFill>
            </a:rPr>
            <a:t>　③事後評価（導入後の定着支援を含む）　等</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r>
            <a:rPr kumimoji="1" lang="ja-JP" altLang="en-US" sz="1200" kern="1200">
              <a:solidFill>
                <a:sysClr val="windowText" lastClr="000000"/>
              </a:solidFill>
            </a:rPr>
            <a:t>　</a:t>
          </a:r>
          <a:r>
            <a:rPr kumimoji="1" lang="en-US" altLang="ja-JP" sz="1200" kern="1200">
              <a:solidFill>
                <a:sysClr val="windowText" lastClr="000000"/>
              </a:solidFill>
            </a:rPr>
            <a:t>※</a:t>
          </a:r>
          <a:r>
            <a:rPr kumimoji="1" lang="ja-JP" altLang="en-US" sz="1200" kern="1200">
              <a:solidFill>
                <a:sysClr val="windowText" lastClr="000000"/>
              </a:solidFill>
            </a:rPr>
            <a:t>ただし、メーカーや販売店等による機器の操作説明は対象外</a:t>
          </a:r>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endParaRPr kumimoji="1" lang="en-US" altLang="ja-JP" sz="1200" kern="1200">
            <a:solidFill>
              <a:sysClr val="windowText" lastClr="000000"/>
            </a:solidFill>
          </a:endParaRPr>
        </a:p>
        <a:p>
          <a:pPr algn="l"/>
          <a:endParaRPr kumimoji="1" lang="ja-JP" altLang="en-US" sz="1200" kern="12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71717</xdr:colOff>
      <xdr:row>7</xdr:row>
      <xdr:rowOff>484094</xdr:rowOff>
    </xdr:from>
    <xdr:to>
      <xdr:col>16</xdr:col>
      <xdr:colOff>526675</xdr:colOff>
      <xdr:row>8</xdr:row>
      <xdr:rowOff>394446</xdr:rowOff>
    </xdr:to>
    <xdr:sp macro="" textlink="">
      <xdr:nvSpPr>
        <xdr:cNvPr id="3" name="テキスト ボックス 2">
          <a:extLst>
            <a:ext uri="{FF2B5EF4-FFF2-40B4-BE49-F238E27FC236}">
              <a16:creationId xmlns:a16="http://schemas.microsoft.com/office/drawing/2014/main" id="{2EFC4D31-E5DC-49AC-8109-0F1F95C5B972}"/>
            </a:ext>
          </a:extLst>
        </xdr:cNvPr>
        <xdr:cNvSpPr txBox="1"/>
      </xdr:nvSpPr>
      <xdr:spPr>
        <a:xfrm>
          <a:off x="10963835" y="2288241"/>
          <a:ext cx="3962399" cy="403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黄色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p>
      </xdr:txBody>
    </xdr:sp>
    <xdr:clientData/>
  </xdr:twoCellAnchor>
  <xdr:twoCellAnchor>
    <xdr:from>
      <xdr:col>11</xdr:col>
      <xdr:colOff>89648</xdr:colOff>
      <xdr:row>2</xdr:row>
      <xdr:rowOff>206187</xdr:rowOff>
    </xdr:from>
    <xdr:to>
      <xdr:col>16</xdr:col>
      <xdr:colOff>540124</xdr:colOff>
      <xdr:row>7</xdr:row>
      <xdr:rowOff>71718</xdr:rowOff>
    </xdr:to>
    <xdr:sp macro="" textlink="">
      <xdr:nvSpPr>
        <xdr:cNvPr id="4" name="テキスト ボックス 3">
          <a:extLst>
            <a:ext uri="{FF2B5EF4-FFF2-40B4-BE49-F238E27FC236}">
              <a16:creationId xmlns:a16="http://schemas.microsoft.com/office/drawing/2014/main" id="{B108E15A-9D9B-45B5-A85B-6060397684FE}"/>
            </a:ext>
          </a:extLst>
        </xdr:cNvPr>
        <xdr:cNvSpPr txBox="1"/>
      </xdr:nvSpPr>
      <xdr:spPr>
        <a:xfrm>
          <a:off x="10981766" y="878540"/>
          <a:ext cx="3957917" cy="997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latin typeface="HG創英角ｺﾞｼｯｸUB" panose="020B0909000000000000" pitchFamily="49" charset="-128"/>
              <a:ea typeface="HG創英角ｺﾞｼｯｸUB" panose="020B0909000000000000" pitchFamily="49" charset="-128"/>
            </a:rPr>
            <a:t>灰色の箇所は</a:t>
          </a:r>
          <a:r>
            <a:rPr kumimoji="1" lang="ja-JP" altLang="en-US" sz="1600" b="0">
              <a:latin typeface="HG創英角ｺﾞｼｯｸUB" panose="020B0909000000000000" pitchFamily="49" charset="-128"/>
              <a:ea typeface="HG創英角ｺﾞｼｯｸUB" panose="020B0909000000000000" pitchFamily="49" charset="-128"/>
            </a:rPr>
            <a:t>自動計算されるので、</a:t>
          </a:r>
          <a:endParaRPr kumimoji="1" lang="en-US" altLang="ja-JP" sz="1600" b="0">
            <a:latin typeface="HG創英角ｺﾞｼｯｸUB" panose="020B0909000000000000" pitchFamily="49" charset="-128"/>
            <a:ea typeface="HG創英角ｺﾞｼｯｸUB" panose="020B0909000000000000" pitchFamily="49" charset="-128"/>
          </a:endParaRPr>
        </a:p>
        <a:p>
          <a:r>
            <a:rPr kumimoji="1" lang="ja-JP" altLang="en-US" sz="1600" u="sng">
              <a:latin typeface="HG創英角ｺﾞｼｯｸUB" panose="020B0909000000000000" pitchFamily="49" charset="-128"/>
              <a:ea typeface="HG創英角ｺﾞｼｯｸUB" panose="020B0909000000000000" pitchFamily="49" charset="-128"/>
            </a:rPr>
            <a:t>記入しないでください。</a:t>
          </a:r>
        </a:p>
      </xdr:txBody>
    </xdr:sp>
    <xdr:clientData/>
  </xdr:twoCellAnchor>
  <xdr:twoCellAnchor>
    <xdr:from>
      <xdr:col>0</xdr:col>
      <xdr:colOff>44824</xdr:colOff>
      <xdr:row>1</xdr:row>
      <xdr:rowOff>112058</xdr:rowOff>
    </xdr:from>
    <xdr:to>
      <xdr:col>1</xdr:col>
      <xdr:colOff>1051672</xdr:colOff>
      <xdr:row>2</xdr:row>
      <xdr:rowOff>1680</xdr:rowOff>
    </xdr:to>
    <xdr:sp macro="" textlink="">
      <xdr:nvSpPr>
        <xdr:cNvPr id="5" name="正方形/長方形 4">
          <a:extLst>
            <a:ext uri="{FF2B5EF4-FFF2-40B4-BE49-F238E27FC236}">
              <a16:creationId xmlns:a16="http://schemas.microsoft.com/office/drawing/2014/main" id="{AE19ED3D-61B4-48EF-8DE6-F5ADFCA45A02}"/>
            </a:ext>
          </a:extLst>
        </xdr:cNvPr>
        <xdr:cNvSpPr/>
      </xdr:nvSpPr>
      <xdr:spPr>
        <a:xfrm>
          <a:off x="44824" y="336176"/>
          <a:ext cx="1499907" cy="337857"/>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ctr"/>
          <a:r>
            <a:rPr kumimoji="1" lang="ja-JP" altLang="en-US" sz="1200" b="1"/>
            <a:t>業務改善支援用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3A2C-DD04-4E66-AA5C-4285D9E5D40E}">
  <sheetPr>
    <tabColor rgb="FFFFC000"/>
    <pageSetUpPr fitToPage="1"/>
  </sheetPr>
  <dimension ref="A1:I40"/>
  <sheetViews>
    <sheetView showGridLines="0" tabSelected="1" view="pageBreakPreview" zoomScaleSheetLayoutView="100" workbookViewId="0"/>
  </sheetViews>
  <sheetFormatPr defaultColWidth="10" defaultRowHeight="13.2" x14ac:dyDescent="0.2"/>
  <cols>
    <col min="1" max="1" width="17.88671875" style="49" customWidth="1"/>
    <col min="2" max="2" width="9.44140625" style="49" customWidth="1"/>
    <col min="3" max="3" width="20.6640625" style="49" customWidth="1"/>
    <col min="4" max="4" width="10.44140625" style="49" customWidth="1"/>
    <col min="5" max="5" width="7.21875" style="49" customWidth="1"/>
    <col min="6" max="6" width="32.44140625" style="49" customWidth="1"/>
    <col min="7" max="7" width="6" style="44" customWidth="1"/>
    <col min="8" max="16384" width="10" style="44"/>
  </cols>
  <sheetData>
    <row r="1" spans="1:9" ht="14.4" x14ac:dyDescent="0.2">
      <c r="A1" s="58" t="s">
        <v>60</v>
      </c>
      <c r="B1" s="42"/>
      <c r="C1" s="42"/>
      <c r="D1" s="42"/>
      <c r="E1" s="42"/>
      <c r="F1" s="43"/>
    </row>
    <row r="2" spans="1:9" ht="14.4" x14ac:dyDescent="0.2">
      <c r="A2" s="42"/>
      <c r="B2" s="42"/>
      <c r="C2" s="42"/>
      <c r="D2" s="42"/>
      <c r="E2" s="42"/>
      <c r="F2" s="180" t="s">
        <v>275</v>
      </c>
      <c r="G2" s="181"/>
      <c r="I2" s="45"/>
    </row>
    <row r="3" spans="1:9" ht="14.4" x14ac:dyDescent="0.2">
      <c r="A3" s="42"/>
      <c r="B3" s="42"/>
      <c r="C3" s="42"/>
      <c r="D3" s="42"/>
      <c r="E3" s="42"/>
      <c r="F3" s="43"/>
    </row>
    <row r="4" spans="1:9" ht="14.4" x14ac:dyDescent="0.2">
      <c r="A4" s="49" t="s">
        <v>61</v>
      </c>
      <c r="B4" s="42"/>
      <c r="C4" s="42"/>
      <c r="D4" s="42"/>
      <c r="E4" s="42"/>
      <c r="F4" s="42"/>
    </row>
    <row r="5" spans="1:9" ht="14.4" x14ac:dyDescent="0.2">
      <c r="A5" s="42"/>
      <c r="B5" s="42"/>
      <c r="C5" s="42"/>
      <c r="D5" s="182" t="s">
        <v>29</v>
      </c>
      <c r="E5" s="183"/>
      <c r="F5" s="184"/>
    </row>
    <row r="6" spans="1:9" ht="19.95" customHeight="1" x14ac:dyDescent="0.2">
      <c r="A6" s="42"/>
      <c r="B6" s="42"/>
      <c r="C6" s="42"/>
      <c r="D6" s="57"/>
      <c r="E6" s="57"/>
      <c r="F6" s="185"/>
    </row>
    <row r="7" spans="1:9" ht="19.95" customHeight="1" x14ac:dyDescent="0.2">
      <c r="A7" s="42"/>
      <c r="B7" s="42"/>
      <c r="C7" s="42"/>
      <c r="D7" s="182" t="s">
        <v>57</v>
      </c>
      <c r="E7" s="183"/>
      <c r="F7" s="64"/>
    </row>
    <row r="8" spans="1:9" ht="19.95" customHeight="1" x14ac:dyDescent="0.2">
      <c r="A8" s="42"/>
      <c r="B8" s="42"/>
      <c r="C8" s="42"/>
      <c r="D8" s="182" t="s">
        <v>58</v>
      </c>
      <c r="E8" s="183"/>
      <c r="F8" s="65"/>
    </row>
    <row r="9" spans="1:9" ht="19.95" customHeight="1" x14ac:dyDescent="0.2">
      <c r="A9" s="42"/>
      <c r="B9" s="42"/>
      <c r="C9" s="42"/>
      <c r="D9" s="182" t="s">
        <v>28</v>
      </c>
      <c r="E9" s="183"/>
      <c r="F9" s="64"/>
    </row>
    <row r="10" spans="1:9" ht="12.75" customHeight="1" x14ac:dyDescent="0.2">
      <c r="A10" s="43"/>
      <c r="B10" s="46"/>
      <c r="C10" s="187"/>
      <c r="D10" s="187"/>
      <c r="E10" s="187"/>
      <c r="F10" s="187"/>
    </row>
    <row r="11" spans="1:9" ht="14.4" x14ac:dyDescent="0.2">
      <c r="A11" s="188" t="s">
        <v>56</v>
      </c>
      <c r="B11" s="188"/>
      <c r="C11" s="188"/>
      <c r="D11" s="188"/>
      <c r="E11" s="188"/>
      <c r="F11" s="188"/>
    </row>
    <row r="12" spans="1:9" ht="14.4" x14ac:dyDescent="0.2">
      <c r="A12" s="47"/>
      <c r="B12" s="47"/>
      <c r="C12" s="47"/>
      <c r="D12" s="47"/>
      <c r="E12" s="47"/>
      <c r="F12" s="47"/>
    </row>
    <row r="13" spans="1:9" ht="14.4" x14ac:dyDescent="0.2">
      <c r="A13" s="189"/>
      <c r="B13" s="189"/>
      <c r="C13" s="189"/>
      <c r="D13" s="189"/>
      <c r="E13" s="189"/>
      <c r="F13" s="189"/>
    </row>
    <row r="14" spans="1:9" x14ac:dyDescent="0.2">
      <c r="A14" s="190" t="s">
        <v>137</v>
      </c>
      <c r="B14" s="190"/>
      <c r="C14" s="190"/>
      <c r="D14" s="190"/>
      <c r="E14" s="190"/>
      <c r="F14" s="190"/>
      <c r="G14" s="190"/>
    </row>
    <row r="15" spans="1:9" x14ac:dyDescent="0.2">
      <c r="A15" s="49" t="s">
        <v>59</v>
      </c>
    </row>
    <row r="16" spans="1:9" ht="14.4" x14ac:dyDescent="0.2">
      <c r="A16" s="42"/>
      <c r="B16" s="42"/>
      <c r="C16" s="42"/>
      <c r="D16" s="42"/>
      <c r="E16" s="42"/>
      <c r="F16" s="42"/>
    </row>
    <row r="17" spans="1:9" ht="14.4" x14ac:dyDescent="0.2">
      <c r="A17" s="42"/>
      <c r="B17" s="42"/>
      <c r="C17" s="42"/>
      <c r="D17" s="42"/>
      <c r="E17" s="42"/>
      <c r="F17" s="42"/>
    </row>
    <row r="18" spans="1:9" ht="14.4" x14ac:dyDescent="0.2">
      <c r="A18" s="42"/>
      <c r="B18" s="42"/>
      <c r="C18" s="47" t="s">
        <v>30</v>
      </c>
      <c r="D18" s="42"/>
      <c r="E18" s="42"/>
      <c r="F18" s="42"/>
    </row>
    <row r="19" spans="1:9" ht="11.25" customHeight="1" x14ac:dyDescent="0.2">
      <c r="A19" s="48"/>
      <c r="B19" s="189"/>
      <c r="C19" s="189"/>
      <c r="D19" s="189"/>
      <c r="E19" s="189"/>
      <c r="F19" s="189"/>
    </row>
    <row r="20" spans="1:9" ht="25.5" customHeight="1" x14ac:dyDescent="0.2">
      <c r="A20" s="49" t="s">
        <v>31</v>
      </c>
      <c r="B20" s="50" t="s">
        <v>32</v>
      </c>
      <c r="C20" s="91">
        <f>SUM(F22:F25)</f>
        <v>0</v>
      </c>
      <c r="D20" s="51" t="s">
        <v>33</v>
      </c>
      <c r="H20" s="52"/>
    </row>
    <row r="21" spans="1:9" ht="13.5" customHeight="1" x14ac:dyDescent="0.2">
      <c r="B21" s="53"/>
      <c r="C21" s="54"/>
    </row>
    <row r="22" spans="1:9" ht="25.5" customHeight="1" x14ac:dyDescent="0.2">
      <c r="A22" s="49" t="s">
        <v>34</v>
      </c>
      <c r="B22" s="186" t="s">
        <v>233</v>
      </c>
      <c r="C22" s="186"/>
      <c r="D22" s="186"/>
      <c r="E22" s="50" t="s">
        <v>32</v>
      </c>
      <c r="F22" s="92">
        <f>'③（介護ソフトを除く）テクノロジー用所要額調書（様式2別紙)'!Q26</f>
        <v>0</v>
      </c>
      <c r="G22" s="51" t="s">
        <v>33</v>
      </c>
    </row>
    <row r="23" spans="1:9" ht="25.5" customHeight="1" x14ac:dyDescent="0.2">
      <c r="B23" s="186" t="s">
        <v>234</v>
      </c>
      <c r="C23" s="186"/>
      <c r="D23" s="186"/>
      <c r="E23" s="50" t="s">
        <v>32</v>
      </c>
      <c r="F23" s="92">
        <f>'⑤介護ソフト用所要額調書(様式2別紙)'!Q17</f>
        <v>0</v>
      </c>
      <c r="G23" s="51" t="s">
        <v>33</v>
      </c>
    </row>
    <row r="24" spans="1:9" ht="25.5" customHeight="1" x14ac:dyDescent="0.2">
      <c r="B24" s="186" t="s">
        <v>235</v>
      </c>
      <c r="C24" s="186"/>
      <c r="D24" s="186"/>
      <c r="E24" s="50" t="s">
        <v>32</v>
      </c>
      <c r="F24" s="92">
        <f>'⑦パッケージ用所要額調書(様式2別紙)'!Q22</f>
        <v>0</v>
      </c>
      <c r="G24" s="51" t="s">
        <v>33</v>
      </c>
    </row>
    <row r="25" spans="1:9" ht="25.5" customHeight="1" x14ac:dyDescent="0.2">
      <c r="B25" s="186" t="s">
        <v>35</v>
      </c>
      <c r="C25" s="186"/>
      <c r="D25" s="186"/>
      <c r="E25" s="50" t="s">
        <v>32</v>
      </c>
      <c r="F25" s="92">
        <f>'⑨業務改善支援用所要額調書(様式2別紙)'!I10</f>
        <v>0</v>
      </c>
      <c r="G25" s="51" t="s">
        <v>33</v>
      </c>
    </row>
    <row r="26" spans="1:9" ht="21" customHeight="1" x14ac:dyDescent="0.2"/>
    <row r="27" spans="1:9" x14ac:dyDescent="0.2">
      <c r="A27" s="49" t="s">
        <v>36</v>
      </c>
      <c r="B27" s="55" t="s">
        <v>72</v>
      </c>
      <c r="C27" s="49" t="s">
        <v>81</v>
      </c>
    </row>
    <row r="28" spans="1:9" x14ac:dyDescent="0.2">
      <c r="B28" s="55" t="s">
        <v>37</v>
      </c>
      <c r="C28" s="49" t="s">
        <v>82</v>
      </c>
    </row>
    <row r="29" spans="1:9" x14ac:dyDescent="0.2">
      <c r="B29" s="55" t="s">
        <v>85</v>
      </c>
      <c r="C29" s="49" t="s">
        <v>83</v>
      </c>
    </row>
    <row r="30" spans="1:9" x14ac:dyDescent="0.2">
      <c r="B30" s="55" t="s">
        <v>86</v>
      </c>
      <c r="C30" s="49" t="s">
        <v>84</v>
      </c>
    </row>
    <row r="31" spans="1:9" x14ac:dyDescent="0.2">
      <c r="B31" s="55" t="s">
        <v>87</v>
      </c>
      <c r="C31" s="49" t="s">
        <v>38</v>
      </c>
    </row>
    <row r="32" spans="1:9" s="49" customFormat="1" x14ac:dyDescent="0.2">
      <c r="B32" s="55" t="s">
        <v>88</v>
      </c>
      <c r="C32" s="49" t="s">
        <v>39</v>
      </c>
      <c r="G32" s="44"/>
      <c r="H32" s="44"/>
      <c r="I32" s="44"/>
    </row>
    <row r="33" spans="2:9" s="49" customFormat="1" x14ac:dyDescent="0.2">
      <c r="B33" s="55" t="s">
        <v>89</v>
      </c>
      <c r="C33" s="49" t="s">
        <v>40</v>
      </c>
      <c r="G33" s="44"/>
      <c r="H33" s="44"/>
      <c r="I33" s="44"/>
    </row>
    <row r="34" spans="2:9" s="49" customFormat="1" x14ac:dyDescent="0.2">
      <c r="B34" s="55" t="s">
        <v>271</v>
      </c>
      <c r="C34" s="49" t="s">
        <v>67</v>
      </c>
      <c r="G34" s="44"/>
      <c r="H34" s="44"/>
      <c r="I34" s="44"/>
    </row>
    <row r="35" spans="2:9" s="49" customFormat="1" x14ac:dyDescent="0.2">
      <c r="B35" s="97" t="s">
        <v>269</v>
      </c>
      <c r="C35" s="56" t="s">
        <v>135</v>
      </c>
      <c r="G35" s="44"/>
      <c r="H35" s="44"/>
      <c r="I35" s="44"/>
    </row>
    <row r="36" spans="2:9" s="49" customFormat="1" x14ac:dyDescent="0.2">
      <c r="B36" s="97" t="s">
        <v>270</v>
      </c>
      <c r="C36" s="56" t="s">
        <v>136</v>
      </c>
      <c r="G36" s="44"/>
      <c r="H36" s="44"/>
      <c r="I36" s="44"/>
    </row>
    <row r="37" spans="2:9" s="49" customFormat="1" x14ac:dyDescent="0.2">
      <c r="B37" s="97"/>
      <c r="C37" s="56"/>
      <c r="G37" s="44"/>
      <c r="H37" s="44"/>
      <c r="I37" s="44"/>
    </row>
    <row r="38" spans="2:9" s="49" customFormat="1" x14ac:dyDescent="0.2">
      <c r="B38" s="55"/>
      <c r="C38" s="56" t="s">
        <v>272</v>
      </c>
      <c r="G38" s="44"/>
      <c r="H38" s="44"/>
      <c r="I38" s="44"/>
    </row>
    <row r="39" spans="2:9" s="49" customFormat="1" x14ac:dyDescent="0.2">
      <c r="C39" s="49" t="s">
        <v>273</v>
      </c>
      <c r="G39" s="44"/>
      <c r="H39" s="44"/>
      <c r="I39" s="44"/>
    </row>
    <row r="40" spans="2:9" x14ac:dyDescent="0.2">
      <c r="C40" s="49" t="s">
        <v>274</v>
      </c>
    </row>
  </sheetData>
  <mergeCells count="15">
    <mergeCell ref="B22:D22"/>
    <mergeCell ref="B23:D23"/>
    <mergeCell ref="B24:D24"/>
    <mergeCell ref="B25:D25"/>
    <mergeCell ref="C10:F10"/>
    <mergeCell ref="A11:F11"/>
    <mergeCell ref="A13:F13"/>
    <mergeCell ref="A14:G14"/>
    <mergeCell ref="B19:F19"/>
    <mergeCell ref="F2:G2"/>
    <mergeCell ref="D8:E8"/>
    <mergeCell ref="D9:E9"/>
    <mergeCell ref="D5:E5"/>
    <mergeCell ref="F5:F6"/>
    <mergeCell ref="D7:E7"/>
  </mergeCells>
  <phoneticPr fontId="1"/>
  <dataValidations count="1">
    <dataValidation allowBlank="1" showInputMessage="1" showErrorMessage="1" prompt="１事業所の限度額は1,000万円もしくは1,015万円まで" sqref="C20" xr:uid="{9A012605-C3C2-4FA8-9F1C-F63C25E9D0B9}"/>
  </dataValidations>
  <pageMargins left="0.70866141732283472" right="0.70866141732283472" top="0.74803149606299213" bottom="0.55118110236220474"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B106"/>
  <sheetViews>
    <sheetView showGridLines="0" view="pageBreakPreview" zoomScale="84" zoomScaleNormal="100" zoomScaleSheetLayoutView="84" workbookViewId="0">
      <selection activeCell="G39" sqref="G39"/>
    </sheetView>
  </sheetViews>
  <sheetFormatPr defaultRowHeight="13.2" x14ac:dyDescent="0.2"/>
  <cols>
    <col min="1" max="13" width="2.109375" style="7" customWidth="1"/>
    <col min="14" max="14" width="3.109375" style="7" customWidth="1"/>
    <col min="15" max="15" width="2.88671875" style="7" customWidth="1"/>
    <col min="16" max="18" width="2.109375" style="7" customWidth="1"/>
    <col min="19" max="19" width="2.88671875" style="7" customWidth="1"/>
    <col min="20" max="22" width="2.109375" style="7" customWidth="1"/>
    <col min="23" max="23" width="10" style="7" customWidth="1"/>
    <col min="24" max="24" width="8.44140625" style="7" customWidth="1"/>
    <col min="25" max="25" width="2.109375" style="7" customWidth="1"/>
    <col min="26" max="26" width="8.109375" style="7" customWidth="1"/>
    <col min="27" max="32" width="2.109375" style="7" customWidth="1"/>
    <col min="33" max="33" width="5" style="7" customWidth="1"/>
    <col min="34" max="49" width="2.109375" style="7" customWidth="1"/>
    <col min="50" max="50" width="4.6640625" style="7" customWidth="1"/>
    <col min="51" max="51" width="47.6640625" customWidth="1"/>
    <col min="61" max="61" width="9" customWidth="1"/>
  </cols>
  <sheetData>
    <row r="1" spans="1:54" ht="15" customHeight="1" x14ac:dyDescent="0.2">
      <c r="A1" s="41" t="s">
        <v>62</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row>
    <row r="2" spans="1:54" ht="38.4" customHeight="1" x14ac:dyDescent="0.2">
      <c r="A2" s="255" t="s">
        <v>198</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row>
    <row r="3" spans="1:54" x14ac:dyDescent="0.2">
      <c r="AP3" s="256"/>
      <c r="AQ3" s="256"/>
      <c r="AR3" s="256"/>
      <c r="AS3" s="256"/>
      <c r="AT3" s="256"/>
      <c r="AU3" s="256"/>
      <c r="AV3" s="256"/>
      <c r="AW3" s="256"/>
      <c r="AX3" s="256"/>
    </row>
    <row r="4" spans="1:54" ht="18" customHeight="1" x14ac:dyDescent="0.2">
      <c r="A4" s="15"/>
      <c r="AO4" s="247" t="str">
        <f>IF('①交付申請書（様式1）'!F2="","",'①交付申請書（様式1）'!F2)</f>
        <v>令和　　年　　月　　日</v>
      </c>
      <c r="AP4" s="247"/>
      <c r="AQ4" s="247"/>
      <c r="AR4" s="247"/>
      <c r="AS4" s="247"/>
      <c r="AT4" s="247"/>
      <c r="AU4" s="247"/>
      <c r="AV4" s="247"/>
      <c r="AW4" s="247"/>
      <c r="AX4" s="247"/>
    </row>
    <row r="5" spans="1:54" ht="15.6" customHeight="1" thickBot="1" x14ac:dyDescent="0.25">
      <c r="A5" s="40" t="s">
        <v>26</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62"/>
      <c r="AM5" s="62"/>
      <c r="AN5" s="62"/>
      <c r="AO5" s="62"/>
      <c r="AP5" s="62"/>
      <c r="AQ5" s="62"/>
      <c r="AR5" s="62"/>
      <c r="AS5" s="62"/>
      <c r="AT5" s="62"/>
      <c r="AU5" s="62"/>
      <c r="AV5" s="62"/>
      <c r="AW5" s="62"/>
      <c r="AX5" s="62"/>
    </row>
    <row r="6" spans="1:54" ht="27" customHeight="1" thickBot="1" x14ac:dyDescent="0.25">
      <c r="A6" s="257" t="s">
        <v>0</v>
      </c>
      <c r="B6" s="258"/>
      <c r="C6" s="258"/>
      <c r="D6" s="258"/>
      <c r="E6" s="258"/>
      <c r="F6" s="258"/>
      <c r="G6" s="258"/>
      <c r="H6" s="258"/>
      <c r="I6" s="258"/>
      <c r="J6" s="258"/>
      <c r="K6" s="258"/>
      <c r="L6" s="258"/>
      <c r="M6" s="258"/>
      <c r="N6" s="258"/>
      <c r="O6" s="258"/>
      <c r="P6" s="258"/>
      <c r="Q6" s="258"/>
      <c r="R6" s="259" t="s">
        <v>20</v>
      </c>
      <c r="S6" s="259"/>
      <c r="T6" s="259"/>
      <c r="U6" s="259"/>
      <c r="V6" s="259"/>
      <c r="W6" s="259"/>
      <c r="X6" s="259"/>
      <c r="Y6" s="259"/>
      <c r="Z6" s="259"/>
      <c r="AA6" s="259"/>
      <c r="AB6" s="259"/>
      <c r="AC6" s="259"/>
      <c r="AD6" s="259"/>
      <c r="AE6" s="259"/>
      <c r="AF6" s="259"/>
      <c r="AG6" s="259"/>
      <c r="AH6" s="259"/>
      <c r="AI6" s="260" t="s">
        <v>17</v>
      </c>
      <c r="AJ6" s="260"/>
      <c r="AK6" s="260"/>
      <c r="AL6" s="261"/>
      <c r="AM6" s="249" t="s">
        <v>41</v>
      </c>
      <c r="AN6" s="250"/>
      <c r="AO6" s="250"/>
      <c r="AP6" s="250"/>
      <c r="AQ6" s="250"/>
      <c r="AR6" s="250"/>
      <c r="AS6" s="250"/>
      <c r="AT6" s="250"/>
      <c r="AU6" s="250"/>
      <c r="AV6" s="250"/>
      <c r="AW6" s="250"/>
      <c r="AX6" s="251"/>
    </row>
    <row r="7" spans="1:54" ht="53.25" customHeight="1" thickTop="1" thickBot="1" x14ac:dyDescent="0.25">
      <c r="A7" s="242" t="str">
        <f>IF('①交付申請書（様式1）'!F7="","",'①交付申請書（様式1）'!F7)</f>
        <v/>
      </c>
      <c r="B7" s="243"/>
      <c r="C7" s="243"/>
      <c r="D7" s="243"/>
      <c r="E7" s="243"/>
      <c r="F7" s="243"/>
      <c r="G7" s="243"/>
      <c r="H7" s="243"/>
      <c r="I7" s="243"/>
      <c r="J7" s="243"/>
      <c r="K7" s="243"/>
      <c r="L7" s="243"/>
      <c r="M7" s="243"/>
      <c r="N7" s="243"/>
      <c r="O7" s="243"/>
      <c r="P7" s="243"/>
      <c r="Q7" s="243"/>
      <c r="R7" s="244"/>
      <c r="S7" s="244"/>
      <c r="T7" s="244"/>
      <c r="U7" s="244"/>
      <c r="V7" s="244"/>
      <c r="W7" s="244"/>
      <c r="X7" s="244"/>
      <c r="Y7" s="244"/>
      <c r="Z7" s="244"/>
      <c r="AA7" s="244"/>
      <c r="AB7" s="244"/>
      <c r="AC7" s="244"/>
      <c r="AD7" s="244"/>
      <c r="AE7" s="244"/>
      <c r="AF7" s="244"/>
      <c r="AG7" s="244"/>
      <c r="AH7" s="244"/>
      <c r="AI7" s="245"/>
      <c r="AJ7" s="245"/>
      <c r="AK7" s="245"/>
      <c r="AL7" s="246"/>
      <c r="AM7" s="252"/>
      <c r="AN7" s="253"/>
      <c r="AO7" s="253"/>
      <c r="AP7" s="253"/>
      <c r="AQ7" s="253"/>
      <c r="AR7" s="253"/>
      <c r="AS7" s="253"/>
      <c r="AT7" s="253"/>
      <c r="AU7" s="253"/>
      <c r="AV7" s="253"/>
      <c r="AW7" s="253"/>
      <c r="AX7" s="254"/>
    </row>
    <row r="8" spans="1:54" ht="13.95" customHeight="1" x14ac:dyDescent="0.2">
      <c r="A8" s="22"/>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48" t="s">
        <v>63</v>
      </c>
      <c r="AN8" s="248"/>
      <c r="AO8" s="248"/>
      <c r="AP8" s="248"/>
      <c r="AQ8" s="248"/>
      <c r="AR8" s="248"/>
      <c r="AS8" s="248"/>
      <c r="AT8" s="248"/>
      <c r="AU8" s="248"/>
      <c r="AV8" s="248"/>
      <c r="AW8" s="248"/>
      <c r="AX8" s="248"/>
      <c r="AY8" s="248"/>
      <c r="AZ8" s="248"/>
      <c r="BA8" s="248"/>
      <c r="BB8" s="248"/>
    </row>
    <row r="9" spans="1:54" s="16" customFormat="1" ht="18.75" customHeight="1" thickBot="1" x14ac:dyDescent="0.25">
      <c r="A9" s="94" t="s">
        <v>27</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row>
    <row r="10" spans="1:54" ht="20.25" customHeight="1" thickBot="1" x14ac:dyDescent="0.25">
      <c r="A10" s="262" t="s">
        <v>1</v>
      </c>
      <c r="B10" s="263"/>
      <c r="C10" s="263"/>
      <c r="D10" s="263"/>
      <c r="E10" s="263"/>
      <c r="F10" s="263"/>
      <c r="G10" s="263"/>
      <c r="H10" s="263"/>
      <c r="I10" s="263"/>
      <c r="J10" s="264" t="s">
        <v>2</v>
      </c>
      <c r="K10" s="265"/>
      <c r="L10" s="265"/>
      <c r="M10" s="265"/>
      <c r="N10" s="265"/>
      <c r="O10" s="265"/>
      <c r="P10" s="265"/>
      <c r="Q10" s="266"/>
      <c r="R10" s="267" t="s">
        <v>16</v>
      </c>
      <c r="S10" s="267"/>
      <c r="T10" s="267"/>
      <c r="U10" s="267"/>
      <c r="V10" s="267"/>
      <c r="W10" s="267"/>
      <c r="X10" s="267"/>
      <c r="Y10" s="267"/>
      <c r="Z10" s="267"/>
      <c r="AA10" s="267" t="s">
        <v>3</v>
      </c>
      <c r="AB10" s="267"/>
      <c r="AC10" s="267"/>
      <c r="AD10" s="267"/>
      <c r="AE10" s="267"/>
      <c r="AF10" s="267"/>
      <c r="AG10" s="267"/>
      <c r="AH10" s="267"/>
      <c r="AI10" s="267"/>
      <c r="AJ10" s="267"/>
      <c r="AK10" s="267"/>
      <c r="AL10" s="267"/>
      <c r="AM10" s="267"/>
      <c r="AN10" s="267"/>
      <c r="AO10" s="268"/>
      <c r="AP10"/>
      <c r="AQ10"/>
      <c r="AR10"/>
      <c r="AS10"/>
      <c r="AT10"/>
      <c r="AU10"/>
      <c r="AV10"/>
      <c r="AW10"/>
      <c r="AX10"/>
    </row>
    <row r="11" spans="1:54" ht="30" customHeight="1" thickTop="1" thickBot="1" x14ac:dyDescent="0.25">
      <c r="A11" s="269"/>
      <c r="B11" s="270"/>
      <c r="C11" s="270"/>
      <c r="D11" s="270"/>
      <c r="E11" s="270"/>
      <c r="F11" s="270"/>
      <c r="G11" s="270"/>
      <c r="H11" s="270"/>
      <c r="I11" s="270"/>
      <c r="J11" s="271"/>
      <c r="K11" s="272"/>
      <c r="L11" s="272"/>
      <c r="M11" s="272"/>
      <c r="N11" s="272"/>
      <c r="O11" s="272"/>
      <c r="P11" s="272"/>
      <c r="Q11" s="273"/>
      <c r="R11" s="274"/>
      <c r="S11" s="274"/>
      <c r="T11" s="274"/>
      <c r="U11" s="274"/>
      <c r="V11" s="274"/>
      <c r="W11" s="274"/>
      <c r="X11" s="274"/>
      <c r="Y11" s="274"/>
      <c r="Z11" s="274"/>
      <c r="AA11" s="275"/>
      <c r="AB11" s="274"/>
      <c r="AC11" s="274"/>
      <c r="AD11" s="274"/>
      <c r="AE11" s="274"/>
      <c r="AF11" s="274"/>
      <c r="AG11" s="274"/>
      <c r="AH11" s="274"/>
      <c r="AI11" s="274"/>
      <c r="AJ11" s="274"/>
      <c r="AK11" s="274"/>
      <c r="AL11" s="274"/>
      <c r="AM11" s="274"/>
      <c r="AN11" s="274"/>
      <c r="AO11" s="276"/>
      <c r="AP11"/>
      <c r="AQ11"/>
      <c r="AR11"/>
      <c r="AS11"/>
      <c r="AT11"/>
      <c r="AU11"/>
      <c r="AV11"/>
      <c r="AW11"/>
      <c r="AX11"/>
    </row>
    <row r="12" spans="1:54" ht="18.75" customHeight="1" x14ac:dyDescent="0.2">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row>
    <row r="13" spans="1:54" ht="18.75" customHeight="1" x14ac:dyDescent="0.2">
      <c r="A13" s="59" t="s">
        <v>197</v>
      </c>
      <c r="B13" s="21"/>
      <c r="C13" s="21"/>
      <c r="D13" s="21"/>
      <c r="E13" s="21"/>
      <c r="F13" s="21"/>
      <c r="G13" s="21"/>
      <c r="H13" s="21"/>
      <c r="I13" s="21"/>
      <c r="J13" s="21"/>
      <c r="K13" s="21"/>
      <c r="L13" s="21"/>
      <c r="M13" s="21"/>
      <c r="N13" s="21"/>
      <c r="O13" s="21"/>
      <c r="P13" s="21"/>
      <c r="Q13" s="21"/>
      <c r="R13" s="21"/>
      <c r="S13" s="21"/>
      <c r="T13" s="21"/>
      <c r="U13" s="21"/>
      <c r="V13" s="21"/>
      <c r="W13" s="21"/>
      <c r="X13" s="21"/>
      <c r="Y13" s="66" t="s">
        <v>242</v>
      </c>
      <c r="Z13" s="21"/>
      <c r="AA13" s="66"/>
      <c r="AB13" s="21"/>
      <c r="AC13" s="21"/>
      <c r="AD13" s="21"/>
      <c r="AE13" s="21"/>
      <c r="AF13" s="21"/>
      <c r="AG13" s="21"/>
      <c r="AH13" s="21"/>
      <c r="AI13" s="21"/>
      <c r="AJ13" s="21"/>
      <c r="AK13" s="21"/>
      <c r="AL13" s="21"/>
      <c r="AM13" s="21"/>
      <c r="AN13" s="21"/>
      <c r="AO13" s="21"/>
      <c r="AP13" s="21"/>
      <c r="AQ13" s="21"/>
      <c r="AR13" s="21"/>
      <c r="AS13" s="21"/>
      <c r="AT13" s="21"/>
      <c r="AU13" s="21"/>
      <c r="AV13" s="21"/>
      <c r="AW13" s="21"/>
      <c r="AX13" s="21"/>
    </row>
    <row r="14" spans="1:54" ht="30.6" customHeight="1" x14ac:dyDescent="0.2">
      <c r="A14" s="59"/>
      <c r="B14" s="21"/>
      <c r="C14" s="206" t="s">
        <v>96</v>
      </c>
      <c r="D14" s="206"/>
      <c r="E14" s="206"/>
      <c r="F14" s="206"/>
      <c r="G14" s="206"/>
      <c r="H14" s="206"/>
      <c r="I14" s="206"/>
      <c r="J14" s="206"/>
      <c r="K14" s="206"/>
      <c r="L14" s="206"/>
      <c r="M14" s="206"/>
      <c r="N14" s="206"/>
      <c r="O14" s="206"/>
      <c r="P14" s="203"/>
      <c r="Q14" s="204"/>
      <c r="R14" s="205"/>
      <c r="S14" s="21"/>
      <c r="T14" s="21"/>
      <c r="U14" s="21"/>
      <c r="V14" s="21"/>
      <c r="W14" s="21"/>
      <c r="X14" s="21"/>
      <c r="Y14" s="21"/>
      <c r="Z14" s="21"/>
      <c r="AA14" s="207" t="s">
        <v>237</v>
      </c>
      <c r="AB14" s="208"/>
      <c r="AC14" s="208"/>
      <c r="AD14" s="208"/>
      <c r="AE14" s="208"/>
      <c r="AF14" s="208"/>
      <c r="AG14" s="208"/>
      <c r="AH14" s="208"/>
      <c r="AI14" s="208"/>
      <c r="AJ14" s="208"/>
      <c r="AK14" s="208"/>
      <c r="AL14" s="208"/>
      <c r="AM14" s="209"/>
      <c r="AN14" s="203"/>
      <c r="AO14" s="204"/>
      <c r="AP14" s="204"/>
      <c r="AQ14" s="204"/>
      <c r="AR14" s="205"/>
      <c r="AS14"/>
      <c r="AT14"/>
      <c r="AU14"/>
      <c r="AV14"/>
      <c r="AW14"/>
      <c r="AX14" s="21"/>
    </row>
    <row r="15" spans="1:54" ht="18.75" customHeight="1" x14ac:dyDescent="0.2">
      <c r="A15" s="59"/>
      <c r="B15" s="21"/>
      <c r="C15" s="21"/>
      <c r="D15" s="21"/>
      <c r="E15" s="21"/>
      <c r="F15" s="21"/>
      <c r="G15" s="21"/>
      <c r="H15" s="21"/>
      <c r="I15" s="21"/>
      <c r="J15" s="21"/>
      <c r="K15" s="21"/>
      <c r="L15" s="21"/>
      <c r="M15" s="21"/>
      <c r="N15" s="21"/>
      <c r="O15" s="21"/>
      <c r="P15" s="152" t="s">
        <v>240</v>
      </c>
      <c r="Q15" s="21"/>
      <c r="R15" s="21"/>
      <c r="S15" s="21"/>
      <c r="T15" s="21"/>
      <c r="U15" s="21"/>
      <c r="V15" s="21"/>
      <c r="W15" s="21"/>
      <c r="X15" s="21"/>
      <c r="Y15" s="21"/>
      <c r="Z15" s="21"/>
      <c r="AA15" s="207" t="s">
        <v>238</v>
      </c>
      <c r="AB15" s="208"/>
      <c r="AC15" s="208"/>
      <c r="AD15" s="208"/>
      <c r="AE15" s="208"/>
      <c r="AF15" s="208"/>
      <c r="AG15" s="208"/>
      <c r="AH15" s="208"/>
      <c r="AI15" s="208"/>
      <c r="AJ15" s="208"/>
      <c r="AK15" s="208"/>
      <c r="AL15" s="208"/>
      <c r="AM15" s="209"/>
      <c r="AN15" s="203"/>
      <c r="AO15" s="204"/>
      <c r="AP15" s="204"/>
      <c r="AQ15" s="204"/>
      <c r="AR15" s="205"/>
      <c r="AS15" t="s">
        <v>239</v>
      </c>
      <c r="AT15"/>
      <c r="AU15"/>
      <c r="AV15"/>
      <c r="AW15"/>
      <c r="AX15" s="21"/>
    </row>
    <row r="16" spans="1:54" ht="18.75" customHeight="1" x14ac:dyDescent="0.2">
      <c r="A16" s="59"/>
      <c r="B16" s="21"/>
      <c r="C16" s="21"/>
      <c r="D16" s="21"/>
      <c r="E16" s="21"/>
      <c r="F16" s="21"/>
      <c r="G16" s="21"/>
      <c r="H16" s="21"/>
      <c r="I16" s="21"/>
      <c r="J16" s="21"/>
      <c r="K16" s="21"/>
      <c r="L16" s="21"/>
      <c r="M16" s="21"/>
      <c r="N16" s="21"/>
      <c r="O16" s="21"/>
      <c r="P16" s="152"/>
      <c r="Q16" s="21"/>
      <c r="R16" s="21"/>
      <c r="S16" s="21"/>
      <c r="T16" s="21"/>
      <c r="U16" s="21"/>
      <c r="V16" s="21"/>
      <c r="W16" s="21"/>
      <c r="X16" s="21"/>
      <c r="Y16" s="21"/>
      <c r="Z16" s="21"/>
      <c r="AA16" s="153"/>
      <c r="AB16" s="153"/>
      <c r="AC16" s="153"/>
      <c r="AD16" s="153"/>
      <c r="AE16" s="153"/>
      <c r="AF16" s="153"/>
      <c r="AG16" s="153"/>
      <c r="AH16" s="153"/>
      <c r="AI16" s="153"/>
      <c r="AJ16" s="153"/>
      <c r="AK16" s="153"/>
      <c r="AL16" s="153"/>
      <c r="AM16" s="153"/>
      <c r="AN16" s="154"/>
      <c r="AO16" s="154"/>
      <c r="AP16" s="154"/>
      <c r="AQ16" s="154"/>
      <c r="AR16" s="154"/>
      <c r="AS16"/>
      <c r="AT16"/>
      <c r="AU16"/>
      <c r="AV16"/>
      <c r="AW16"/>
      <c r="AX16" s="21"/>
    </row>
    <row r="17" spans="1:50" ht="18.75" customHeight="1" thickBot="1" x14ac:dyDescent="0.25">
      <c r="A17" s="59" t="s">
        <v>243</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row>
    <row r="18" spans="1:50" s="17" customFormat="1" ht="27" customHeight="1" x14ac:dyDescent="0.2">
      <c r="A18" s="191" t="s">
        <v>199</v>
      </c>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3"/>
    </row>
    <row r="19" spans="1:50" s="1" customFormat="1" ht="18.75" customHeight="1" thickBot="1" x14ac:dyDescent="0.25">
      <c r="A19" s="194" t="s">
        <v>200</v>
      </c>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6"/>
    </row>
    <row r="20" spans="1:50" ht="69.599999999999994" customHeight="1" thickBot="1" x14ac:dyDescent="0.25">
      <c r="A20" s="197" t="s">
        <v>52</v>
      </c>
      <c r="B20" s="198"/>
      <c r="C20" s="198"/>
      <c r="D20" s="198"/>
      <c r="E20" s="198"/>
      <c r="F20" s="199"/>
      <c r="G20" s="200"/>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2"/>
    </row>
    <row r="21" spans="1:50" s="2" customFormat="1" ht="26.25" customHeight="1" thickBot="1" x14ac:dyDescent="0.25">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row>
    <row r="22" spans="1:50" s="20" customFormat="1" ht="26.25" customHeight="1" x14ac:dyDescent="0.2">
      <c r="A22" s="211" t="s">
        <v>201</v>
      </c>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3"/>
    </row>
    <row r="23" spans="1:50" s="1" customFormat="1" ht="33" customHeight="1" thickBot="1" x14ac:dyDescent="0.25">
      <c r="A23" s="215" t="s">
        <v>202</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7"/>
    </row>
    <row r="24" spans="1:50" ht="84.9" customHeight="1" thickBot="1" x14ac:dyDescent="0.25">
      <c r="A24" s="197" t="s">
        <v>50</v>
      </c>
      <c r="B24" s="198"/>
      <c r="C24" s="198"/>
      <c r="D24" s="198"/>
      <c r="E24" s="198"/>
      <c r="F24" s="199"/>
      <c r="G24" s="200"/>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2"/>
    </row>
    <row r="25" spans="1:50" s="2" customFormat="1" ht="26.25" customHeight="1" thickBot="1" x14ac:dyDescent="0.25">
      <c r="A25" s="210"/>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row>
    <row r="26" spans="1:50" s="20" customFormat="1" ht="26.25" customHeight="1" x14ac:dyDescent="0.2">
      <c r="A26" s="211" t="s">
        <v>203</v>
      </c>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3"/>
    </row>
    <row r="27" spans="1:50" s="1" customFormat="1" ht="18.75" customHeight="1" thickBot="1" x14ac:dyDescent="0.25">
      <c r="A27" s="194" t="s">
        <v>204</v>
      </c>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6"/>
    </row>
    <row r="28" spans="1:50" ht="114.6" customHeight="1" thickBot="1" x14ac:dyDescent="0.25">
      <c r="A28" s="197" t="s">
        <v>51</v>
      </c>
      <c r="B28" s="210"/>
      <c r="C28" s="210"/>
      <c r="D28" s="210"/>
      <c r="E28" s="210"/>
      <c r="F28" s="214"/>
      <c r="G28" s="200"/>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2"/>
    </row>
    <row r="29" spans="1:50" s="2" customFormat="1" ht="26.25" customHeight="1" thickBot="1" x14ac:dyDescent="0.25">
      <c r="A29" s="210"/>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row>
    <row r="30" spans="1:50" s="17" customFormat="1" ht="26.25" customHeight="1" x14ac:dyDescent="0.2">
      <c r="A30" s="211" t="s">
        <v>205</v>
      </c>
      <c r="B30" s="212"/>
      <c r="C30" s="212"/>
      <c r="D30" s="212"/>
      <c r="E30" s="212"/>
      <c r="F30" s="212"/>
      <c r="G30" s="212"/>
      <c r="H30" s="212"/>
      <c r="I30" s="212"/>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3"/>
    </row>
    <row r="31" spans="1:50" s="1" customFormat="1" ht="24.9" customHeight="1" thickBot="1" x14ac:dyDescent="0.25">
      <c r="A31" s="215" t="s">
        <v>68</v>
      </c>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7"/>
    </row>
    <row r="32" spans="1:50" ht="84.9" customHeight="1" x14ac:dyDescent="0.2">
      <c r="A32" s="227" t="s">
        <v>18</v>
      </c>
      <c r="B32" s="228"/>
      <c r="C32" s="228"/>
      <c r="D32" s="228"/>
      <c r="E32" s="228"/>
      <c r="F32" s="229"/>
      <c r="G32" s="230"/>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2"/>
    </row>
    <row r="33" spans="1:51" ht="84.9" customHeight="1" thickBot="1" x14ac:dyDescent="0.25">
      <c r="A33" s="233" t="s">
        <v>19</v>
      </c>
      <c r="B33" s="234"/>
      <c r="C33" s="234"/>
      <c r="D33" s="234"/>
      <c r="E33" s="234"/>
      <c r="F33" s="235"/>
      <c r="G33" s="221"/>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3"/>
    </row>
    <row r="34" spans="1:51" s="2" customFormat="1" ht="26.25" customHeight="1" thickBot="1" x14ac:dyDescent="0.25">
      <c r="A34" s="21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row>
    <row r="35" spans="1:51" s="17" customFormat="1" ht="26.25" customHeight="1" x14ac:dyDescent="0.2">
      <c r="A35" s="236" t="s">
        <v>206</v>
      </c>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8"/>
    </row>
    <row r="36" spans="1:51" s="1" customFormat="1" ht="24.6" customHeight="1" thickBot="1" x14ac:dyDescent="0.25">
      <c r="A36" s="224" t="s">
        <v>55</v>
      </c>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6"/>
    </row>
    <row r="37" spans="1:51" ht="84.9" customHeight="1" x14ac:dyDescent="0.2">
      <c r="A37" s="239" t="s">
        <v>53</v>
      </c>
      <c r="B37" s="240"/>
      <c r="C37" s="240"/>
      <c r="D37" s="240"/>
      <c r="E37" s="240"/>
      <c r="F37" s="241"/>
      <c r="G37" s="230"/>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2"/>
    </row>
    <row r="38" spans="1:51" ht="84.9" customHeight="1" thickBot="1" x14ac:dyDescent="0.25">
      <c r="A38" s="218" t="s">
        <v>54</v>
      </c>
      <c r="B38" s="219"/>
      <c r="C38" s="219"/>
      <c r="D38" s="219"/>
      <c r="E38" s="219"/>
      <c r="F38" s="220"/>
      <c r="G38" s="221"/>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3"/>
    </row>
    <row r="39" spans="1:51" s="3" customFormat="1" ht="22.2" customHeight="1"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row>
    <row r="40" spans="1:51" x14ac:dyDescent="0.2">
      <c r="A40" s="95"/>
    </row>
    <row r="43" spans="1:51" ht="12.75" customHeight="1" x14ac:dyDescent="0.2"/>
    <row r="46" spans="1:51" x14ac:dyDescent="0.2">
      <c r="E46" s="19"/>
      <c r="AY46" s="96" t="s">
        <v>104</v>
      </c>
    </row>
    <row r="47" spans="1:51" x14ac:dyDescent="0.2">
      <c r="E47" s="19"/>
      <c r="AY47" s="96" t="s">
        <v>105</v>
      </c>
    </row>
    <row r="48" spans="1:51" x14ac:dyDescent="0.2">
      <c r="E48" s="19"/>
      <c r="AY48" s="96" t="s">
        <v>106</v>
      </c>
    </row>
    <row r="49" spans="1:51" x14ac:dyDescent="0.2">
      <c r="E49" s="19"/>
      <c r="AY49" s="96" t="s">
        <v>107</v>
      </c>
    </row>
    <row r="50" spans="1:51" x14ac:dyDescent="0.2">
      <c r="E50" s="19"/>
      <c r="AY50" s="96" t="s">
        <v>108</v>
      </c>
    </row>
    <row r="51" spans="1:51" x14ac:dyDescent="0.2">
      <c r="E51" s="19"/>
      <c r="AY51" s="96" t="s">
        <v>109</v>
      </c>
    </row>
    <row r="52" spans="1:51" x14ac:dyDescent="0.2">
      <c r="E52" s="19"/>
      <c r="AY52" s="96" t="s">
        <v>110</v>
      </c>
    </row>
    <row r="53" spans="1:51" x14ac:dyDescent="0.2">
      <c r="E53" s="19"/>
      <c r="AY53" s="96" t="s">
        <v>111</v>
      </c>
    </row>
    <row r="54" spans="1:51" x14ac:dyDescent="0.2">
      <c r="A54" s="60"/>
      <c r="AY54" s="96" t="s">
        <v>112</v>
      </c>
    </row>
    <row r="55" spans="1:51" x14ac:dyDescent="0.2">
      <c r="B55" s="118"/>
      <c r="AY55" s="96" t="s">
        <v>113</v>
      </c>
    </row>
    <row r="56" spans="1:51" x14ac:dyDescent="0.2">
      <c r="AY56" s="96" t="s">
        <v>114</v>
      </c>
    </row>
    <row r="57" spans="1:51" x14ac:dyDescent="0.2">
      <c r="AY57" s="96" t="s">
        <v>115</v>
      </c>
    </row>
    <row r="58" spans="1:51" x14ac:dyDescent="0.2">
      <c r="AY58" s="96" t="s">
        <v>116</v>
      </c>
    </row>
    <row r="59" spans="1:51" x14ac:dyDescent="0.2">
      <c r="AY59" s="96" t="s">
        <v>117</v>
      </c>
    </row>
    <row r="60" spans="1:51" x14ac:dyDescent="0.2">
      <c r="AY60" s="96" t="s">
        <v>118</v>
      </c>
    </row>
    <row r="61" spans="1:51" x14ac:dyDescent="0.2">
      <c r="AY61" s="96" t="s">
        <v>119</v>
      </c>
    </row>
    <row r="62" spans="1:51" x14ac:dyDescent="0.2">
      <c r="AY62" s="96" t="s">
        <v>120</v>
      </c>
    </row>
    <row r="63" spans="1:51" x14ac:dyDescent="0.2">
      <c r="AY63" s="96" t="s">
        <v>121</v>
      </c>
    </row>
    <row r="64" spans="1:51" x14ac:dyDescent="0.2">
      <c r="AY64" s="96" t="s">
        <v>122</v>
      </c>
    </row>
    <row r="65" spans="51:51" x14ac:dyDescent="0.2">
      <c r="AY65" s="96" t="s">
        <v>123</v>
      </c>
    </row>
    <row r="66" spans="51:51" x14ac:dyDescent="0.2">
      <c r="AY66" s="96" t="s">
        <v>124</v>
      </c>
    </row>
    <row r="67" spans="51:51" x14ac:dyDescent="0.2">
      <c r="AY67" s="96" t="s">
        <v>125</v>
      </c>
    </row>
    <row r="68" spans="51:51" x14ac:dyDescent="0.2">
      <c r="AY68" s="96" t="s">
        <v>126</v>
      </c>
    </row>
    <row r="69" spans="51:51" x14ac:dyDescent="0.2">
      <c r="AY69" s="96" t="s">
        <v>127</v>
      </c>
    </row>
    <row r="70" spans="51:51" x14ac:dyDescent="0.2">
      <c r="AY70" s="96" t="s">
        <v>128</v>
      </c>
    </row>
    <row r="71" spans="51:51" x14ac:dyDescent="0.2">
      <c r="AY71" s="96" t="s">
        <v>129</v>
      </c>
    </row>
    <row r="72" spans="51:51" x14ac:dyDescent="0.2">
      <c r="AY72" s="61" t="s">
        <v>130</v>
      </c>
    </row>
    <row r="73" spans="51:51" x14ac:dyDescent="0.2">
      <c r="AY73" s="96" t="s">
        <v>131</v>
      </c>
    </row>
    <row r="74" spans="51:51" x14ac:dyDescent="0.2">
      <c r="AY74" s="96" t="s">
        <v>132</v>
      </c>
    </row>
    <row r="75" spans="51:51" x14ac:dyDescent="0.2">
      <c r="AY75" s="96" t="s">
        <v>133</v>
      </c>
    </row>
    <row r="76" spans="51:51" x14ac:dyDescent="0.2">
      <c r="AY76" s="96" t="s">
        <v>134</v>
      </c>
    </row>
    <row r="77" spans="51:51" x14ac:dyDescent="0.2">
      <c r="AY77" s="96" t="s">
        <v>142</v>
      </c>
    </row>
    <row r="78" spans="51:51" x14ac:dyDescent="0.2">
      <c r="AY78" s="96" t="s">
        <v>143</v>
      </c>
    </row>
    <row r="79" spans="51:51" x14ac:dyDescent="0.2">
      <c r="AY79" s="96" t="s">
        <v>144</v>
      </c>
    </row>
    <row r="80" spans="51:51" x14ac:dyDescent="0.2">
      <c r="AY80" s="96" t="s">
        <v>145</v>
      </c>
    </row>
    <row r="81" spans="51:51" x14ac:dyDescent="0.2">
      <c r="AY81" s="96" t="s">
        <v>146</v>
      </c>
    </row>
    <row r="82" spans="51:51" x14ac:dyDescent="0.2">
      <c r="AY82" s="96" t="s">
        <v>147</v>
      </c>
    </row>
    <row r="83" spans="51:51" x14ac:dyDescent="0.2">
      <c r="AY83" s="96" t="s">
        <v>148</v>
      </c>
    </row>
    <row r="84" spans="51:51" x14ac:dyDescent="0.2">
      <c r="AY84" s="96" t="s">
        <v>149</v>
      </c>
    </row>
    <row r="85" spans="51:51" x14ac:dyDescent="0.2">
      <c r="AY85" s="96" t="s">
        <v>150</v>
      </c>
    </row>
    <row r="86" spans="51:51" x14ac:dyDescent="0.2">
      <c r="AY86" s="96" t="s">
        <v>151</v>
      </c>
    </row>
    <row r="87" spans="51:51" x14ac:dyDescent="0.2">
      <c r="AY87" s="96" t="s">
        <v>152</v>
      </c>
    </row>
    <row r="88" spans="51:51" x14ac:dyDescent="0.2">
      <c r="AY88" s="96" t="s">
        <v>153</v>
      </c>
    </row>
    <row r="89" spans="51:51" x14ac:dyDescent="0.2">
      <c r="AY89" s="96" t="s">
        <v>154</v>
      </c>
    </row>
    <row r="90" spans="51:51" x14ac:dyDescent="0.2">
      <c r="AY90" s="96" t="s">
        <v>155</v>
      </c>
    </row>
    <row r="91" spans="51:51" x14ac:dyDescent="0.2">
      <c r="AY91" s="96" t="s">
        <v>156</v>
      </c>
    </row>
    <row r="92" spans="51:51" x14ac:dyDescent="0.2">
      <c r="AY92" s="96" t="s">
        <v>157</v>
      </c>
    </row>
    <row r="93" spans="51:51" x14ac:dyDescent="0.2">
      <c r="AY93" s="96" t="s">
        <v>158</v>
      </c>
    </row>
    <row r="94" spans="51:51" x14ac:dyDescent="0.2">
      <c r="AY94" s="96" t="s">
        <v>159</v>
      </c>
    </row>
    <row r="95" spans="51:51" x14ac:dyDescent="0.2">
      <c r="AY95" s="96" t="s">
        <v>160</v>
      </c>
    </row>
    <row r="96" spans="51:51" x14ac:dyDescent="0.2">
      <c r="AY96" s="96" t="s">
        <v>161</v>
      </c>
    </row>
    <row r="97" spans="51:51" x14ac:dyDescent="0.2">
      <c r="AY97" s="96" t="s">
        <v>162</v>
      </c>
    </row>
    <row r="98" spans="51:51" x14ac:dyDescent="0.2">
      <c r="AY98" s="96" t="s">
        <v>163</v>
      </c>
    </row>
    <row r="99" spans="51:51" x14ac:dyDescent="0.2">
      <c r="AY99" s="96" t="s">
        <v>164</v>
      </c>
    </row>
    <row r="100" spans="51:51" x14ac:dyDescent="0.2">
      <c r="AY100" s="96" t="s">
        <v>165</v>
      </c>
    </row>
    <row r="101" spans="51:51" x14ac:dyDescent="0.2">
      <c r="AY101" s="96" t="s">
        <v>166</v>
      </c>
    </row>
    <row r="102" spans="51:51" x14ac:dyDescent="0.2">
      <c r="AY102" s="96" t="s">
        <v>167</v>
      </c>
    </row>
    <row r="103" spans="51:51" x14ac:dyDescent="0.2">
      <c r="AY103" s="96" t="s">
        <v>168</v>
      </c>
    </row>
    <row r="104" spans="51:51" x14ac:dyDescent="0.2">
      <c r="AY104" s="96" t="s">
        <v>169</v>
      </c>
    </row>
    <row r="105" spans="51:51" x14ac:dyDescent="0.2">
      <c r="AY105" s="96" t="s">
        <v>170</v>
      </c>
    </row>
    <row r="106" spans="51:51" x14ac:dyDescent="0.2">
      <c r="AY106" s="96" t="s">
        <v>171</v>
      </c>
    </row>
  </sheetData>
  <mergeCells count="54">
    <mergeCell ref="A10:I10"/>
    <mergeCell ref="J10:Q10"/>
    <mergeCell ref="R10:Z10"/>
    <mergeCell ref="AA10:AO10"/>
    <mergeCell ref="A11:I11"/>
    <mergeCell ref="J11:Q11"/>
    <mergeCell ref="R11:Z11"/>
    <mergeCell ref="AA11:AO11"/>
    <mergeCell ref="A2:AX2"/>
    <mergeCell ref="AP3:AX3"/>
    <mergeCell ref="A6:Q6"/>
    <mergeCell ref="R6:AH6"/>
    <mergeCell ref="AI6:AL6"/>
    <mergeCell ref="A7:Q7"/>
    <mergeCell ref="R7:AH7"/>
    <mergeCell ref="AI7:AL7"/>
    <mergeCell ref="AO4:AX4"/>
    <mergeCell ref="AM8:BB8"/>
    <mergeCell ref="AM6:AX6"/>
    <mergeCell ref="AM7:AX7"/>
    <mergeCell ref="A38:F38"/>
    <mergeCell ref="G38:AX38"/>
    <mergeCell ref="A34:AX34"/>
    <mergeCell ref="A29:AX29"/>
    <mergeCell ref="A26:AX26"/>
    <mergeCell ref="A36:AX36"/>
    <mergeCell ref="A31:AX31"/>
    <mergeCell ref="A32:F32"/>
    <mergeCell ref="G32:AX32"/>
    <mergeCell ref="A33:F33"/>
    <mergeCell ref="G33:AX33"/>
    <mergeCell ref="A35:AX35"/>
    <mergeCell ref="A37:F37"/>
    <mergeCell ref="G37:AX37"/>
    <mergeCell ref="A21:AX21"/>
    <mergeCell ref="A30:AX30"/>
    <mergeCell ref="A28:F28"/>
    <mergeCell ref="G28:AX28"/>
    <mergeCell ref="A27:AX27"/>
    <mergeCell ref="A22:AX22"/>
    <mergeCell ref="A25:AX25"/>
    <mergeCell ref="A23:AX23"/>
    <mergeCell ref="A24:F24"/>
    <mergeCell ref="G24:AX24"/>
    <mergeCell ref="A18:AX18"/>
    <mergeCell ref="A19:AX19"/>
    <mergeCell ref="A20:F20"/>
    <mergeCell ref="G20:AX20"/>
    <mergeCell ref="P14:R14"/>
    <mergeCell ref="C14:O14"/>
    <mergeCell ref="AA15:AM15"/>
    <mergeCell ref="AN15:AR15"/>
    <mergeCell ref="AA14:AM14"/>
    <mergeCell ref="AN14:AR14"/>
  </mergeCells>
  <phoneticPr fontId="1"/>
  <dataValidations count="2">
    <dataValidation type="list" allowBlank="1" showInputMessage="1" showErrorMessage="1" sqref="P14:R14 AN14" xr:uid="{00000000-0002-0000-0200-000002000000}">
      <formula1>"あり,なし"</formula1>
    </dataValidation>
    <dataValidation type="list" allowBlank="1" showInputMessage="1" showErrorMessage="1" sqref="AM7:AX7" xr:uid="{27247AF5-0352-4B5E-AEC6-6657D8538519}">
      <formula1>$AY$46:$AY$106</formula1>
    </dataValidation>
  </dataValidations>
  <pageMargins left="1.0236220472440944" right="0.62992125984251968" top="0.94488188976377963" bottom="0.55118110236220474" header="0.31496062992125984" footer="0.31496062992125984"/>
  <pageSetup paperSize="9" scale="63" fitToHeight="0" orientation="portrait" r:id="rId1"/>
  <rowBreaks count="1" manualBreakCount="1">
    <brk id="34" max="4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BA59"/>
  <sheetViews>
    <sheetView showGridLines="0" view="pageBreakPreview" zoomScale="75" zoomScaleNormal="75" zoomScaleSheetLayoutView="75" workbookViewId="0">
      <selection activeCell="B25" sqref="B25"/>
    </sheetView>
  </sheetViews>
  <sheetFormatPr defaultRowHeight="13.2" x14ac:dyDescent="0.2"/>
  <cols>
    <col min="1" max="1" width="6.44140625" style="7" customWidth="1"/>
    <col min="2" max="2" width="27.21875" style="7" customWidth="1"/>
    <col min="3" max="3" width="28.109375" style="7" customWidth="1"/>
    <col min="4" max="4" width="10.88671875" style="7" customWidth="1"/>
    <col min="5" max="5" width="3" style="7" customWidth="1"/>
    <col min="6" max="6" width="11.109375" style="7" customWidth="1"/>
    <col min="7" max="7" width="17.6640625" style="7" customWidth="1"/>
    <col min="8" max="8" width="9" style="7" customWidth="1"/>
    <col min="9" max="9" width="11.21875" style="7" customWidth="1"/>
    <col min="10" max="10" width="16" style="7" customWidth="1"/>
    <col min="11" max="11" width="14.6640625" style="7" customWidth="1"/>
    <col min="12" max="12" width="15.88671875" style="7" customWidth="1"/>
    <col min="13" max="13" width="14.44140625" style="7" customWidth="1"/>
    <col min="14" max="14" width="11.44140625" style="7" customWidth="1"/>
    <col min="15" max="15" width="14.88671875" style="7" customWidth="1"/>
    <col min="16" max="16" width="15.21875" style="7" customWidth="1"/>
    <col min="17" max="17" width="13.109375" style="7" customWidth="1"/>
    <col min="18" max="18" width="6" style="7" customWidth="1"/>
    <col min="19" max="19" width="1.109375" customWidth="1"/>
    <col min="24" max="24" width="10.109375" bestFit="1" customWidth="1"/>
    <col min="26" max="26" width="10.44140625" bestFit="1" customWidth="1"/>
  </cols>
  <sheetData>
    <row r="1" spans="1:19" ht="17.25" customHeight="1" x14ac:dyDescent="0.2">
      <c r="A1" s="41" t="s">
        <v>66</v>
      </c>
      <c r="B1" s="41"/>
      <c r="H1" s="10"/>
      <c r="I1" s="10"/>
    </row>
    <row r="2" spans="1:19" ht="35.25" customHeight="1" x14ac:dyDescent="0.2">
      <c r="A2" s="277" t="s">
        <v>209</v>
      </c>
      <c r="B2" s="277"/>
      <c r="C2" s="277"/>
      <c r="D2" s="277"/>
      <c r="E2" s="277"/>
      <c r="F2" s="277"/>
      <c r="G2" s="277"/>
      <c r="H2" s="277"/>
      <c r="I2" s="277"/>
      <c r="J2" s="277"/>
      <c r="K2" s="277"/>
      <c r="L2" s="277"/>
      <c r="M2" s="277"/>
      <c r="N2" s="277"/>
      <c r="O2" s="277"/>
      <c r="P2" s="277"/>
      <c r="Q2" s="277"/>
      <c r="R2" s="277"/>
    </row>
    <row r="3" spans="1:19" ht="28.5" customHeight="1" x14ac:dyDescent="0.2">
      <c r="N3" s="278" t="s">
        <v>247</v>
      </c>
      <c r="O3" s="278"/>
      <c r="P3" s="279" t="str">
        <f>IF('①交付申請書（様式1）'!F7="","",'①交付申請書（様式1）'!F7)</f>
        <v/>
      </c>
      <c r="Q3" s="279"/>
      <c r="R3" s="279"/>
    </row>
    <row r="4" spans="1:19" ht="28.5" customHeight="1" x14ac:dyDescent="0.2">
      <c r="N4" s="156"/>
      <c r="O4" s="156" t="s">
        <v>249</v>
      </c>
      <c r="P4" s="288" t="str">
        <f>IF('②（介護ソフトを除く）テクノロジー用導入計画書(様式2)'!R7="","",'②（介護ソフトを除く）テクノロジー用導入計画書(様式2)'!R7)</f>
        <v/>
      </c>
      <c r="Q4" s="288"/>
      <c r="R4" s="288"/>
    </row>
    <row r="5" spans="1:19" ht="28.5" customHeight="1" x14ac:dyDescent="0.2">
      <c r="N5" s="13"/>
      <c r="O5" s="13" t="s">
        <v>248</v>
      </c>
      <c r="P5" s="288" t="str">
        <f>IF('②（介護ソフトを除く）テクノロジー用導入計画書(様式2)'!AM7="","",'②（介護ソフトを除く）テクノロジー用導入計画書(様式2)'!AM7)</f>
        <v/>
      </c>
      <c r="Q5" s="288"/>
      <c r="R5" s="288"/>
    </row>
    <row r="6" spans="1:19" ht="28.5" customHeight="1" x14ac:dyDescent="0.2">
      <c r="N6" s="286"/>
      <c r="O6" s="286"/>
      <c r="P6" s="287"/>
      <c r="Q6" s="287"/>
      <c r="R6" s="287"/>
    </row>
    <row r="7" spans="1:19" ht="20.25" customHeight="1" x14ac:dyDescent="0.2">
      <c r="A7" s="11" t="s">
        <v>43</v>
      </c>
      <c r="B7" s="11"/>
      <c r="G7" s="12"/>
      <c r="P7" s="13"/>
      <c r="Q7" s="280" t="s">
        <v>14</v>
      </c>
      <c r="R7" s="281"/>
    </row>
    <row r="8" spans="1:19" ht="40.950000000000003" customHeight="1" x14ac:dyDescent="0.2">
      <c r="A8" s="282" t="s">
        <v>42</v>
      </c>
      <c r="B8" s="292" t="s">
        <v>46</v>
      </c>
      <c r="C8" s="293"/>
      <c r="D8" s="293"/>
      <c r="E8" s="293"/>
      <c r="F8" s="293"/>
      <c r="G8" s="293"/>
      <c r="H8" s="294"/>
      <c r="I8" s="282" t="s">
        <v>4</v>
      </c>
      <c r="J8" s="284" t="s">
        <v>244</v>
      </c>
      <c r="K8" s="282" t="s">
        <v>44</v>
      </c>
      <c r="L8" s="282" t="s">
        <v>45</v>
      </c>
      <c r="M8" s="282" t="s">
        <v>268</v>
      </c>
      <c r="N8" s="282" t="s">
        <v>180</v>
      </c>
      <c r="O8" s="282" t="s">
        <v>47</v>
      </c>
      <c r="P8" s="282" t="s">
        <v>48</v>
      </c>
      <c r="Q8" s="282" t="s">
        <v>49</v>
      </c>
      <c r="R8" s="2"/>
    </row>
    <row r="9" spans="1:19" ht="39" customHeight="1" x14ac:dyDescent="0.2">
      <c r="A9" s="283"/>
      <c r="B9" s="121" t="s">
        <v>12</v>
      </c>
      <c r="C9" s="121" t="s">
        <v>70</v>
      </c>
      <c r="D9" s="304" t="s">
        <v>195</v>
      </c>
      <c r="E9" s="305"/>
      <c r="F9" s="306"/>
      <c r="G9" s="121" t="s">
        <v>236</v>
      </c>
      <c r="H9" s="121" t="s">
        <v>15</v>
      </c>
      <c r="I9" s="283"/>
      <c r="J9" s="285"/>
      <c r="K9" s="283"/>
      <c r="L9" s="283"/>
      <c r="M9" s="283"/>
      <c r="N9" s="283"/>
      <c r="O9" s="283"/>
      <c r="P9" s="283"/>
      <c r="Q9" s="283"/>
      <c r="R9" s="2"/>
    </row>
    <row r="10" spans="1:19" ht="51.6" customHeight="1" x14ac:dyDescent="0.2">
      <c r="A10" s="298">
        <v>1</v>
      </c>
      <c r="B10" s="145"/>
      <c r="C10" s="132"/>
      <c r="D10" s="133"/>
      <c r="E10" s="134" t="s">
        <v>190</v>
      </c>
      <c r="F10" s="135"/>
      <c r="G10" s="166"/>
      <c r="H10" s="166"/>
      <c r="I10" s="76"/>
      <c r="J10" s="165"/>
      <c r="K10" s="165"/>
      <c r="L10" s="69" t="str">
        <f>IF(J10="","",J10-K10)</f>
        <v/>
      </c>
      <c r="M10" s="301">
        <f>SUM(L10:L13)</f>
        <v>0</v>
      </c>
      <c r="N10" s="295">
        <v>0.8</v>
      </c>
      <c r="O10" s="289" t="str">
        <f>IF(L10="","",(ROUNDDOWN(M10*N10,-3)))</f>
        <v/>
      </c>
      <c r="P10" s="289" t="str">
        <f>IF(B10="","",VLOOKUP(S10,$Y$35:$Z$54,2,FALSE)*H10)</f>
        <v/>
      </c>
      <c r="Q10" s="289" t="str">
        <f>IF(O10&lt;=P10,O10,P10)</f>
        <v/>
      </c>
      <c r="R10" s="2"/>
      <c r="S10" t="str">
        <f>IF(B10="","",VALUE(LEFT(B10,1)))</f>
        <v/>
      </c>
    </row>
    <row r="11" spans="1:19" ht="30.75" customHeight="1" x14ac:dyDescent="0.2">
      <c r="A11" s="299"/>
      <c r="B11" s="178" t="s">
        <v>265</v>
      </c>
      <c r="C11" s="172"/>
      <c r="D11" s="307"/>
      <c r="E11" s="308"/>
      <c r="F11" s="309"/>
      <c r="G11" s="173"/>
      <c r="H11" s="173"/>
      <c r="I11" s="174"/>
      <c r="J11" s="175"/>
      <c r="K11" s="175"/>
      <c r="L11" s="176" t="str">
        <f t="shared" ref="L11:L13" si="0">IF(J11="","",J11-K11)</f>
        <v/>
      </c>
      <c r="M11" s="302"/>
      <c r="N11" s="296"/>
      <c r="O11" s="290"/>
      <c r="P11" s="290"/>
      <c r="Q11" s="290"/>
      <c r="R11" s="2"/>
    </row>
    <row r="12" spans="1:19" ht="30.75" customHeight="1" x14ac:dyDescent="0.2">
      <c r="A12" s="299"/>
      <c r="B12" s="178" t="s">
        <v>266</v>
      </c>
      <c r="C12" s="172"/>
      <c r="D12" s="310"/>
      <c r="E12" s="311"/>
      <c r="F12" s="312"/>
      <c r="G12" s="173"/>
      <c r="H12" s="173"/>
      <c r="I12" s="174"/>
      <c r="J12" s="175"/>
      <c r="K12" s="175"/>
      <c r="L12" s="176" t="str">
        <f t="shared" si="0"/>
        <v/>
      </c>
      <c r="M12" s="302"/>
      <c r="N12" s="296"/>
      <c r="O12" s="290"/>
      <c r="P12" s="290"/>
      <c r="Q12" s="290"/>
      <c r="R12" s="2"/>
    </row>
    <row r="13" spans="1:19" ht="30.75" customHeight="1" x14ac:dyDescent="0.2">
      <c r="A13" s="300"/>
      <c r="B13" s="179" t="s">
        <v>267</v>
      </c>
      <c r="C13" s="167"/>
      <c r="D13" s="313"/>
      <c r="E13" s="314"/>
      <c r="F13" s="315"/>
      <c r="G13" s="168"/>
      <c r="H13" s="168"/>
      <c r="I13" s="169"/>
      <c r="J13" s="170"/>
      <c r="K13" s="170"/>
      <c r="L13" s="171" t="str">
        <f t="shared" si="0"/>
        <v/>
      </c>
      <c r="M13" s="303"/>
      <c r="N13" s="297"/>
      <c r="O13" s="291"/>
      <c r="P13" s="291"/>
      <c r="Q13" s="291"/>
      <c r="R13" s="2"/>
    </row>
    <row r="14" spans="1:19" ht="51.6" customHeight="1" x14ac:dyDescent="0.2">
      <c r="A14" s="298">
        <v>2</v>
      </c>
      <c r="B14" s="145"/>
      <c r="C14" s="132"/>
      <c r="D14" s="133"/>
      <c r="E14" s="134" t="s">
        <v>190</v>
      </c>
      <c r="F14" s="135"/>
      <c r="G14" s="166"/>
      <c r="H14" s="166"/>
      <c r="I14" s="76"/>
      <c r="J14" s="165"/>
      <c r="K14" s="165"/>
      <c r="L14" s="177" t="str">
        <f>IF(J14="","",J14-K14)</f>
        <v/>
      </c>
      <c r="M14" s="301">
        <f>SUM(L14:L17)</f>
        <v>0</v>
      </c>
      <c r="N14" s="295">
        <v>0.8</v>
      </c>
      <c r="O14" s="289" t="str">
        <f>IF(L14="","",(ROUNDDOWN(M14*N14,-3)))</f>
        <v/>
      </c>
      <c r="P14" s="289" t="str">
        <f>IF(B14="","",VLOOKUP(S14,$Y$35:$Z$44,2,FALSE)*H14)</f>
        <v/>
      </c>
      <c r="Q14" s="289" t="str">
        <f>IF(O14&lt;=P14,O14,P14)</f>
        <v/>
      </c>
      <c r="R14" s="2"/>
      <c r="S14" t="str">
        <f t="shared" ref="S14:S22" si="1">IF(B14="","",VALUE(LEFT(B14,1)))</f>
        <v/>
      </c>
    </row>
    <row r="15" spans="1:19" ht="30.75" customHeight="1" x14ac:dyDescent="0.2">
      <c r="A15" s="299"/>
      <c r="B15" s="178" t="s">
        <v>265</v>
      </c>
      <c r="C15" s="172"/>
      <c r="D15" s="307"/>
      <c r="E15" s="308"/>
      <c r="F15" s="309"/>
      <c r="G15" s="173"/>
      <c r="H15" s="173"/>
      <c r="I15" s="174"/>
      <c r="J15" s="175"/>
      <c r="K15" s="175"/>
      <c r="L15" s="176" t="str">
        <f t="shared" ref="L15:L17" si="2">IF(J15="","",J15-K15)</f>
        <v/>
      </c>
      <c r="M15" s="302"/>
      <c r="N15" s="296"/>
      <c r="O15" s="290"/>
      <c r="P15" s="290"/>
      <c r="Q15" s="290"/>
      <c r="R15" s="2"/>
    </row>
    <row r="16" spans="1:19" ht="30.75" customHeight="1" x14ac:dyDescent="0.2">
      <c r="A16" s="299"/>
      <c r="B16" s="178" t="s">
        <v>266</v>
      </c>
      <c r="C16" s="172"/>
      <c r="D16" s="310"/>
      <c r="E16" s="311"/>
      <c r="F16" s="312"/>
      <c r="G16" s="173"/>
      <c r="H16" s="173"/>
      <c r="I16" s="174"/>
      <c r="J16" s="175"/>
      <c r="K16" s="175"/>
      <c r="L16" s="176" t="str">
        <f t="shared" si="2"/>
        <v/>
      </c>
      <c r="M16" s="302"/>
      <c r="N16" s="296"/>
      <c r="O16" s="290"/>
      <c r="P16" s="290"/>
      <c r="Q16" s="290"/>
      <c r="R16" s="2"/>
    </row>
    <row r="17" spans="1:19" ht="30.75" customHeight="1" x14ac:dyDescent="0.2">
      <c r="A17" s="300"/>
      <c r="B17" s="179" t="s">
        <v>267</v>
      </c>
      <c r="C17" s="167"/>
      <c r="D17" s="313"/>
      <c r="E17" s="314"/>
      <c r="F17" s="315"/>
      <c r="G17" s="168"/>
      <c r="H17" s="168"/>
      <c r="I17" s="169"/>
      <c r="J17" s="170"/>
      <c r="K17" s="170"/>
      <c r="L17" s="171" t="str">
        <f t="shared" si="2"/>
        <v/>
      </c>
      <c r="M17" s="303"/>
      <c r="N17" s="297"/>
      <c r="O17" s="291"/>
      <c r="P17" s="291"/>
      <c r="Q17" s="291"/>
      <c r="R17" s="2"/>
    </row>
    <row r="18" spans="1:19" ht="51.6" customHeight="1" x14ac:dyDescent="0.2">
      <c r="A18" s="298">
        <v>3</v>
      </c>
      <c r="B18" s="145"/>
      <c r="C18" s="132"/>
      <c r="D18" s="133"/>
      <c r="E18" s="134" t="s">
        <v>190</v>
      </c>
      <c r="F18" s="135"/>
      <c r="G18" s="166"/>
      <c r="H18" s="166"/>
      <c r="I18" s="76"/>
      <c r="J18" s="165"/>
      <c r="K18" s="165"/>
      <c r="L18" s="177" t="str">
        <f>IF(J18="","",J18-K18)</f>
        <v/>
      </c>
      <c r="M18" s="301">
        <f>SUM(L18:L21)</f>
        <v>0</v>
      </c>
      <c r="N18" s="295">
        <v>0.8</v>
      </c>
      <c r="O18" s="289" t="str">
        <f t="shared" ref="O18" si="3">IF(L18="","",(ROUNDDOWN(M18*N18,-3)))</f>
        <v/>
      </c>
      <c r="P18" s="289" t="str">
        <f>IF(B18="","",VLOOKUP(S18,$Y$35:$Z$44,2,FALSE)*H18)</f>
        <v/>
      </c>
      <c r="Q18" s="289" t="str">
        <f>IF(O18&lt;=P18,O18,P18)</f>
        <v/>
      </c>
      <c r="R18" s="2"/>
      <c r="S18" t="str">
        <f t="shared" si="1"/>
        <v/>
      </c>
    </row>
    <row r="19" spans="1:19" ht="30.75" customHeight="1" x14ac:dyDescent="0.2">
      <c r="A19" s="299"/>
      <c r="B19" s="178" t="s">
        <v>265</v>
      </c>
      <c r="C19" s="172"/>
      <c r="D19" s="307"/>
      <c r="E19" s="308"/>
      <c r="F19" s="309"/>
      <c r="G19" s="173"/>
      <c r="H19" s="173"/>
      <c r="I19" s="174"/>
      <c r="J19" s="175"/>
      <c r="K19" s="175"/>
      <c r="L19" s="176" t="str">
        <f t="shared" ref="L19:L21" si="4">IF(J19="","",J19-K19)</f>
        <v/>
      </c>
      <c r="M19" s="302"/>
      <c r="N19" s="296"/>
      <c r="O19" s="290"/>
      <c r="P19" s="290"/>
      <c r="Q19" s="290"/>
      <c r="R19" s="2"/>
    </row>
    <row r="20" spans="1:19" ht="30.75" customHeight="1" x14ac:dyDescent="0.2">
      <c r="A20" s="299"/>
      <c r="B20" s="178" t="s">
        <v>266</v>
      </c>
      <c r="C20" s="172"/>
      <c r="D20" s="310"/>
      <c r="E20" s="311"/>
      <c r="F20" s="312"/>
      <c r="G20" s="173"/>
      <c r="H20" s="173"/>
      <c r="I20" s="174"/>
      <c r="J20" s="175"/>
      <c r="K20" s="175"/>
      <c r="L20" s="176" t="str">
        <f t="shared" si="4"/>
        <v/>
      </c>
      <c r="M20" s="302"/>
      <c r="N20" s="296"/>
      <c r="O20" s="290"/>
      <c r="P20" s="290"/>
      <c r="Q20" s="290"/>
      <c r="R20" s="2"/>
    </row>
    <row r="21" spans="1:19" ht="30.75" customHeight="1" x14ac:dyDescent="0.2">
      <c r="A21" s="300"/>
      <c r="B21" s="179" t="s">
        <v>267</v>
      </c>
      <c r="C21" s="167"/>
      <c r="D21" s="313"/>
      <c r="E21" s="314"/>
      <c r="F21" s="315"/>
      <c r="G21" s="168"/>
      <c r="H21" s="168"/>
      <c r="I21" s="169"/>
      <c r="J21" s="170"/>
      <c r="K21" s="170"/>
      <c r="L21" s="171" t="str">
        <f t="shared" si="4"/>
        <v/>
      </c>
      <c r="M21" s="303"/>
      <c r="N21" s="297"/>
      <c r="O21" s="291"/>
      <c r="P21" s="291"/>
      <c r="Q21" s="291"/>
      <c r="R21" s="2"/>
    </row>
    <row r="22" spans="1:19" ht="51.6" customHeight="1" x14ac:dyDescent="0.2">
      <c r="A22" s="298">
        <v>4</v>
      </c>
      <c r="B22" s="145"/>
      <c r="C22" s="132"/>
      <c r="D22" s="133"/>
      <c r="E22" s="134" t="s">
        <v>190</v>
      </c>
      <c r="F22" s="135"/>
      <c r="G22" s="166"/>
      <c r="H22" s="166"/>
      <c r="I22" s="76"/>
      <c r="J22" s="165"/>
      <c r="K22" s="165"/>
      <c r="L22" s="177" t="str">
        <f t="shared" ref="L22:L25" si="5">IF(J22="","",J22-K22)</f>
        <v/>
      </c>
      <c r="M22" s="301">
        <f>SUM(L22:L25)</f>
        <v>0</v>
      </c>
      <c r="N22" s="295">
        <v>0.8</v>
      </c>
      <c r="O22" s="289" t="str">
        <f t="shared" ref="O22" si="6">IF(L22="","",(ROUNDDOWN(M22*N22,-3)))</f>
        <v/>
      </c>
      <c r="P22" s="289" t="str">
        <f>IF(B22="","",VLOOKUP(S22,$Y$35:$Z$44,2,FALSE)*H22)</f>
        <v/>
      </c>
      <c r="Q22" s="289" t="str">
        <f t="shared" ref="Q22" si="7">IF(O22&lt;=P22,O22,P22)</f>
        <v/>
      </c>
      <c r="R22" s="2"/>
      <c r="S22" t="str">
        <f t="shared" si="1"/>
        <v/>
      </c>
    </row>
    <row r="23" spans="1:19" ht="30.75" customHeight="1" x14ac:dyDescent="0.2">
      <c r="A23" s="299"/>
      <c r="B23" s="178" t="s">
        <v>265</v>
      </c>
      <c r="C23" s="172"/>
      <c r="D23" s="307"/>
      <c r="E23" s="308"/>
      <c r="F23" s="309"/>
      <c r="G23" s="173"/>
      <c r="H23" s="173"/>
      <c r="I23" s="174"/>
      <c r="J23" s="175"/>
      <c r="K23" s="175"/>
      <c r="L23" s="176" t="str">
        <f t="shared" si="5"/>
        <v/>
      </c>
      <c r="M23" s="302"/>
      <c r="N23" s="296"/>
      <c r="O23" s="290"/>
      <c r="P23" s="290"/>
      <c r="Q23" s="290"/>
      <c r="R23" s="2"/>
    </row>
    <row r="24" spans="1:19" ht="30.75" customHeight="1" x14ac:dyDescent="0.2">
      <c r="A24" s="299"/>
      <c r="B24" s="178" t="s">
        <v>266</v>
      </c>
      <c r="C24" s="172"/>
      <c r="D24" s="310"/>
      <c r="E24" s="311"/>
      <c r="F24" s="312"/>
      <c r="G24" s="173"/>
      <c r="H24" s="173"/>
      <c r="I24" s="174"/>
      <c r="J24" s="175"/>
      <c r="K24" s="175"/>
      <c r="L24" s="176" t="str">
        <f t="shared" si="5"/>
        <v/>
      </c>
      <c r="M24" s="302"/>
      <c r="N24" s="296"/>
      <c r="O24" s="290"/>
      <c r="P24" s="290"/>
      <c r="Q24" s="290"/>
      <c r="R24" s="2"/>
    </row>
    <row r="25" spans="1:19" ht="30.75" customHeight="1" thickBot="1" x14ac:dyDescent="0.25">
      <c r="A25" s="300"/>
      <c r="B25" s="179" t="s">
        <v>267</v>
      </c>
      <c r="C25" s="167"/>
      <c r="D25" s="313"/>
      <c r="E25" s="314"/>
      <c r="F25" s="315"/>
      <c r="G25" s="168"/>
      <c r="H25" s="168"/>
      <c r="I25" s="169"/>
      <c r="J25" s="170"/>
      <c r="K25" s="170"/>
      <c r="L25" s="171" t="str">
        <f t="shared" si="5"/>
        <v/>
      </c>
      <c r="M25" s="303"/>
      <c r="N25" s="297"/>
      <c r="O25" s="291"/>
      <c r="P25" s="291"/>
      <c r="Q25" s="291"/>
      <c r="R25" s="2"/>
    </row>
    <row r="26" spans="1:19" ht="37.5" customHeight="1" thickTop="1" thickBot="1" x14ac:dyDescent="0.25">
      <c r="A26" s="319" t="s">
        <v>5</v>
      </c>
      <c r="B26" s="320"/>
      <c r="C26" s="320"/>
      <c r="D26" s="320"/>
      <c r="E26" s="320"/>
      <c r="F26" s="320"/>
      <c r="G26" s="320"/>
      <c r="H26" s="321"/>
      <c r="I26" s="33"/>
      <c r="J26" s="34">
        <f>SUM(J10:J25)</f>
        <v>0</v>
      </c>
      <c r="K26" s="35">
        <f>SUM(K10:K25)</f>
        <v>0</v>
      </c>
      <c r="L26" s="35">
        <f>SUM(L10:L25)</f>
        <v>0</v>
      </c>
      <c r="M26" s="102"/>
      <c r="N26" s="36"/>
      <c r="O26" s="35">
        <f>SUM(O10:O25)</f>
        <v>0</v>
      </c>
      <c r="P26" s="86">
        <f>MIN(SUM(P10:P25),5000000)</f>
        <v>0</v>
      </c>
      <c r="Q26" s="87">
        <f>MIN(SUM(Q10:Q25),5000000)</f>
        <v>0</v>
      </c>
      <c r="R26" s="2"/>
    </row>
    <row r="27" spans="1:19" ht="19.5" customHeight="1" x14ac:dyDescent="0.2">
      <c r="A27" s="119"/>
      <c r="B27" s="123" t="s">
        <v>196</v>
      </c>
      <c r="C27" s="119"/>
      <c r="D27" s="119"/>
      <c r="E27" s="119"/>
      <c r="F27" s="119"/>
      <c r="G27" s="119"/>
      <c r="H27" s="119"/>
      <c r="I27" s="119"/>
      <c r="J27" s="119"/>
      <c r="K27" s="119"/>
      <c r="L27" s="119"/>
      <c r="M27" s="164"/>
      <c r="N27" s="119"/>
      <c r="O27" s="119"/>
      <c r="P27" s="119"/>
      <c r="Q27" s="120"/>
      <c r="R27" s="120"/>
    </row>
    <row r="28" spans="1:19" s="6" customFormat="1" ht="21.6" customHeight="1" x14ac:dyDescent="0.2">
      <c r="A28" s="26" t="s">
        <v>21</v>
      </c>
      <c r="B28" s="317" t="s">
        <v>207</v>
      </c>
      <c r="C28" s="318"/>
      <c r="D28" s="318"/>
      <c r="E28" s="318"/>
      <c r="F28" s="318"/>
      <c r="G28" s="318"/>
      <c r="H28" s="318"/>
      <c r="I28" s="318"/>
      <c r="J28" s="318"/>
      <c r="K28" s="318"/>
      <c r="L28" s="318"/>
      <c r="M28" s="318"/>
      <c r="N28" s="318"/>
      <c r="O28" s="318"/>
      <c r="P28" s="318"/>
      <c r="Q28" s="318"/>
      <c r="R28" s="318"/>
    </row>
    <row r="29" spans="1:19" s="6" customFormat="1" ht="21.6" customHeight="1" x14ac:dyDescent="0.2">
      <c r="A29" s="26"/>
      <c r="B29" s="317" t="s">
        <v>264</v>
      </c>
      <c r="C29" s="318"/>
      <c r="D29" s="318"/>
      <c r="E29" s="318"/>
      <c r="F29" s="318"/>
      <c r="G29" s="318"/>
      <c r="H29" s="318"/>
      <c r="I29" s="318"/>
      <c r="J29" s="318"/>
      <c r="K29" s="318"/>
      <c r="L29" s="318"/>
      <c r="M29" s="318"/>
      <c r="N29" s="318"/>
      <c r="O29" s="318"/>
      <c r="P29" s="318"/>
      <c r="Q29" s="318"/>
      <c r="R29" s="318"/>
    </row>
    <row r="30" spans="1:19" s="6" customFormat="1" ht="21.9" customHeight="1" x14ac:dyDescent="0.2">
      <c r="A30" s="26" t="s">
        <v>22</v>
      </c>
      <c r="B30" s="317" t="s">
        <v>208</v>
      </c>
      <c r="C30" s="318"/>
      <c r="D30" s="318"/>
      <c r="E30" s="318"/>
      <c r="F30" s="318"/>
      <c r="G30" s="318"/>
      <c r="H30" s="318"/>
      <c r="I30" s="318"/>
      <c r="J30" s="318"/>
      <c r="K30" s="318"/>
      <c r="L30" s="318"/>
      <c r="M30" s="318"/>
      <c r="N30" s="318"/>
      <c r="O30" s="318"/>
      <c r="P30" s="318"/>
      <c r="Q30" s="318"/>
      <c r="R30" s="318"/>
    </row>
    <row r="31" spans="1:19" s="6" customFormat="1" ht="21.9" customHeight="1" x14ac:dyDescent="0.2">
      <c r="A31" s="26"/>
      <c r="B31" s="317" t="s">
        <v>245</v>
      </c>
      <c r="C31" s="318"/>
      <c r="D31" s="318"/>
      <c r="E31" s="318"/>
      <c r="F31" s="318"/>
      <c r="G31" s="318"/>
      <c r="H31" s="318"/>
      <c r="I31" s="318"/>
      <c r="J31" s="318"/>
      <c r="K31" s="318"/>
      <c r="L31" s="318"/>
      <c r="M31" s="318"/>
      <c r="N31" s="318"/>
      <c r="O31" s="318"/>
      <c r="P31" s="318"/>
      <c r="Q31" s="318"/>
      <c r="R31" s="318"/>
    </row>
    <row r="32" spans="1:19" s="6" customFormat="1" ht="21.9" customHeight="1" x14ac:dyDescent="0.2">
      <c r="A32" s="26" t="s">
        <v>174</v>
      </c>
      <c r="B32" s="26"/>
      <c r="C32" s="316"/>
      <c r="D32" s="316"/>
      <c r="E32" s="316"/>
      <c r="F32" s="316"/>
      <c r="G32" s="316"/>
      <c r="H32" s="316"/>
      <c r="I32" s="316"/>
      <c r="J32" s="316"/>
      <c r="K32" s="316"/>
      <c r="L32" s="316"/>
      <c r="M32" s="316"/>
      <c r="N32" s="316"/>
      <c r="O32" s="316"/>
      <c r="P32" s="316"/>
      <c r="Q32" s="316"/>
      <c r="R32" s="316"/>
    </row>
    <row r="33" spans="1:53" s="6" customFormat="1" ht="25.2" customHeight="1" x14ac:dyDescent="0.2">
      <c r="A33" s="27"/>
      <c r="B33" s="27"/>
      <c r="C33" s="316"/>
      <c r="D33" s="316"/>
      <c r="E33" s="316"/>
      <c r="F33" s="316"/>
      <c r="G33" s="316"/>
      <c r="H33" s="316"/>
      <c r="I33" s="316"/>
      <c r="J33" s="316"/>
      <c r="K33" s="316"/>
      <c r="L33" s="316"/>
      <c r="M33" s="316"/>
      <c r="N33" s="316"/>
      <c r="O33" s="316"/>
      <c r="P33" s="316"/>
      <c r="Q33" s="316"/>
      <c r="R33" s="316"/>
    </row>
    <row r="34" spans="1:53" ht="37.5" customHeight="1" x14ac:dyDescent="0.2">
      <c r="U34" t="s">
        <v>7</v>
      </c>
      <c r="W34" s="14" t="s">
        <v>8</v>
      </c>
      <c r="X34" t="s">
        <v>11</v>
      </c>
      <c r="Y34" t="s">
        <v>12</v>
      </c>
      <c r="Z34" t="s">
        <v>13</v>
      </c>
      <c r="AB34" t="s">
        <v>23</v>
      </c>
    </row>
    <row r="35" spans="1:53" ht="16.5" customHeight="1" x14ac:dyDescent="0.2">
      <c r="U35" s="7" t="s">
        <v>98</v>
      </c>
      <c r="W35" t="s">
        <v>9</v>
      </c>
      <c r="X35" s="5">
        <v>0.8</v>
      </c>
      <c r="Y35" s="28">
        <v>1</v>
      </c>
      <c r="Z35" s="28">
        <v>1000000</v>
      </c>
      <c r="AB35" t="s">
        <v>24</v>
      </c>
    </row>
    <row r="36" spans="1:53" ht="18.75" customHeight="1" x14ac:dyDescent="0.2">
      <c r="U36" s="7" t="s">
        <v>97</v>
      </c>
      <c r="W36" t="s">
        <v>10</v>
      </c>
      <c r="X36" s="5"/>
      <c r="Y36" s="28">
        <v>2</v>
      </c>
      <c r="Z36" s="28">
        <v>300000</v>
      </c>
      <c r="AB36" t="s">
        <v>25</v>
      </c>
    </row>
    <row r="37" spans="1:53" ht="18.75" customHeight="1" x14ac:dyDescent="0.2">
      <c r="U37" s="7" t="s">
        <v>99</v>
      </c>
      <c r="Y37" s="28">
        <v>3</v>
      </c>
      <c r="Z37" s="28">
        <v>300000</v>
      </c>
    </row>
    <row r="38" spans="1:53" ht="18.75" customHeight="1" x14ac:dyDescent="0.2">
      <c r="U38" s="7" t="s">
        <v>100</v>
      </c>
      <c r="Y38" s="28">
        <v>4</v>
      </c>
      <c r="Z38" s="28">
        <v>1000000</v>
      </c>
    </row>
    <row r="39" spans="1:53" ht="18.75" customHeight="1" x14ac:dyDescent="0.2">
      <c r="U39" s="7" t="s">
        <v>101</v>
      </c>
      <c r="Y39" s="28">
        <v>5</v>
      </c>
      <c r="Z39" s="28">
        <v>300000</v>
      </c>
    </row>
    <row r="40" spans="1:53" ht="18.75" customHeight="1" x14ac:dyDescent="0.2">
      <c r="U40" s="7" t="s">
        <v>262</v>
      </c>
      <c r="Y40" s="28">
        <v>6</v>
      </c>
      <c r="Z40" s="28">
        <v>300000</v>
      </c>
    </row>
    <row r="41" spans="1:53" ht="18.75" customHeight="1" x14ac:dyDescent="0.2">
      <c r="U41" s="7" t="s">
        <v>102</v>
      </c>
      <c r="Y41" s="28">
        <v>7</v>
      </c>
      <c r="Z41" s="28">
        <v>300000</v>
      </c>
    </row>
    <row r="42" spans="1:53" ht="18.75" customHeight="1" x14ac:dyDescent="0.2">
      <c r="S42" s="7"/>
      <c r="T42" s="7"/>
      <c r="U42" s="7" t="s">
        <v>103</v>
      </c>
      <c r="V42" s="7"/>
      <c r="W42" s="7"/>
      <c r="X42" s="7"/>
      <c r="Y42" s="29">
        <v>8</v>
      </c>
      <c r="Z42" s="29">
        <v>300000</v>
      </c>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ht="18.75" customHeight="1" x14ac:dyDescent="0.2">
      <c r="U43" s="60" t="s">
        <v>191</v>
      </c>
      <c r="Y43" s="28">
        <v>9</v>
      </c>
      <c r="Z43" s="28">
        <v>300000</v>
      </c>
    </row>
    <row r="44" spans="1:53" ht="18.75" customHeight="1" x14ac:dyDescent="0.2">
      <c r="U44" s="7" t="s">
        <v>263</v>
      </c>
      <c r="Y44" s="28">
        <v>10</v>
      </c>
      <c r="Z44" s="28">
        <v>1000000</v>
      </c>
    </row>
    <row r="45" spans="1:53" ht="18.75" customHeight="1" x14ac:dyDescent="0.2">
      <c r="U45" s="7"/>
      <c r="Y45" s="28">
        <v>11</v>
      </c>
      <c r="Z45" s="28">
        <v>1000000</v>
      </c>
    </row>
    <row r="46" spans="1:53" ht="18.75" customHeight="1" x14ac:dyDescent="0.2">
      <c r="U46" s="7"/>
      <c r="Y46" s="28">
        <v>12</v>
      </c>
      <c r="Z46" s="28">
        <v>1000000</v>
      </c>
    </row>
    <row r="47" spans="1:53" ht="18.75" customHeight="1" x14ac:dyDescent="0.2">
      <c r="U47" s="7"/>
      <c r="Y47" s="28">
        <v>13</v>
      </c>
      <c r="Z47" s="28">
        <v>300000</v>
      </c>
    </row>
    <row r="48" spans="1:53" ht="18.75" customHeight="1" x14ac:dyDescent="0.2">
      <c r="U48" s="7"/>
      <c r="Y48" s="28">
        <v>14</v>
      </c>
      <c r="Z48" s="28">
        <v>300000</v>
      </c>
    </row>
    <row r="49" spans="21:26" ht="18.75" customHeight="1" x14ac:dyDescent="0.2">
      <c r="U49" s="7"/>
      <c r="Y49" s="28">
        <v>15</v>
      </c>
      <c r="Z49" s="28">
        <v>1000000</v>
      </c>
    </row>
    <row r="50" spans="21:26" ht="18.75" customHeight="1" x14ac:dyDescent="0.2">
      <c r="U50" s="7"/>
      <c r="Y50" s="28">
        <v>16</v>
      </c>
      <c r="Z50" s="28">
        <v>300000</v>
      </c>
    </row>
    <row r="51" spans="21:26" ht="18.75" customHeight="1" x14ac:dyDescent="0.2">
      <c r="U51" s="7"/>
      <c r="Y51" s="28">
        <v>17</v>
      </c>
      <c r="Z51" s="28">
        <v>300000</v>
      </c>
    </row>
    <row r="52" spans="21:26" ht="18.75" customHeight="1" x14ac:dyDescent="0.2">
      <c r="U52" s="7"/>
      <c r="Y52" s="28">
        <v>18</v>
      </c>
      <c r="Z52" s="28">
        <v>300000</v>
      </c>
    </row>
    <row r="53" spans="21:26" ht="18.75" customHeight="1" x14ac:dyDescent="0.2">
      <c r="U53" s="7"/>
      <c r="Y53" s="28">
        <v>19</v>
      </c>
      <c r="Z53" s="28">
        <v>300000</v>
      </c>
    </row>
    <row r="54" spans="21:26" ht="18.75" customHeight="1" x14ac:dyDescent="0.2">
      <c r="U54" s="7"/>
      <c r="Y54" s="28">
        <v>20</v>
      </c>
      <c r="Z54" s="28">
        <v>1000000</v>
      </c>
    </row>
    <row r="55" spans="21:26" ht="18.75" customHeight="1" x14ac:dyDescent="0.2"/>
    <row r="56" spans="21:26" ht="18.75" customHeight="1" x14ac:dyDescent="0.2"/>
    <row r="57" spans="21:26" ht="18.75" customHeight="1" x14ac:dyDescent="0.2"/>
    <row r="58" spans="21:26" s="7" customFormat="1" ht="18.75" customHeight="1" x14ac:dyDescent="0.2"/>
    <row r="59" spans="21:26" s="7" customFormat="1" ht="18.75" customHeight="1" x14ac:dyDescent="0.2"/>
  </sheetData>
  <mergeCells count="62">
    <mergeCell ref="A18:A21"/>
    <mergeCell ref="M18:M21"/>
    <mergeCell ref="N18:N21"/>
    <mergeCell ref="A22:A25"/>
    <mergeCell ref="M22:M25"/>
    <mergeCell ref="N22:N25"/>
    <mergeCell ref="O22:O25"/>
    <mergeCell ref="P22:P25"/>
    <mergeCell ref="D23:F23"/>
    <mergeCell ref="D24:F24"/>
    <mergeCell ref="D25:F25"/>
    <mergeCell ref="C32:R33"/>
    <mergeCell ref="O18:O21"/>
    <mergeCell ref="P18:P21"/>
    <mergeCell ref="N14:N17"/>
    <mergeCell ref="O14:O17"/>
    <mergeCell ref="P14:P17"/>
    <mergeCell ref="Q18:Q21"/>
    <mergeCell ref="D19:F19"/>
    <mergeCell ref="D20:F20"/>
    <mergeCell ref="D21:F21"/>
    <mergeCell ref="Q22:Q25"/>
    <mergeCell ref="B28:R28"/>
    <mergeCell ref="B29:R29"/>
    <mergeCell ref="B30:R30"/>
    <mergeCell ref="B31:R31"/>
    <mergeCell ref="A26:H26"/>
    <mergeCell ref="A14:A17"/>
    <mergeCell ref="M14:M17"/>
    <mergeCell ref="D9:F9"/>
    <mergeCell ref="Q14:Q17"/>
    <mergeCell ref="D15:F15"/>
    <mergeCell ref="D16:F16"/>
    <mergeCell ref="D17:F17"/>
    <mergeCell ref="A10:A13"/>
    <mergeCell ref="D11:F11"/>
    <mergeCell ref="D12:F12"/>
    <mergeCell ref="D13:F13"/>
    <mergeCell ref="M8:M9"/>
    <mergeCell ref="M10:M13"/>
    <mergeCell ref="P5:R5"/>
    <mergeCell ref="O10:O13"/>
    <mergeCell ref="P10:P13"/>
    <mergeCell ref="Q10:Q13"/>
    <mergeCell ref="B8:H8"/>
    <mergeCell ref="N10:N13"/>
    <mergeCell ref="A2:R2"/>
    <mergeCell ref="N3:O3"/>
    <mergeCell ref="P3:R3"/>
    <mergeCell ref="Q7:R7"/>
    <mergeCell ref="A8:A9"/>
    <mergeCell ref="I8:I9"/>
    <mergeCell ref="J8:J9"/>
    <mergeCell ref="K8:K9"/>
    <mergeCell ref="L8:L9"/>
    <mergeCell ref="N8:N9"/>
    <mergeCell ref="O8:O9"/>
    <mergeCell ref="P8:P9"/>
    <mergeCell ref="Q8:Q9"/>
    <mergeCell ref="N6:O6"/>
    <mergeCell ref="P6:R6"/>
    <mergeCell ref="P4:R4"/>
  </mergeCells>
  <phoneticPr fontId="1"/>
  <dataValidations xWindow="166" yWindow="533" count="3">
    <dataValidation type="list" allowBlank="1" showInputMessage="1" showErrorMessage="1" prompt="購入かリースかをプルダウンより選択してください。" sqref="I10:I25" xr:uid="{00000000-0002-0000-0500-000000000000}">
      <formula1>$W$35:$W$36</formula1>
    </dataValidation>
    <dataValidation allowBlank="1" showInputMessage="1" showErrorMessage="1" prompt="※総額から対象外経費を除いた金額を入力_x000a__x000a_※一台あたりの単価ではありません。" sqref="J10:J25" xr:uid="{00000000-0002-0000-0500-000002000000}"/>
    <dataValidation type="list" allowBlank="1" showInputMessage="1" showErrorMessage="1" prompt="種別をプルダウンから選択してください" sqref="B22 B10 B14 B18" xr:uid="{FF45D0AC-D487-45BA-8EFA-40149B007A39}">
      <formula1>$U$35:$U$45</formula1>
    </dataValidation>
  </dataValidations>
  <pageMargins left="0.62992125984251968" right="0.62992125984251968" top="0.39370078740157483" bottom="0.19685039370078741" header="0" footer="0"/>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9801F-4464-432A-BCE6-8F901587E298}">
  <sheetPr>
    <tabColor rgb="FF92D050"/>
    <pageSetUpPr fitToPage="1"/>
  </sheetPr>
  <dimension ref="A1:BB102"/>
  <sheetViews>
    <sheetView showGridLines="0" view="pageBreakPreview" zoomScale="85" zoomScaleNormal="100" zoomScaleSheetLayoutView="85" workbookViewId="0">
      <selection activeCell="G37" sqref="G37"/>
    </sheetView>
  </sheetViews>
  <sheetFormatPr defaultRowHeight="13.2" x14ac:dyDescent="0.2"/>
  <cols>
    <col min="1" max="13" width="2.109375" style="7" customWidth="1"/>
    <col min="14" max="14" width="3.109375" style="7" customWidth="1"/>
    <col min="15" max="15" width="2.88671875" style="7" customWidth="1"/>
    <col min="16" max="18" width="2.109375" style="7" customWidth="1"/>
    <col min="19" max="19" width="2.88671875" style="7" customWidth="1"/>
    <col min="20" max="22" width="2.109375" style="7" customWidth="1"/>
    <col min="23" max="23" width="7.77734375" style="7" customWidth="1"/>
    <col min="24" max="24" width="8.21875" style="7" customWidth="1"/>
    <col min="25" max="25" width="2.109375" style="7" customWidth="1"/>
    <col min="26" max="26" width="9.44140625" style="7" customWidth="1"/>
    <col min="27" max="49" width="2.109375" style="7" customWidth="1"/>
    <col min="50" max="50" width="4.6640625" style="7" customWidth="1"/>
    <col min="51" max="51" width="48.88671875" customWidth="1"/>
    <col min="61" max="61" width="9" customWidth="1"/>
  </cols>
  <sheetData>
    <row r="1" spans="1:54" ht="15" customHeight="1" x14ac:dyDescent="0.2">
      <c r="A1" s="41" t="s">
        <v>62</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row>
    <row r="2" spans="1:54" ht="38.4" customHeight="1" x14ac:dyDescent="0.2">
      <c r="A2" s="255" t="s">
        <v>210</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row>
    <row r="3" spans="1:54" x14ac:dyDescent="0.2">
      <c r="AP3" s="256"/>
      <c r="AQ3" s="256"/>
      <c r="AR3" s="256"/>
      <c r="AS3" s="256"/>
      <c r="AT3" s="256"/>
      <c r="AU3" s="256"/>
      <c r="AV3" s="256"/>
      <c r="AW3" s="256"/>
      <c r="AX3" s="256"/>
    </row>
    <row r="4" spans="1:54" ht="18" customHeight="1" x14ac:dyDescent="0.2">
      <c r="A4" s="15"/>
      <c r="J4" s="129" t="s">
        <v>211</v>
      </c>
      <c r="AO4" s="247" t="str">
        <f>IF('①交付申請書（様式1）'!F2="","",'①交付申請書（様式1）'!F2)</f>
        <v>令和　　年　　月　　日</v>
      </c>
      <c r="AP4" s="247"/>
      <c r="AQ4" s="247"/>
      <c r="AR4" s="247"/>
      <c r="AS4" s="247"/>
      <c r="AT4" s="247"/>
      <c r="AU4" s="247"/>
      <c r="AV4" s="247"/>
      <c r="AW4" s="247"/>
      <c r="AX4" s="247"/>
    </row>
    <row r="5" spans="1:54" ht="15.6" customHeight="1" thickBot="1" x14ac:dyDescent="0.25">
      <c r="A5" s="40" t="s">
        <v>26</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62"/>
      <c r="AM5" s="62"/>
      <c r="AN5" s="62"/>
      <c r="AO5" s="62"/>
      <c r="AP5" s="62"/>
      <c r="AQ5" s="62"/>
      <c r="AR5" s="62"/>
      <c r="AS5" s="62"/>
      <c r="AT5" s="62"/>
      <c r="AU5" s="62"/>
      <c r="AV5" s="62"/>
      <c r="AW5" s="62"/>
      <c r="AX5" s="62"/>
    </row>
    <row r="6" spans="1:54" ht="27" customHeight="1" thickBot="1" x14ac:dyDescent="0.25">
      <c r="A6" s="257" t="s">
        <v>0</v>
      </c>
      <c r="B6" s="258"/>
      <c r="C6" s="258"/>
      <c r="D6" s="258"/>
      <c r="E6" s="258"/>
      <c r="F6" s="258"/>
      <c r="G6" s="258"/>
      <c r="H6" s="258"/>
      <c r="I6" s="258"/>
      <c r="J6" s="258"/>
      <c r="K6" s="258"/>
      <c r="L6" s="258"/>
      <c r="M6" s="258"/>
      <c r="N6" s="258"/>
      <c r="O6" s="258"/>
      <c r="P6" s="258"/>
      <c r="Q6" s="258"/>
      <c r="R6" s="259" t="s">
        <v>20</v>
      </c>
      <c r="S6" s="259"/>
      <c r="T6" s="259"/>
      <c r="U6" s="259"/>
      <c r="V6" s="259"/>
      <c r="W6" s="259"/>
      <c r="X6" s="259"/>
      <c r="Y6" s="259"/>
      <c r="Z6" s="259"/>
      <c r="AA6" s="259"/>
      <c r="AB6" s="259"/>
      <c r="AC6" s="259"/>
      <c r="AD6" s="259"/>
      <c r="AE6" s="259"/>
      <c r="AF6" s="259"/>
      <c r="AG6" s="259"/>
      <c r="AH6" s="259"/>
      <c r="AI6" s="260" t="s">
        <v>17</v>
      </c>
      <c r="AJ6" s="260"/>
      <c r="AK6" s="260"/>
      <c r="AL6" s="261"/>
      <c r="AM6" s="249" t="s">
        <v>41</v>
      </c>
      <c r="AN6" s="250"/>
      <c r="AO6" s="250"/>
      <c r="AP6" s="250"/>
      <c r="AQ6" s="250"/>
      <c r="AR6" s="250"/>
      <c r="AS6" s="250"/>
      <c r="AT6" s="250"/>
      <c r="AU6" s="250"/>
      <c r="AV6" s="250"/>
      <c r="AW6" s="250"/>
      <c r="AX6" s="251"/>
    </row>
    <row r="7" spans="1:54" ht="53.25" customHeight="1" thickTop="1" thickBot="1" x14ac:dyDescent="0.25">
      <c r="A7" s="242" t="str">
        <f>IF('①交付申請書（様式1）'!F7="","",'①交付申請書（様式1）'!F7)</f>
        <v/>
      </c>
      <c r="B7" s="243"/>
      <c r="C7" s="243"/>
      <c r="D7" s="243"/>
      <c r="E7" s="243"/>
      <c r="F7" s="243"/>
      <c r="G7" s="243"/>
      <c r="H7" s="243"/>
      <c r="I7" s="243"/>
      <c r="J7" s="243"/>
      <c r="K7" s="243"/>
      <c r="L7" s="243"/>
      <c r="M7" s="243"/>
      <c r="N7" s="243"/>
      <c r="O7" s="243"/>
      <c r="P7" s="243"/>
      <c r="Q7" s="243"/>
      <c r="R7" s="244"/>
      <c r="S7" s="244"/>
      <c r="T7" s="244"/>
      <c r="U7" s="244"/>
      <c r="V7" s="244"/>
      <c r="W7" s="244"/>
      <c r="X7" s="244"/>
      <c r="Y7" s="244"/>
      <c r="Z7" s="244"/>
      <c r="AA7" s="244"/>
      <c r="AB7" s="244"/>
      <c r="AC7" s="244"/>
      <c r="AD7" s="244"/>
      <c r="AE7" s="244"/>
      <c r="AF7" s="244"/>
      <c r="AG7" s="244"/>
      <c r="AH7" s="244"/>
      <c r="AI7" s="245"/>
      <c r="AJ7" s="245"/>
      <c r="AK7" s="245"/>
      <c r="AL7" s="246"/>
      <c r="AM7" s="252"/>
      <c r="AN7" s="253"/>
      <c r="AO7" s="253"/>
      <c r="AP7" s="253"/>
      <c r="AQ7" s="253"/>
      <c r="AR7" s="253"/>
      <c r="AS7" s="253"/>
      <c r="AT7" s="253"/>
      <c r="AU7" s="253"/>
      <c r="AV7" s="253"/>
      <c r="AW7" s="253"/>
      <c r="AX7" s="254"/>
    </row>
    <row r="8" spans="1:54" ht="13.95" customHeight="1" x14ac:dyDescent="0.2">
      <c r="A8" s="22"/>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48" t="s">
        <v>63</v>
      </c>
      <c r="AN8" s="248"/>
      <c r="AO8" s="248"/>
      <c r="AP8" s="248"/>
      <c r="AQ8" s="248"/>
      <c r="AR8" s="248"/>
      <c r="AS8" s="248"/>
      <c r="AT8" s="248"/>
      <c r="AU8" s="248"/>
      <c r="AV8" s="248"/>
      <c r="AW8" s="248"/>
      <c r="AX8" s="248"/>
      <c r="AY8" s="248"/>
      <c r="AZ8" s="248"/>
      <c r="BA8" s="248"/>
      <c r="BB8" s="248"/>
    </row>
    <row r="9" spans="1:54" s="16" customFormat="1" ht="18.75" customHeight="1" thickBot="1" x14ac:dyDescent="0.25">
      <c r="A9" s="94" t="s">
        <v>27</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row>
    <row r="10" spans="1:54" ht="20.25" customHeight="1" thickBot="1" x14ac:dyDescent="0.25">
      <c r="A10" s="262" t="s">
        <v>1</v>
      </c>
      <c r="B10" s="263"/>
      <c r="C10" s="263"/>
      <c r="D10" s="263"/>
      <c r="E10" s="263"/>
      <c r="F10" s="263"/>
      <c r="G10" s="263"/>
      <c r="H10" s="263"/>
      <c r="I10" s="323"/>
      <c r="J10" s="265" t="s">
        <v>2</v>
      </c>
      <c r="K10" s="265"/>
      <c r="L10" s="265"/>
      <c r="M10" s="265"/>
      <c r="N10" s="265"/>
      <c r="O10" s="265"/>
      <c r="P10" s="265"/>
      <c r="Q10" s="266"/>
      <c r="R10" s="267" t="s">
        <v>16</v>
      </c>
      <c r="S10" s="267"/>
      <c r="T10" s="267"/>
      <c r="U10" s="267"/>
      <c r="V10" s="267"/>
      <c r="W10" s="267"/>
      <c r="X10" s="267"/>
      <c r="Y10" s="267"/>
      <c r="Z10" s="267"/>
      <c r="AA10" s="267" t="s">
        <v>3</v>
      </c>
      <c r="AB10" s="267"/>
      <c r="AC10" s="267"/>
      <c r="AD10" s="267"/>
      <c r="AE10" s="267"/>
      <c r="AF10" s="267"/>
      <c r="AG10" s="267"/>
      <c r="AH10" s="267"/>
      <c r="AI10" s="267"/>
      <c r="AJ10" s="267"/>
      <c r="AK10" s="267"/>
      <c r="AL10" s="267"/>
      <c r="AM10" s="267"/>
      <c r="AN10" s="267"/>
      <c r="AO10" s="268"/>
      <c r="AP10"/>
      <c r="AQ10"/>
      <c r="AR10"/>
      <c r="AS10"/>
      <c r="AT10"/>
      <c r="AU10"/>
      <c r="AV10"/>
      <c r="AW10"/>
      <c r="AX10"/>
    </row>
    <row r="11" spans="1:54" ht="30" customHeight="1" thickTop="1" thickBot="1" x14ac:dyDescent="0.25">
      <c r="A11" s="269"/>
      <c r="B11" s="270"/>
      <c r="C11" s="270"/>
      <c r="D11" s="270"/>
      <c r="E11" s="270"/>
      <c r="F11" s="270"/>
      <c r="G11" s="270"/>
      <c r="H11" s="270"/>
      <c r="I11" s="322"/>
      <c r="J11" s="272"/>
      <c r="K11" s="272"/>
      <c r="L11" s="272"/>
      <c r="M11" s="272"/>
      <c r="N11" s="272"/>
      <c r="O11" s="272"/>
      <c r="P11" s="272"/>
      <c r="Q11" s="273"/>
      <c r="R11" s="274"/>
      <c r="S11" s="274"/>
      <c r="T11" s="274"/>
      <c r="U11" s="274"/>
      <c r="V11" s="274"/>
      <c r="W11" s="274"/>
      <c r="X11" s="274"/>
      <c r="Y11" s="274"/>
      <c r="Z11" s="274"/>
      <c r="AA11" s="275"/>
      <c r="AB11" s="274"/>
      <c r="AC11" s="274"/>
      <c r="AD11" s="274"/>
      <c r="AE11" s="274"/>
      <c r="AF11" s="274"/>
      <c r="AG11" s="274"/>
      <c r="AH11" s="274"/>
      <c r="AI11" s="274"/>
      <c r="AJ11" s="274"/>
      <c r="AK11" s="274"/>
      <c r="AL11" s="274"/>
      <c r="AM11" s="274"/>
      <c r="AN11" s="274"/>
      <c r="AO11" s="276"/>
      <c r="AP11"/>
      <c r="AQ11"/>
      <c r="AR11"/>
      <c r="AS11"/>
      <c r="AT11"/>
      <c r="AU11"/>
      <c r="AV11"/>
      <c r="AW11"/>
      <c r="AX11"/>
    </row>
    <row r="12" spans="1:54" ht="18.75" customHeight="1" x14ac:dyDescent="0.2">
      <c r="A12" s="59"/>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row>
    <row r="13" spans="1:54" ht="18.75" customHeight="1" x14ac:dyDescent="0.2">
      <c r="A13" s="59" t="s">
        <v>197</v>
      </c>
      <c r="B13" s="21"/>
      <c r="C13" s="21"/>
      <c r="D13" s="21"/>
      <c r="E13" s="21"/>
      <c r="F13" s="21"/>
      <c r="G13" s="21"/>
      <c r="H13" s="21"/>
      <c r="I13" s="21"/>
      <c r="J13" s="21"/>
      <c r="K13" s="21"/>
      <c r="L13" s="21"/>
      <c r="M13" s="21"/>
      <c r="N13" s="21"/>
      <c r="O13" s="21"/>
      <c r="P13" s="21"/>
      <c r="Q13" s="21"/>
      <c r="R13" s="21"/>
      <c r="S13" s="21"/>
      <c r="T13" s="21"/>
      <c r="U13" s="21"/>
      <c r="V13" s="21"/>
      <c r="W13" s="21"/>
      <c r="X13" s="21"/>
      <c r="Y13" s="66" t="s">
        <v>241</v>
      </c>
      <c r="Z13" s="21"/>
      <c r="AA13" s="66"/>
      <c r="AB13" s="21"/>
      <c r="AC13" s="21"/>
      <c r="AD13" s="21"/>
      <c r="AE13" s="21"/>
      <c r="AF13" s="21"/>
      <c r="AG13" s="21"/>
      <c r="AH13" s="21"/>
      <c r="AI13" s="21"/>
      <c r="AJ13" s="21"/>
      <c r="AK13" s="21"/>
      <c r="AL13" s="21"/>
      <c r="AM13" s="21"/>
      <c r="AN13" s="21"/>
      <c r="AO13" s="21"/>
      <c r="AP13" s="21"/>
      <c r="AQ13" s="21"/>
      <c r="AR13" s="21"/>
      <c r="AS13" s="21"/>
      <c r="AT13" s="21"/>
      <c r="AU13" s="21"/>
      <c r="AV13" s="21"/>
      <c r="AW13" s="21"/>
      <c r="AX13" s="21"/>
    </row>
    <row r="14" spans="1:54" ht="18.75" customHeight="1" x14ac:dyDescent="0.2">
      <c r="A14" s="59"/>
      <c r="B14" s="21"/>
      <c r="C14" s="206" t="s">
        <v>96</v>
      </c>
      <c r="D14" s="206"/>
      <c r="E14" s="206"/>
      <c r="F14" s="206"/>
      <c r="G14" s="206"/>
      <c r="H14" s="206"/>
      <c r="I14" s="206"/>
      <c r="J14" s="206"/>
      <c r="K14" s="206"/>
      <c r="L14" s="206"/>
      <c r="M14" s="206"/>
      <c r="N14" s="206"/>
      <c r="O14" s="206"/>
      <c r="P14" s="324"/>
      <c r="Q14" s="324"/>
      <c r="R14" s="324"/>
      <c r="S14" s="21"/>
      <c r="T14" s="21"/>
      <c r="U14" s="21"/>
      <c r="V14" s="21"/>
      <c r="W14" s="21"/>
      <c r="X14" s="21"/>
      <c r="Y14" s="21"/>
      <c r="Z14" s="21"/>
      <c r="AA14" s="207" t="s">
        <v>237</v>
      </c>
      <c r="AB14" s="208"/>
      <c r="AC14" s="208"/>
      <c r="AD14" s="208"/>
      <c r="AE14" s="208"/>
      <c r="AF14" s="208"/>
      <c r="AG14" s="208"/>
      <c r="AH14" s="208"/>
      <c r="AI14" s="208"/>
      <c r="AJ14" s="208"/>
      <c r="AK14" s="208"/>
      <c r="AL14" s="208"/>
      <c r="AM14" s="209"/>
      <c r="AN14" s="203"/>
      <c r="AO14" s="204"/>
      <c r="AP14" s="204"/>
      <c r="AQ14" s="204"/>
      <c r="AR14" s="205"/>
      <c r="AS14"/>
      <c r="AT14"/>
      <c r="AU14"/>
      <c r="AV14"/>
      <c r="AW14"/>
      <c r="AX14"/>
    </row>
    <row r="15" spans="1:54" ht="18.75" customHeight="1" x14ac:dyDescent="0.2">
      <c r="A15" s="21"/>
      <c r="B15" s="98"/>
      <c r="C15" s="99"/>
      <c r="D15" s="99"/>
      <c r="E15" s="99"/>
      <c r="F15" s="99"/>
      <c r="G15" s="99"/>
      <c r="H15" s="99"/>
      <c r="I15" s="99"/>
      <c r="J15" s="99"/>
      <c r="K15" s="99"/>
      <c r="L15" s="99"/>
      <c r="M15" s="99"/>
      <c r="N15" s="99"/>
      <c r="O15" s="99"/>
      <c r="P15" s="131" t="s">
        <v>240</v>
      </c>
      <c r="Q15" s="99"/>
      <c r="R15" s="99"/>
      <c r="S15" s="98"/>
      <c r="T15" s="21"/>
      <c r="U15" s="21"/>
      <c r="V15" s="21"/>
      <c r="W15" s="21"/>
      <c r="X15" s="21"/>
      <c r="Y15" s="21"/>
      <c r="Z15" s="21"/>
      <c r="AA15" s="207" t="s">
        <v>238</v>
      </c>
      <c r="AB15" s="208"/>
      <c r="AC15" s="208"/>
      <c r="AD15" s="208"/>
      <c r="AE15" s="208"/>
      <c r="AF15" s="208"/>
      <c r="AG15" s="208"/>
      <c r="AH15" s="208"/>
      <c r="AI15" s="208"/>
      <c r="AJ15" s="208"/>
      <c r="AK15" s="208"/>
      <c r="AL15" s="208"/>
      <c r="AM15" s="209"/>
      <c r="AN15" s="203"/>
      <c r="AO15" s="204"/>
      <c r="AP15" s="204"/>
      <c r="AQ15" s="204"/>
      <c r="AR15" s="205"/>
      <c r="AS15" t="s">
        <v>239</v>
      </c>
      <c r="AT15"/>
      <c r="AU15"/>
      <c r="AV15"/>
      <c r="AW15"/>
      <c r="AX15"/>
    </row>
    <row r="16" spans="1:54" ht="18.75" customHeight="1" x14ac:dyDescent="0.2">
      <c r="A16" s="21"/>
      <c r="B16" s="98"/>
      <c r="C16" s="99"/>
      <c r="D16" s="99"/>
      <c r="E16" s="99"/>
      <c r="F16" s="99"/>
      <c r="G16" s="99"/>
      <c r="H16" s="99"/>
      <c r="I16" s="99"/>
      <c r="J16" s="99"/>
      <c r="K16" s="99"/>
      <c r="L16" s="99"/>
      <c r="M16" s="99"/>
      <c r="N16" s="99"/>
      <c r="O16" s="99"/>
      <c r="P16" s="131"/>
      <c r="Q16" s="99"/>
      <c r="R16" s="99"/>
      <c r="S16" s="98"/>
      <c r="T16" s="21"/>
      <c r="U16" s="21"/>
      <c r="V16" s="21"/>
      <c r="W16" s="21"/>
      <c r="X16" s="21"/>
      <c r="Y16" s="21"/>
      <c r="Z16" s="21"/>
      <c r="AA16" s="153"/>
      <c r="AB16" s="153"/>
      <c r="AC16" s="153"/>
      <c r="AD16" s="153"/>
      <c r="AE16" s="153"/>
      <c r="AF16" s="153"/>
      <c r="AG16" s="153"/>
      <c r="AH16" s="153"/>
      <c r="AI16" s="153"/>
      <c r="AJ16" s="153"/>
      <c r="AK16" s="153"/>
      <c r="AL16" s="153"/>
      <c r="AM16" s="153"/>
      <c r="AN16" s="154"/>
      <c r="AO16" s="154"/>
      <c r="AP16" s="154"/>
      <c r="AQ16" s="154"/>
      <c r="AR16" s="154"/>
      <c r="AS16"/>
      <c r="AT16"/>
      <c r="AU16"/>
      <c r="AV16"/>
      <c r="AW16"/>
      <c r="AX16"/>
    </row>
    <row r="17" spans="1:50" ht="18.75" customHeight="1" thickBot="1" x14ac:dyDescent="0.25">
      <c r="A17" s="59" t="s">
        <v>243</v>
      </c>
      <c r="B17" s="21"/>
      <c r="C17" s="21"/>
      <c r="D17" s="21"/>
      <c r="E17" s="21"/>
      <c r="F17" s="21"/>
      <c r="G17" s="21"/>
      <c r="H17" s="21"/>
      <c r="I17" s="21"/>
      <c r="J17" s="21"/>
      <c r="K17" s="21"/>
      <c r="L17" s="21"/>
      <c r="M17" s="21"/>
      <c r="N17" s="21"/>
      <c r="O17" s="21"/>
      <c r="P17" s="67"/>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row>
    <row r="18" spans="1:50" s="20" customFormat="1" ht="27" customHeight="1" x14ac:dyDescent="0.2">
      <c r="A18" s="191" t="s">
        <v>220</v>
      </c>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3"/>
    </row>
    <row r="19" spans="1:50" s="1" customFormat="1" ht="18.75" customHeight="1" thickBot="1" x14ac:dyDescent="0.25">
      <c r="A19" s="194" t="s">
        <v>221</v>
      </c>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6"/>
    </row>
    <row r="20" spans="1:50" ht="69.599999999999994" customHeight="1" thickBot="1" x14ac:dyDescent="0.25">
      <c r="A20" s="197" t="s">
        <v>52</v>
      </c>
      <c r="B20" s="198"/>
      <c r="C20" s="198"/>
      <c r="D20" s="198"/>
      <c r="E20" s="198"/>
      <c r="F20" s="199"/>
      <c r="G20" s="200"/>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2"/>
    </row>
    <row r="21" spans="1:50" s="2" customFormat="1" ht="26.25" customHeight="1" thickBot="1" x14ac:dyDescent="0.25">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row>
    <row r="22" spans="1:50" s="20" customFormat="1" ht="26.25" customHeight="1" x14ac:dyDescent="0.2">
      <c r="A22" s="211" t="s">
        <v>222</v>
      </c>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3"/>
    </row>
    <row r="23" spans="1:50" s="1" customFormat="1" ht="18.75" customHeight="1" thickBot="1" x14ac:dyDescent="0.25">
      <c r="A23" s="194" t="s">
        <v>223</v>
      </c>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6"/>
    </row>
    <row r="24" spans="1:50" ht="84.6" customHeight="1" thickBot="1" x14ac:dyDescent="0.25">
      <c r="A24" s="239" t="s">
        <v>51</v>
      </c>
      <c r="B24" s="228"/>
      <c r="C24" s="228"/>
      <c r="D24" s="228"/>
      <c r="E24" s="228"/>
      <c r="F24" s="229"/>
      <c r="G24" s="230"/>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2"/>
    </row>
    <row r="25" spans="1:50" s="2" customFormat="1" ht="26.25" customHeight="1" thickBot="1" x14ac:dyDescent="0.25">
      <c r="A25" s="210"/>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row>
    <row r="26" spans="1:50" s="20" customFormat="1" ht="26.25" customHeight="1" x14ac:dyDescent="0.2">
      <c r="A26" s="211" t="s">
        <v>224</v>
      </c>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3"/>
    </row>
    <row r="27" spans="1:50" s="1" customFormat="1" ht="24.9" customHeight="1" thickBot="1" x14ac:dyDescent="0.25">
      <c r="A27" s="215" t="s">
        <v>69</v>
      </c>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c r="AN27" s="216"/>
      <c r="AO27" s="216"/>
      <c r="AP27" s="216"/>
      <c r="AQ27" s="216"/>
      <c r="AR27" s="216"/>
      <c r="AS27" s="216"/>
      <c r="AT27" s="216"/>
      <c r="AU27" s="216"/>
      <c r="AV27" s="216"/>
      <c r="AW27" s="216"/>
      <c r="AX27" s="217"/>
    </row>
    <row r="28" spans="1:50" ht="84.9" customHeight="1" x14ac:dyDescent="0.2">
      <c r="A28" s="227" t="s">
        <v>18</v>
      </c>
      <c r="B28" s="228"/>
      <c r="C28" s="228"/>
      <c r="D28" s="228"/>
      <c r="E28" s="228"/>
      <c r="F28" s="229"/>
      <c r="G28" s="230"/>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2"/>
    </row>
    <row r="29" spans="1:50" ht="84.9" customHeight="1" thickBot="1" x14ac:dyDescent="0.25">
      <c r="A29" s="233" t="s">
        <v>19</v>
      </c>
      <c r="B29" s="234"/>
      <c r="C29" s="234"/>
      <c r="D29" s="234"/>
      <c r="E29" s="234"/>
      <c r="F29" s="235"/>
      <c r="G29" s="325"/>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7"/>
    </row>
    <row r="30" spans="1:50" s="2" customFormat="1" ht="26.25" customHeight="1" thickBot="1" x14ac:dyDescent="0.25">
      <c r="A30" s="328"/>
      <c r="B30" s="328"/>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row>
    <row r="31" spans="1:50" s="20" customFormat="1" ht="26.25" customHeight="1" x14ac:dyDescent="0.2">
      <c r="A31" s="236" t="s">
        <v>225</v>
      </c>
      <c r="B31" s="237"/>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237"/>
      <c r="AM31" s="237"/>
      <c r="AN31" s="237"/>
      <c r="AO31" s="237"/>
      <c r="AP31" s="237"/>
      <c r="AQ31" s="237"/>
      <c r="AR31" s="237"/>
      <c r="AS31" s="237"/>
      <c r="AT31" s="237"/>
      <c r="AU31" s="237"/>
      <c r="AV31" s="237"/>
      <c r="AW31" s="237"/>
      <c r="AX31" s="238"/>
    </row>
    <row r="32" spans="1:50" s="1" customFormat="1" ht="24.6" customHeight="1" thickBot="1" x14ac:dyDescent="0.25">
      <c r="A32" s="224" t="s">
        <v>55</v>
      </c>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6"/>
    </row>
    <row r="33" spans="1:51" ht="84.9" customHeight="1" x14ac:dyDescent="0.2">
      <c r="A33" s="239" t="s">
        <v>53</v>
      </c>
      <c r="B33" s="240"/>
      <c r="C33" s="240"/>
      <c r="D33" s="240"/>
      <c r="E33" s="240"/>
      <c r="F33" s="241"/>
      <c r="G33" s="230"/>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2"/>
    </row>
    <row r="34" spans="1:51" ht="84.9" customHeight="1" thickBot="1" x14ac:dyDescent="0.25">
      <c r="A34" s="218" t="s">
        <v>54</v>
      </c>
      <c r="B34" s="219"/>
      <c r="C34" s="219"/>
      <c r="D34" s="219"/>
      <c r="E34" s="219"/>
      <c r="F34" s="220"/>
      <c r="G34" s="221"/>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3"/>
    </row>
    <row r="35" spans="1:51" s="3" customFormat="1" ht="22.2" customHeight="1" x14ac:dyDescent="0.2">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row>
    <row r="39" spans="1:51" ht="12.75" customHeight="1" x14ac:dyDescent="0.2"/>
    <row r="42" spans="1:51" x14ac:dyDescent="0.2">
      <c r="E42" s="19"/>
      <c r="AY42" s="63" t="s">
        <v>104</v>
      </c>
    </row>
    <row r="43" spans="1:51" x14ac:dyDescent="0.2">
      <c r="E43" s="19"/>
      <c r="AY43" s="63" t="s">
        <v>105</v>
      </c>
    </row>
    <row r="44" spans="1:51" x14ac:dyDescent="0.2">
      <c r="E44" s="19"/>
      <c r="AY44" s="63" t="s">
        <v>106</v>
      </c>
    </row>
    <row r="45" spans="1:51" x14ac:dyDescent="0.2">
      <c r="E45" s="19"/>
      <c r="AY45" s="63" t="s">
        <v>107</v>
      </c>
    </row>
    <row r="46" spans="1:51" x14ac:dyDescent="0.2">
      <c r="E46" s="19"/>
      <c r="AY46" s="63" t="s">
        <v>108</v>
      </c>
    </row>
    <row r="47" spans="1:51" x14ac:dyDescent="0.2">
      <c r="E47" s="19"/>
      <c r="AY47" s="63" t="s">
        <v>109</v>
      </c>
    </row>
    <row r="48" spans="1:51" x14ac:dyDescent="0.2">
      <c r="E48" s="19"/>
      <c r="AY48" s="63" t="s">
        <v>110</v>
      </c>
    </row>
    <row r="49" spans="1:51" x14ac:dyDescent="0.2">
      <c r="E49" s="19"/>
      <c r="AY49" s="63" t="s">
        <v>111</v>
      </c>
    </row>
    <row r="50" spans="1:51" x14ac:dyDescent="0.2">
      <c r="A50" s="60"/>
      <c r="AY50" s="63" t="s">
        <v>112</v>
      </c>
    </row>
    <row r="51" spans="1:51" x14ac:dyDescent="0.2">
      <c r="AY51" s="63" t="s">
        <v>113</v>
      </c>
    </row>
    <row r="52" spans="1:51" x14ac:dyDescent="0.2">
      <c r="AY52" s="63" t="s">
        <v>114</v>
      </c>
    </row>
    <row r="53" spans="1:51" x14ac:dyDescent="0.2">
      <c r="AY53" s="63" t="s">
        <v>115</v>
      </c>
    </row>
    <row r="54" spans="1:51" x14ac:dyDescent="0.2">
      <c r="AY54" s="63" t="s">
        <v>116</v>
      </c>
    </row>
    <row r="55" spans="1:51" x14ac:dyDescent="0.2">
      <c r="AY55" s="63" t="s">
        <v>117</v>
      </c>
    </row>
    <row r="56" spans="1:51" x14ac:dyDescent="0.2">
      <c r="AY56" s="63" t="s">
        <v>118</v>
      </c>
    </row>
    <row r="57" spans="1:51" x14ac:dyDescent="0.2">
      <c r="AY57" s="63" t="s">
        <v>119</v>
      </c>
    </row>
    <row r="58" spans="1:51" x14ac:dyDescent="0.2">
      <c r="AY58" s="63" t="s">
        <v>120</v>
      </c>
    </row>
    <row r="59" spans="1:51" x14ac:dyDescent="0.2">
      <c r="AY59" s="63" t="s">
        <v>121</v>
      </c>
    </row>
    <row r="60" spans="1:51" x14ac:dyDescent="0.2">
      <c r="AY60" s="63" t="s">
        <v>122</v>
      </c>
    </row>
    <row r="61" spans="1:51" x14ac:dyDescent="0.2">
      <c r="AY61" s="63" t="s">
        <v>123</v>
      </c>
    </row>
    <row r="62" spans="1:51" x14ac:dyDescent="0.2">
      <c r="AY62" s="63" t="s">
        <v>124</v>
      </c>
    </row>
    <row r="63" spans="1:51" x14ac:dyDescent="0.2">
      <c r="AY63" s="63" t="s">
        <v>125</v>
      </c>
    </row>
    <row r="64" spans="1:51" x14ac:dyDescent="0.2">
      <c r="AY64" s="63" t="s">
        <v>126</v>
      </c>
    </row>
    <row r="65" spans="51:51" x14ac:dyDescent="0.2">
      <c r="AY65" s="63" t="s">
        <v>127</v>
      </c>
    </row>
    <row r="66" spans="51:51" x14ac:dyDescent="0.2">
      <c r="AY66" s="63" t="s">
        <v>128</v>
      </c>
    </row>
    <row r="67" spans="51:51" x14ac:dyDescent="0.2">
      <c r="AY67" s="63" t="s">
        <v>129</v>
      </c>
    </row>
    <row r="68" spans="51:51" x14ac:dyDescent="0.2">
      <c r="AY68" s="61" t="s">
        <v>130</v>
      </c>
    </row>
    <row r="69" spans="51:51" x14ac:dyDescent="0.2">
      <c r="AY69" t="s">
        <v>131</v>
      </c>
    </row>
    <row r="70" spans="51:51" x14ac:dyDescent="0.2">
      <c r="AY70" t="s">
        <v>132</v>
      </c>
    </row>
    <row r="71" spans="51:51" x14ac:dyDescent="0.2">
      <c r="AY71" t="s">
        <v>133</v>
      </c>
    </row>
    <row r="72" spans="51:51" x14ac:dyDescent="0.2">
      <c r="AY72" t="s">
        <v>134</v>
      </c>
    </row>
    <row r="73" spans="51:51" x14ac:dyDescent="0.2">
      <c r="AY73" s="96" t="s">
        <v>142</v>
      </c>
    </row>
    <row r="74" spans="51:51" x14ac:dyDescent="0.2">
      <c r="AY74" s="96" t="s">
        <v>143</v>
      </c>
    </row>
    <row r="75" spans="51:51" x14ac:dyDescent="0.2">
      <c r="AY75" s="96" t="s">
        <v>144</v>
      </c>
    </row>
    <row r="76" spans="51:51" x14ac:dyDescent="0.2">
      <c r="AY76" s="96" t="s">
        <v>145</v>
      </c>
    </row>
    <row r="77" spans="51:51" x14ac:dyDescent="0.2">
      <c r="AY77" s="96" t="s">
        <v>146</v>
      </c>
    </row>
    <row r="78" spans="51:51" x14ac:dyDescent="0.2">
      <c r="AY78" s="96" t="s">
        <v>147</v>
      </c>
    </row>
    <row r="79" spans="51:51" x14ac:dyDescent="0.2">
      <c r="AY79" s="96" t="s">
        <v>148</v>
      </c>
    </row>
    <row r="80" spans="51:51" x14ac:dyDescent="0.2">
      <c r="AY80" s="96" t="s">
        <v>149</v>
      </c>
    </row>
    <row r="81" spans="51:51" x14ac:dyDescent="0.2">
      <c r="AY81" s="96" t="s">
        <v>150</v>
      </c>
    </row>
    <row r="82" spans="51:51" x14ac:dyDescent="0.2">
      <c r="AY82" s="96" t="s">
        <v>151</v>
      </c>
    </row>
    <row r="83" spans="51:51" x14ac:dyDescent="0.2">
      <c r="AY83" s="96" t="s">
        <v>152</v>
      </c>
    </row>
    <row r="84" spans="51:51" x14ac:dyDescent="0.2">
      <c r="AY84" s="96" t="s">
        <v>153</v>
      </c>
    </row>
    <row r="85" spans="51:51" x14ac:dyDescent="0.2">
      <c r="AY85" s="96" t="s">
        <v>154</v>
      </c>
    </row>
    <row r="86" spans="51:51" x14ac:dyDescent="0.2">
      <c r="AY86" s="96" t="s">
        <v>155</v>
      </c>
    </row>
    <row r="87" spans="51:51" x14ac:dyDescent="0.2">
      <c r="AY87" s="96" t="s">
        <v>156</v>
      </c>
    </row>
    <row r="88" spans="51:51" x14ac:dyDescent="0.2">
      <c r="AY88" s="96" t="s">
        <v>157</v>
      </c>
    </row>
    <row r="89" spans="51:51" x14ac:dyDescent="0.2">
      <c r="AY89" s="96" t="s">
        <v>158</v>
      </c>
    </row>
    <row r="90" spans="51:51" x14ac:dyDescent="0.2">
      <c r="AY90" s="96" t="s">
        <v>159</v>
      </c>
    </row>
    <row r="91" spans="51:51" x14ac:dyDescent="0.2">
      <c r="AY91" s="96" t="s">
        <v>160</v>
      </c>
    </row>
    <row r="92" spans="51:51" x14ac:dyDescent="0.2">
      <c r="AY92" s="96" t="s">
        <v>161</v>
      </c>
    </row>
    <row r="93" spans="51:51" x14ac:dyDescent="0.2">
      <c r="AY93" s="96" t="s">
        <v>162</v>
      </c>
    </row>
    <row r="94" spans="51:51" x14ac:dyDescent="0.2">
      <c r="AY94" s="96" t="s">
        <v>163</v>
      </c>
    </row>
    <row r="95" spans="51:51" x14ac:dyDescent="0.2">
      <c r="AY95" s="96" t="s">
        <v>164</v>
      </c>
    </row>
    <row r="96" spans="51:51" x14ac:dyDescent="0.2">
      <c r="AY96" s="96" t="s">
        <v>165</v>
      </c>
    </row>
    <row r="97" spans="51:51" x14ac:dyDescent="0.2">
      <c r="AY97" s="96" t="s">
        <v>166</v>
      </c>
    </row>
    <row r="98" spans="51:51" x14ac:dyDescent="0.2">
      <c r="AY98" s="96" t="s">
        <v>167</v>
      </c>
    </row>
    <row r="99" spans="51:51" x14ac:dyDescent="0.2">
      <c r="AY99" s="96" t="s">
        <v>168</v>
      </c>
    </row>
    <row r="100" spans="51:51" x14ac:dyDescent="0.2">
      <c r="AY100" s="96" t="s">
        <v>169</v>
      </c>
    </row>
    <row r="101" spans="51:51" x14ac:dyDescent="0.2">
      <c r="AY101" s="96" t="s">
        <v>170</v>
      </c>
    </row>
    <row r="102" spans="51:51" x14ac:dyDescent="0.2">
      <c r="AY102" s="96" t="s">
        <v>171</v>
      </c>
    </row>
  </sheetData>
  <mergeCells count="49">
    <mergeCell ref="A34:F34"/>
    <mergeCell ref="G34:AX34"/>
    <mergeCell ref="A29:F29"/>
    <mergeCell ref="G29:AX29"/>
    <mergeCell ref="A30:AX30"/>
    <mergeCell ref="A31:AX31"/>
    <mergeCell ref="A32:AX32"/>
    <mergeCell ref="A33:F33"/>
    <mergeCell ref="G33:AX33"/>
    <mergeCell ref="G28:AX28"/>
    <mergeCell ref="A22:AX22"/>
    <mergeCell ref="A23:AX23"/>
    <mergeCell ref="A18:AX18"/>
    <mergeCell ref="A19:AX19"/>
    <mergeCell ref="A20:F20"/>
    <mergeCell ref="G20:AX20"/>
    <mergeCell ref="A21:AX21"/>
    <mergeCell ref="A24:F24"/>
    <mergeCell ref="G24:AX24"/>
    <mergeCell ref="A25:AX25"/>
    <mergeCell ref="A26:AX26"/>
    <mergeCell ref="A27:AX27"/>
    <mergeCell ref="A28:F28"/>
    <mergeCell ref="AA15:AM15"/>
    <mergeCell ref="AN14:AR14"/>
    <mergeCell ref="AN15:AR15"/>
    <mergeCell ref="C14:O14"/>
    <mergeCell ref="P14:R14"/>
    <mergeCell ref="AA14:AM14"/>
    <mergeCell ref="A11:I11"/>
    <mergeCell ref="J11:Q11"/>
    <mergeCell ref="R11:Z11"/>
    <mergeCell ref="AA11:AO11"/>
    <mergeCell ref="A10:I10"/>
    <mergeCell ref="J10:Q10"/>
    <mergeCell ref="R10:Z10"/>
    <mergeCell ref="AA10:AO10"/>
    <mergeCell ref="A2:AX2"/>
    <mergeCell ref="AP3:AX3"/>
    <mergeCell ref="AO4:AX4"/>
    <mergeCell ref="A6:Q6"/>
    <mergeCell ref="R6:AH6"/>
    <mergeCell ref="AI6:AL6"/>
    <mergeCell ref="AM6:AX6"/>
    <mergeCell ref="A7:Q7"/>
    <mergeCell ref="R7:AH7"/>
    <mergeCell ref="AI7:AL7"/>
    <mergeCell ref="AM7:AX7"/>
    <mergeCell ref="AM8:BB8"/>
  </mergeCells>
  <phoneticPr fontId="1"/>
  <dataValidations count="2">
    <dataValidation type="list" allowBlank="1" showInputMessage="1" showErrorMessage="1" sqref="AM7:AX7" xr:uid="{74FAA669-0A22-4535-96E3-3201066C9E87}">
      <formula1>$AY$42:$AY$102</formula1>
    </dataValidation>
    <dataValidation type="list" allowBlank="1" showInputMessage="1" showErrorMessage="1" sqref="P14:R14 AN14" xr:uid="{938F88E2-01F8-4B11-899E-660B79A49693}">
      <formula1>"あり,なし"</formula1>
    </dataValidation>
  </dataValidations>
  <pageMargins left="1.0236220472440944" right="0.62992125984251968" top="0.94488188976377963" bottom="0.55118110236220474" header="0.31496062992125984" footer="0.31496062992125984"/>
  <pageSetup paperSize="9" scale="6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4F80-8761-482E-A733-F881320F8503}">
  <sheetPr>
    <tabColor rgb="FF92D050"/>
    <pageSetUpPr fitToPage="1"/>
  </sheetPr>
  <dimension ref="A1:BA51"/>
  <sheetViews>
    <sheetView showGridLines="0" view="pageBreakPreview" topLeftCell="A10" zoomScale="75" zoomScaleNormal="75" zoomScaleSheetLayoutView="75" workbookViewId="0">
      <selection activeCell="L12" sqref="L12"/>
    </sheetView>
  </sheetViews>
  <sheetFormatPr defaultRowHeight="13.2" x14ac:dyDescent="0.2"/>
  <cols>
    <col min="1" max="1" width="6.44140625" style="7" customWidth="1"/>
    <col min="2" max="2" width="23.6640625" style="7" customWidth="1"/>
    <col min="3" max="3" width="28.109375" style="7" customWidth="1"/>
    <col min="4" max="4" width="10" style="7" customWidth="1"/>
    <col min="5" max="5" width="2.33203125" style="7" customWidth="1"/>
    <col min="6" max="6" width="10.6640625" style="7" customWidth="1"/>
    <col min="7" max="8" width="8.44140625" style="7" customWidth="1"/>
    <col min="9" max="9" width="10" style="7" customWidth="1"/>
    <col min="10" max="10" width="16" style="7" customWidth="1"/>
    <col min="11" max="12" width="14.6640625" style="7" customWidth="1"/>
    <col min="13" max="13" width="15.88671875" style="7" customWidth="1"/>
    <col min="14" max="14" width="11.44140625" style="7" customWidth="1"/>
    <col min="15" max="15" width="14.88671875" style="7" customWidth="1"/>
    <col min="16" max="16" width="15.109375" style="7" customWidth="1"/>
    <col min="17" max="17" width="14.77734375" style="7" customWidth="1"/>
    <col min="18" max="18" width="5.21875" style="7" customWidth="1"/>
    <col min="19" max="19" width="1.109375" customWidth="1"/>
    <col min="24" max="24" width="10.109375" bestFit="1" customWidth="1"/>
    <col min="26" max="26" width="10.44140625" bestFit="1" customWidth="1"/>
  </cols>
  <sheetData>
    <row r="1" spans="1:19" ht="17.25" customHeight="1" x14ac:dyDescent="0.2">
      <c r="A1" s="41" t="s">
        <v>66</v>
      </c>
      <c r="B1" s="41"/>
      <c r="G1" s="10"/>
      <c r="I1" s="10"/>
    </row>
    <row r="2" spans="1:19" ht="35.25" customHeight="1" x14ac:dyDescent="0.2">
      <c r="A2" s="277" t="s">
        <v>212</v>
      </c>
      <c r="B2" s="277"/>
      <c r="C2" s="277"/>
      <c r="D2" s="277"/>
      <c r="E2" s="277"/>
      <c r="F2" s="277"/>
      <c r="G2" s="277"/>
      <c r="H2" s="277"/>
      <c r="I2" s="277"/>
      <c r="J2" s="277"/>
      <c r="K2" s="277"/>
      <c r="L2" s="277"/>
      <c r="M2" s="277"/>
      <c r="N2" s="277"/>
      <c r="O2" s="277"/>
      <c r="P2" s="277"/>
      <c r="Q2" s="277"/>
      <c r="R2" s="277"/>
    </row>
    <row r="3" spans="1:19" ht="28.5" customHeight="1" x14ac:dyDescent="0.2">
      <c r="N3" s="278" t="s">
        <v>247</v>
      </c>
      <c r="O3" s="278"/>
      <c r="P3" s="279" t="str">
        <f>IF('①交付申請書（様式1）'!F7="","",'①交付申請書（様式1）'!F7)</f>
        <v/>
      </c>
      <c r="Q3" s="279"/>
      <c r="R3" s="279"/>
    </row>
    <row r="4" spans="1:19" ht="28.5" customHeight="1" x14ac:dyDescent="0.2">
      <c r="N4" s="156"/>
      <c r="O4" s="156" t="s">
        <v>250</v>
      </c>
      <c r="P4" s="288" t="str">
        <f>IF('④介護ソフト用導入計画書(様式2)'!R7="","",'④介護ソフト用導入計画書(様式2)'!R7)</f>
        <v/>
      </c>
      <c r="Q4" s="288"/>
      <c r="R4" s="288"/>
    </row>
    <row r="5" spans="1:19" ht="28.5" customHeight="1" x14ac:dyDescent="0.2">
      <c r="N5" s="156"/>
      <c r="O5" s="156" t="s">
        <v>248</v>
      </c>
      <c r="P5" s="288" t="str">
        <f>IF('④介護ソフト用導入計画書(様式2)'!AM7="","",'④介護ソフト用導入計画書(様式2)'!AM7)</f>
        <v/>
      </c>
      <c r="Q5" s="288"/>
      <c r="R5" s="288"/>
    </row>
    <row r="6" spans="1:19" ht="20.25" customHeight="1" x14ac:dyDescent="0.2">
      <c r="A6" s="11" t="s">
        <v>43</v>
      </c>
      <c r="B6" s="11"/>
      <c r="P6" s="13"/>
      <c r="Q6" s="280" t="s">
        <v>14</v>
      </c>
      <c r="R6" s="281"/>
    </row>
    <row r="7" spans="1:19" ht="36" customHeight="1" x14ac:dyDescent="0.2">
      <c r="A7" s="282" t="s">
        <v>42</v>
      </c>
      <c r="B7" s="292" t="s">
        <v>46</v>
      </c>
      <c r="C7" s="293"/>
      <c r="D7" s="293"/>
      <c r="E7" s="293"/>
      <c r="F7" s="293"/>
      <c r="G7" s="294"/>
      <c r="H7" s="282" t="s">
        <v>71</v>
      </c>
      <c r="I7" s="282" t="s">
        <v>4</v>
      </c>
      <c r="J7" s="284" t="s">
        <v>172</v>
      </c>
      <c r="K7" s="282" t="s">
        <v>44</v>
      </c>
      <c r="L7" s="332" t="s">
        <v>175</v>
      </c>
      <c r="M7" s="282" t="s">
        <v>45</v>
      </c>
      <c r="N7" s="282" t="s">
        <v>180</v>
      </c>
      <c r="O7" s="282" t="s">
        <v>47</v>
      </c>
      <c r="P7" s="282" t="s">
        <v>179</v>
      </c>
      <c r="Q7" s="282" t="s">
        <v>49</v>
      </c>
      <c r="R7" s="2"/>
    </row>
    <row r="8" spans="1:19" ht="33.6" customHeight="1" x14ac:dyDescent="0.2">
      <c r="A8" s="283"/>
      <c r="B8" s="121" t="s">
        <v>12</v>
      </c>
      <c r="C8" s="121" t="s">
        <v>70</v>
      </c>
      <c r="D8" s="304" t="s">
        <v>195</v>
      </c>
      <c r="E8" s="305"/>
      <c r="F8" s="306"/>
      <c r="G8" s="121" t="s">
        <v>15</v>
      </c>
      <c r="H8" s="283"/>
      <c r="I8" s="283"/>
      <c r="J8" s="285"/>
      <c r="K8" s="283"/>
      <c r="L8" s="333"/>
      <c r="M8" s="283"/>
      <c r="N8" s="283"/>
      <c r="O8" s="283"/>
      <c r="P8" s="283"/>
      <c r="Q8" s="283"/>
      <c r="R8" s="2"/>
    </row>
    <row r="9" spans="1:19" ht="51.6" customHeight="1" x14ac:dyDescent="0.2">
      <c r="A9" s="30">
        <v>1</v>
      </c>
      <c r="B9" s="130"/>
      <c r="C9" s="124"/>
      <c r="D9" s="125"/>
      <c r="E9" s="126" t="s">
        <v>190</v>
      </c>
      <c r="F9" s="127"/>
      <c r="G9" s="128"/>
      <c r="H9" s="78"/>
      <c r="I9" s="75"/>
      <c r="J9" s="31"/>
      <c r="K9" s="31"/>
      <c r="L9" s="79"/>
      <c r="M9" s="69" t="str">
        <f>IF(J9="","",J9-K9)</f>
        <v/>
      </c>
      <c r="N9" s="71">
        <v>0.8</v>
      </c>
      <c r="O9" s="69" t="str">
        <f>IF(M9="","",(ROUNDDOWN(M9*N9,-3)))</f>
        <v/>
      </c>
      <c r="P9" s="105" t="str" cm="1">
        <f t="array" ref="P9">IF(OR(S9=1,S9=2),LOOKUP($H$9,{1,11,21,31},{1000000,1500000,2000000,2500000})+(L9="〇")*50000+(SUM(COUNTIF(S:S,{3,4,5}))&gt;0)*150000,"")</f>
        <v/>
      </c>
      <c r="Q9" s="74">
        <f>MIN(O9,P9)</f>
        <v>0</v>
      </c>
      <c r="R9" s="2"/>
      <c r="S9" t="str">
        <f>IF(B9="","",VALUE(LEFT(B9,1)))</f>
        <v/>
      </c>
    </row>
    <row r="10" spans="1:19" ht="51.6" customHeight="1" x14ac:dyDescent="0.2">
      <c r="A10" s="37">
        <v>2</v>
      </c>
      <c r="B10" s="145"/>
      <c r="C10" s="124"/>
      <c r="D10" s="125"/>
      <c r="E10" s="126" t="s">
        <v>190</v>
      </c>
      <c r="F10" s="127"/>
      <c r="G10" s="128"/>
      <c r="H10" s="108"/>
      <c r="I10" s="76"/>
      <c r="J10" s="38"/>
      <c r="K10" s="38"/>
      <c r="L10" s="79"/>
      <c r="M10" s="69" t="str">
        <f>IF(J10="","",J10-K10)</f>
        <v/>
      </c>
      <c r="N10" s="72">
        <v>0.8</v>
      </c>
      <c r="O10" s="69" t="str">
        <f>IF(M10="","",(ROUNDDOWN(M10*N10,-3)))</f>
        <v/>
      </c>
      <c r="P10" s="104" t="str" cm="1">
        <f t="array" ref="P10">IF(OR(S10=1,S10=2),LOOKUP($H$9,{1,11,21,31},{1000000,1500000,2000000,2500000})+(L10="〇")*50000+(SUM(COUNTIF(S:S,{3,4,5}))&gt;0)*150000,"")</f>
        <v/>
      </c>
      <c r="Q10" s="74">
        <f t="shared" ref="Q10:Q16" si="0">MIN(O10,P10)</f>
        <v>0</v>
      </c>
      <c r="R10" s="2"/>
      <c r="S10" t="str">
        <f t="shared" ref="S10:S16" si="1">IF(B10="","",VALUE(LEFT(B10,1)))</f>
        <v/>
      </c>
    </row>
    <row r="11" spans="1:19" ht="51.6" customHeight="1" x14ac:dyDescent="0.2">
      <c r="A11" s="30">
        <v>3</v>
      </c>
      <c r="B11" s="130"/>
      <c r="C11" s="124"/>
      <c r="D11" s="125"/>
      <c r="E11" s="126" t="s">
        <v>190</v>
      </c>
      <c r="F11" s="127"/>
      <c r="G11" s="128"/>
      <c r="H11" s="109"/>
      <c r="I11" s="75"/>
      <c r="J11" s="31"/>
      <c r="K11" s="31"/>
      <c r="L11" s="78"/>
      <c r="M11" s="68" t="str">
        <f>IF(J11="","",J11-K11)</f>
        <v/>
      </c>
      <c r="N11" s="71">
        <v>0.8</v>
      </c>
      <c r="O11" s="68" t="str">
        <f>IF(M11="","",(ROUNDDOWN(M11*N11,-3)))</f>
        <v/>
      </c>
      <c r="P11" s="104" t="str" cm="1">
        <f t="array" ref="P11">IF(OR(S11=1,S11=2),LOOKUP($H$9,{1,11,21,31},{1000000,1500000,2000000,2500000})+(L11="〇")*50000+(SUM(COUNTIF(S:S,{3,4,5}))&gt;0)*150000,"")</f>
        <v/>
      </c>
      <c r="Q11" s="74">
        <f t="shared" si="0"/>
        <v>0</v>
      </c>
      <c r="R11" s="2"/>
      <c r="S11" t="str">
        <f t="shared" si="1"/>
        <v/>
      </c>
    </row>
    <row r="12" spans="1:19" ht="51.6" customHeight="1" x14ac:dyDescent="0.2">
      <c r="A12" s="30">
        <v>4</v>
      </c>
      <c r="B12" s="130"/>
      <c r="C12" s="124"/>
      <c r="D12" s="125"/>
      <c r="E12" s="126" t="s">
        <v>190</v>
      </c>
      <c r="F12" s="127"/>
      <c r="G12" s="128"/>
      <c r="H12" s="109"/>
      <c r="I12" s="77"/>
      <c r="J12" s="32"/>
      <c r="K12" s="32"/>
      <c r="L12" s="80"/>
      <c r="M12" s="70" t="str">
        <f t="shared" ref="M12:M15" si="2">IF(J12="","",J12-K12)</f>
        <v/>
      </c>
      <c r="N12" s="73">
        <v>0.8</v>
      </c>
      <c r="O12" s="70" t="str">
        <f t="shared" ref="O12:O15" si="3">IF(M12="","",(ROUNDDOWN(M12*N12,-3)))</f>
        <v/>
      </c>
      <c r="P12" s="104" t="str" cm="1">
        <f t="array" ref="P12">IF(OR(S12=1,S12=2),LOOKUP($H$9,{1,11,21,31},{1000000,1500000,2000000,2500000})+(L12="〇")*50000+(SUM(COUNTIF(S:S,{3,4,5}))&gt;0)*150000,"")</f>
        <v/>
      </c>
      <c r="Q12" s="74">
        <f t="shared" si="0"/>
        <v>0</v>
      </c>
      <c r="R12" s="2"/>
      <c r="S12" t="str">
        <f t="shared" si="1"/>
        <v/>
      </c>
    </row>
    <row r="13" spans="1:19" ht="51.6" customHeight="1" x14ac:dyDescent="0.2">
      <c r="A13" s="30">
        <v>5</v>
      </c>
      <c r="B13" s="130"/>
      <c r="C13" s="124"/>
      <c r="D13" s="125"/>
      <c r="E13" s="126" t="s">
        <v>190</v>
      </c>
      <c r="F13" s="127"/>
      <c r="G13" s="128"/>
      <c r="H13" s="109"/>
      <c r="I13" s="77"/>
      <c r="J13" s="32"/>
      <c r="K13" s="32"/>
      <c r="L13" s="80"/>
      <c r="M13" s="70" t="str">
        <f t="shared" si="2"/>
        <v/>
      </c>
      <c r="N13" s="73">
        <v>0.8</v>
      </c>
      <c r="O13" s="70" t="str">
        <f t="shared" si="3"/>
        <v/>
      </c>
      <c r="P13" s="104" t="str" cm="1">
        <f t="array" ref="P13">IF(OR(S13=1,S13=2),LOOKUP($H$9,{1,11,21,31},{1000000,1500000,2000000,2500000})+(L13="〇")*50000+(SUM(COUNTIF(S:S,{3,4,5}))&gt;0)*150000,"")</f>
        <v/>
      </c>
      <c r="Q13" s="74">
        <f t="shared" si="0"/>
        <v>0</v>
      </c>
      <c r="R13" s="2"/>
      <c r="S13" t="str">
        <f t="shared" si="1"/>
        <v/>
      </c>
    </row>
    <row r="14" spans="1:19" ht="51.6" customHeight="1" x14ac:dyDescent="0.2">
      <c r="A14" s="30">
        <v>6</v>
      </c>
      <c r="B14" s="130"/>
      <c r="C14" s="124"/>
      <c r="D14" s="125"/>
      <c r="E14" s="126" t="s">
        <v>190</v>
      </c>
      <c r="F14" s="127"/>
      <c r="G14" s="128"/>
      <c r="H14" s="109"/>
      <c r="I14" s="77"/>
      <c r="J14" s="32"/>
      <c r="K14" s="32"/>
      <c r="L14" s="80"/>
      <c r="M14" s="70" t="str">
        <f t="shared" si="2"/>
        <v/>
      </c>
      <c r="N14" s="73">
        <v>0.8</v>
      </c>
      <c r="O14" s="70" t="str">
        <f t="shared" si="3"/>
        <v/>
      </c>
      <c r="P14" s="104" t="str" cm="1">
        <f t="array" ref="P14">IF(OR(S14=1,S14=2),LOOKUP($H$9,{1,11,21,31},{1000000,1500000,2000000,2500000})+(L14="〇")*50000+(SUM(COUNTIF(S:S,{3,4,5}))&gt;0)*150000,"")</f>
        <v/>
      </c>
      <c r="Q14" s="74">
        <f t="shared" si="0"/>
        <v>0</v>
      </c>
      <c r="R14" s="2"/>
      <c r="S14" t="str">
        <f t="shared" si="1"/>
        <v/>
      </c>
    </row>
    <row r="15" spans="1:19" ht="51.6" customHeight="1" x14ac:dyDescent="0.2">
      <c r="A15" s="30">
        <v>7</v>
      </c>
      <c r="B15" s="130"/>
      <c r="C15" s="124"/>
      <c r="D15" s="125"/>
      <c r="E15" s="126" t="s">
        <v>190</v>
      </c>
      <c r="F15" s="127"/>
      <c r="G15" s="128"/>
      <c r="H15" s="109"/>
      <c r="I15" s="77"/>
      <c r="J15" s="32"/>
      <c r="K15" s="32"/>
      <c r="L15" s="80"/>
      <c r="M15" s="70" t="str">
        <f t="shared" si="2"/>
        <v/>
      </c>
      <c r="N15" s="73">
        <v>0.8</v>
      </c>
      <c r="O15" s="70" t="str">
        <f t="shared" si="3"/>
        <v/>
      </c>
      <c r="P15" s="104" t="str" cm="1">
        <f t="array" ref="P15">IF(OR(S15=1,S15=2),LOOKUP($H$9,{1,11,21,31},{1000000,1500000,2000000,2500000})+(L15="〇")*50000+(SUM(COUNTIF(S:S,{3,4,5}))&gt;0)*150000,"")</f>
        <v/>
      </c>
      <c r="Q15" s="74">
        <f>MIN(O15,P15)</f>
        <v>0</v>
      </c>
      <c r="R15" s="2"/>
      <c r="S15" t="str">
        <f t="shared" si="1"/>
        <v/>
      </c>
    </row>
    <row r="16" spans="1:19" ht="51.6" customHeight="1" thickBot="1" x14ac:dyDescent="0.25">
      <c r="A16" s="30">
        <v>8</v>
      </c>
      <c r="B16" s="130"/>
      <c r="C16" s="124"/>
      <c r="D16" s="125"/>
      <c r="E16" s="126" t="s">
        <v>190</v>
      </c>
      <c r="F16" s="127"/>
      <c r="G16" s="128"/>
      <c r="H16" s="110"/>
      <c r="I16" s="77"/>
      <c r="J16" s="32"/>
      <c r="K16" s="32"/>
      <c r="L16" s="80"/>
      <c r="M16" s="70" t="str">
        <f>IF(J16="","",J16-K16)</f>
        <v/>
      </c>
      <c r="N16" s="73">
        <v>0.8</v>
      </c>
      <c r="O16" s="163" t="str">
        <f>IF(M16="","",(ROUNDDOWN(M16*N16,-3)))</f>
        <v/>
      </c>
      <c r="P16" s="104" t="str" cm="1">
        <f t="array" ref="P16">IF(OR(S16=1,S16=2),LOOKUP($H$9,{1,11,21,31},{1000000,1500000,2000000,2500000})+(L16="〇")*50000+(SUM(COUNTIF(S:S,{3,4,5}))&gt;0)*150000,"")</f>
        <v/>
      </c>
      <c r="Q16" s="74">
        <f t="shared" si="0"/>
        <v>0</v>
      </c>
      <c r="R16" s="2"/>
      <c r="S16" t="str">
        <f t="shared" si="1"/>
        <v/>
      </c>
    </row>
    <row r="17" spans="1:32" ht="37.5" customHeight="1" thickTop="1" thickBot="1" x14ac:dyDescent="0.25">
      <c r="A17" s="319" t="s">
        <v>5</v>
      </c>
      <c r="B17" s="320"/>
      <c r="C17" s="320"/>
      <c r="D17" s="320"/>
      <c r="E17" s="320"/>
      <c r="F17" s="320"/>
      <c r="G17" s="321"/>
      <c r="H17" s="102"/>
      <c r="I17" s="33"/>
      <c r="J17" s="34">
        <f>SUM(J9:J16)</f>
        <v>0</v>
      </c>
      <c r="K17" s="35">
        <f>SUM(K9:K16)</f>
        <v>0</v>
      </c>
      <c r="L17" s="102"/>
      <c r="M17" s="35">
        <f>SUM(M9:M16)</f>
        <v>0</v>
      </c>
      <c r="N17" s="36"/>
      <c r="O17" s="162">
        <f>ROUNDDOWN(SUM(M9:M16)*4/5,-3)</f>
        <v>0</v>
      </c>
      <c r="P17" s="35">
        <f>SUM(P9:P16)</f>
        <v>0</v>
      </c>
      <c r="Q17" s="87">
        <f>IF(O17&lt;=P17,O17,P17)</f>
        <v>0</v>
      </c>
      <c r="R17" s="2"/>
    </row>
    <row r="18" spans="1:32" ht="19.5" customHeight="1" x14ac:dyDescent="0.2">
      <c r="A18" s="101"/>
      <c r="B18" s="103" t="s">
        <v>64</v>
      </c>
      <c r="C18" s="101"/>
      <c r="D18" s="117"/>
      <c r="E18" s="117"/>
      <c r="F18" s="117"/>
      <c r="G18" s="101"/>
      <c r="H18" s="101"/>
      <c r="I18" s="101"/>
      <c r="J18" s="101"/>
      <c r="K18" s="101"/>
      <c r="L18" s="103" t="s">
        <v>64</v>
      </c>
      <c r="M18" s="101"/>
      <c r="N18" s="101"/>
      <c r="O18" s="101"/>
      <c r="P18" s="101"/>
      <c r="Q18" s="100"/>
      <c r="R18" s="100"/>
    </row>
    <row r="19" spans="1:32" s="6" customFormat="1" ht="73.5" customHeight="1" x14ac:dyDescent="0.2">
      <c r="A19" s="26" t="s">
        <v>21</v>
      </c>
      <c r="B19" s="316" t="s">
        <v>219</v>
      </c>
      <c r="C19" s="334"/>
      <c r="D19" s="334"/>
      <c r="E19" s="334"/>
      <c r="F19" s="334"/>
      <c r="G19" s="334"/>
      <c r="H19" s="334"/>
      <c r="I19" s="334"/>
      <c r="J19" s="334"/>
      <c r="K19" s="334"/>
      <c r="L19" s="334"/>
      <c r="M19" s="334"/>
      <c r="N19" s="334"/>
      <c r="O19" s="334"/>
      <c r="P19" s="334"/>
      <c r="Q19" s="334"/>
      <c r="R19" s="334"/>
    </row>
    <row r="20" spans="1:32" s="6" customFormat="1" ht="21.9" customHeight="1" x14ac:dyDescent="0.2">
      <c r="A20" s="26" t="s">
        <v>22</v>
      </c>
      <c r="B20" s="317" t="s">
        <v>207</v>
      </c>
      <c r="C20" s="318"/>
      <c r="D20" s="318"/>
      <c r="E20" s="318"/>
      <c r="F20" s="318"/>
      <c r="G20" s="318"/>
      <c r="H20" s="318"/>
      <c r="I20" s="318"/>
      <c r="J20" s="318"/>
      <c r="K20" s="318"/>
      <c r="L20" s="318"/>
      <c r="M20" s="318"/>
      <c r="N20" s="318"/>
      <c r="O20" s="318"/>
      <c r="P20" s="318"/>
      <c r="Q20" s="318"/>
      <c r="R20" s="318"/>
    </row>
    <row r="21" spans="1:32" s="6" customFormat="1" ht="31.5" customHeight="1" x14ac:dyDescent="0.2">
      <c r="A21" s="26" t="s">
        <v>174</v>
      </c>
      <c r="B21" s="317" t="s">
        <v>218</v>
      </c>
      <c r="C21" s="318"/>
      <c r="D21" s="318"/>
      <c r="E21" s="318"/>
      <c r="F21" s="318"/>
      <c r="G21" s="318"/>
      <c r="H21" s="318"/>
      <c r="I21" s="318"/>
      <c r="J21" s="318"/>
      <c r="K21" s="318"/>
      <c r="L21" s="318"/>
      <c r="M21" s="318"/>
      <c r="N21" s="318"/>
      <c r="O21" s="318"/>
      <c r="P21" s="318"/>
      <c r="Q21" s="318"/>
      <c r="R21" s="318"/>
    </row>
    <row r="22" spans="1:32" s="6" customFormat="1" ht="21.9" customHeight="1" x14ac:dyDescent="0.2">
      <c r="A22" s="26" t="s">
        <v>173</v>
      </c>
      <c r="B22" s="26"/>
      <c r="C22" s="330"/>
      <c r="D22" s="330"/>
      <c r="E22" s="330"/>
      <c r="F22" s="330"/>
      <c r="G22" s="316"/>
      <c r="H22" s="316"/>
      <c r="I22" s="316"/>
      <c r="J22" s="316"/>
      <c r="K22" s="316"/>
      <c r="L22" s="316"/>
      <c r="M22" s="316"/>
      <c r="N22" s="316"/>
      <c r="O22" s="316"/>
      <c r="P22" s="316"/>
      <c r="Q22" s="316"/>
      <c r="R22" s="316"/>
    </row>
    <row r="23" spans="1:32" s="6" customFormat="1" ht="25.2" customHeight="1" x14ac:dyDescent="0.2">
      <c r="A23" s="27"/>
      <c r="B23" s="27"/>
      <c r="C23" s="316"/>
      <c r="D23" s="316"/>
      <c r="E23" s="316"/>
      <c r="F23" s="316"/>
      <c r="G23" s="316"/>
      <c r="H23" s="316"/>
      <c r="I23" s="316"/>
      <c r="J23" s="316"/>
      <c r="K23" s="316"/>
      <c r="L23" s="316"/>
      <c r="M23" s="316"/>
      <c r="N23" s="316"/>
      <c r="O23" s="316"/>
      <c r="P23" s="316"/>
      <c r="Q23" s="316"/>
      <c r="R23" s="316"/>
    </row>
    <row r="24" spans="1:32" s="6" customFormat="1" ht="22.2" customHeight="1" x14ac:dyDescent="0.2">
      <c r="A24" s="331"/>
      <c r="B24" s="331"/>
      <c r="C24" s="331"/>
      <c r="D24" s="331"/>
      <c r="E24" s="331"/>
      <c r="F24" s="331"/>
      <c r="G24" s="331"/>
      <c r="H24" s="331"/>
      <c r="I24" s="331"/>
      <c r="J24" s="331"/>
      <c r="K24" s="331"/>
      <c r="L24" s="331"/>
      <c r="M24" s="331"/>
      <c r="N24" s="331"/>
      <c r="O24" s="331"/>
      <c r="P24" s="331"/>
      <c r="Q24" s="331"/>
      <c r="R24" s="331"/>
    </row>
    <row r="25" spans="1:32" ht="21.9" customHeight="1" x14ac:dyDescent="0.2">
      <c r="A25" s="329"/>
      <c r="B25" s="329"/>
      <c r="C25" s="329"/>
      <c r="D25" s="329"/>
      <c r="E25" s="329"/>
      <c r="F25" s="329"/>
      <c r="G25" s="329"/>
      <c r="H25" s="329"/>
      <c r="I25" s="329"/>
      <c r="J25" s="329"/>
      <c r="K25" s="329"/>
      <c r="L25" s="329"/>
      <c r="M25" s="329"/>
      <c r="N25" s="329"/>
      <c r="O25" s="329"/>
      <c r="P25" s="329"/>
      <c r="Q25" s="329"/>
      <c r="R25" s="329"/>
    </row>
    <row r="26" spans="1:32" ht="37.5" customHeight="1" x14ac:dyDescent="0.2">
      <c r="U26" t="s">
        <v>7</v>
      </c>
      <c r="W26" s="14" t="s">
        <v>8</v>
      </c>
      <c r="X26" t="s">
        <v>11</v>
      </c>
      <c r="AB26" t="s">
        <v>23</v>
      </c>
      <c r="AC26" t="s">
        <v>176</v>
      </c>
      <c r="AD26" t="s">
        <v>183</v>
      </c>
      <c r="AE26" t="s">
        <v>188</v>
      </c>
      <c r="AF26" t="s">
        <v>189</v>
      </c>
    </row>
    <row r="27" spans="1:32" ht="16.5" customHeight="1" x14ac:dyDescent="0.2">
      <c r="U27" s="7" t="s">
        <v>213</v>
      </c>
      <c r="W27" t="s">
        <v>9</v>
      </c>
      <c r="X27" s="5">
        <v>0.8</v>
      </c>
      <c r="Y27" s="28"/>
      <c r="Z27" s="28"/>
      <c r="AB27" t="s">
        <v>24</v>
      </c>
      <c r="AC27" t="s">
        <v>177</v>
      </c>
      <c r="AD27" t="s">
        <v>184</v>
      </c>
      <c r="AE27">
        <v>1</v>
      </c>
      <c r="AF27">
        <v>1000000</v>
      </c>
    </row>
    <row r="28" spans="1:32" ht="18.75" customHeight="1" x14ac:dyDescent="0.2">
      <c r="U28" s="7" t="s">
        <v>214</v>
      </c>
      <c r="W28" t="s">
        <v>10</v>
      </c>
      <c r="X28" s="5"/>
      <c r="Y28" s="28"/>
      <c r="Z28" s="28"/>
      <c r="AB28" t="s">
        <v>25</v>
      </c>
      <c r="AC28" t="s">
        <v>178</v>
      </c>
      <c r="AD28" t="s">
        <v>185</v>
      </c>
      <c r="AE28">
        <v>11</v>
      </c>
      <c r="AF28">
        <v>1500000</v>
      </c>
    </row>
    <row r="29" spans="1:32" ht="18.75" customHeight="1" x14ac:dyDescent="0.2">
      <c r="U29" s="7" t="s">
        <v>215</v>
      </c>
      <c r="Y29" s="28"/>
      <c r="Z29" s="28"/>
      <c r="AD29" t="s">
        <v>186</v>
      </c>
      <c r="AE29">
        <v>21</v>
      </c>
      <c r="AF29">
        <v>2000000</v>
      </c>
    </row>
    <row r="30" spans="1:32" ht="18.75" customHeight="1" x14ac:dyDescent="0.2">
      <c r="U30" s="7" t="s">
        <v>216</v>
      </c>
      <c r="Y30" s="28"/>
      <c r="Z30" s="28"/>
      <c r="AD30" t="s">
        <v>187</v>
      </c>
      <c r="AE30">
        <v>31</v>
      </c>
      <c r="AF30">
        <v>2500000</v>
      </c>
    </row>
    <row r="31" spans="1:32" ht="18.75" customHeight="1" x14ac:dyDescent="0.2">
      <c r="U31" s="7" t="s">
        <v>217</v>
      </c>
      <c r="Y31" s="28"/>
      <c r="Z31" s="28"/>
    </row>
    <row r="32" spans="1:32" ht="18.75" customHeight="1" x14ac:dyDescent="0.2">
      <c r="Y32" s="28"/>
      <c r="Z32" s="28"/>
    </row>
    <row r="33" spans="19:53" ht="18.75" customHeight="1" x14ac:dyDescent="0.2">
      <c r="Y33" s="28"/>
      <c r="Z33" s="28"/>
    </row>
    <row r="34" spans="19:53" ht="18.75" customHeight="1" x14ac:dyDescent="0.2">
      <c r="S34" s="7"/>
      <c r="T34" s="7"/>
      <c r="U34" s="7"/>
      <c r="V34" s="7"/>
      <c r="W34" s="7"/>
      <c r="X34" s="7"/>
      <c r="Y34" s="29"/>
      <c r="Z34" s="29"/>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9:53" ht="18.75" customHeight="1" x14ac:dyDescent="0.2">
      <c r="Y35" s="28"/>
      <c r="Z35" s="28"/>
    </row>
    <row r="36" spans="19:53" ht="18.75" customHeight="1" x14ac:dyDescent="0.2">
      <c r="Y36" s="28"/>
      <c r="Z36" s="28"/>
    </row>
    <row r="37" spans="19:53" ht="18.75" customHeight="1" x14ac:dyDescent="0.2"/>
    <row r="38" spans="19:53" ht="18.75" customHeight="1" x14ac:dyDescent="0.2"/>
    <row r="39" spans="19:53" ht="18.75" customHeight="1" x14ac:dyDescent="0.2"/>
    <row r="40" spans="19:53" ht="18.75" customHeight="1" x14ac:dyDescent="0.2"/>
    <row r="41" spans="19:53" ht="18.75" customHeight="1" x14ac:dyDescent="0.2"/>
    <row r="42" spans="19:53" ht="18.75" customHeight="1" x14ac:dyDescent="0.2"/>
    <row r="43" spans="19:53" ht="18.75" customHeight="1" x14ac:dyDescent="0.2"/>
    <row r="44" spans="19:53" ht="18.75" customHeight="1" x14ac:dyDescent="0.2"/>
    <row r="45" spans="19:53" ht="18.75" customHeight="1" x14ac:dyDescent="0.2"/>
    <row r="46" spans="19:53" ht="18.75" customHeight="1" x14ac:dyDescent="0.2"/>
    <row r="47" spans="19:53" ht="18.75" customHeight="1" x14ac:dyDescent="0.2"/>
    <row r="48" spans="19:53" ht="18.75" customHeight="1" x14ac:dyDescent="0.2"/>
    <row r="49" ht="18.75" customHeight="1" x14ac:dyDescent="0.2"/>
    <row r="50" s="7" customFormat="1" ht="18.75" customHeight="1" x14ac:dyDescent="0.2"/>
    <row r="51" s="7" customFormat="1" ht="18.75" customHeight="1" x14ac:dyDescent="0.2"/>
  </sheetData>
  <mergeCells count="26">
    <mergeCell ref="B20:R20"/>
    <mergeCell ref="B21:R21"/>
    <mergeCell ref="A25:R25"/>
    <mergeCell ref="H7:H8"/>
    <mergeCell ref="C22:R23"/>
    <mergeCell ref="A24:R24"/>
    <mergeCell ref="M7:M8"/>
    <mergeCell ref="N7:N8"/>
    <mergeCell ref="O7:O8"/>
    <mergeCell ref="P7:P8"/>
    <mergeCell ref="Q7:Q8"/>
    <mergeCell ref="A17:G17"/>
    <mergeCell ref="L7:L8"/>
    <mergeCell ref="B7:G7"/>
    <mergeCell ref="B19:R19"/>
    <mergeCell ref="A2:R2"/>
    <mergeCell ref="N3:O3"/>
    <mergeCell ref="P3:R3"/>
    <mergeCell ref="Q6:R6"/>
    <mergeCell ref="A7:A8"/>
    <mergeCell ref="I7:I8"/>
    <mergeCell ref="J7:J8"/>
    <mergeCell ref="K7:K8"/>
    <mergeCell ref="D8:F8"/>
    <mergeCell ref="P4:R4"/>
    <mergeCell ref="P5:R5"/>
  </mergeCells>
  <phoneticPr fontId="1"/>
  <dataValidations xWindow="162" yWindow="645" count="11">
    <dataValidation allowBlank="1" showInputMessage="1" showErrorMessage="1" prompt="※総額から対象外経費を除いた金額を入力_x000a__x000a_※一台あたりの単価ではありません。" sqref="J9:J16" xr:uid="{E3871BF6-E54D-4B7B-AB7E-B535D11E61E1}"/>
    <dataValidation type="list" allowBlank="1" showInputMessage="1" showErrorMessage="1" prompt="購入かリースかをプルダウンより選択してください。" sqref="I9:I16" xr:uid="{45F72115-E4BF-4849-9D4C-EBCAAA9D4A5A}">
      <formula1>$W$27:$W$28</formula1>
    </dataValidation>
    <dataValidation type="list" allowBlank="1" showInputMessage="1" showErrorMessage="1" sqref="L9" xr:uid="{2020C55A-8B0E-4050-915E-38B1234BBCC0}">
      <formula1>AC27:AC28</formula1>
    </dataValidation>
    <dataValidation type="list" allowBlank="1" showInputMessage="1" showErrorMessage="1" sqref="L10" xr:uid="{5D774D25-4A81-4F5A-B484-84C97BB412E4}">
      <formula1>AC27:AC28</formula1>
    </dataValidation>
    <dataValidation type="list" allowBlank="1" showInputMessage="1" showErrorMessage="1" sqref="L16" xr:uid="{221901EC-258B-4FA6-A0AD-A2B85918AAC6}">
      <formula1>AC27:AC28</formula1>
    </dataValidation>
    <dataValidation type="list" allowBlank="1" showInputMessage="1" showErrorMessage="1" sqref="L14" xr:uid="{BB288EFF-B792-4E5D-A1E9-19A78635CF5C}">
      <formula1>AC27:AC28</formula1>
    </dataValidation>
    <dataValidation type="list" allowBlank="1" showInputMessage="1" showErrorMessage="1" sqref="L13" xr:uid="{7CE2A33E-AEBE-4354-B091-DEDD8217C067}">
      <formula1>AC27:AC28</formula1>
    </dataValidation>
    <dataValidation type="list" allowBlank="1" showInputMessage="1" showErrorMessage="1" sqref="L11" xr:uid="{47DE5D3F-F7D7-426E-AB7E-CDF3B902966D}">
      <formula1>AC27:AC28</formula1>
    </dataValidation>
    <dataValidation type="list" allowBlank="1" showInputMessage="1" showErrorMessage="1" sqref="L12" xr:uid="{905EDC74-9DA2-4F3A-9F9D-6750898595B1}">
      <formula1>AC27:AC28</formula1>
    </dataValidation>
    <dataValidation type="list" allowBlank="1" showInputMessage="1" showErrorMessage="1" sqref="L15" xr:uid="{C4DA68DD-3CBB-4883-A28B-EFA67E8D9D4E}">
      <formula1>AC27:AC28</formula1>
    </dataValidation>
    <dataValidation type="list" allowBlank="1" showInputMessage="1" showErrorMessage="1" prompt="種別をプルダウンから選択してください" sqref="B9:B16" xr:uid="{CF7A12C0-4852-4BE0-AE1F-D9BF7B7CB0C8}">
      <formula1>$U$27:$U$31</formula1>
    </dataValidation>
  </dataValidations>
  <pageMargins left="0.62992125984251968" right="0.62992125984251968" top="0.39370078740157483" bottom="0.19685039370078741" header="0" footer="0"/>
  <pageSetup paperSize="9" scale="5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56057-9A20-4ED0-B06F-4D68BD77D7DF}">
  <sheetPr>
    <tabColor rgb="FF00B050"/>
    <pageSetUpPr fitToPage="1"/>
  </sheetPr>
  <dimension ref="A1:BB106"/>
  <sheetViews>
    <sheetView showGridLines="0" view="pageBreakPreview" topLeftCell="A25" zoomScale="95" zoomScaleNormal="100" zoomScaleSheetLayoutView="95" workbookViewId="0">
      <selection activeCell="AO4" sqref="AO4:AX4"/>
    </sheetView>
  </sheetViews>
  <sheetFormatPr defaultRowHeight="13.2" x14ac:dyDescent="0.2"/>
  <cols>
    <col min="1" max="13" width="2.109375" style="7" customWidth="1"/>
    <col min="14" max="14" width="3.109375" style="7" customWidth="1"/>
    <col min="15" max="15" width="2.88671875" style="7" customWidth="1"/>
    <col min="16" max="18" width="2.109375" style="7" customWidth="1"/>
    <col min="19" max="19" width="2.88671875" style="7" customWidth="1"/>
    <col min="20" max="22" width="2.109375" style="7" customWidth="1"/>
    <col min="23" max="23" width="6.44140625" style="7" customWidth="1"/>
    <col min="24" max="24" width="7.109375" style="7" customWidth="1"/>
    <col min="25" max="25" width="2.109375" style="7" customWidth="1"/>
    <col min="26" max="26" width="8.109375" style="7" customWidth="1"/>
    <col min="27" max="32" width="2.109375" style="7" customWidth="1"/>
    <col min="33" max="33" width="5.33203125" style="7" customWidth="1"/>
    <col min="34" max="49" width="2.109375" style="7" customWidth="1"/>
    <col min="50" max="50" width="4.6640625" style="7" customWidth="1"/>
    <col min="51" max="51" width="63.6640625" customWidth="1"/>
    <col min="61" max="61" width="9" customWidth="1"/>
  </cols>
  <sheetData>
    <row r="1" spans="1:54" ht="15" customHeight="1" x14ac:dyDescent="0.2">
      <c r="A1" s="41" t="s">
        <v>62</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row>
    <row r="2" spans="1:54" ht="37.950000000000003" customHeight="1" x14ac:dyDescent="0.2">
      <c r="A2" s="255" t="s">
        <v>138</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row>
    <row r="3" spans="1:54" x14ac:dyDescent="0.2">
      <c r="AP3" s="256"/>
      <c r="AQ3" s="256"/>
      <c r="AR3" s="256"/>
      <c r="AS3" s="256"/>
      <c r="AT3" s="256"/>
      <c r="AU3" s="256"/>
      <c r="AV3" s="256"/>
      <c r="AW3" s="256"/>
      <c r="AX3" s="256"/>
    </row>
    <row r="4" spans="1:54" ht="18" customHeight="1" x14ac:dyDescent="0.2">
      <c r="A4" s="15"/>
      <c r="L4" s="129"/>
      <c r="AO4" s="247" t="str">
        <f>IF('①交付申請書（様式1）'!F2="","",'①交付申請書（様式1）'!F2)</f>
        <v>令和　　年　　月　　日</v>
      </c>
      <c r="AP4" s="247"/>
      <c r="AQ4" s="247"/>
      <c r="AR4" s="247"/>
      <c r="AS4" s="247"/>
      <c r="AT4" s="247"/>
      <c r="AU4" s="247"/>
      <c r="AV4" s="247"/>
      <c r="AW4" s="247"/>
      <c r="AX4" s="247"/>
    </row>
    <row r="5" spans="1:54" ht="15.6" customHeight="1" thickBot="1" x14ac:dyDescent="0.25">
      <c r="A5" s="40" t="s">
        <v>26</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62"/>
      <c r="AM5" s="62"/>
      <c r="AN5" s="62"/>
      <c r="AO5" s="62"/>
      <c r="AP5" s="62"/>
      <c r="AQ5" s="62"/>
      <c r="AR5" s="62"/>
      <c r="AS5" s="62"/>
      <c r="AT5" s="62"/>
      <c r="AU5" s="62"/>
      <c r="AV5" s="62"/>
      <c r="AW5" s="62"/>
      <c r="AX5" s="62"/>
    </row>
    <row r="6" spans="1:54" ht="27" customHeight="1" thickBot="1" x14ac:dyDescent="0.25">
      <c r="A6" s="257" t="s">
        <v>0</v>
      </c>
      <c r="B6" s="258"/>
      <c r="C6" s="258"/>
      <c r="D6" s="258"/>
      <c r="E6" s="258"/>
      <c r="F6" s="258"/>
      <c r="G6" s="258"/>
      <c r="H6" s="258"/>
      <c r="I6" s="258"/>
      <c r="J6" s="258"/>
      <c r="K6" s="258"/>
      <c r="L6" s="258"/>
      <c r="M6" s="258"/>
      <c r="N6" s="258"/>
      <c r="O6" s="258"/>
      <c r="P6" s="258"/>
      <c r="Q6" s="258"/>
      <c r="R6" s="259" t="s">
        <v>20</v>
      </c>
      <c r="S6" s="259"/>
      <c r="T6" s="259"/>
      <c r="U6" s="259"/>
      <c r="V6" s="259"/>
      <c r="W6" s="259"/>
      <c r="X6" s="259"/>
      <c r="Y6" s="259"/>
      <c r="Z6" s="259"/>
      <c r="AA6" s="259"/>
      <c r="AB6" s="259"/>
      <c r="AC6" s="259"/>
      <c r="AD6" s="259"/>
      <c r="AE6" s="259"/>
      <c r="AF6" s="259"/>
      <c r="AG6" s="259"/>
      <c r="AH6" s="259"/>
      <c r="AI6" s="260" t="s">
        <v>17</v>
      </c>
      <c r="AJ6" s="260"/>
      <c r="AK6" s="260"/>
      <c r="AL6" s="261"/>
      <c r="AM6" s="249" t="s">
        <v>41</v>
      </c>
      <c r="AN6" s="250"/>
      <c r="AO6" s="250"/>
      <c r="AP6" s="250"/>
      <c r="AQ6" s="250"/>
      <c r="AR6" s="250"/>
      <c r="AS6" s="250"/>
      <c r="AT6" s="250"/>
      <c r="AU6" s="250"/>
      <c r="AV6" s="250"/>
      <c r="AW6" s="250"/>
      <c r="AX6" s="251"/>
    </row>
    <row r="7" spans="1:54" ht="53.25" customHeight="1" thickTop="1" thickBot="1" x14ac:dyDescent="0.25">
      <c r="A7" s="242" t="str">
        <f>IF('①交付申請書（様式1）'!F7="","",'①交付申請書（様式1）'!F7)</f>
        <v/>
      </c>
      <c r="B7" s="243"/>
      <c r="C7" s="243"/>
      <c r="D7" s="243"/>
      <c r="E7" s="243"/>
      <c r="F7" s="243"/>
      <c r="G7" s="243"/>
      <c r="H7" s="243"/>
      <c r="I7" s="243"/>
      <c r="J7" s="243"/>
      <c r="K7" s="243"/>
      <c r="L7" s="243"/>
      <c r="M7" s="243"/>
      <c r="N7" s="243"/>
      <c r="O7" s="243"/>
      <c r="P7" s="243"/>
      <c r="Q7" s="243"/>
      <c r="R7" s="244"/>
      <c r="S7" s="244"/>
      <c r="T7" s="244"/>
      <c r="U7" s="244"/>
      <c r="V7" s="244"/>
      <c r="W7" s="244"/>
      <c r="X7" s="244"/>
      <c r="Y7" s="244"/>
      <c r="Z7" s="244"/>
      <c r="AA7" s="244"/>
      <c r="AB7" s="244"/>
      <c r="AC7" s="244"/>
      <c r="AD7" s="244"/>
      <c r="AE7" s="244"/>
      <c r="AF7" s="244"/>
      <c r="AG7" s="244"/>
      <c r="AH7" s="244"/>
      <c r="AI7" s="245"/>
      <c r="AJ7" s="245"/>
      <c r="AK7" s="245"/>
      <c r="AL7" s="246"/>
      <c r="AM7" s="252"/>
      <c r="AN7" s="253"/>
      <c r="AO7" s="253"/>
      <c r="AP7" s="253"/>
      <c r="AQ7" s="253"/>
      <c r="AR7" s="253"/>
      <c r="AS7" s="253"/>
      <c r="AT7" s="253"/>
      <c r="AU7" s="253"/>
      <c r="AV7" s="253"/>
      <c r="AW7" s="253"/>
      <c r="AX7" s="254"/>
    </row>
    <row r="8" spans="1:54" ht="13.95" customHeight="1" x14ac:dyDescent="0.2">
      <c r="A8" s="22"/>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48" t="s">
        <v>63</v>
      </c>
      <c r="AN8" s="248"/>
      <c r="AO8" s="248"/>
      <c r="AP8" s="248"/>
      <c r="AQ8" s="248"/>
      <c r="AR8" s="248"/>
      <c r="AS8" s="248"/>
      <c r="AT8" s="248"/>
      <c r="AU8" s="248"/>
      <c r="AV8" s="248"/>
      <c r="AW8" s="248"/>
      <c r="AX8" s="248"/>
      <c r="AY8" s="248"/>
      <c r="AZ8" s="248"/>
      <c r="BA8" s="248"/>
      <c r="BB8" s="248"/>
    </row>
    <row r="9" spans="1:54" s="16" customFormat="1" ht="18.75" customHeight="1" thickBot="1" x14ac:dyDescent="0.25">
      <c r="A9" s="94" t="s">
        <v>27</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row>
    <row r="10" spans="1:54" ht="20.25" customHeight="1" thickBot="1" x14ac:dyDescent="0.25">
      <c r="A10" s="262" t="s">
        <v>1</v>
      </c>
      <c r="B10" s="263"/>
      <c r="C10" s="263"/>
      <c r="D10" s="263"/>
      <c r="E10" s="263"/>
      <c r="F10" s="263"/>
      <c r="G10" s="263"/>
      <c r="H10" s="263"/>
      <c r="I10" s="263"/>
      <c r="J10" s="264" t="s">
        <v>2</v>
      </c>
      <c r="K10" s="265"/>
      <c r="L10" s="265"/>
      <c r="M10" s="265"/>
      <c r="N10" s="265"/>
      <c r="O10" s="265"/>
      <c r="P10" s="265"/>
      <c r="Q10" s="266"/>
      <c r="R10" s="267" t="s">
        <v>16</v>
      </c>
      <c r="S10" s="267"/>
      <c r="T10" s="267"/>
      <c r="U10" s="267"/>
      <c r="V10" s="267"/>
      <c r="W10" s="267"/>
      <c r="X10" s="267"/>
      <c r="Y10" s="267"/>
      <c r="Z10" s="267"/>
      <c r="AA10" s="267" t="s">
        <v>3</v>
      </c>
      <c r="AB10" s="267"/>
      <c r="AC10" s="267"/>
      <c r="AD10" s="267"/>
      <c r="AE10" s="267"/>
      <c r="AF10" s="267"/>
      <c r="AG10" s="267"/>
      <c r="AH10" s="267"/>
      <c r="AI10" s="267"/>
      <c r="AJ10" s="267"/>
      <c r="AK10" s="267"/>
      <c r="AL10" s="267"/>
      <c r="AM10" s="267"/>
      <c r="AN10" s="267"/>
      <c r="AO10" s="268"/>
      <c r="AP10"/>
      <c r="AQ10"/>
      <c r="AR10"/>
      <c r="AS10"/>
      <c r="AT10"/>
      <c r="AU10"/>
      <c r="AV10"/>
      <c r="AW10"/>
      <c r="AX10"/>
    </row>
    <row r="11" spans="1:54" ht="30" customHeight="1" thickTop="1" thickBot="1" x14ac:dyDescent="0.25">
      <c r="A11" s="269"/>
      <c r="B11" s="270"/>
      <c r="C11" s="270"/>
      <c r="D11" s="270"/>
      <c r="E11" s="270"/>
      <c r="F11" s="270"/>
      <c r="G11" s="270"/>
      <c r="H11" s="270"/>
      <c r="I11" s="270"/>
      <c r="J11" s="271"/>
      <c r="K11" s="272"/>
      <c r="L11" s="272"/>
      <c r="M11" s="272"/>
      <c r="N11" s="272"/>
      <c r="O11" s="272"/>
      <c r="P11" s="272"/>
      <c r="Q11" s="273"/>
      <c r="R11" s="274"/>
      <c r="S11" s="274"/>
      <c r="T11" s="274"/>
      <c r="U11" s="274"/>
      <c r="V11" s="274"/>
      <c r="W11" s="274"/>
      <c r="X11" s="274"/>
      <c r="Y11" s="274"/>
      <c r="Z11" s="274"/>
      <c r="AA11" s="274"/>
      <c r="AB11" s="274"/>
      <c r="AC11" s="274"/>
      <c r="AD11" s="274"/>
      <c r="AE11" s="274"/>
      <c r="AF11" s="274"/>
      <c r="AG11" s="274"/>
      <c r="AH11" s="274"/>
      <c r="AI11" s="274"/>
      <c r="AJ11" s="274"/>
      <c r="AK11" s="274"/>
      <c r="AL11" s="274"/>
      <c r="AM11" s="274"/>
      <c r="AN11" s="274"/>
      <c r="AO11" s="276"/>
      <c r="AP11"/>
      <c r="AQ11"/>
      <c r="AR11"/>
      <c r="AS11"/>
      <c r="AT11"/>
      <c r="AU11"/>
      <c r="AV11"/>
      <c r="AW11"/>
      <c r="AX11"/>
    </row>
    <row r="12" spans="1:54" ht="18.75" customHeight="1" x14ac:dyDescent="0.2">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row>
    <row r="13" spans="1:54" ht="18.75" customHeight="1" x14ac:dyDescent="0.2">
      <c r="A13" s="59" t="s">
        <v>197</v>
      </c>
      <c r="B13" s="21"/>
      <c r="C13" s="21"/>
      <c r="D13" s="21"/>
      <c r="E13" s="21"/>
      <c r="F13" s="21"/>
      <c r="G13" s="21"/>
      <c r="H13" s="21"/>
      <c r="I13" s="21"/>
      <c r="J13" s="21"/>
      <c r="K13" s="21"/>
      <c r="L13" s="21"/>
      <c r="M13" s="21"/>
      <c r="N13" s="21"/>
      <c r="O13" s="21"/>
      <c r="P13" s="21"/>
      <c r="Q13" s="21"/>
      <c r="R13" s="21"/>
      <c r="S13" s="21"/>
      <c r="T13" s="21"/>
      <c r="U13" s="21"/>
      <c r="V13" s="21"/>
      <c r="W13" s="21"/>
      <c r="X13" s="21"/>
      <c r="Y13" s="66" t="s">
        <v>242</v>
      </c>
      <c r="Z13" s="21"/>
      <c r="AA13" s="66"/>
      <c r="AB13" s="21"/>
      <c r="AC13" s="21"/>
      <c r="AD13" s="21"/>
      <c r="AE13" s="21"/>
      <c r="AF13" s="21"/>
      <c r="AG13" s="21"/>
      <c r="AH13" s="21"/>
      <c r="AI13" s="21"/>
      <c r="AJ13" s="21"/>
      <c r="AK13" s="21"/>
      <c r="AL13" s="21"/>
      <c r="AM13" s="21"/>
      <c r="AN13" s="21"/>
      <c r="AO13" s="21"/>
      <c r="AP13" s="21"/>
      <c r="AQ13" s="21"/>
      <c r="AR13" s="21"/>
      <c r="AS13" s="21"/>
      <c r="AT13" s="21"/>
      <c r="AU13" s="21"/>
      <c r="AV13" s="21"/>
      <c r="AW13" s="21"/>
      <c r="AX13" s="21"/>
    </row>
    <row r="14" spans="1:54" ht="18.75" customHeight="1" x14ac:dyDescent="0.2">
      <c r="A14" s="59"/>
      <c r="B14" s="21"/>
      <c r="C14" s="206" t="s">
        <v>65</v>
      </c>
      <c r="D14" s="206"/>
      <c r="E14" s="206"/>
      <c r="F14" s="206"/>
      <c r="G14" s="206"/>
      <c r="H14" s="206"/>
      <c r="I14" s="206"/>
      <c r="J14" s="206"/>
      <c r="K14" s="206"/>
      <c r="L14" s="206"/>
      <c r="M14" s="206"/>
      <c r="N14" s="206"/>
      <c r="O14" s="206"/>
      <c r="P14" s="324"/>
      <c r="Q14" s="324"/>
      <c r="R14" s="324"/>
      <c r="S14" s="21"/>
      <c r="T14" s="21"/>
      <c r="U14" s="21"/>
      <c r="V14" s="21"/>
      <c r="X14" s="21"/>
      <c r="Y14" s="21"/>
      <c r="Z14" s="21"/>
      <c r="AA14" s="207" t="s">
        <v>237</v>
      </c>
      <c r="AB14" s="208"/>
      <c r="AC14" s="208"/>
      <c r="AD14" s="208"/>
      <c r="AE14" s="208"/>
      <c r="AF14" s="208"/>
      <c r="AG14" s="208"/>
      <c r="AH14" s="208"/>
      <c r="AI14" s="208"/>
      <c r="AJ14" s="208"/>
      <c r="AK14" s="208"/>
      <c r="AL14" s="208"/>
      <c r="AM14" s="209"/>
      <c r="AN14" s="203"/>
      <c r="AO14" s="204"/>
      <c r="AP14" s="204"/>
      <c r="AQ14" s="204"/>
      <c r="AR14" s="205"/>
      <c r="AS14"/>
      <c r="AT14"/>
      <c r="AU14"/>
      <c r="AV14"/>
      <c r="AW14"/>
      <c r="AX14"/>
    </row>
    <row r="15" spans="1:54" ht="18.75" customHeight="1" x14ac:dyDescent="0.2">
      <c r="A15" s="21"/>
      <c r="B15" s="21"/>
      <c r="C15" s="346"/>
      <c r="D15" s="346"/>
      <c r="E15" s="346"/>
      <c r="F15" s="346"/>
      <c r="G15" s="346"/>
      <c r="H15" s="346"/>
      <c r="I15" s="346"/>
      <c r="J15" s="346"/>
      <c r="K15" s="346"/>
      <c r="L15" s="346"/>
      <c r="M15" s="346"/>
      <c r="N15" s="346"/>
      <c r="O15" s="346"/>
      <c r="P15" s="149" t="s">
        <v>240</v>
      </c>
      <c r="Q15" s="150"/>
      <c r="R15" s="150"/>
      <c r="S15" s="21"/>
      <c r="T15" s="21"/>
      <c r="U15" s="21"/>
      <c r="V15" s="21"/>
      <c r="W15" s="21"/>
      <c r="X15" s="21"/>
      <c r="Y15" s="21"/>
      <c r="Z15" s="21"/>
      <c r="AA15" s="207" t="s">
        <v>238</v>
      </c>
      <c r="AB15" s="208"/>
      <c r="AC15" s="208"/>
      <c r="AD15" s="208"/>
      <c r="AE15" s="208"/>
      <c r="AF15" s="208"/>
      <c r="AG15" s="208"/>
      <c r="AH15" s="208"/>
      <c r="AI15" s="208"/>
      <c r="AJ15" s="208"/>
      <c r="AK15" s="208"/>
      <c r="AL15" s="208"/>
      <c r="AM15" s="209"/>
      <c r="AN15" s="203"/>
      <c r="AO15" s="204"/>
      <c r="AP15" s="204"/>
      <c r="AQ15" s="204"/>
      <c r="AR15" s="205"/>
      <c r="AS15" t="s">
        <v>239</v>
      </c>
      <c r="AT15"/>
      <c r="AU15"/>
      <c r="AV15"/>
      <c r="AW15"/>
      <c r="AX15"/>
    </row>
    <row r="16" spans="1:54" ht="18.75" customHeight="1" x14ac:dyDescent="0.2">
      <c r="A16" s="21"/>
      <c r="B16" s="21"/>
      <c r="C16" s="155"/>
      <c r="D16" s="155"/>
      <c r="E16" s="155"/>
      <c r="F16" s="155"/>
      <c r="G16" s="155"/>
      <c r="H16" s="155"/>
      <c r="I16" s="155"/>
      <c r="J16" s="155"/>
      <c r="K16" s="155"/>
      <c r="L16" s="155"/>
      <c r="M16" s="155"/>
      <c r="N16" s="155"/>
      <c r="O16" s="155"/>
      <c r="P16" s="149"/>
      <c r="Q16" s="150"/>
      <c r="R16" s="150"/>
      <c r="S16" s="21"/>
      <c r="T16" s="21"/>
      <c r="U16" s="21"/>
      <c r="V16" s="21"/>
      <c r="W16" s="21"/>
      <c r="X16" s="21"/>
      <c r="Y16" s="21"/>
      <c r="Z16" s="21"/>
      <c r="AA16" s="153"/>
      <c r="AB16" s="153"/>
      <c r="AC16" s="153"/>
      <c r="AD16" s="153"/>
      <c r="AE16" s="153"/>
      <c r="AF16" s="153"/>
      <c r="AG16" s="153"/>
      <c r="AH16" s="153"/>
      <c r="AI16" s="153"/>
      <c r="AJ16" s="153"/>
      <c r="AK16" s="153"/>
      <c r="AL16" s="153"/>
      <c r="AM16" s="153"/>
      <c r="AN16" s="154"/>
      <c r="AO16" s="154"/>
      <c r="AP16" s="154"/>
      <c r="AQ16" s="154"/>
      <c r="AR16" s="154"/>
      <c r="AS16"/>
      <c r="AT16"/>
      <c r="AU16"/>
      <c r="AV16"/>
      <c r="AW16"/>
      <c r="AX16"/>
    </row>
    <row r="17" spans="1:50" ht="18.75" customHeight="1" thickBot="1" x14ac:dyDescent="0.25">
      <c r="A17" s="59" t="s">
        <v>243</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row>
    <row r="18" spans="1:50" s="20" customFormat="1" ht="27" customHeight="1" x14ac:dyDescent="0.2">
      <c r="A18" s="191" t="s">
        <v>73</v>
      </c>
      <c r="B18" s="347"/>
      <c r="C18" s="347"/>
      <c r="D18" s="347"/>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8"/>
    </row>
    <row r="19" spans="1:50" s="1" customFormat="1" ht="18.75" customHeight="1" thickBot="1" x14ac:dyDescent="0.25">
      <c r="A19" s="338" t="s">
        <v>74</v>
      </c>
      <c r="B19" s="339"/>
      <c r="C19" s="339"/>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39"/>
      <c r="AV19" s="339"/>
      <c r="AW19" s="339"/>
      <c r="AX19" s="340"/>
    </row>
    <row r="20" spans="1:50" ht="69.599999999999994" customHeight="1" thickBot="1" x14ac:dyDescent="0.25">
      <c r="A20" s="197" t="s">
        <v>52</v>
      </c>
      <c r="B20" s="198"/>
      <c r="C20" s="198"/>
      <c r="D20" s="198"/>
      <c r="E20" s="198"/>
      <c r="F20" s="199"/>
      <c r="G20" s="200"/>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2"/>
    </row>
    <row r="21" spans="1:50" s="2" customFormat="1" ht="26.25" customHeight="1" thickBot="1" x14ac:dyDescent="0.25">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row>
    <row r="22" spans="1:50" s="20" customFormat="1" ht="26.25" customHeight="1" x14ac:dyDescent="0.2">
      <c r="A22" s="211" t="s">
        <v>75</v>
      </c>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3"/>
    </row>
    <row r="23" spans="1:50" s="1" customFormat="1" ht="33" customHeight="1" thickBot="1" x14ac:dyDescent="0.25">
      <c r="A23" s="335" t="s">
        <v>76</v>
      </c>
      <c r="B23" s="336"/>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37"/>
    </row>
    <row r="24" spans="1:50" ht="84.9" customHeight="1" thickBot="1" x14ac:dyDescent="0.25">
      <c r="A24" s="239" t="s">
        <v>50</v>
      </c>
      <c r="B24" s="240"/>
      <c r="C24" s="240"/>
      <c r="D24" s="240"/>
      <c r="E24" s="240"/>
      <c r="F24" s="241"/>
      <c r="G24" s="200"/>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2"/>
    </row>
    <row r="25" spans="1:50" s="2" customFormat="1" ht="26.25" customHeight="1" thickBot="1" x14ac:dyDescent="0.25">
      <c r="A25" s="210"/>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row>
    <row r="26" spans="1:50" s="20" customFormat="1" ht="26.25" customHeight="1" x14ac:dyDescent="0.2">
      <c r="A26" s="211" t="s">
        <v>77</v>
      </c>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3"/>
    </row>
    <row r="27" spans="1:50" s="1" customFormat="1" ht="18.75" customHeight="1" thickBot="1" x14ac:dyDescent="0.25">
      <c r="A27" s="338" t="s">
        <v>78</v>
      </c>
      <c r="B27" s="339"/>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40"/>
    </row>
    <row r="28" spans="1:50" ht="84.6" customHeight="1" thickBot="1" x14ac:dyDescent="0.25">
      <c r="A28" s="239" t="s">
        <v>51</v>
      </c>
      <c r="B28" s="228"/>
      <c r="C28" s="228"/>
      <c r="D28" s="228"/>
      <c r="E28" s="228"/>
      <c r="F28" s="229"/>
      <c r="G28" s="200"/>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2"/>
    </row>
    <row r="29" spans="1:50" s="2" customFormat="1" ht="26.25" customHeight="1" thickBot="1" x14ac:dyDescent="0.25">
      <c r="A29" s="210"/>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row>
    <row r="30" spans="1:50" s="20" customFormat="1" ht="26.25" customHeight="1" x14ac:dyDescent="0.2">
      <c r="A30" s="211" t="s">
        <v>79</v>
      </c>
      <c r="B30" s="212"/>
      <c r="C30" s="212"/>
      <c r="D30" s="212"/>
      <c r="E30" s="212"/>
      <c r="F30" s="212"/>
      <c r="G30" s="212"/>
      <c r="H30" s="212"/>
      <c r="I30" s="212"/>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3"/>
    </row>
    <row r="31" spans="1:50" s="1" customFormat="1" ht="24.9" customHeight="1" thickBot="1" x14ac:dyDescent="0.25">
      <c r="A31" s="335" t="s">
        <v>68</v>
      </c>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c r="AU31" s="336"/>
      <c r="AV31" s="336"/>
      <c r="AW31" s="336"/>
      <c r="AX31" s="337"/>
    </row>
    <row r="32" spans="1:50" ht="84.9" customHeight="1" x14ac:dyDescent="0.2">
      <c r="A32" s="227" t="s">
        <v>18</v>
      </c>
      <c r="B32" s="228"/>
      <c r="C32" s="228"/>
      <c r="D32" s="228"/>
      <c r="E32" s="228"/>
      <c r="F32" s="229"/>
      <c r="G32" s="230"/>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2"/>
    </row>
    <row r="33" spans="1:51" ht="84.9" customHeight="1" thickBot="1" x14ac:dyDescent="0.25">
      <c r="A33" s="233" t="s">
        <v>19</v>
      </c>
      <c r="B33" s="234"/>
      <c r="C33" s="234"/>
      <c r="D33" s="234"/>
      <c r="E33" s="234"/>
      <c r="F33" s="235"/>
      <c r="G33" s="325"/>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7"/>
    </row>
    <row r="34" spans="1:51" s="2" customFormat="1" ht="26.25" customHeight="1" thickBot="1" x14ac:dyDescent="0.25">
      <c r="A34" s="21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row>
    <row r="35" spans="1:51" s="20" customFormat="1" ht="26.25" customHeight="1" x14ac:dyDescent="0.2">
      <c r="A35" s="236" t="s">
        <v>80</v>
      </c>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2"/>
    </row>
    <row r="36" spans="1:51" s="1" customFormat="1" ht="24.6" customHeight="1" thickBot="1" x14ac:dyDescent="0.25">
      <c r="A36" s="343" t="s">
        <v>55</v>
      </c>
      <c r="B36" s="344"/>
      <c r="C36" s="344"/>
      <c r="D36" s="344"/>
      <c r="E36" s="344"/>
      <c r="F36" s="344"/>
      <c r="G36" s="344"/>
      <c r="H36" s="344"/>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344"/>
      <c r="AI36" s="344"/>
      <c r="AJ36" s="344"/>
      <c r="AK36" s="344"/>
      <c r="AL36" s="344"/>
      <c r="AM36" s="344"/>
      <c r="AN36" s="344"/>
      <c r="AO36" s="344"/>
      <c r="AP36" s="344"/>
      <c r="AQ36" s="344"/>
      <c r="AR36" s="344"/>
      <c r="AS36" s="344"/>
      <c r="AT36" s="344"/>
      <c r="AU36" s="344"/>
      <c r="AV36" s="344"/>
      <c r="AW36" s="344"/>
      <c r="AX36" s="345"/>
    </row>
    <row r="37" spans="1:51" ht="84.9" customHeight="1" x14ac:dyDescent="0.2">
      <c r="A37" s="239" t="s">
        <v>53</v>
      </c>
      <c r="B37" s="240"/>
      <c r="C37" s="240"/>
      <c r="D37" s="240"/>
      <c r="E37" s="240"/>
      <c r="F37" s="241"/>
      <c r="G37" s="230"/>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2"/>
    </row>
    <row r="38" spans="1:51" ht="84.9" customHeight="1" thickBot="1" x14ac:dyDescent="0.25">
      <c r="A38" s="218" t="s">
        <v>54</v>
      </c>
      <c r="B38" s="219"/>
      <c r="C38" s="219"/>
      <c r="D38" s="219"/>
      <c r="E38" s="219"/>
      <c r="F38" s="220"/>
      <c r="G38" s="325"/>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7"/>
    </row>
    <row r="39" spans="1:51" s="3" customFormat="1" ht="22.2" customHeight="1"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row>
    <row r="43" spans="1:51" ht="12.75" customHeight="1" x14ac:dyDescent="0.2"/>
    <row r="46" spans="1:51" x14ac:dyDescent="0.2">
      <c r="E46" s="19"/>
      <c r="AY46" s="63" t="s">
        <v>104</v>
      </c>
    </row>
    <row r="47" spans="1:51" x14ac:dyDescent="0.2">
      <c r="E47" s="19"/>
      <c r="AY47" s="63" t="s">
        <v>105</v>
      </c>
    </row>
    <row r="48" spans="1:51" x14ac:dyDescent="0.2">
      <c r="E48" s="19"/>
      <c r="AY48" s="63" t="s">
        <v>106</v>
      </c>
    </row>
    <row r="49" spans="5:51" x14ac:dyDescent="0.2">
      <c r="E49" s="19"/>
      <c r="AY49" s="63" t="s">
        <v>107</v>
      </c>
    </row>
    <row r="50" spans="5:51" x14ac:dyDescent="0.2">
      <c r="E50" s="19"/>
      <c r="AY50" s="63" t="s">
        <v>108</v>
      </c>
    </row>
    <row r="51" spans="5:51" x14ac:dyDescent="0.2">
      <c r="E51" s="19"/>
      <c r="AY51" s="63" t="s">
        <v>109</v>
      </c>
    </row>
    <row r="52" spans="5:51" x14ac:dyDescent="0.2">
      <c r="E52" s="19"/>
      <c r="AY52" s="63" t="s">
        <v>110</v>
      </c>
    </row>
    <row r="53" spans="5:51" x14ac:dyDescent="0.2">
      <c r="E53" s="19"/>
      <c r="AY53" s="63" t="s">
        <v>111</v>
      </c>
    </row>
    <row r="54" spans="5:51" x14ac:dyDescent="0.2">
      <c r="AY54" s="63" t="s">
        <v>112</v>
      </c>
    </row>
    <row r="55" spans="5:51" x14ac:dyDescent="0.2">
      <c r="AY55" s="63" t="s">
        <v>113</v>
      </c>
    </row>
    <row r="56" spans="5:51" x14ac:dyDescent="0.2">
      <c r="AY56" s="63" t="s">
        <v>114</v>
      </c>
    </row>
    <row r="57" spans="5:51" x14ac:dyDescent="0.2">
      <c r="AY57" s="63" t="s">
        <v>115</v>
      </c>
    </row>
    <row r="58" spans="5:51" x14ac:dyDescent="0.2">
      <c r="AY58" s="63" t="s">
        <v>116</v>
      </c>
    </row>
    <row r="59" spans="5:51" x14ac:dyDescent="0.2">
      <c r="AY59" s="63" t="s">
        <v>117</v>
      </c>
    </row>
    <row r="60" spans="5:51" x14ac:dyDescent="0.2">
      <c r="AY60" s="63" t="s">
        <v>118</v>
      </c>
    </row>
    <row r="61" spans="5:51" x14ac:dyDescent="0.2">
      <c r="AY61" s="63" t="s">
        <v>119</v>
      </c>
    </row>
    <row r="62" spans="5:51" x14ac:dyDescent="0.2">
      <c r="AY62" s="63" t="s">
        <v>120</v>
      </c>
    </row>
    <row r="63" spans="5:51" x14ac:dyDescent="0.2">
      <c r="AY63" s="63" t="s">
        <v>121</v>
      </c>
    </row>
    <row r="64" spans="5:51" x14ac:dyDescent="0.2">
      <c r="AY64" s="63" t="s">
        <v>122</v>
      </c>
    </row>
    <row r="65" spans="51:51" x14ac:dyDescent="0.2">
      <c r="AY65" s="63" t="s">
        <v>123</v>
      </c>
    </row>
    <row r="66" spans="51:51" x14ac:dyDescent="0.2">
      <c r="AY66" s="63" t="s">
        <v>124</v>
      </c>
    </row>
    <row r="67" spans="51:51" x14ac:dyDescent="0.2">
      <c r="AY67" s="63" t="s">
        <v>125</v>
      </c>
    </row>
    <row r="68" spans="51:51" x14ac:dyDescent="0.2">
      <c r="AY68" s="63" t="s">
        <v>126</v>
      </c>
    </row>
    <row r="69" spans="51:51" x14ac:dyDescent="0.2">
      <c r="AY69" s="63" t="s">
        <v>127</v>
      </c>
    </row>
    <row r="70" spans="51:51" x14ac:dyDescent="0.2">
      <c r="AY70" s="63" t="s">
        <v>128</v>
      </c>
    </row>
    <row r="71" spans="51:51" x14ac:dyDescent="0.2">
      <c r="AY71" s="63" t="s">
        <v>129</v>
      </c>
    </row>
    <row r="72" spans="51:51" x14ac:dyDescent="0.2">
      <c r="AY72" s="61" t="s">
        <v>130</v>
      </c>
    </row>
    <row r="73" spans="51:51" x14ac:dyDescent="0.2">
      <c r="AY73" t="s">
        <v>131</v>
      </c>
    </row>
    <row r="74" spans="51:51" x14ac:dyDescent="0.2">
      <c r="AY74" t="s">
        <v>132</v>
      </c>
    </row>
    <row r="75" spans="51:51" x14ac:dyDescent="0.2">
      <c r="AY75" t="s">
        <v>133</v>
      </c>
    </row>
    <row r="76" spans="51:51" x14ac:dyDescent="0.2">
      <c r="AY76" t="s">
        <v>134</v>
      </c>
    </row>
    <row r="77" spans="51:51" x14ac:dyDescent="0.2">
      <c r="AY77" s="96" t="s">
        <v>142</v>
      </c>
    </row>
    <row r="78" spans="51:51" x14ac:dyDescent="0.2">
      <c r="AY78" s="96" t="s">
        <v>143</v>
      </c>
    </row>
    <row r="79" spans="51:51" x14ac:dyDescent="0.2">
      <c r="AY79" s="96" t="s">
        <v>144</v>
      </c>
    </row>
    <row r="80" spans="51:51" x14ac:dyDescent="0.2">
      <c r="AY80" s="96" t="s">
        <v>145</v>
      </c>
    </row>
    <row r="81" spans="51:51" x14ac:dyDescent="0.2">
      <c r="AY81" s="96" t="s">
        <v>146</v>
      </c>
    </row>
    <row r="82" spans="51:51" x14ac:dyDescent="0.2">
      <c r="AY82" s="96" t="s">
        <v>147</v>
      </c>
    </row>
    <row r="83" spans="51:51" x14ac:dyDescent="0.2">
      <c r="AY83" s="96" t="s">
        <v>148</v>
      </c>
    </row>
    <row r="84" spans="51:51" x14ac:dyDescent="0.2">
      <c r="AY84" s="96" t="s">
        <v>149</v>
      </c>
    </row>
    <row r="85" spans="51:51" x14ac:dyDescent="0.2">
      <c r="AY85" s="96" t="s">
        <v>150</v>
      </c>
    </row>
    <row r="86" spans="51:51" x14ac:dyDescent="0.2">
      <c r="AY86" s="96" t="s">
        <v>151</v>
      </c>
    </row>
    <row r="87" spans="51:51" x14ac:dyDescent="0.2">
      <c r="AY87" s="96" t="s">
        <v>152</v>
      </c>
    </row>
    <row r="88" spans="51:51" x14ac:dyDescent="0.2">
      <c r="AY88" s="96" t="s">
        <v>153</v>
      </c>
    </row>
    <row r="89" spans="51:51" x14ac:dyDescent="0.2">
      <c r="AY89" s="96" t="s">
        <v>154</v>
      </c>
    </row>
    <row r="90" spans="51:51" x14ac:dyDescent="0.2">
      <c r="AY90" s="96" t="s">
        <v>155</v>
      </c>
    </row>
    <row r="91" spans="51:51" x14ac:dyDescent="0.2">
      <c r="AY91" s="96" t="s">
        <v>156</v>
      </c>
    </row>
    <row r="92" spans="51:51" x14ac:dyDescent="0.2">
      <c r="AY92" s="96" t="s">
        <v>157</v>
      </c>
    </row>
    <row r="93" spans="51:51" x14ac:dyDescent="0.2">
      <c r="AY93" s="96" t="s">
        <v>158</v>
      </c>
    </row>
    <row r="94" spans="51:51" x14ac:dyDescent="0.2">
      <c r="AY94" s="96" t="s">
        <v>159</v>
      </c>
    </row>
    <row r="95" spans="51:51" x14ac:dyDescent="0.2">
      <c r="AY95" s="96" t="s">
        <v>160</v>
      </c>
    </row>
    <row r="96" spans="51:51" x14ac:dyDescent="0.2">
      <c r="AY96" s="96" t="s">
        <v>161</v>
      </c>
    </row>
    <row r="97" spans="51:51" x14ac:dyDescent="0.2">
      <c r="AY97" s="96" t="s">
        <v>162</v>
      </c>
    </row>
    <row r="98" spans="51:51" x14ac:dyDescent="0.2">
      <c r="AY98" s="96" t="s">
        <v>163</v>
      </c>
    </row>
    <row r="99" spans="51:51" x14ac:dyDescent="0.2">
      <c r="AY99" s="96" t="s">
        <v>164</v>
      </c>
    </row>
    <row r="100" spans="51:51" x14ac:dyDescent="0.2">
      <c r="AY100" s="96" t="s">
        <v>165</v>
      </c>
    </row>
    <row r="101" spans="51:51" x14ac:dyDescent="0.2">
      <c r="AY101" s="96" t="s">
        <v>166</v>
      </c>
    </row>
    <row r="102" spans="51:51" x14ac:dyDescent="0.2">
      <c r="AY102" s="96" t="s">
        <v>167</v>
      </c>
    </row>
    <row r="103" spans="51:51" x14ac:dyDescent="0.2">
      <c r="AY103" s="96" t="s">
        <v>168</v>
      </c>
    </row>
    <row r="104" spans="51:51" x14ac:dyDescent="0.2">
      <c r="AY104" s="96" t="s">
        <v>169</v>
      </c>
    </row>
    <row r="105" spans="51:51" x14ac:dyDescent="0.2">
      <c r="AY105" s="96" t="s">
        <v>170</v>
      </c>
    </row>
    <row r="106" spans="51:51" x14ac:dyDescent="0.2">
      <c r="AY106" s="96" t="s">
        <v>171</v>
      </c>
    </row>
  </sheetData>
  <mergeCells count="55">
    <mergeCell ref="AA14:AM14"/>
    <mergeCell ref="AN14:AR14"/>
    <mergeCell ref="AA15:AM15"/>
    <mergeCell ref="AN15:AR15"/>
    <mergeCell ref="A23:AX23"/>
    <mergeCell ref="P14:R14"/>
    <mergeCell ref="C15:O15"/>
    <mergeCell ref="C14:O14"/>
    <mergeCell ref="A18:AX18"/>
    <mergeCell ref="A19:AX19"/>
    <mergeCell ref="A20:F20"/>
    <mergeCell ref="G20:AX20"/>
    <mergeCell ref="A21:AX21"/>
    <mergeCell ref="A38:F38"/>
    <mergeCell ref="G38:AX38"/>
    <mergeCell ref="A33:F33"/>
    <mergeCell ref="G33:AX33"/>
    <mergeCell ref="A34:AX34"/>
    <mergeCell ref="A35:AX35"/>
    <mergeCell ref="A36:AX36"/>
    <mergeCell ref="A37:F37"/>
    <mergeCell ref="G37:AX37"/>
    <mergeCell ref="G32:AX32"/>
    <mergeCell ref="A32:F32"/>
    <mergeCell ref="A30:AX30"/>
    <mergeCell ref="A31:AX31"/>
    <mergeCell ref="A22:AX22"/>
    <mergeCell ref="A24:F24"/>
    <mergeCell ref="G24:AX24"/>
    <mergeCell ref="A29:AX29"/>
    <mergeCell ref="A25:AX25"/>
    <mergeCell ref="A26:AX26"/>
    <mergeCell ref="A27:AX27"/>
    <mergeCell ref="A28:F28"/>
    <mergeCell ref="G28:AX28"/>
    <mergeCell ref="A2:AX2"/>
    <mergeCell ref="AP3:AX3"/>
    <mergeCell ref="AO4:AX4"/>
    <mergeCell ref="A6:Q6"/>
    <mergeCell ref="R6:AH6"/>
    <mergeCell ref="AI6:AL6"/>
    <mergeCell ref="AM6:AX6"/>
    <mergeCell ref="A7:Q7"/>
    <mergeCell ref="R7:AH7"/>
    <mergeCell ref="AI7:AL7"/>
    <mergeCell ref="AM7:AX7"/>
    <mergeCell ref="AM8:BB8"/>
    <mergeCell ref="A10:I10"/>
    <mergeCell ref="J10:Q10"/>
    <mergeCell ref="R10:Z10"/>
    <mergeCell ref="AA10:AO10"/>
    <mergeCell ref="A11:I11"/>
    <mergeCell ref="J11:Q11"/>
    <mergeCell ref="R11:Z11"/>
    <mergeCell ref="AA11:AO11"/>
  </mergeCells>
  <phoneticPr fontId="1"/>
  <dataValidations count="2">
    <dataValidation type="list" allowBlank="1" showInputMessage="1" showErrorMessage="1" sqref="AM7:AX7" xr:uid="{390D4E85-38D1-4D79-AE68-F634BC3CCD57}">
      <formula1>$AY$46:$AY$106</formula1>
    </dataValidation>
    <dataValidation type="list" allowBlank="1" showInputMessage="1" showErrorMessage="1" sqref="P14:R14 AN14" xr:uid="{29D0B126-0B1E-4A15-88CA-69B592304EB9}">
      <formula1>"あり,なし"</formula1>
    </dataValidation>
  </dataValidations>
  <pageMargins left="1.0236220472440944" right="0.62992125984251968" top="0.94488188976377963" bottom="0.55118110236220474" header="0.31496062992125984" footer="0.31496062992125984"/>
  <pageSetup paperSize="9" scale="65" fitToHeight="0" orientation="portrait" r:id="rId1"/>
  <rowBreaks count="1" manualBreakCount="1">
    <brk id="34" max="4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F07B-509E-43AC-BE1B-E6E946CF5B90}">
  <sheetPr>
    <tabColor rgb="FF00B050"/>
    <pageSetUpPr fitToPage="1"/>
  </sheetPr>
  <dimension ref="A1:BA55"/>
  <sheetViews>
    <sheetView showGridLines="0" view="pageBreakPreview" zoomScale="80" zoomScaleNormal="75" zoomScaleSheetLayoutView="80" workbookViewId="0">
      <selection activeCell="Q22" sqref="Q22"/>
    </sheetView>
  </sheetViews>
  <sheetFormatPr defaultRowHeight="13.2" x14ac:dyDescent="0.2"/>
  <cols>
    <col min="1" max="2" width="5.33203125" style="7" customWidth="1"/>
    <col min="3" max="3" width="19.88671875" style="7" customWidth="1"/>
    <col min="4" max="4" width="28.109375" style="7" customWidth="1"/>
    <col min="5" max="5" width="9.77734375" style="7" customWidth="1"/>
    <col min="6" max="6" width="3" style="7" customWidth="1"/>
    <col min="7" max="7" width="11.33203125" style="7" customWidth="1"/>
    <col min="8" max="8" width="22.6640625" style="7" customWidth="1"/>
    <col min="9" max="9" width="8.77734375" style="7" customWidth="1"/>
    <col min="10" max="10" width="11.21875" style="7" customWidth="1"/>
    <col min="11" max="11" width="16" style="7" customWidth="1"/>
    <col min="12" max="12" width="14.6640625" style="7" customWidth="1"/>
    <col min="13" max="13" width="15.88671875" style="7" customWidth="1"/>
    <col min="14" max="14" width="11.44140625" style="7" customWidth="1"/>
    <col min="15" max="15" width="14.88671875" style="7" customWidth="1"/>
    <col min="16" max="16" width="15.21875" style="7" customWidth="1"/>
    <col min="17" max="17" width="13.109375" style="7" customWidth="1"/>
    <col min="18" max="18" width="6" style="7" customWidth="1"/>
    <col min="19" max="19" width="1.109375" customWidth="1"/>
    <col min="24" max="24" width="10.109375" bestFit="1" customWidth="1"/>
    <col min="26" max="26" width="10.44140625" bestFit="1" customWidth="1"/>
  </cols>
  <sheetData>
    <row r="1" spans="1:19" ht="17.25" customHeight="1" x14ac:dyDescent="0.2">
      <c r="A1" s="41" t="s">
        <v>66</v>
      </c>
      <c r="B1" s="41"/>
      <c r="C1" s="41"/>
      <c r="I1" s="10"/>
      <c r="J1" s="10"/>
    </row>
    <row r="2" spans="1:19" ht="35.25" customHeight="1" x14ac:dyDescent="0.2">
      <c r="A2" s="277" t="s">
        <v>140</v>
      </c>
      <c r="B2" s="277"/>
      <c r="C2" s="277"/>
      <c r="D2" s="277"/>
      <c r="E2" s="277"/>
      <c r="F2" s="277"/>
      <c r="G2" s="277"/>
      <c r="H2" s="277"/>
      <c r="I2" s="277"/>
      <c r="J2" s="277"/>
      <c r="K2" s="277"/>
      <c r="L2" s="277"/>
      <c r="M2" s="277"/>
      <c r="N2" s="277"/>
      <c r="O2" s="277"/>
      <c r="P2" s="277"/>
      <c r="Q2" s="277"/>
      <c r="R2" s="277"/>
    </row>
    <row r="3" spans="1:19" ht="28.5" customHeight="1" x14ac:dyDescent="0.2">
      <c r="N3" s="278" t="s">
        <v>247</v>
      </c>
      <c r="O3" s="278"/>
      <c r="P3" s="279" t="str">
        <f>IF('①交付申請書（様式1）'!F7="","",'①交付申請書（様式1）'!F7)</f>
        <v/>
      </c>
      <c r="Q3" s="279"/>
      <c r="R3" s="279"/>
    </row>
    <row r="4" spans="1:19" ht="28.5" customHeight="1" x14ac:dyDescent="0.2">
      <c r="N4" s="156"/>
      <c r="O4" s="156" t="s">
        <v>250</v>
      </c>
      <c r="P4" s="288" t="str">
        <f>IF('⑥パッケージ用導入計画書(様式2)'!R7="","",'⑥パッケージ用導入計画書(様式2)'!R7)</f>
        <v/>
      </c>
      <c r="Q4" s="288"/>
      <c r="R4" s="288"/>
    </row>
    <row r="5" spans="1:19" ht="28.5" customHeight="1" x14ac:dyDescent="0.2">
      <c r="N5" s="156"/>
      <c r="O5" s="156" t="s">
        <v>248</v>
      </c>
      <c r="P5" s="288" t="str">
        <f>IF('⑥パッケージ用導入計画書(様式2)'!AM7="","",'⑥パッケージ用導入計画書(様式2)'!AM7)</f>
        <v/>
      </c>
      <c r="Q5" s="288"/>
      <c r="R5" s="288"/>
    </row>
    <row r="6" spans="1:19" ht="20.25" customHeight="1" x14ac:dyDescent="0.2">
      <c r="A6" s="11" t="s">
        <v>43</v>
      </c>
      <c r="B6" s="11"/>
      <c r="C6" s="11"/>
      <c r="H6" s="12"/>
      <c r="P6" s="13"/>
      <c r="Q6" s="280" t="s">
        <v>14</v>
      </c>
      <c r="R6" s="281"/>
    </row>
    <row r="7" spans="1:19" ht="40.950000000000003" customHeight="1" x14ac:dyDescent="0.2">
      <c r="A7" s="359" t="s">
        <v>42</v>
      </c>
      <c r="B7" s="355"/>
      <c r="C7" s="353" t="s">
        <v>46</v>
      </c>
      <c r="D7" s="354"/>
      <c r="E7" s="354"/>
      <c r="F7" s="354"/>
      <c r="G7" s="354"/>
      <c r="H7" s="354"/>
      <c r="I7" s="355"/>
      <c r="J7" s="282" t="s">
        <v>4</v>
      </c>
      <c r="K7" s="284" t="s">
        <v>181</v>
      </c>
      <c r="L7" s="282" t="s">
        <v>44</v>
      </c>
      <c r="M7" s="282" t="s">
        <v>45</v>
      </c>
      <c r="N7" s="282" t="s">
        <v>180</v>
      </c>
      <c r="O7" s="282" t="s">
        <v>47</v>
      </c>
      <c r="P7" s="282" t="s">
        <v>182</v>
      </c>
      <c r="Q7" s="282" t="s">
        <v>49</v>
      </c>
      <c r="R7" s="2"/>
    </row>
    <row r="8" spans="1:19" ht="39" customHeight="1" x14ac:dyDescent="0.2">
      <c r="A8" s="304"/>
      <c r="B8" s="306"/>
      <c r="C8" s="144" t="s">
        <v>12</v>
      </c>
      <c r="D8" s="122" t="s">
        <v>70</v>
      </c>
      <c r="E8" s="292" t="s">
        <v>195</v>
      </c>
      <c r="F8" s="293"/>
      <c r="G8" s="294"/>
      <c r="H8" s="122" t="s">
        <v>236</v>
      </c>
      <c r="I8" s="122" t="s">
        <v>15</v>
      </c>
      <c r="J8" s="283"/>
      <c r="K8" s="285"/>
      <c r="L8" s="283"/>
      <c r="M8" s="283"/>
      <c r="N8" s="283"/>
      <c r="O8" s="283"/>
      <c r="P8" s="283"/>
      <c r="Q8" s="283"/>
      <c r="R8" s="2"/>
    </row>
    <row r="9" spans="1:19" ht="51.6" customHeight="1" x14ac:dyDescent="0.2">
      <c r="A9" s="349" t="s">
        <v>252</v>
      </c>
      <c r="B9" s="30">
        <v>1</v>
      </c>
      <c r="C9" s="130"/>
      <c r="D9" s="124"/>
      <c r="E9" s="125"/>
      <c r="F9" s="126" t="s">
        <v>190</v>
      </c>
      <c r="G9" s="127"/>
      <c r="H9" s="124"/>
      <c r="I9" s="124"/>
      <c r="J9" s="75"/>
      <c r="K9" s="31"/>
      <c r="L9" s="31"/>
      <c r="M9" s="68" t="str">
        <f>IF(K9="","",K9-L9)</f>
        <v/>
      </c>
      <c r="N9" s="71">
        <v>0.8</v>
      </c>
      <c r="O9" s="83"/>
      <c r="P9" s="82"/>
      <c r="Q9" s="82"/>
      <c r="R9" s="2"/>
      <c r="S9" t="str">
        <f>IF(C9="","",VALUE(LEFT(C9,1)))</f>
        <v/>
      </c>
    </row>
    <row r="10" spans="1:19" ht="51.6" customHeight="1" x14ac:dyDescent="0.2">
      <c r="A10" s="350"/>
      <c r="B10" s="37">
        <v>2</v>
      </c>
      <c r="C10" s="130"/>
      <c r="D10" s="124"/>
      <c r="E10" s="125"/>
      <c r="F10" s="126" t="s">
        <v>190</v>
      </c>
      <c r="G10" s="127"/>
      <c r="H10" s="124"/>
      <c r="I10" s="124"/>
      <c r="J10" s="76"/>
      <c r="K10" s="38"/>
      <c r="L10" s="38"/>
      <c r="M10" s="69" t="str">
        <f>IF(K10="","",K10-L10)</f>
        <v/>
      </c>
      <c r="N10" s="72">
        <v>0.8</v>
      </c>
      <c r="O10" s="83"/>
      <c r="P10" s="82"/>
      <c r="Q10" s="83"/>
      <c r="R10" s="2"/>
      <c r="S10" t="str">
        <f t="shared" ref="S10:S21" si="0">IF(C10="","",VALUE(LEFT(C10,1)))</f>
        <v/>
      </c>
    </row>
    <row r="11" spans="1:19" ht="51.6" customHeight="1" x14ac:dyDescent="0.2">
      <c r="A11" s="350"/>
      <c r="B11" s="30">
        <v>3</v>
      </c>
      <c r="C11" s="130"/>
      <c r="D11" s="124"/>
      <c r="E11" s="125"/>
      <c r="F11" s="126" t="s">
        <v>190</v>
      </c>
      <c r="G11" s="127"/>
      <c r="H11" s="124"/>
      <c r="I11" s="124"/>
      <c r="J11" s="75"/>
      <c r="K11" s="31"/>
      <c r="L11" s="31"/>
      <c r="M11" s="68" t="str">
        <f>IF(K11="","",K11-L11)</f>
        <v/>
      </c>
      <c r="N11" s="71">
        <v>0.8</v>
      </c>
      <c r="O11" s="82"/>
      <c r="P11" s="82"/>
      <c r="Q11" s="82"/>
      <c r="R11" s="2"/>
      <c r="S11" t="str">
        <f t="shared" si="0"/>
        <v/>
      </c>
    </row>
    <row r="12" spans="1:19" ht="51.6" customHeight="1" x14ac:dyDescent="0.2">
      <c r="A12" s="350"/>
      <c r="B12" s="37">
        <v>4</v>
      </c>
      <c r="C12" s="158"/>
      <c r="D12" s="132"/>
      <c r="E12" s="125"/>
      <c r="F12" s="134" t="s">
        <v>190</v>
      </c>
      <c r="G12" s="127"/>
      <c r="H12" s="132"/>
      <c r="I12" s="132"/>
      <c r="J12" s="75"/>
      <c r="K12" s="31"/>
      <c r="L12" s="31"/>
      <c r="M12" s="68" t="str">
        <f>IF(K12="","",K12-L12)</f>
        <v/>
      </c>
      <c r="N12" s="71">
        <v>0.8</v>
      </c>
      <c r="O12" s="83"/>
      <c r="P12" s="83"/>
      <c r="Q12" s="83"/>
      <c r="R12" s="2"/>
      <c r="S12" t="str">
        <f t="shared" si="0"/>
        <v/>
      </c>
    </row>
    <row r="13" spans="1:19" ht="51.6" customHeight="1" thickBot="1" x14ac:dyDescent="0.25">
      <c r="A13" s="351"/>
      <c r="B13" s="85">
        <v>5</v>
      </c>
      <c r="C13" s="157"/>
      <c r="D13" s="136"/>
      <c r="E13" s="133"/>
      <c r="F13" s="134" t="s">
        <v>190</v>
      </c>
      <c r="G13" s="135"/>
      <c r="H13" s="136"/>
      <c r="I13" s="136"/>
      <c r="J13" s="112"/>
      <c r="K13" s="113"/>
      <c r="L13" s="113"/>
      <c r="M13" s="114" t="str">
        <f>IF(K13="","",K13-L13)</f>
        <v/>
      </c>
      <c r="N13" s="115">
        <v>0.8</v>
      </c>
      <c r="O13" s="116"/>
      <c r="P13" s="116"/>
      <c r="Q13" s="116"/>
      <c r="R13" s="2"/>
      <c r="S13" t="str">
        <f t="shared" si="0"/>
        <v/>
      </c>
    </row>
    <row r="14" spans="1:19" ht="51.6" customHeight="1" thickTop="1" x14ac:dyDescent="0.2">
      <c r="A14" s="352" t="s">
        <v>251</v>
      </c>
      <c r="B14" s="111">
        <v>1</v>
      </c>
      <c r="C14" s="159"/>
      <c r="D14" s="140"/>
      <c r="E14" s="146"/>
      <c r="F14" s="147" t="s">
        <v>190</v>
      </c>
      <c r="G14" s="148"/>
      <c r="H14" s="141"/>
      <c r="I14" s="140"/>
      <c r="J14" s="77"/>
      <c r="K14" s="32"/>
      <c r="L14" s="32"/>
      <c r="M14" s="70" t="str">
        <f t="shared" ref="M14:M21" si="1">IF(K14="","",K14-L14)</f>
        <v/>
      </c>
      <c r="N14" s="73">
        <v>0.8</v>
      </c>
      <c r="O14" s="84"/>
      <c r="P14" s="84"/>
      <c r="Q14" s="84"/>
      <c r="R14" s="2"/>
      <c r="S14" t="str">
        <f t="shared" si="0"/>
        <v/>
      </c>
    </row>
    <row r="15" spans="1:19" ht="51.6" customHeight="1" x14ac:dyDescent="0.2">
      <c r="A15" s="350"/>
      <c r="B15" s="37">
        <v>2</v>
      </c>
      <c r="C15" s="160"/>
      <c r="D15" s="132"/>
      <c r="E15" s="125"/>
      <c r="F15" s="134" t="s">
        <v>190</v>
      </c>
      <c r="G15" s="127"/>
      <c r="H15" s="142"/>
      <c r="I15" s="132"/>
      <c r="J15" s="77"/>
      <c r="K15" s="32"/>
      <c r="L15" s="32"/>
      <c r="M15" s="70" t="str">
        <f t="shared" si="1"/>
        <v/>
      </c>
      <c r="N15" s="73">
        <v>0.8</v>
      </c>
      <c r="O15" s="82"/>
      <c r="P15" s="82"/>
      <c r="Q15" s="82"/>
      <c r="R15" s="2"/>
      <c r="S15" t="str">
        <f t="shared" si="0"/>
        <v/>
      </c>
    </row>
    <row r="16" spans="1:19" ht="51.6" customHeight="1" x14ac:dyDescent="0.2">
      <c r="A16" s="350"/>
      <c r="B16" s="37">
        <v>3</v>
      </c>
      <c r="C16" s="160"/>
      <c r="D16" s="132"/>
      <c r="E16" s="125"/>
      <c r="F16" s="134" t="s">
        <v>190</v>
      </c>
      <c r="G16" s="127"/>
      <c r="H16" s="142"/>
      <c r="I16" s="132"/>
      <c r="J16" s="77"/>
      <c r="K16" s="32"/>
      <c r="L16" s="32"/>
      <c r="M16" s="70" t="str">
        <f t="shared" si="1"/>
        <v/>
      </c>
      <c r="N16" s="73">
        <v>0.8</v>
      </c>
      <c r="O16" s="82"/>
      <c r="P16" s="82"/>
      <c r="Q16" s="82"/>
      <c r="R16" s="2"/>
      <c r="S16" t="str">
        <f t="shared" si="0"/>
        <v/>
      </c>
    </row>
    <row r="17" spans="1:26" ht="51.6" customHeight="1" x14ac:dyDescent="0.2">
      <c r="A17" s="350"/>
      <c r="B17" s="37">
        <v>4</v>
      </c>
      <c r="C17" s="160"/>
      <c r="D17" s="132"/>
      <c r="E17" s="125"/>
      <c r="F17" s="134" t="s">
        <v>190</v>
      </c>
      <c r="G17" s="127"/>
      <c r="H17" s="142"/>
      <c r="I17" s="132"/>
      <c r="J17" s="77"/>
      <c r="K17" s="32"/>
      <c r="L17" s="32"/>
      <c r="M17" s="70" t="str">
        <f t="shared" si="1"/>
        <v/>
      </c>
      <c r="N17" s="73">
        <v>0.8</v>
      </c>
      <c r="O17" s="88"/>
      <c r="P17" s="82"/>
      <c r="Q17" s="88"/>
      <c r="R17" s="2"/>
      <c r="S17" t="str">
        <f t="shared" si="0"/>
        <v/>
      </c>
    </row>
    <row r="18" spans="1:26" ht="51.6" customHeight="1" x14ac:dyDescent="0.2">
      <c r="A18" s="350"/>
      <c r="B18" s="37">
        <v>5</v>
      </c>
      <c r="C18" s="160"/>
      <c r="D18" s="132"/>
      <c r="E18" s="125"/>
      <c r="F18" s="134" t="s">
        <v>190</v>
      </c>
      <c r="G18" s="127"/>
      <c r="H18" s="142"/>
      <c r="I18" s="132"/>
      <c r="J18" s="77"/>
      <c r="K18" s="32"/>
      <c r="L18" s="32"/>
      <c r="M18" s="70" t="str">
        <f t="shared" si="1"/>
        <v/>
      </c>
      <c r="N18" s="73">
        <v>0.8</v>
      </c>
      <c r="O18" s="82"/>
      <c r="P18" s="82"/>
      <c r="Q18" s="82"/>
      <c r="R18" s="2"/>
      <c r="S18" t="str">
        <f t="shared" si="0"/>
        <v/>
      </c>
    </row>
    <row r="19" spans="1:26" ht="51.6" customHeight="1" x14ac:dyDescent="0.2">
      <c r="A19" s="350"/>
      <c r="B19" s="37">
        <v>6</v>
      </c>
      <c r="C19" s="160"/>
      <c r="D19" s="132"/>
      <c r="E19" s="125"/>
      <c r="F19" s="134" t="s">
        <v>190</v>
      </c>
      <c r="G19" s="127"/>
      <c r="H19" s="142"/>
      <c r="I19" s="132"/>
      <c r="J19" s="77"/>
      <c r="K19" s="32"/>
      <c r="L19" s="32"/>
      <c r="M19" s="70" t="str">
        <f t="shared" si="1"/>
        <v/>
      </c>
      <c r="N19" s="73">
        <v>0.8</v>
      </c>
      <c r="O19" s="82"/>
      <c r="P19" s="82"/>
      <c r="Q19" s="82"/>
      <c r="R19" s="2"/>
      <c r="S19" t="str">
        <f t="shared" si="0"/>
        <v/>
      </c>
    </row>
    <row r="20" spans="1:26" ht="51.6" customHeight="1" x14ac:dyDescent="0.2">
      <c r="A20" s="350"/>
      <c r="B20" s="37">
        <v>7</v>
      </c>
      <c r="C20" s="160"/>
      <c r="D20" s="132"/>
      <c r="E20" s="125"/>
      <c r="F20" s="134" t="s">
        <v>190</v>
      </c>
      <c r="G20" s="127"/>
      <c r="H20" s="142"/>
      <c r="I20" s="132"/>
      <c r="J20" s="77"/>
      <c r="K20" s="32"/>
      <c r="L20" s="32"/>
      <c r="M20" s="70" t="str">
        <f t="shared" si="1"/>
        <v/>
      </c>
      <c r="N20" s="73">
        <v>0.8</v>
      </c>
      <c r="O20" s="82"/>
      <c r="P20" s="82"/>
      <c r="Q20" s="82"/>
      <c r="R20" s="2"/>
      <c r="S20" t="str">
        <f t="shared" si="0"/>
        <v/>
      </c>
    </row>
    <row r="21" spans="1:26" ht="51.6" customHeight="1" thickBot="1" x14ac:dyDescent="0.25">
      <c r="A21" s="351"/>
      <c r="B21" s="85">
        <v>8</v>
      </c>
      <c r="C21" s="161"/>
      <c r="D21" s="136"/>
      <c r="E21" s="137"/>
      <c r="F21" s="138" t="s">
        <v>190</v>
      </c>
      <c r="G21" s="139"/>
      <c r="H21" s="143"/>
      <c r="I21" s="136"/>
      <c r="J21" s="77"/>
      <c r="K21" s="32"/>
      <c r="L21" s="32"/>
      <c r="M21" s="70" t="str">
        <f t="shared" si="1"/>
        <v/>
      </c>
      <c r="N21" s="73">
        <v>0.8</v>
      </c>
      <c r="O21" s="106"/>
      <c r="P21" s="82"/>
      <c r="Q21" s="88"/>
      <c r="R21" s="2"/>
      <c r="S21" t="str">
        <f t="shared" si="0"/>
        <v/>
      </c>
    </row>
    <row r="22" spans="1:26" ht="37.5" customHeight="1" thickTop="1" thickBot="1" x14ac:dyDescent="0.25">
      <c r="A22" s="356" t="s">
        <v>5</v>
      </c>
      <c r="B22" s="357"/>
      <c r="C22" s="357"/>
      <c r="D22" s="357"/>
      <c r="E22" s="357"/>
      <c r="F22" s="357"/>
      <c r="G22" s="357"/>
      <c r="H22" s="357"/>
      <c r="I22" s="358"/>
      <c r="J22" s="33"/>
      <c r="K22" s="34">
        <f>SUM(K9:K21)</f>
        <v>0</v>
      </c>
      <c r="L22" s="35">
        <f>SUM(L9:L21)</f>
        <v>0</v>
      </c>
      <c r="M22" s="35">
        <f>SUM(M9:M21)</f>
        <v>0</v>
      </c>
      <c r="N22" s="107">
        <v>0.8</v>
      </c>
      <c r="O22" s="35">
        <f>IF(M22="","",(ROUNDDOWN(M22*N22,-3)))</f>
        <v>0</v>
      </c>
      <c r="P22" s="86">
        <f>IF(COUNTIF(S14:S21,3)+COUNTIF(S14:S21,4)+COUNTIF(S14:S21,5)&gt;0,10150000,10000000)</f>
        <v>10000000</v>
      </c>
      <c r="Q22" s="87">
        <f>IF(O22&lt;=P22,O22,P22)</f>
        <v>0</v>
      </c>
      <c r="R22" s="2"/>
    </row>
    <row r="23" spans="1:26" ht="19.5" customHeight="1" x14ac:dyDescent="0.2">
      <c r="A23" s="119"/>
      <c r="B23" s="119"/>
      <c r="C23" s="123" t="s">
        <v>226</v>
      </c>
      <c r="D23" s="119"/>
      <c r="E23" s="119"/>
      <c r="F23" s="119"/>
      <c r="G23" s="119"/>
      <c r="H23" s="119"/>
      <c r="I23" s="119"/>
      <c r="J23" s="119"/>
      <c r="K23" s="119"/>
      <c r="L23" s="119"/>
      <c r="M23" s="119"/>
      <c r="N23" s="119"/>
      <c r="O23" s="119"/>
      <c r="P23" s="119"/>
      <c r="Q23" s="120"/>
      <c r="R23" s="120"/>
    </row>
    <row r="24" spans="1:26" s="6" customFormat="1" ht="21.6" customHeight="1" x14ac:dyDescent="0.2">
      <c r="B24" s="26" t="s">
        <v>21</v>
      </c>
      <c r="C24" s="317" t="s">
        <v>227</v>
      </c>
      <c r="D24" s="318"/>
      <c r="E24" s="318"/>
      <c r="F24" s="318"/>
      <c r="G24" s="318"/>
      <c r="H24" s="318"/>
      <c r="I24" s="318"/>
      <c r="J24" s="318"/>
      <c r="K24" s="318"/>
      <c r="L24" s="318"/>
      <c r="M24" s="318"/>
      <c r="N24" s="318"/>
      <c r="O24" s="318"/>
      <c r="P24" s="318"/>
      <c r="Q24" s="318"/>
      <c r="R24" s="318"/>
    </row>
    <row r="25" spans="1:26" s="6" customFormat="1" ht="21.9" customHeight="1" x14ac:dyDescent="0.2">
      <c r="B25" s="26" t="s">
        <v>22</v>
      </c>
      <c r="C25" s="317" t="s">
        <v>228</v>
      </c>
      <c r="D25" s="318"/>
      <c r="E25" s="318"/>
      <c r="F25" s="318"/>
      <c r="G25" s="318"/>
      <c r="H25" s="318"/>
      <c r="I25" s="318"/>
      <c r="J25" s="318"/>
      <c r="K25" s="318"/>
      <c r="L25" s="318"/>
      <c r="M25" s="318"/>
      <c r="N25" s="318"/>
      <c r="O25" s="318"/>
      <c r="P25" s="318"/>
      <c r="Q25" s="318"/>
      <c r="R25" s="318"/>
    </row>
    <row r="26" spans="1:26" s="6" customFormat="1" ht="21.9" customHeight="1" x14ac:dyDescent="0.2">
      <c r="B26" s="26" t="s">
        <v>174</v>
      </c>
      <c r="C26" s="26"/>
      <c r="D26" s="316"/>
      <c r="E26" s="316"/>
      <c r="F26" s="316"/>
      <c r="G26" s="316"/>
      <c r="H26" s="316"/>
      <c r="I26" s="316"/>
      <c r="J26" s="316"/>
      <c r="K26" s="316"/>
      <c r="L26" s="316"/>
      <c r="M26" s="316"/>
      <c r="N26" s="316"/>
      <c r="O26" s="316"/>
      <c r="P26" s="316"/>
      <c r="Q26" s="316"/>
      <c r="R26" s="316"/>
    </row>
    <row r="27" spans="1:26" s="6" customFormat="1" ht="21.9" customHeight="1" x14ac:dyDescent="0.2">
      <c r="A27" s="26"/>
      <c r="B27" s="26"/>
      <c r="C27" s="26"/>
      <c r="D27" s="316"/>
      <c r="E27" s="316"/>
      <c r="F27" s="316"/>
      <c r="G27" s="316"/>
      <c r="H27" s="316"/>
      <c r="I27" s="316"/>
      <c r="J27" s="316"/>
      <c r="K27" s="316"/>
      <c r="L27" s="316"/>
      <c r="M27" s="316"/>
      <c r="N27" s="316"/>
      <c r="O27" s="316"/>
      <c r="P27" s="316"/>
      <c r="Q27" s="316"/>
      <c r="R27" s="316"/>
    </row>
    <row r="28" spans="1:26" s="6" customFormat="1" ht="25.2" customHeight="1" x14ac:dyDescent="0.2">
      <c r="A28" s="27"/>
      <c r="B28" s="27"/>
      <c r="C28" s="27"/>
      <c r="D28" s="316"/>
      <c r="E28" s="316"/>
      <c r="F28" s="316"/>
      <c r="G28" s="316"/>
      <c r="H28" s="316"/>
      <c r="I28" s="316"/>
      <c r="J28" s="316"/>
      <c r="K28" s="316"/>
      <c r="L28" s="316"/>
      <c r="M28" s="316"/>
      <c r="N28" s="316"/>
      <c r="O28" s="316"/>
      <c r="P28" s="316"/>
      <c r="Q28" s="316"/>
      <c r="R28" s="316"/>
    </row>
    <row r="29" spans="1:26" s="6" customFormat="1" ht="22.2" customHeight="1" x14ac:dyDescent="0.2">
      <c r="A29" s="331"/>
      <c r="B29" s="331"/>
      <c r="C29" s="331"/>
      <c r="D29" s="331"/>
      <c r="E29" s="331"/>
      <c r="F29" s="331"/>
      <c r="G29" s="331"/>
      <c r="H29" s="331"/>
      <c r="I29" s="331"/>
      <c r="J29" s="331"/>
      <c r="K29" s="331"/>
      <c r="L29" s="331"/>
      <c r="M29" s="331"/>
      <c r="N29" s="331"/>
      <c r="O29" s="331"/>
      <c r="P29" s="331"/>
      <c r="Q29" s="331"/>
      <c r="R29" s="331"/>
    </row>
    <row r="30" spans="1:26" ht="21.9" customHeight="1" x14ac:dyDescent="0.2">
      <c r="A30" s="329"/>
      <c r="B30" s="329"/>
      <c r="C30" s="329"/>
      <c r="D30" s="329"/>
      <c r="E30" s="329"/>
      <c r="F30" s="329"/>
      <c r="G30" s="329"/>
      <c r="H30" s="329"/>
      <c r="I30" s="329"/>
      <c r="J30" s="329"/>
      <c r="K30" s="329"/>
      <c r="L30" s="329"/>
      <c r="M30" s="329"/>
      <c r="N30" s="329"/>
      <c r="O30" s="329"/>
      <c r="P30" s="329"/>
      <c r="Q30" s="329"/>
      <c r="R30" s="329"/>
    </row>
    <row r="31" spans="1:26" ht="37.5" customHeight="1" x14ac:dyDescent="0.2">
      <c r="U31" t="s">
        <v>7</v>
      </c>
      <c r="W31" s="14" t="s">
        <v>8</v>
      </c>
      <c r="X31" t="s">
        <v>11</v>
      </c>
    </row>
    <row r="32" spans="1:26" ht="16.5" customHeight="1" x14ac:dyDescent="0.2">
      <c r="U32" s="7" t="s">
        <v>98</v>
      </c>
      <c r="W32" t="s">
        <v>9</v>
      </c>
      <c r="X32" s="5">
        <v>0.8</v>
      </c>
      <c r="Y32" s="28"/>
      <c r="Z32" s="28"/>
    </row>
    <row r="33" spans="19:53" ht="18.75" customHeight="1" x14ac:dyDescent="0.2">
      <c r="U33" s="7" t="s">
        <v>192</v>
      </c>
      <c r="W33" t="s">
        <v>10</v>
      </c>
      <c r="X33" s="5"/>
      <c r="Y33" s="28"/>
      <c r="Z33" s="28"/>
    </row>
    <row r="34" spans="19:53" ht="18.75" customHeight="1" x14ac:dyDescent="0.2">
      <c r="U34" s="7" t="s">
        <v>193</v>
      </c>
      <c r="Y34" s="28"/>
      <c r="Z34" s="28"/>
    </row>
    <row r="35" spans="19:53" ht="18.75" customHeight="1" x14ac:dyDescent="0.2">
      <c r="U35" s="7" t="s">
        <v>194</v>
      </c>
      <c r="Y35" s="28"/>
      <c r="Z35" s="28"/>
    </row>
    <row r="36" spans="19:53" ht="18.75" customHeight="1" x14ac:dyDescent="0.2">
      <c r="U36" s="7" t="s">
        <v>101</v>
      </c>
      <c r="Y36" s="28"/>
      <c r="Z36" s="28"/>
    </row>
    <row r="37" spans="19:53" ht="18.75" customHeight="1" x14ac:dyDescent="0.2">
      <c r="U37" s="7" t="s">
        <v>253</v>
      </c>
      <c r="Y37" s="28"/>
      <c r="Z37" s="28"/>
    </row>
    <row r="38" spans="19:53" ht="18.75" customHeight="1" x14ac:dyDescent="0.2">
      <c r="S38" s="7"/>
      <c r="T38" s="7"/>
      <c r="U38" s="7" t="s">
        <v>254</v>
      </c>
      <c r="V38" s="7"/>
      <c r="W38" s="7"/>
      <c r="X38" s="7"/>
      <c r="Y38" s="29"/>
      <c r="Z38" s="29"/>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9:53" ht="18.75" customHeight="1" x14ac:dyDescent="0.2">
      <c r="U39" s="60" t="s">
        <v>255</v>
      </c>
      <c r="Y39" s="28"/>
      <c r="Z39" s="28"/>
    </row>
    <row r="40" spans="19:53" ht="18.75" customHeight="1" x14ac:dyDescent="0.2">
      <c r="U40" s="60" t="s">
        <v>256</v>
      </c>
      <c r="Y40" s="28"/>
      <c r="Z40" s="28"/>
    </row>
    <row r="41" spans="19:53" ht="18.75" customHeight="1" x14ac:dyDescent="0.2">
      <c r="U41" s="7" t="s">
        <v>257</v>
      </c>
    </row>
    <row r="42" spans="19:53" ht="18.75" customHeight="1" x14ac:dyDescent="0.2">
      <c r="U42" s="7" t="s">
        <v>258</v>
      </c>
    </row>
    <row r="43" spans="19:53" ht="18.75" customHeight="1" x14ac:dyDescent="0.2">
      <c r="U43" s="7" t="s">
        <v>259</v>
      </c>
    </row>
    <row r="44" spans="19:53" ht="18.75" customHeight="1" x14ac:dyDescent="0.2">
      <c r="U44" s="7" t="s">
        <v>260</v>
      </c>
    </row>
    <row r="45" spans="19:53" ht="18.75" customHeight="1" x14ac:dyDescent="0.2">
      <c r="U45" s="7" t="s">
        <v>261</v>
      </c>
    </row>
    <row r="46" spans="19:53" ht="18.75" customHeight="1" x14ac:dyDescent="0.2"/>
    <row r="47" spans="19:53" ht="18.75" customHeight="1" x14ac:dyDescent="0.2"/>
    <row r="48" spans="19:53" ht="18.75" customHeight="1" x14ac:dyDescent="0.2"/>
    <row r="49" ht="18.75" customHeight="1" x14ac:dyDescent="0.2"/>
    <row r="50" ht="18.75" customHeight="1" x14ac:dyDescent="0.2"/>
    <row r="51" ht="18.75" customHeight="1" x14ac:dyDescent="0.2"/>
    <row r="52" ht="18.75" customHeight="1" x14ac:dyDescent="0.2"/>
    <row r="53" ht="18.75" customHeight="1" x14ac:dyDescent="0.2"/>
    <row r="54" s="7" customFormat="1" ht="18.75" customHeight="1" x14ac:dyDescent="0.2"/>
    <row r="55" s="7" customFormat="1" ht="18.75" customHeight="1" x14ac:dyDescent="0.2"/>
  </sheetData>
  <mergeCells count="26">
    <mergeCell ref="A2:R2"/>
    <mergeCell ref="N3:O3"/>
    <mergeCell ref="P3:R3"/>
    <mergeCell ref="Q6:R6"/>
    <mergeCell ref="J7:J8"/>
    <mergeCell ref="K7:K8"/>
    <mergeCell ref="L7:L8"/>
    <mergeCell ref="M7:M8"/>
    <mergeCell ref="N7:N8"/>
    <mergeCell ref="O7:O8"/>
    <mergeCell ref="P7:P8"/>
    <mergeCell ref="Q7:Q8"/>
    <mergeCell ref="A7:B8"/>
    <mergeCell ref="P4:R4"/>
    <mergeCell ref="P5:R5"/>
    <mergeCell ref="E8:G8"/>
    <mergeCell ref="A9:A13"/>
    <mergeCell ref="A14:A21"/>
    <mergeCell ref="C7:I7"/>
    <mergeCell ref="A30:R30"/>
    <mergeCell ref="D26:R26"/>
    <mergeCell ref="D27:R28"/>
    <mergeCell ref="A29:R29"/>
    <mergeCell ref="A22:I22"/>
    <mergeCell ref="C24:R24"/>
    <mergeCell ref="C25:R25"/>
  </mergeCells>
  <phoneticPr fontId="1"/>
  <dataValidations xWindow="176" yWindow="592" count="4">
    <dataValidation allowBlank="1" showInputMessage="1" showErrorMessage="1" prompt="※総額から対象外経費を除いた金額を入力_x000a__x000a_※一台あたりの単価ではありません。" sqref="K9:K21" xr:uid="{7641352E-745E-4384-A958-AABB07E9B569}"/>
    <dataValidation type="list" allowBlank="1" showInputMessage="1" showErrorMessage="1" prompt="購入かリースかをプルダウンより選択してください。" sqref="J9:J21" xr:uid="{7EB8EC93-C0B7-4A35-B717-8CAC1FC116D9}">
      <formula1>$W$32:$W$33</formula1>
    </dataValidation>
    <dataValidation type="list" allowBlank="1" showInputMessage="1" showErrorMessage="1" prompt="種別をプルダウンから選択してください" sqref="C9:C13" xr:uid="{C5DACAB1-4DA0-4D59-B99E-F8555AE9F506}">
      <formula1>$U$32:$U$39</formula1>
    </dataValidation>
    <dataValidation type="list" allowBlank="1" showInputMessage="1" showErrorMessage="1" prompt="種別をプルダウンから選択してください" sqref="C14:C21" xr:uid="{0EB999DF-75C9-4107-90DF-44559CB26D97}">
      <formula1>$U$40:$U$45</formula1>
    </dataValidation>
  </dataValidations>
  <pageMargins left="0.62992125984251968" right="0.62992125984251968" top="0.39370078740157483" bottom="0.19685039370078741" header="0" footer="0"/>
  <pageSetup paperSize="9" scale="5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FAE0B-5306-4DEC-91C5-D9EAC196719F}">
  <sheetPr>
    <tabColor theme="4" tint="0.39997558519241921"/>
    <pageSetUpPr fitToPage="1"/>
  </sheetPr>
  <dimension ref="A1:BB88"/>
  <sheetViews>
    <sheetView showGridLines="0" view="pageBreakPreview" topLeftCell="A15" zoomScaleNormal="100" zoomScaleSheetLayoutView="100" workbookViewId="0">
      <selection activeCell="AD23" sqref="AD23"/>
    </sheetView>
  </sheetViews>
  <sheetFormatPr defaultRowHeight="13.2" x14ac:dyDescent="0.2"/>
  <cols>
    <col min="1" max="13" width="2.109375" style="7" customWidth="1"/>
    <col min="14" max="14" width="10" style="7" customWidth="1"/>
    <col min="15" max="15" width="2.88671875" style="7" customWidth="1"/>
    <col min="16" max="18" width="2.109375" style="7" customWidth="1"/>
    <col min="19" max="19" width="2.88671875" style="7" customWidth="1"/>
    <col min="20" max="49" width="2.109375" style="7" customWidth="1"/>
    <col min="50" max="50" width="4.6640625" style="7" customWidth="1"/>
    <col min="51" max="51" width="63.6640625" customWidth="1"/>
    <col min="61" max="61" width="9" customWidth="1"/>
  </cols>
  <sheetData>
    <row r="1" spans="1:54" ht="15" customHeight="1" x14ac:dyDescent="0.2">
      <c r="A1" s="41" t="s">
        <v>62</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row>
    <row r="2" spans="1:54" ht="38.4" customHeight="1" x14ac:dyDescent="0.2">
      <c r="A2" s="255" t="s">
        <v>139</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row>
    <row r="3" spans="1:54" x14ac:dyDescent="0.2">
      <c r="AP3" s="256"/>
      <c r="AQ3" s="256"/>
      <c r="AR3" s="256"/>
      <c r="AS3" s="256"/>
      <c r="AT3" s="256"/>
      <c r="AU3" s="256"/>
      <c r="AV3" s="256"/>
      <c r="AW3" s="256"/>
      <c r="AX3" s="256"/>
    </row>
    <row r="4" spans="1:54" ht="18" customHeight="1" x14ac:dyDescent="0.2">
      <c r="A4" s="15"/>
      <c r="AO4" s="247" t="str">
        <f>IF('①交付申請書（様式1）'!F2="","",'①交付申請書（様式1）'!F2)</f>
        <v>令和　　年　　月　　日</v>
      </c>
      <c r="AP4" s="247"/>
      <c r="AQ4" s="247"/>
      <c r="AR4" s="247"/>
      <c r="AS4" s="247"/>
      <c r="AT4" s="247"/>
      <c r="AU4" s="247"/>
      <c r="AV4" s="247"/>
      <c r="AW4" s="247"/>
      <c r="AX4" s="247"/>
    </row>
    <row r="5" spans="1:54" ht="15.6" customHeight="1" thickBot="1" x14ac:dyDescent="0.25">
      <c r="A5" s="40" t="s">
        <v>26</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62"/>
      <c r="AM5" s="62"/>
      <c r="AN5" s="62"/>
      <c r="AO5" s="62"/>
      <c r="AP5" s="62"/>
      <c r="AQ5" s="62"/>
      <c r="AR5" s="62"/>
      <c r="AS5" s="62"/>
      <c r="AT5" s="62"/>
      <c r="AU5" s="62"/>
      <c r="AV5" s="62"/>
      <c r="AW5" s="62"/>
      <c r="AX5" s="62"/>
    </row>
    <row r="6" spans="1:54" ht="27" customHeight="1" thickBot="1" x14ac:dyDescent="0.25">
      <c r="A6" s="257" t="s">
        <v>0</v>
      </c>
      <c r="B6" s="258"/>
      <c r="C6" s="258"/>
      <c r="D6" s="258"/>
      <c r="E6" s="258"/>
      <c r="F6" s="258"/>
      <c r="G6" s="258"/>
      <c r="H6" s="258"/>
      <c r="I6" s="258"/>
      <c r="J6" s="258"/>
      <c r="K6" s="258"/>
      <c r="L6" s="258"/>
      <c r="M6" s="258"/>
      <c r="N6" s="258"/>
      <c r="O6" s="258"/>
      <c r="P6" s="258"/>
      <c r="Q6" s="258"/>
      <c r="R6" s="259" t="s">
        <v>20</v>
      </c>
      <c r="S6" s="259"/>
      <c r="T6" s="259"/>
      <c r="U6" s="259"/>
      <c r="V6" s="259"/>
      <c r="W6" s="259"/>
      <c r="X6" s="259"/>
      <c r="Y6" s="259"/>
      <c r="Z6" s="259"/>
      <c r="AA6" s="259"/>
      <c r="AB6" s="259"/>
      <c r="AC6" s="259"/>
      <c r="AD6" s="259"/>
      <c r="AE6" s="259"/>
      <c r="AF6" s="259"/>
      <c r="AG6" s="259"/>
      <c r="AH6" s="259"/>
      <c r="AI6" s="260" t="s">
        <v>17</v>
      </c>
      <c r="AJ6" s="260"/>
      <c r="AK6" s="260"/>
      <c r="AL6" s="261"/>
      <c r="AM6" s="249" t="s">
        <v>41</v>
      </c>
      <c r="AN6" s="250"/>
      <c r="AO6" s="250"/>
      <c r="AP6" s="250"/>
      <c r="AQ6" s="250"/>
      <c r="AR6" s="250"/>
      <c r="AS6" s="250"/>
      <c r="AT6" s="250"/>
      <c r="AU6" s="250"/>
      <c r="AV6" s="250"/>
      <c r="AW6" s="250"/>
      <c r="AX6" s="251"/>
    </row>
    <row r="7" spans="1:54" ht="53.25" customHeight="1" thickTop="1" thickBot="1" x14ac:dyDescent="0.25">
      <c r="A7" s="242" t="str">
        <f>IF('①交付申請書（様式1）'!F7="","",'①交付申請書（様式1）'!F7)</f>
        <v/>
      </c>
      <c r="B7" s="243"/>
      <c r="C7" s="243"/>
      <c r="D7" s="243"/>
      <c r="E7" s="243"/>
      <c r="F7" s="243"/>
      <c r="G7" s="243"/>
      <c r="H7" s="243"/>
      <c r="I7" s="243"/>
      <c r="J7" s="243"/>
      <c r="K7" s="243"/>
      <c r="L7" s="243"/>
      <c r="M7" s="243"/>
      <c r="N7" s="243"/>
      <c r="O7" s="243"/>
      <c r="P7" s="243"/>
      <c r="Q7" s="243"/>
      <c r="R7" s="244"/>
      <c r="S7" s="244"/>
      <c r="T7" s="244"/>
      <c r="U7" s="244"/>
      <c r="V7" s="244"/>
      <c r="W7" s="244"/>
      <c r="X7" s="244"/>
      <c r="Y7" s="244"/>
      <c r="Z7" s="244"/>
      <c r="AA7" s="244"/>
      <c r="AB7" s="244"/>
      <c r="AC7" s="244"/>
      <c r="AD7" s="244"/>
      <c r="AE7" s="244"/>
      <c r="AF7" s="244"/>
      <c r="AG7" s="244"/>
      <c r="AH7" s="244"/>
      <c r="AI7" s="245"/>
      <c r="AJ7" s="245"/>
      <c r="AK7" s="245"/>
      <c r="AL7" s="246"/>
      <c r="AM7" s="252"/>
      <c r="AN7" s="253"/>
      <c r="AO7" s="253"/>
      <c r="AP7" s="253"/>
      <c r="AQ7" s="253"/>
      <c r="AR7" s="253"/>
      <c r="AS7" s="253"/>
      <c r="AT7" s="253"/>
      <c r="AU7" s="253"/>
      <c r="AV7" s="253"/>
      <c r="AW7" s="253"/>
      <c r="AX7" s="254"/>
    </row>
    <row r="8" spans="1:54" ht="13.95" customHeight="1" x14ac:dyDescent="0.2">
      <c r="A8" s="22"/>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48" t="s">
        <v>63</v>
      </c>
      <c r="AN8" s="248"/>
      <c r="AO8" s="248"/>
      <c r="AP8" s="248"/>
      <c r="AQ8" s="248"/>
      <c r="AR8" s="248"/>
      <c r="AS8" s="248"/>
      <c r="AT8" s="248"/>
      <c r="AU8" s="248"/>
      <c r="AV8" s="248"/>
      <c r="AW8" s="248"/>
      <c r="AX8" s="248"/>
      <c r="AY8" s="248"/>
      <c r="AZ8" s="248"/>
      <c r="BA8" s="248"/>
      <c r="BB8" s="248"/>
    </row>
    <row r="9" spans="1:54" s="16" customFormat="1" ht="18.75" customHeight="1" thickBot="1" x14ac:dyDescent="0.25">
      <c r="A9" s="94" t="s">
        <v>27</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row>
    <row r="10" spans="1:54" ht="20.25" customHeight="1" thickBot="1" x14ac:dyDescent="0.25">
      <c r="A10" s="262" t="s">
        <v>1</v>
      </c>
      <c r="B10" s="263"/>
      <c r="C10" s="263"/>
      <c r="D10" s="263"/>
      <c r="E10" s="263"/>
      <c r="F10" s="263"/>
      <c r="G10" s="263"/>
      <c r="H10" s="263"/>
      <c r="I10" s="263"/>
      <c r="J10" s="264" t="s">
        <v>2</v>
      </c>
      <c r="K10" s="265"/>
      <c r="L10" s="265"/>
      <c r="M10" s="265"/>
      <c r="N10" s="265"/>
      <c r="O10" s="265"/>
      <c r="P10" s="265"/>
      <c r="Q10" s="266"/>
      <c r="R10" s="267" t="s">
        <v>16</v>
      </c>
      <c r="S10" s="267"/>
      <c r="T10" s="267"/>
      <c r="U10" s="267"/>
      <c r="V10" s="267"/>
      <c r="W10" s="267"/>
      <c r="X10" s="267"/>
      <c r="Y10" s="267"/>
      <c r="Z10" s="267"/>
      <c r="AA10" s="267" t="s">
        <v>3</v>
      </c>
      <c r="AB10" s="267"/>
      <c r="AC10" s="267"/>
      <c r="AD10" s="267"/>
      <c r="AE10" s="267"/>
      <c r="AF10" s="267"/>
      <c r="AG10" s="267"/>
      <c r="AH10" s="267"/>
      <c r="AI10" s="267"/>
      <c r="AJ10" s="267"/>
      <c r="AK10" s="267"/>
      <c r="AL10" s="267"/>
      <c r="AM10" s="267"/>
      <c r="AN10" s="267"/>
      <c r="AO10" s="268"/>
      <c r="AP10"/>
      <c r="AQ10"/>
      <c r="AR10"/>
      <c r="AS10"/>
      <c r="AT10"/>
      <c r="AU10"/>
      <c r="AV10"/>
      <c r="AW10"/>
      <c r="AX10"/>
    </row>
    <row r="11" spans="1:54" ht="30" customHeight="1" thickTop="1" thickBot="1" x14ac:dyDescent="0.25">
      <c r="A11" s="269"/>
      <c r="B11" s="270"/>
      <c r="C11" s="270"/>
      <c r="D11" s="270"/>
      <c r="E11" s="270"/>
      <c r="F11" s="270"/>
      <c r="G11" s="270"/>
      <c r="H11" s="270"/>
      <c r="I11" s="270"/>
      <c r="J11" s="271"/>
      <c r="K11" s="272"/>
      <c r="L11" s="272"/>
      <c r="M11" s="272"/>
      <c r="N11" s="272"/>
      <c r="O11" s="272"/>
      <c r="P11" s="272"/>
      <c r="Q11" s="273"/>
      <c r="R11" s="274"/>
      <c r="S11" s="274"/>
      <c r="T11" s="274"/>
      <c r="U11" s="274"/>
      <c r="V11" s="274"/>
      <c r="W11" s="274"/>
      <c r="X11" s="274"/>
      <c r="Y11" s="274"/>
      <c r="Z11" s="274"/>
      <c r="AA11" s="275"/>
      <c r="AB11" s="274"/>
      <c r="AC11" s="274"/>
      <c r="AD11" s="274"/>
      <c r="AE11" s="274"/>
      <c r="AF11" s="274"/>
      <c r="AG11" s="274"/>
      <c r="AH11" s="274"/>
      <c r="AI11" s="274"/>
      <c r="AJ11" s="274"/>
      <c r="AK11" s="274"/>
      <c r="AL11" s="274"/>
      <c r="AM11" s="274"/>
      <c r="AN11" s="274"/>
      <c r="AO11" s="276"/>
      <c r="AP11"/>
      <c r="AQ11"/>
      <c r="AR11"/>
      <c r="AS11"/>
      <c r="AT11"/>
      <c r="AU11"/>
      <c r="AV11"/>
      <c r="AW11"/>
      <c r="AX11"/>
    </row>
    <row r="12" spans="1:54" ht="18.75" customHeight="1" x14ac:dyDescent="0.2">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row>
    <row r="13" spans="1:54" ht="18.75" customHeight="1" thickBot="1" x14ac:dyDescent="0.25">
      <c r="A13" s="39" t="s">
        <v>90</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row>
    <row r="14" spans="1:54" ht="33" customHeight="1" thickBot="1" x14ac:dyDescent="0.25">
      <c r="A14" s="371" t="s">
        <v>6</v>
      </c>
      <c r="B14" s="372"/>
      <c r="C14" s="372"/>
      <c r="D14" s="372"/>
      <c r="E14" s="372"/>
      <c r="F14" s="372"/>
      <c r="G14" s="372"/>
      <c r="H14" s="372"/>
      <c r="I14" s="372"/>
      <c r="J14" s="372"/>
      <c r="K14" s="372"/>
      <c r="L14" s="372"/>
      <c r="M14" s="372"/>
      <c r="N14" s="373"/>
      <c r="O14" s="374" t="s">
        <v>91</v>
      </c>
      <c r="P14" s="375"/>
      <c r="Q14" s="375"/>
      <c r="R14" s="375"/>
      <c r="S14" s="375"/>
      <c r="T14" s="375"/>
      <c r="U14" s="375"/>
      <c r="V14" s="375"/>
      <c r="W14" s="376"/>
      <c r="X14" s="371" t="s">
        <v>246</v>
      </c>
      <c r="Y14" s="372"/>
      <c r="Z14" s="372"/>
      <c r="AA14" s="372"/>
      <c r="AB14" s="372"/>
      <c r="AC14" s="372"/>
      <c r="AD14" s="373"/>
      <c r="AE14"/>
      <c r="AF14"/>
      <c r="AG14"/>
      <c r="AH14"/>
      <c r="AI14"/>
      <c r="AJ14"/>
      <c r="AK14"/>
      <c r="AL14"/>
      <c r="AM14"/>
      <c r="AN14"/>
      <c r="AO14"/>
      <c r="AP14"/>
      <c r="AQ14"/>
      <c r="AR14"/>
      <c r="AS14"/>
      <c r="AT14"/>
      <c r="AU14"/>
      <c r="AV14"/>
      <c r="AW14"/>
      <c r="AX14"/>
    </row>
    <row r="15" spans="1:54" ht="33" customHeight="1" thickTop="1" thickBot="1" x14ac:dyDescent="0.25">
      <c r="A15" s="364" t="s">
        <v>229</v>
      </c>
      <c r="B15" s="365"/>
      <c r="C15" s="365"/>
      <c r="D15" s="365"/>
      <c r="E15" s="365"/>
      <c r="F15" s="365"/>
      <c r="G15" s="365"/>
      <c r="H15" s="365"/>
      <c r="I15" s="365"/>
      <c r="J15" s="365"/>
      <c r="K15" s="365"/>
      <c r="L15" s="365"/>
      <c r="M15" s="365"/>
      <c r="N15" s="366"/>
      <c r="O15" s="361"/>
      <c r="P15" s="362"/>
      <c r="Q15" s="362"/>
      <c r="R15" s="362"/>
      <c r="S15" s="362"/>
      <c r="T15" s="362"/>
      <c r="U15" s="362"/>
      <c r="V15" s="362"/>
      <c r="W15" s="363"/>
      <c r="X15" s="364"/>
      <c r="Y15" s="365"/>
      <c r="Z15" s="365"/>
      <c r="AA15" s="365"/>
      <c r="AB15" s="365"/>
      <c r="AC15" s="365"/>
      <c r="AD15" s="366"/>
      <c r="AE15"/>
      <c r="AF15"/>
      <c r="AG15"/>
      <c r="AH15"/>
      <c r="AI15"/>
      <c r="AJ15"/>
      <c r="AK15"/>
      <c r="AL15"/>
      <c r="AM15"/>
      <c r="AN15"/>
      <c r="AO15"/>
      <c r="AP15"/>
      <c r="AQ15"/>
      <c r="AR15"/>
      <c r="AS15"/>
      <c r="AT15"/>
      <c r="AU15"/>
      <c r="AV15"/>
      <c r="AW15"/>
      <c r="AX15"/>
    </row>
    <row r="16" spans="1:54" ht="33" customHeight="1" thickTop="1" thickBot="1" x14ac:dyDescent="0.25">
      <c r="A16" s="364" t="s">
        <v>92</v>
      </c>
      <c r="B16" s="365"/>
      <c r="C16" s="365"/>
      <c r="D16" s="365"/>
      <c r="E16" s="365"/>
      <c r="F16" s="365"/>
      <c r="G16" s="365"/>
      <c r="H16" s="365"/>
      <c r="I16" s="365"/>
      <c r="J16" s="365"/>
      <c r="K16" s="365"/>
      <c r="L16" s="365"/>
      <c r="M16" s="365"/>
      <c r="N16" s="366"/>
      <c r="O16" s="364"/>
      <c r="P16" s="365"/>
      <c r="Q16" s="365"/>
      <c r="R16" s="365"/>
      <c r="S16" s="365"/>
      <c r="T16" s="365"/>
      <c r="U16" s="365"/>
      <c r="V16" s="365"/>
      <c r="W16" s="366"/>
      <c r="X16" s="364"/>
      <c r="Y16" s="365"/>
      <c r="Z16" s="365"/>
      <c r="AA16" s="365"/>
      <c r="AB16" s="365"/>
      <c r="AC16" s="365"/>
      <c r="AD16" s="366"/>
      <c r="AE16"/>
      <c r="AF16"/>
      <c r="AG16"/>
      <c r="AH16"/>
      <c r="AI16"/>
      <c r="AJ16"/>
      <c r="AK16"/>
      <c r="AL16"/>
      <c r="AM16"/>
      <c r="AN16"/>
      <c r="AO16"/>
      <c r="AP16"/>
      <c r="AQ16"/>
      <c r="AR16"/>
      <c r="AS16"/>
      <c r="AT16"/>
      <c r="AU16"/>
      <c r="AV16"/>
      <c r="AW16"/>
      <c r="AX16"/>
    </row>
    <row r="17" spans="1:51" s="4" customFormat="1" ht="18" customHeight="1" thickTop="1" x14ac:dyDescent="0.2">
      <c r="A17" s="370" t="s">
        <v>230</v>
      </c>
      <c r="B17" s="370"/>
      <c r="C17" s="370"/>
      <c r="D17" s="370"/>
      <c r="E17" s="370"/>
      <c r="F17" s="370"/>
      <c r="G17" s="370"/>
      <c r="H17" s="370"/>
      <c r="I17" s="370"/>
      <c r="J17" s="370"/>
      <c r="K17" s="370"/>
      <c r="L17" s="370"/>
      <c r="M17" s="370"/>
      <c r="N17" s="370"/>
      <c r="O17" s="370"/>
      <c r="P17" s="370"/>
      <c r="Q17" s="81"/>
      <c r="R17" s="24"/>
      <c r="S17" s="24"/>
      <c r="T17" s="25"/>
      <c r="U17" s="25"/>
      <c r="V17" s="25"/>
      <c r="W17" s="25"/>
      <c r="X17" s="25"/>
      <c r="Y17" s="151" t="s">
        <v>231</v>
      </c>
      <c r="Z17" s="25"/>
      <c r="AA17" s="25"/>
      <c r="AB17" s="25"/>
      <c r="AC17" s="25"/>
      <c r="AD17" s="25"/>
      <c r="AE17" s="18"/>
      <c r="AF17" s="18"/>
      <c r="AG17" s="18"/>
      <c r="AH17" s="18"/>
      <c r="AI17" s="18"/>
      <c r="AJ17" s="18"/>
    </row>
    <row r="18" spans="1:51" ht="18.75" customHeight="1" thickBot="1" x14ac:dyDescent="0.25">
      <c r="A18" s="59"/>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row>
    <row r="19" spans="1:51" s="20" customFormat="1" ht="27" customHeight="1" x14ac:dyDescent="0.2">
      <c r="A19" s="191" t="s">
        <v>95</v>
      </c>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3"/>
    </row>
    <row r="20" spans="1:51" s="1" customFormat="1" ht="18.75" customHeight="1" thickBot="1" x14ac:dyDescent="0.25">
      <c r="A20" s="194" t="s">
        <v>94</v>
      </c>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195"/>
      <c r="AU20" s="195"/>
      <c r="AV20" s="195"/>
      <c r="AW20" s="195"/>
      <c r="AX20" s="196"/>
    </row>
    <row r="21" spans="1:51" ht="160.5" customHeight="1" thickBot="1" x14ac:dyDescent="0.25">
      <c r="A21" s="367"/>
      <c r="B21" s="368"/>
      <c r="C21" s="368"/>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c r="AB21" s="368"/>
      <c r="AC21" s="368"/>
      <c r="AD21" s="368"/>
      <c r="AE21" s="368"/>
      <c r="AF21" s="368"/>
      <c r="AG21" s="368"/>
      <c r="AH21" s="368"/>
      <c r="AI21" s="368"/>
      <c r="AJ21" s="368"/>
      <c r="AK21" s="368"/>
      <c r="AL21" s="368"/>
      <c r="AM21" s="368"/>
      <c r="AN21" s="368"/>
      <c r="AO21" s="368"/>
      <c r="AP21" s="368"/>
      <c r="AQ21" s="368"/>
      <c r="AR21" s="368"/>
      <c r="AS21" s="368"/>
      <c r="AT21" s="368"/>
      <c r="AU21" s="368"/>
      <c r="AV21" s="368"/>
      <c r="AW21" s="368"/>
      <c r="AX21" s="369"/>
    </row>
    <row r="22" spans="1:51" s="2" customFormat="1" ht="26.25" customHeight="1" x14ac:dyDescent="0.2">
      <c r="A22" s="360"/>
      <c r="B22" s="360"/>
      <c r="C22" s="360"/>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0"/>
      <c r="AO22" s="360"/>
      <c r="AP22" s="360"/>
      <c r="AQ22" s="360"/>
      <c r="AR22" s="360"/>
      <c r="AS22" s="360"/>
      <c r="AT22" s="360"/>
      <c r="AU22" s="360"/>
      <c r="AV22" s="360"/>
      <c r="AW22" s="360"/>
      <c r="AX22" s="360"/>
    </row>
    <row r="25" spans="1:51" ht="12.75" customHeight="1" x14ac:dyDescent="0.2"/>
    <row r="28" spans="1:51" x14ac:dyDescent="0.2">
      <c r="A28" s="7" t="s">
        <v>93</v>
      </c>
      <c r="E28" s="19"/>
      <c r="AT28" s="7" t="s">
        <v>177</v>
      </c>
      <c r="AY28" s="63" t="s">
        <v>104</v>
      </c>
    </row>
    <row r="29" spans="1:51" x14ac:dyDescent="0.2">
      <c r="A29" s="7" t="s">
        <v>92</v>
      </c>
      <c r="E29" s="19"/>
      <c r="AT29" s="7" t="s">
        <v>178</v>
      </c>
      <c r="AY29" s="63" t="s">
        <v>105</v>
      </c>
    </row>
    <row r="30" spans="1:51" x14ac:dyDescent="0.2">
      <c r="E30" s="19"/>
      <c r="AY30" s="63" t="s">
        <v>106</v>
      </c>
    </row>
    <row r="31" spans="1:51" x14ac:dyDescent="0.2">
      <c r="E31" s="19"/>
      <c r="AY31" s="63" t="s">
        <v>107</v>
      </c>
    </row>
    <row r="32" spans="1:51" x14ac:dyDescent="0.2">
      <c r="E32" s="19"/>
      <c r="AY32" s="63" t="s">
        <v>108</v>
      </c>
    </row>
    <row r="33" spans="1:51" x14ac:dyDescent="0.2">
      <c r="E33" s="19"/>
      <c r="AY33" s="63" t="s">
        <v>109</v>
      </c>
    </row>
    <row r="34" spans="1:51" x14ac:dyDescent="0.2">
      <c r="E34" s="19"/>
      <c r="AY34" s="63" t="s">
        <v>110</v>
      </c>
    </row>
    <row r="35" spans="1:51" x14ac:dyDescent="0.2">
      <c r="E35" s="19"/>
      <c r="AY35" s="63" t="s">
        <v>111</v>
      </c>
    </row>
    <row r="36" spans="1:51" x14ac:dyDescent="0.2">
      <c r="A36" s="60"/>
      <c r="AY36" s="63" t="s">
        <v>112</v>
      </c>
    </row>
    <row r="37" spans="1:51" x14ac:dyDescent="0.2">
      <c r="AY37" s="63" t="s">
        <v>113</v>
      </c>
    </row>
    <row r="38" spans="1:51" x14ac:dyDescent="0.2">
      <c r="AY38" s="63" t="s">
        <v>114</v>
      </c>
    </row>
    <row r="39" spans="1:51" x14ac:dyDescent="0.2">
      <c r="AY39" s="63" t="s">
        <v>115</v>
      </c>
    </row>
    <row r="40" spans="1:51" x14ac:dyDescent="0.2">
      <c r="AY40" s="63" t="s">
        <v>116</v>
      </c>
    </row>
    <row r="41" spans="1:51" x14ac:dyDescent="0.2">
      <c r="AY41" s="63" t="s">
        <v>117</v>
      </c>
    </row>
    <row r="42" spans="1:51" x14ac:dyDescent="0.2">
      <c r="AY42" s="63" t="s">
        <v>118</v>
      </c>
    </row>
    <row r="43" spans="1:51" x14ac:dyDescent="0.2">
      <c r="AY43" s="63" t="s">
        <v>119</v>
      </c>
    </row>
    <row r="44" spans="1:51" x14ac:dyDescent="0.2">
      <c r="AY44" s="63" t="s">
        <v>120</v>
      </c>
    </row>
    <row r="45" spans="1:51" x14ac:dyDescent="0.2">
      <c r="AY45" s="63" t="s">
        <v>121</v>
      </c>
    </row>
    <row r="46" spans="1:51" x14ac:dyDescent="0.2">
      <c r="AY46" s="63" t="s">
        <v>122</v>
      </c>
    </row>
    <row r="47" spans="1:51" x14ac:dyDescent="0.2">
      <c r="AY47" s="63" t="s">
        <v>123</v>
      </c>
    </row>
    <row r="48" spans="1:51" x14ac:dyDescent="0.2">
      <c r="AY48" s="63" t="s">
        <v>124</v>
      </c>
    </row>
    <row r="49" spans="51:51" x14ac:dyDescent="0.2">
      <c r="AY49" s="63" t="s">
        <v>125</v>
      </c>
    </row>
    <row r="50" spans="51:51" x14ac:dyDescent="0.2">
      <c r="AY50" s="63" t="s">
        <v>126</v>
      </c>
    </row>
    <row r="51" spans="51:51" x14ac:dyDescent="0.2">
      <c r="AY51" s="63" t="s">
        <v>127</v>
      </c>
    </row>
    <row r="52" spans="51:51" x14ac:dyDescent="0.2">
      <c r="AY52" s="63" t="s">
        <v>128</v>
      </c>
    </row>
    <row r="53" spans="51:51" x14ac:dyDescent="0.2">
      <c r="AY53" s="63" t="s">
        <v>129</v>
      </c>
    </row>
    <row r="54" spans="51:51" x14ac:dyDescent="0.2">
      <c r="AY54" s="61" t="s">
        <v>130</v>
      </c>
    </row>
    <row r="55" spans="51:51" x14ac:dyDescent="0.2">
      <c r="AY55" t="s">
        <v>131</v>
      </c>
    </row>
    <row r="56" spans="51:51" x14ac:dyDescent="0.2">
      <c r="AY56" t="s">
        <v>132</v>
      </c>
    </row>
    <row r="57" spans="51:51" x14ac:dyDescent="0.2">
      <c r="AY57" t="s">
        <v>133</v>
      </c>
    </row>
    <row r="58" spans="51:51" x14ac:dyDescent="0.2">
      <c r="AY58" t="s">
        <v>134</v>
      </c>
    </row>
    <row r="59" spans="51:51" x14ac:dyDescent="0.2">
      <c r="AY59" t="s">
        <v>142</v>
      </c>
    </row>
    <row r="60" spans="51:51" x14ac:dyDescent="0.2">
      <c r="AY60" t="s">
        <v>143</v>
      </c>
    </row>
    <row r="61" spans="51:51" x14ac:dyDescent="0.2">
      <c r="AY61" t="s">
        <v>144</v>
      </c>
    </row>
    <row r="62" spans="51:51" x14ac:dyDescent="0.2">
      <c r="AY62" t="s">
        <v>145</v>
      </c>
    </row>
    <row r="63" spans="51:51" x14ac:dyDescent="0.2">
      <c r="AY63" t="s">
        <v>146</v>
      </c>
    </row>
    <row r="64" spans="51:51" x14ac:dyDescent="0.2">
      <c r="AY64" t="s">
        <v>147</v>
      </c>
    </row>
    <row r="65" spans="51:51" x14ac:dyDescent="0.2">
      <c r="AY65" t="s">
        <v>148</v>
      </c>
    </row>
    <row r="66" spans="51:51" x14ac:dyDescent="0.2">
      <c r="AY66" t="s">
        <v>149</v>
      </c>
    </row>
    <row r="67" spans="51:51" x14ac:dyDescent="0.2">
      <c r="AY67" t="s">
        <v>150</v>
      </c>
    </row>
    <row r="68" spans="51:51" x14ac:dyDescent="0.2">
      <c r="AY68" t="s">
        <v>151</v>
      </c>
    </row>
    <row r="69" spans="51:51" x14ac:dyDescent="0.2">
      <c r="AY69" t="s">
        <v>152</v>
      </c>
    </row>
    <row r="70" spans="51:51" x14ac:dyDescent="0.2">
      <c r="AY70" t="s">
        <v>153</v>
      </c>
    </row>
    <row r="71" spans="51:51" x14ac:dyDescent="0.2">
      <c r="AY71" t="s">
        <v>154</v>
      </c>
    </row>
    <row r="72" spans="51:51" x14ac:dyDescent="0.2">
      <c r="AY72" t="s">
        <v>155</v>
      </c>
    </row>
    <row r="73" spans="51:51" x14ac:dyDescent="0.2">
      <c r="AY73" t="s">
        <v>156</v>
      </c>
    </row>
    <row r="74" spans="51:51" x14ac:dyDescent="0.2">
      <c r="AY74" t="s">
        <v>157</v>
      </c>
    </row>
    <row r="75" spans="51:51" x14ac:dyDescent="0.2">
      <c r="AY75" t="s">
        <v>158</v>
      </c>
    </row>
    <row r="76" spans="51:51" x14ac:dyDescent="0.2">
      <c r="AY76" t="s">
        <v>159</v>
      </c>
    </row>
    <row r="77" spans="51:51" x14ac:dyDescent="0.2">
      <c r="AY77" t="s">
        <v>160</v>
      </c>
    </row>
    <row r="78" spans="51:51" x14ac:dyDescent="0.2">
      <c r="AY78" t="s">
        <v>161</v>
      </c>
    </row>
    <row r="79" spans="51:51" x14ac:dyDescent="0.2">
      <c r="AY79" t="s">
        <v>162</v>
      </c>
    </row>
    <row r="80" spans="51:51" x14ac:dyDescent="0.2">
      <c r="AY80" t="s">
        <v>163</v>
      </c>
    </row>
    <row r="81" spans="51:51" x14ac:dyDescent="0.2">
      <c r="AY81" t="s">
        <v>164</v>
      </c>
    </row>
    <row r="82" spans="51:51" x14ac:dyDescent="0.2">
      <c r="AY82" t="s">
        <v>165</v>
      </c>
    </row>
    <row r="83" spans="51:51" x14ac:dyDescent="0.2">
      <c r="AY83" t="s">
        <v>166</v>
      </c>
    </row>
    <row r="84" spans="51:51" x14ac:dyDescent="0.2">
      <c r="AY84" t="s">
        <v>167</v>
      </c>
    </row>
    <row r="85" spans="51:51" x14ac:dyDescent="0.2">
      <c r="AY85" t="s">
        <v>168</v>
      </c>
    </row>
    <row r="86" spans="51:51" x14ac:dyDescent="0.2">
      <c r="AY86" t="s">
        <v>169</v>
      </c>
    </row>
    <row r="87" spans="51:51" x14ac:dyDescent="0.2">
      <c r="AY87" t="s">
        <v>170</v>
      </c>
    </row>
    <row r="88" spans="51:51" x14ac:dyDescent="0.2">
      <c r="AY88" t="s">
        <v>171</v>
      </c>
    </row>
  </sheetData>
  <sheetProtection formatCells="0" formatColumns="0" formatRows="0"/>
  <mergeCells count="34">
    <mergeCell ref="X14:AD14"/>
    <mergeCell ref="O14:W14"/>
    <mergeCell ref="A14:N14"/>
    <mergeCell ref="A10:I10"/>
    <mergeCell ref="J10:Q10"/>
    <mergeCell ref="R10:Z10"/>
    <mergeCell ref="AA10:AO10"/>
    <mergeCell ref="A11:I11"/>
    <mergeCell ref="J11:Q11"/>
    <mergeCell ref="R11:Z11"/>
    <mergeCell ref="AA11:AO11"/>
    <mergeCell ref="A2:AX2"/>
    <mergeCell ref="AP3:AX3"/>
    <mergeCell ref="AO4:AX4"/>
    <mergeCell ref="A6:Q6"/>
    <mergeCell ref="R6:AH6"/>
    <mergeCell ref="AI6:AL6"/>
    <mergeCell ref="AM6:AX6"/>
    <mergeCell ref="A7:Q7"/>
    <mergeCell ref="R7:AH7"/>
    <mergeCell ref="AI7:AL7"/>
    <mergeCell ref="AM7:AX7"/>
    <mergeCell ref="AM8:BB8"/>
    <mergeCell ref="A22:AX22"/>
    <mergeCell ref="O15:W15"/>
    <mergeCell ref="X15:AD15"/>
    <mergeCell ref="A21:AX21"/>
    <mergeCell ref="A19:AX19"/>
    <mergeCell ref="A20:AX20"/>
    <mergeCell ref="A17:P17"/>
    <mergeCell ref="A16:N16"/>
    <mergeCell ref="O16:W16"/>
    <mergeCell ref="X16:AD16"/>
    <mergeCell ref="A15:N15"/>
  </mergeCells>
  <phoneticPr fontId="1"/>
  <dataValidations count="2">
    <dataValidation type="list" allowBlank="1" showInputMessage="1" showErrorMessage="1" sqref="AM7:AX7" xr:uid="{07A11563-1AEA-4D55-85EA-F94B3C49C071}">
      <formula1>$AY$28:$AY$88</formula1>
    </dataValidation>
    <dataValidation type="list" allowBlank="1" showInputMessage="1" showErrorMessage="1" sqref="X15:AD16" xr:uid="{CF9365B0-C729-4858-82B0-B82D425BE0DA}">
      <formula1>$AT$28:$AT$29</formula1>
    </dataValidation>
  </dataValidations>
  <pageMargins left="1.0236220472440944" right="0.62992125984251968" top="0.94488188976377963" bottom="0.55118110236220474" header="0.31496062992125984" footer="0.31496062992125984"/>
  <pageSetup paperSize="9" scale="72"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47CE5-F889-4E3D-8CEF-BAAADDECA575}">
  <sheetPr>
    <tabColor theme="4" tint="0.39997558519241921"/>
    <pageSetUpPr fitToPage="1"/>
  </sheetPr>
  <dimension ref="A1:AS44"/>
  <sheetViews>
    <sheetView showGridLines="0" view="pageBreakPreview" topLeftCell="A5" zoomScaleNormal="75" zoomScaleSheetLayoutView="100" workbookViewId="0">
      <selection activeCell="C10" sqref="C10"/>
    </sheetView>
  </sheetViews>
  <sheetFormatPr defaultRowHeight="13.2" x14ac:dyDescent="0.2"/>
  <cols>
    <col min="1" max="1" width="6.44140625" style="7" customWidth="1"/>
    <col min="2" max="2" width="28.109375" style="7" customWidth="1"/>
    <col min="3" max="3" width="16" style="7" customWidth="1"/>
    <col min="4" max="4" width="14.6640625" style="7" customWidth="1"/>
    <col min="5" max="5" width="15.88671875" style="7" customWidth="1"/>
    <col min="6" max="6" width="11.44140625" style="7" customWidth="1"/>
    <col min="7" max="7" width="14.88671875" style="7" customWidth="1"/>
    <col min="8" max="8" width="15.21875" style="7" customWidth="1"/>
    <col min="9" max="9" width="13.109375" style="7" customWidth="1"/>
    <col min="10" max="10" width="6" style="7" customWidth="1"/>
    <col min="11" max="11" width="1.109375" customWidth="1"/>
    <col min="16" max="16" width="10.109375" bestFit="1" customWidth="1"/>
    <col min="18" max="18" width="10.44140625" bestFit="1" customWidth="1"/>
  </cols>
  <sheetData>
    <row r="1" spans="1:11" ht="17.25" customHeight="1" x14ac:dyDescent="0.2">
      <c r="A1" s="41" t="s">
        <v>66</v>
      </c>
    </row>
    <row r="2" spans="1:11" ht="35.25" customHeight="1" x14ac:dyDescent="0.2">
      <c r="A2" s="277" t="s">
        <v>141</v>
      </c>
      <c r="B2" s="277"/>
      <c r="C2" s="277"/>
      <c r="D2" s="277"/>
      <c r="E2" s="277"/>
      <c r="F2" s="277"/>
      <c r="G2" s="277"/>
      <c r="H2" s="277"/>
      <c r="I2" s="277"/>
      <c r="J2" s="277"/>
    </row>
    <row r="3" spans="1:11" ht="28.5" customHeight="1" x14ac:dyDescent="0.2">
      <c r="F3" s="278" t="s">
        <v>247</v>
      </c>
      <c r="G3" s="278"/>
      <c r="H3" s="279" t="str">
        <f>IF('①交付申請書（様式1）'!F7="","",'①交付申請書（様式1）'!F7)</f>
        <v/>
      </c>
      <c r="I3" s="279"/>
      <c r="J3" s="279"/>
    </row>
    <row r="4" spans="1:11" ht="28.5" customHeight="1" x14ac:dyDescent="0.2">
      <c r="F4" s="156"/>
      <c r="G4" s="156" t="s">
        <v>250</v>
      </c>
      <c r="H4" s="288" t="str">
        <f>IF('⑧業務改善支援用計画書(様式2)'!R7=0,"",'⑧業務改善支援用計画書(様式2)'!R7)</f>
        <v/>
      </c>
      <c r="I4" s="288"/>
      <c r="J4" s="288"/>
    </row>
    <row r="5" spans="1:11" ht="28.5" customHeight="1" x14ac:dyDescent="0.2">
      <c r="F5" s="156"/>
      <c r="G5" s="156" t="s">
        <v>248</v>
      </c>
      <c r="H5" s="288" t="str">
        <f>IF('⑧業務改善支援用計画書(様式2)'!AM7=0,"",'⑧業務改善支援用計画書(様式2)'!AM7)</f>
        <v/>
      </c>
      <c r="I5" s="288"/>
      <c r="J5" s="288"/>
    </row>
    <row r="6" spans="1:11" ht="20.25" customHeight="1" x14ac:dyDescent="0.2">
      <c r="A6" s="11" t="s">
        <v>43</v>
      </c>
      <c r="H6" s="13"/>
      <c r="I6" s="280" t="s">
        <v>14</v>
      </c>
      <c r="J6" s="281"/>
    </row>
    <row r="7" spans="1:11" ht="40.950000000000003" customHeight="1" x14ac:dyDescent="0.2">
      <c r="A7" s="282" t="s">
        <v>42</v>
      </c>
      <c r="B7" s="282" t="s">
        <v>46</v>
      </c>
      <c r="C7" s="284" t="s">
        <v>181</v>
      </c>
      <c r="D7" s="282" t="s">
        <v>44</v>
      </c>
      <c r="E7" s="282" t="s">
        <v>45</v>
      </c>
      <c r="F7" s="282" t="s">
        <v>180</v>
      </c>
      <c r="G7" s="282" t="s">
        <v>47</v>
      </c>
      <c r="H7" s="282" t="s">
        <v>48</v>
      </c>
      <c r="I7" s="282" t="s">
        <v>49</v>
      </c>
      <c r="J7" s="2"/>
    </row>
    <row r="8" spans="1:11" ht="39" customHeight="1" x14ac:dyDescent="0.2">
      <c r="A8" s="283"/>
      <c r="B8" s="283"/>
      <c r="C8" s="285"/>
      <c r="D8" s="283"/>
      <c r="E8" s="283"/>
      <c r="F8" s="283"/>
      <c r="G8" s="283"/>
      <c r="H8" s="283"/>
      <c r="I8" s="283"/>
      <c r="J8" s="2"/>
    </row>
    <row r="9" spans="1:11" ht="116.25" customHeight="1" thickBot="1" x14ac:dyDescent="0.25">
      <c r="A9" s="30">
        <v>1</v>
      </c>
      <c r="B9" s="93" t="s">
        <v>232</v>
      </c>
      <c r="C9" s="31"/>
      <c r="D9" s="31"/>
      <c r="E9" s="68" t="str">
        <f>IF(C9="","",C9-D9)</f>
        <v/>
      </c>
      <c r="F9" s="71">
        <v>0.8</v>
      </c>
      <c r="G9" s="69" t="str">
        <f>IF(E9="","",(ROUNDDOWN(E9*F9,-3)))</f>
        <v/>
      </c>
      <c r="H9" s="82"/>
      <c r="I9" s="82"/>
      <c r="J9" s="2"/>
      <c r="K9" t="e">
        <f>IF(#REF!="","",VALUE(#REF!))</f>
        <v>#REF!</v>
      </c>
    </row>
    <row r="10" spans="1:11" ht="37.5" customHeight="1" thickTop="1" thickBot="1" x14ac:dyDescent="0.25">
      <c r="A10" s="89" t="s">
        <v>5</v>
      </c>
      <c r="B10" s="90"/>
      <c r="C10" s="34">
        <f>SUM(C9:C9)</f>
        <v>0</v>
      </c>
      <c r="D10" s="35">
        <f>SUM(D9:D9)</f>
        <v>0</v>
      </c>
      <c r="E10" s="35">
        <f>SUM(E9:E9)</f>
        <v>0</v>
      </c>
      <c r="F10" s="36"/>
      <c r="G10" s="35">
        <f>SUM(G9:G9)</f>
        <v>0</v>
      </c>
      <c r="H10" s="86">
        <v>480000</v>
      </c>
      <c r="I10" s="87">
        <f>IF(G10&lt;=H10,G10,H10)</f>
        <v>0</v>
      </c>
      <c r="J10" s="2"/>
    </row>
    <row r="11" spans="1:11" ht="19.5" customHeight="1" x14ac:dyDescent="0.2">
      <c r="A11" s="377"/>
      <c r="B11" s="377"/>
      <c r="C11" s="377"/>
      <c r="D11" s="377"/>
      <c r="E11" s="377"/>
      <c r="F11" s="377"/>
      <c r="G11" s="377"/>
      <c r="H11" s="377"/>
      <c r="I11" s="281"/>
      <c r="J11" s="281"/>
    </row>
    <row r="12" spans="1:11" s="6" customFormat="1" ht="21.6" customHeight="1" x14ac:dyDescent="0.2">
      <c r="A12" s="26"/>
      <c r="B12" s="316"/>
      <c r="C12" s="316"/>
      <c r="D12" s="316"/>
      <c r="E12" s="316"/>
      <c r="F12" s="316"/>
      <c r="G12" s="316"/>
      <c r="H12" s="316"/>
      <c r="I12" s="316"/>
      <c r="J12" s="316"/>
    </row>
    <row r="13" spans="1:11" s="6" customFormat="1" ht="21.9" customHeight="1" x14ac:dyDescent="0.2">
      <c r="A13" s="26"/>
      <c r="B13" s="316"/>
      <c r="C13" s="316"/>
      <c r="D13" s="316"/>
      <c r="E13" s="316"/>
      <c r="F13" s="316"/>
      <c r="G13" s="316"/>
      <c r="H13" s="316"/>
      <c r="I13" s="316"/>
      <c r="J13" s="316"/>
    </row>
    <row r="14" spans="1:11" s="6" customFormat="1" ht="21.9" customHeight="1" x14ac:dyDescent="0.2">
      <c r="A14" s="26"/>
      <c r="B14" s="316"/>
      <c r="C14" s="316"/>
      <c r="D14" s="316"/>
      <c r="E14" s="316"/>
      <c r="F14" s="316"/>
      <c r="G14" s="316"/>
      <c r="H14" s="316"/>
      <c r="I14" s="316"/>
      <c r="J14" s="316"/>
    </row>
    <row r="15" spans="1:11" s="6" customFormat="1" ht="21.9" customHeight="1" x14ac:dyDescent="0.2">
      <c r="A15" s="26"/>
      <c r="B15" s="316"/>
      <c r="C15" s="316"/>
      <c r="D15" s="316"/>
      <c r="E15" s="316"/>
      <c r="F15" s="316"/>
      <c r="G15" s="316"/>
      <c r="H15" s="316"/>
      <c r="I15" s="316"/>
      <c r="J15" s="316"/>
    </row>
    <row r="16" spans="1:11" s="6" customFormat="1" ht="25.2" customHeight="1" x14ac:dyDescent="0.2">
      <c r="A16" s="27"/>
      <c r="B16" s="316"/>
      <c r="C16" s="316"/>
      <c r="D16" s="316"/>
      <c r="E16" s="316"/>
      <c r="F16" s="316"/>
      <c r="G16" s="316"/>
      <c r="H16" s="316"/>
      <c r="I16" s="316"/>
      <c r="J16" s="316"/>
    </row>
    <row r="17" spans="1:45" s="6" customFormat="1" ht="22.2" customHeight="1" x14ac:dyDescent="0.2">
      <c r="A17" s="331"/>
      <c r="B17" s="331"/>
      <c r="C17" s="331"/>
      <c r="D17" s="331"/>
      <c r="E17" s="331"/>
      <c r="F17" s="331"/>
      <c r="G17" s="331"/>
      <c r="H17" s="331"/>
      <c r="I17" s="331"/>
      <c r="J17" s="331"/>
    </row>
    <row r="18" spans="1:45" ht="21.9" customHeight="1" x14ac:dyDescent="0.2">
      <c r="A18" s="329"/>
      <c r="B18" s="329"/>
      <c r="C18" s="329"/>
      <c r="D18" s="329"/>
      <c r="E18" s="329"/>
      <c r="F18" s="329"/>
      <c r="G18" s="329"/>
      <c r="H18" s="329"/>
      <c r="I18" s="329"/>
      <c r="J18" s="329"/>
    </row>
    <row r="19" spans="1:45" ht="37.5" customHeight="1" x14ac:dyDescent="0.2">
      <c r="O19" s="14"/>
    </row>
    <row r="20" spans="1:45" ht="16.5" customHeight="1" x14ac:dyDescent="0.2">
      <c r="P20" s="5"/>
      <c r="Q20" s="28"/>
      <c r="R20" s="28"/>
    </row>
    <row r="21" spans="1:45" ht="18.75" customHeight="1" x14ac:dyDescent="0.2">
      <c r="P21" s="5"/>
      <c r="Q21" s="28"/>
      <c r="R21" s="28"/>
    </row>
    <row r="22" spans="1:45" ht="18.75" customHeight="1" x14ac:dyDescent="0.2">
      <c r="Q22" s="28"/>
      <c r="R22" s="28"/>
    </row>
    <row r="23" spans="1:45" ht="18.75" customHeight="1" x14ac:dyDescent="0.2">
      <c r="Q23" s="28"/>
      <c r="R23" s="28"/>
    </row>
    <row r="24" spans="1:45" ht="18.75" customHeight="1" x14ac:dyDescent="0.2">
      <c r="Q24" s="28"/>
      <c r="R24" s="28"/>
    </row>
    <row r="25" spans="1:45" ht="18.75" customHeight="1" x14ac:dyDescent="0.2">
      <c r="Q25" s="28"/>
      <c r="R25" s="28"/>
    </row>
    <row r="26" spans="1:45" ht="18.75" customHeight="1" x14ac:dyDescent="0.2">
      <c r="Q26" s="28"/>
      <c r="R26" s="28"/>
    </row>
    <row r="27" spans="1:45" ht="18.75" customHeight="1" x14ac:dyDescent="0.2">
      <c r="K27" s="7"/>
      <c r="L27" s="7"/>
      <c r="M27" s="7"/>
      <c r="N27" s="7"/>
      <c r="O27" s="7"/>
      <c r="P27" s="7"/>
      <c r="Q27" s="29"/>
      <c r="R27" s="29"/>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row>
    <row r="28" spans="1:45" ht="18.75" customHeight="1" x14ac:dyDescent="0.2">
      <c r="Q28" s="28"/>
      <c r="R28" s="28"/>
    </row>
    <row r="29" spans="1:45" ht="18.75" customHeight="1" x14ac:dyDescent="0.2">
      <c r="Q29" s="28"/>
      <c r="R29" s="28"/>
    </row>
    <row r="30" spans="1:45" ht="18.75" customHeight="1" x14ac:dyDescent="0.2"/>
    <row r="31" spans="1:45" ht="18.75" customHeight="1" x14ac:dyDescent="0.2"/>
    <row r="32" spans="1:45"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s="7" customFormat="1" ht="18.75" customHeight="1" x14ac:dyDescent="0.2"/>
    <row r="44" s="7" customFormat="1" ht="18.75" customHeight="1" x14ac:dyDescent="0.2"/>
  </sheetData>
  <mergeCells count="22">
    <mergeCell ref="A2:J2"/>
    <mergeCell ref="F3:G3"/>
    <mergeCell ref="H3:J3"/>
    <mergeCell ref="I6:J6"/>
    <mergeCell ref="A7:A8"/>
    <mergeCell ref="C7:C8"/>
    <mergeCell ref="D7:D8"/>
    <mergeCell ref="H4:J4"/>
    <mergeCell ref="H5:J5"/>
    <mergeCell ref="A18:J18"/>
    <mergeCell ref="B7:B8"/>
    <mergeCell ref="A11:J11"/>
    <mergeCell ref="B12:J12"/>
    <mergeCell ref="B13:J13"/>
    <mergeCell ref="B14:J14"/>
    <mergeCell ref="B15:J16"/>
    <mergeCell ref="A17:J17"/>
    <mergeCell ref="E7:E8"/>
    <mergeCell ref="F7:F8"/>
    <mergeCell ref="G7:G8"/>
    <mergeCell ref="H7:H8"/>
    <mergeCell ref="I7:I8"/>
  </mergeCells>
  <phoneticPr fontId="1"/>
  <dataValidations count="1">
    <dataValidation allowBlank="1" showInputMessage="1" showErrorMessage="1" prompt="※総額から対象外経費を除いた金額を入力_x000a__x000a_※一台あたりの単価ではありません。" sqref="C9" xr:uid="{0FCD4A8F-78F1-4B4C-AA76-C799E624FBFB}"/>
  </dataValidations>
  <pageMargins left="0.62992125984251968" right="0.62992125984251968" top="0.39370078740157483" bottom="0.19685039370078741" header="0" footer="0"/>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①交付申請書（様式1）</vt:lpstr>
      <vt:lpstr>②（介護ソフトを除く）テクノロジー用導入計画書(様式2)</vt:lpstr>
      <vt:lpstr>③（介護ソフトを除く）テクノロジー用所要額調書（様式2別紙)</vt:lpstr>
      <vt:lpstr>④介護ソフト用導入計画書(様式2)</vt:lpstr>
      <vt:lpstr>⑤介護ソフト用所要額調書(様式2別紙)</vt:lpstr>
      <vt:lpstr>⑥パッケージ用導入計画書(様式2)</vt:lpstr>
      <vt:lpstr>⑦パッケージ用所要額調書(様式2別紙)</vt:lpstr>
      <vt:lpstr>⑧業務改善支援用計画書(様式2)</vt:lpstr>
      <vt:lpstr>⑨業務改善支援用所要額調書(様式2別紙)</vt:lpstr>
      <vt:lpstr>'①交付申請書（様式1）'!Print_Area</vt:lpstr>
      <vt:lpstr>'②（介護ソフトを除く）テクノロジー用導入計画書(様式2)'!Print_Area</vt:lpstr>
      <vt:lpstr>'③（介護ソフトを除く）テクノロジー用所要額調書（様式2別紙)'!Print_Area</vt:lpstr>
      <vt:lpstr>'④介護ソフト用導入計画書(様式2)'!Print_Area</vt:lpstr>
      <vt:lpstr>'⑤介護ソフト用所要額調書(様式2別紙)'!Print_Area</vt:lpstr>
      <vt:lpstr>'⑥パッケージ用導入計画書(様式2)'!Print_Area</vt:lpstr>
      <vt:lpstr>'⑦パッケージ用所要額調書(様式2別紙)'!Print_Area</vt:lpstr>
      <vt:lpstr>'⑧業務改善支援用計画書(様式2)'!Print_Area</vt:lpstr>
      <vt:lpstr>'⑨業務改善支援用所要額調書(様式2別紙)'!Print_Area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2021-06-24T02:22:28Z</dcterms:created>
  <dcterms:modified xsi:type="dcterms:W3CDTF">2026-07-24T06:17:21Z</dcterms:modified>
</cp:coreProperties>
</file>