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700" windowHeight="9000" tabRatio="915" activeTab="0"/>
  </bookViews>
  <sheets>
    <sheet name="提出書類一覧表" sheetId="1" r:id="rId1"/>
    <sheet name="添付書類例示" sheetId="2" r:id="rId2"/>
    <sheet name="実績報告書" sheetId="3" r:id="rId3"/>
    <sheet name="精算額算出内訳書" sheetId="4" r:id="rId4"/>
    <sheet name="事業実績報告書" sheetId="5" r:id="rId5"/>
    <sheet name="決算書（法人用参考様式）" sheetId="6" r:id="rId6"/>
    <sheet name="補助対象経費一覧" sheetId="7" r:id="rId7"/>
    <sheet name="補助対象経費一覧（書き方）" sheetId="8" r:id="rId8"/>
  </sheets>
  <definedNames>
    <definedName name="_xlnm.Print_Area" localSheetId="5">'決算書（法人用参考様式）'!$A$1:$C$32</definedName>
    <definedName name="_xlnm.Print_Area" localSheetId="4">'事業実績報告書'!$A$1:$C$34</definedName>
    <definedName name="_xlnm.Print_Area" localSheetId="3">'精算額算出内訳書'!$A$1:$O$15</definedName>
    <definedName name="_xlnm.Print_Area" localSheetId="7">'補助対象経費一覧（書き方）'!$A$1:$H$42</definedName>
  </definedNames>
  <calcPr fullCalcOnLoad="1"/>
</workbook>
</file>

<file path=xl/comments4.xml><?xml version="1.0" encoding="utf-8"?>
<comments xmlns="http://schemas.openxmlformats.org/spreadsheetml/2006/main">
  <authors>
    <author>管理者</author>
    <author>Administrator</author>
  </authors>
  <commentList>
    <comment ref="B2" authorId="0">
      <text>
        <r>
          <rPr>
            <sz val="9"/>
            <rFont val="ＭＳ Ｐゴシック"/>
            <family val="3"/>
          </rPr>
          <t>施設が複数ある場合はまとめて１枚にしてください。</t>
        </r>
      </text>
    </comment>
    <comment ref="B6" authorId="1">
      <text>
        <r>
          <rPr>
            <sz val="9"/>
            <rFont val="ＭＳ Ｐゴシック"/>
            <family val="3"/>
          </rPr>
          <t>県の交付要綱別表に記載の施設種別で記載してください。</t>
        </r>
      </text>
    </comment>
    <comment ref="H6" authorId="1">
      <text>
        <r>
          <rPr>
            <sz val="9"/>
            <rFont val="ＭＳ Ｐゴシック"/>
            <family val="3"/>
          </rPr>
          <t>県の交付要綱別表に記載の補助単位で記載してください</t>
        </r>
      </text>
    </comment>
  </commentList>
</comments>
</file>

<file path=xl/comments5.xml><?xml version="1.0" encoding="utf-8"?>
<comments xmlns="http://schemas.openxmlformats.org/spreadsheetml/2006/main">
  <authors>
    <author>管理者</author>
    <author>Administrator</author>
  </authors>
  <commentList>
    <comment ref="A8" authorId="0">
      <text>
        <r>
          <rPr>
            <sz val="9"/>
            <rFont val="ＭＳ Ｐゴシック"/>
            <family val="3"/>
          </rPr>
          <t>例）地域密着型特別養護老人ホーム（29床）の開設にあたっての備品購入等
定期巡回・随時対応型訪問介護看護事業所（１施設）の開設にあたっての備品購入等</t>
        </r>
      </text>
    </comment>
    <comment ref="A4" authorId="1">
      <text>
        <r>
          <rPr>
            <sz val="9"/>
            <rFont val="ＭＳ Ｐゴシック"/>
            <family val="3"/>
          </rPr>
          <t>間接補助の場合は市町村名
直接補助の場合は法人名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ＭＳ Ｐゴシック"/>
            <family val="3"/>
          </rPr>
          <t>法人用様式
市町村は市町村の様式を使用すること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35" authorId="0">
      <text>
        <r>
          <rPr>
            <sz val="10"/>
            <rFont val="ＭＳ Ｐゴシック"/>
            <family val="3"/>
          </rPr>
          <t xml:space="preserve">【按分について】
補助対象定員数／全体定員
の「率」を四捨五入して按分前の金額にかけるのではなく、
按分前金額×補助対象定員数／全体定員
の「金額」を四捨五入すること。
記載の例で考えると、
（誤）
２９人／３４人＝０．８５２９４１．．．
　　　　　　　　　≒０．８５３
６，５８７，４６０円×０．８５３＝５，６１９，１０３円
（正）
６，５８７，４６０円×２９人／３４人＝５，６１８，７１５．８８２３５．．．
　　　　　　　　　　　　　　　　　　　　　≒５，６１８，７１６円
</t>
        </r>
      </text>
    </comment>
  </commentList>
</comments>
</file>

<file path=xl/sharedStrings.xml><?xml version="1.0" encoding="utf-8"?>
<sst xmlns="http://schemas.openxmlformats.org/spreadsheetml/2006/main" count="253" uniqueCount="186">
  <si>
    <t>合　　計</t>
  </si>
  <si>
    <t>経費区分</t>
  </si>
  <si>
    <t>円</t>
  </si>
  <si>
    <t>開設年月日</t>
  </si>
  <si>
    <t>補助基準額</t>
  </si>
  <si>
    <t>C=A×B</t>
  </si>
  <si>
    <t>E=C-D</t>
  </si>
  <si>
    <t>既交付決定額</t>
  </si>
  <si>
    <t>要交付額</t>
  </si>
  <si>
    <t>補助単価</t>
  </si>
  <si>
    <t>補助事業者名</t>
  </si>
  <si>
    <t>支 出 額</t>
  </si>
  <si>
    <t>積算内訳・支出時期</t>
  </si>
  <si>
    <t>計</t>
  </si>
  <si>
    <t>A</t>
  </si>
  <si>
    <t>B</t>
  </si>
  <si>
    <t>設置主体</t>
  </si>
  <si>
    <t>（注１）　「経費区分」欄は、費目を記載すること。（需要費、備品購入費、給与 等）。</t>
  </si>
  <si>
    <t>設置場所</t>
  </si>
  <si>
    <t>開設年月日</t>
  </si>
  <si>
    <t>D</t>
  </si>
  <si>
    <t>算定額</t>
  </si>
  <si>
    <t>前年度
交付額</t>
  </si>
  <si>
    <t>F</t>
  </si>
  <si>
    <t>対象経費の
実支出額</t>
  </si>
  <si>
    <t>H</t>
  </si>
  <si>
    <t>Ｉ=H-G</t>
  </si>
  <si>
    <t>G(EとFを比較
して低い額)</t>
  </si>
  <si>
    <t>差引過不足額</t>
  </si>
  <si>
    <t>実績報告書</t>
  </si>
  <si>
    <t>精算額算出内訳書</t>
  </si>
  <si>
    <t>別添様式</t>
  </si>
  <si>
    <t>歳入歳出（収支）決算（見込）書抄本</t>
  </si>
  <si>
    <t>その他必要な書類</t>
  </si>
  <si>
    <t>施設ごとに作成、添付すること</t>
  </si>
  <si>
    <t>　　　　　→交付要綱別表の「対象経費」欄に示す費目</t>
  </si>
  <si>
    <t>補助対象経費一覧表</t>
  </si>
  <si>
    <t>経費区分</t>
  </si>
  <si>
    <t>支出予定額</t>
  </si>
  <si>
    <t>積算内訳</t>
  </si>
  <si>
    <t>支出時期</t>
  </si>
  <si>
    <t>人件費</t>
  </si>
  <si>
    <t>備品購入費</t>
  </si>
  <si>
    <t>特殊浴槽</t>
  </si>
  <si>
    <t>車両</t>
  </si>
  <si>
    <t>車椅子</t>
  </si>
  <si>
    <t>椅子</t>
  </si>
  <si>
    <t>長野県地域医療介護総合確保基金事業(介護施設等整備分)補助実績報告書</t>
  </si>
  <si>
    <t>第　　　　　　号</t>
  </si>
  <si>
    <t>　長野県知事　　様</t>
  </si>
  <si>
    <t>〒</t>
  </si>
  <si>
    <t>所在地</t>
  </si>
  <si>
    <t>補助事業者名　　　　　　　　　　　　</t>
  </si>
  <si>
    <t>代表者氏名　</t>
  </si>
  <si>
    <t>記</t>
  </si>
  <si>
    <t>　１　精算額算出内訳書</t>
  </si>
  <si>
    <t>　２　事業実績報告書</t>
  </si>
  <si>
    <t>　３　歳入歳出（収支）決算（見込）書抄本</t>
  </si>
  <si>
    <t>　４　その他必要な書類</t>
  </si>
  <si>
    <t>対象経費に係る金額の内容が具体的に確認できる書類</t>
  </si>
  <si>
    <t>市町村から民間事業者への間接補助事業の場合に提出</t>
  </si>
  <si>
    <t>補助金の支払を確認できる書類
（支出命令書等）</t>
  </si>
  <si>
    <t>（単位：円）</t>
  </si>
  <si>
    <t>給与　5人分</t>
  </si>
  <si>
    <t>ヵ月</t>
  </si>
  <si>
    <t>H26.12</t>
  </si>
  <si>
    <t>（1人当たり135,000円）</t>
  </si>
  <si>
    <t>小計</t>
  </si>
  <si>
    <t>台</t>
  </si>
  <si>
    <t>（特養専用分）</t>
  </si>
  <si>
    <t>特殊浴槽搬入費</t>
  </si>
  <si>
    <t>台分</t>
  </si>
  <si>
    <t>特殊浴槽配送費</t>
  </si>
  <si>
    <t>H27.3</t>
  </si>
  <si>
    <t>個</t>
  </si>
  <si>
    <t>消費税</t>
  </si>
  <si>
    <t>（特養・短期共用分）</t>
  </si>
  <si>
    <t>汚物除去機</t>
  </si>
  <si>
    <t>乾燥機</t>
  </si>
  <si>
    <t>※按分率</t>
  </si>
  <si>
    <t>電子レンジ</t>
  </si>
  <si>
    <t>特養定員29人</t>
  </si>
  <si>
    <t>枚</t>
  </si>
  <si>
    <t>按分後小計</t>
  </si>
  <si>
    <t>役務費</t>
  </si>
  <si>
    <t>職員募集の広告掲載費</t>
  </si>
  <si>
    <t>回分</t>
  </si>
  <si>
    <t>使用料及び賃借料</t>
  </si>
  <si>
    <t>職員研修会場使用料</t>
  </si>
  <si>
    <t>回分</t>
  </si>
  <si>
    <t>別添様式（参考）
市町村は市町村の予算書様式による
原本証明のこと</t>
  </si>
  <si>
    <t>１　収入の部</t>
  </si>
  <si>
    <t>区分</t>
  </si>
  <si>
    <t>備　　　考</t>
  </si>
  <si>
    <t>補助金</t>
  </si>
  <si>
    <t>自己財源
（又は市町村一般財源）</t>
  </si>
  <si>
    <t>その他</t>
  </si>
  <si>
    <t>２　支出の部</t>
  </si>
  <si>
    <t>（注）区分欄の記入方法</t>
  </si>
  <si>
    <t>　収入の部は自己負担分を含めて記入し、支出の部は（賃金、旅費、消耗品費、通信運搬費・・・等）を記入し、計欄は事業費総額とする。</t>
  </si>
  <si>
    <t>本書は、原本と相違ないことを証明します。</t>
  </si>
  <si>
    <t>収支決算(見込）書抄本</t>
  </si>
  <si>
    <t>決算（見込）額　　（円）</t>
  </si>
  <si>
    <t>（介護施設等の施設開設準備経費等支援事業）</t>
  </si>
  <si>
    <t>施設の種別</t>
  </si>
  <si>
    <t>①</t>
  </si>
  <si>
    <t>②</t>
  </si>
  <si>
    <t>③</t>
  </si>
  <si>
    <t>④</t>
  </si>
  <si>
    <t>⑤</t>
  </si>
  <si>
    <t>増加数</t>
  </si>
  <si>
    <t>事　業　実　績　報　告　書</t>
  </si>
  <si>
    <t>事業内容</t>
  </si>
  <si>
    <t>内容</t>
  </si>
  <si>
    <t>数量等</t>
  </si>
  <si>
    <t>単価等</t>
  </si>
  <si>
    <t>金額</t>
  </si>
  <si>
    <t>　</t>
  </si>
  <si>
    <t>～</t>
  </si>
  <si>
    <t>H27.3</t>
  </si>
  <si>
    <t>H27.3</t>
  </si>
  <si>
    <t>ベッド</t>
  </si>
  <si>
    <t>テーブル</t>
  </si>
  <si>
    <t>デジタルカメラ</t>
  </si>
  <si>
    <t>短期定員5人</t>
  </si>
  <si>
    <t>ノートパソコン</t>
  </si>
  <si>
    <t>⇒29/34</t>
  </si>
  <si>
    <t>セキュリティソフト</t>
  </si>
  <si>
    <t>H26.11,H27.2</t>
  </si>
  <si>
    <t>H26.11</t>
  </si>
  <si>
    <t>　　　　　区分と支出額の欄は必ず記入すること。</t>
  </si>
  <si>
    <t>（注２）　積算内訳は、できるだけ詳細に記載すること。（「補助対象経費一覧表のとおり」と記載して省略も可）ただし、経費</t>
  </si>
  <si>
    <t>No.</t>
  </si>
  <si>
    <t>施設の名称</t>
  </si>
  <si>
    <t>施設の名称：</t>
  </si>
  <si>
    <t>施設の名称：○○の里</t>
  </si>
  <si>
    <t>事業実績報告書</t>
  </si>
  <si>
    <t>実績報告に係る提出書類一覧表（介護施設等の施設開設準備経費等支援事業）</t>
  </si>
  <si>
    <t>介護施設等の施設開設準備経費等支援事業の添付書類例示</t>
  </si>
  <si>
    <t>（補助対象とされることが多い経費のみ）</t>
  </si>
  <si>
    <t xml:space="preserve"> 　　　    添付書類
経費区分</t>
  </si>
  <si>
    <t>交付申請</t>
  </si>
  <si>
    <t>実績報告</t>
  </si>
  <si>
    <t>添付書類</t>
  </si>
  <si>
    <t>備考</t>
  </si>
  <si>
    <t>見積書等</t>
  </si>
  <si>
    <t>補助事業者名、見積額が明記されている見積書
（上記を添付することが最も好ましいが、カタログ等、購入に要する費用が明記されているものでも可）</t>
  </si>
  <si>
    <t>納品書</t>
  </si>
  <si>
    <t>宛名（補助事業者名）、納品日が明記されているもの</t>
  </si>
  <si>
    <t>領収書</t>
  </si>
  <si>
    <t>宛名（補助事業者名）、支払日、支払額が明記されているもの</t>
  </si>
  <si>
    <t>写真</t>
  </si>
  <si>
    <t>納品書等と突合が取れるよう物品の名称等を記載すること</t>
  </si>
  <si>
    <t>自動車検査証</t>
  </si>
  <si>
    <t>自動車の購入費用を補助対象にする場合に添付すること</t>
  </si>
  <si>
    <t>給料
職員手当等</t>
  </si>
  <si>
    <t>支給一覧表</t>
  </si>
  <si>
    <t>（採用予定の）職員名、支給（予定）日、支給（予定）額を一覧にしたもの（様式任意）</t>
  </si>
  <si>
    <t>職員名、支給日、支給額を一覧にしたもの（様式任意）</t>
  </si>
  <si>
    <t>給与規定</t>
  </si>
  <si>
    <t>給料表の該当部分をマーカー等で強調表示</t>
  </si>
  <si>
    <t>給与規定</t>
  </si>
  <si>
    <t>給料明細</t>
  </si>
  <si>
    <t>職員名、支給日、支給額が明記されているもの</t>
  </si>
  <si>
    <t>雇用契約書</t>
  </si>
  <si>
    <t>職員名、雇用期間が明記されているもの</t>
  </si>
  <si>
    <t>旅費</t>
  </si>
  <si>
    <t>旅行の目的を示す書類</t>
  </si>
  <si>
    <t>研修の実施通知等</t>
  </si>
  <si>
    <t>実際に利用予定の公共交通機関や宿泊場所のホームページ等で料金が明記されているもの</t>
  </si>
  <si>
    <t>役務費
（広告料）</t>
  </si>
  <si>
    <t>広告に要する費用が明記されているもの</t>
  </si>
  <si>
    <t>実際に掲載された広告</t>
  </si>
  <si>
    <t>新聞や雑誌等に掲載された広告部分</t>
  </si>
  <si>
    <t>領収書等</t>
  </si>
  <si>
    <t>※上記以外の書類についても適宜提出を依頼する場合がある。</t>
  </si>
  <si>
    <t>納品書・領収書の写し・就業規則の写し等
※「添付書類例示」参考</t>
  </si>
  <si>
    <t>位置図</t>
  </si>
  <si>
    <t>２万５千分の１程度の地図
（近隣の交通、公共機関、集落等、立地状況がわかるもの）</t>
  </si>
  <si>
    <t>各階平面図</t>
  </si>
  <si>
    <t>該当施設部分を色塗りすること
（全部が該当部分の場合は不要）
補助対象施設を複数併設する場合は、施設ごと色分けをし、かつ専用部分や共用部分がわかるようにすること</t>
  </si>
  <si>
    <t>様式第８号（第10の１関係）</t>
  </si>
  <si>
    <t>令和　　年　　月　　日</t>
  </si>
  <si>
    <t>　令和　年　月　日付け　　第　　　号で交付決定を受けた令和　年度長野県地域医療介護総合確保基金事業(介護施設等整備分)の実績を下記のとおり報告します。</t>
  </si>
  <si>
    <t>令和　年度長野県地域医療介護総合確保基金事業（介護施設等整備分）補助金精算額算出内訳書</t>
  </si>
  <si>
    <t>令和　年　月　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</si>
</sst>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General&quot;床&quot;"/>
    <numFmt numFmtId="226" formatCode="\(#\)"/>
    <numFmt numFmtId="227" formatCode="General&quot;施設開設のため&quot;"/>
    <numFmt numFmtId="228" formatCode="\+General\ &quot;施設開設のため&quot;"/>
    <numFmt numFmtId="229" formatCode="General&quot;　　名&quot;"/>
    <numFmt numFmtId="230" formatCode="General&quot;　　名　　＝&quot;"/>
    <numFmt numFmtId="231" formatCode="mmm\-yyyy"/>
    <numFmt numFmtId="232" formatCode="\(0\)"/>
    <numFmt numFmtId="233" formatCode="#,##0&quot;円&quot;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1"/>
      <name val="メイリオ"/>
      <family val="3"/>
    </font>
    <font>
      <b/>
      <sz val="14"/>
      <name val="ＭＳ Ｐ明朝"/>
      <family val="1"/>
    </font>
    <font>
      <b/>
      <sz val="11"/>
      <color indexed="10"/>
      <name val="ＭＳ 明朝"/>
      <family val="1"/>
    </font>
    <font>
      <u val="single"/>
      <sz val="9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rgb="FFFF0000"/>
      <name val="ＭＳ 明朝"/>
      <family val="1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u val="single"/>
      <sz val="9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/>
      <bottom style="thin"/>
    </border>
    <border>
      <left style="hair"/>
      <right>
        <color indexed="63"/>
      </right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vertical="center"/>
      <protection/>
    </xf>
    <xf numFmtId="0" fontId="24" fillId="0" borderId="13" xfId="62" applyFont="1" applyBorder="1" applyAlignment="1">
      <alignment vertical="center"/>
      <protection/>
    </xf>
    <xf numFmtId="232" fontId="24" fillId="0" borderId="14" xfId="62" applyNumberFormat="1" applyFont="1" applyBorder="1" applyAlignment="1">
      <alignment horizontal="center" vertical="center"/>
      <protection/>
    </xf>
    <xf numFmtId="232" fontId="24" fillId="0" borderId="15" xfId="62" applyNumberFormat="1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232" fontId="24" fillId="0" borderId="0" xfId="62" applyNumberFormat="1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left" vertical="center"/>
      <protection/>
    </xf>
    <xf numFmtId="0" fontId="24" fillId="0" borderId="0" xfId="62" applyFont="1" applyBorder="1" applyAlignment="1">
      <alignment horizontal="left" vertical="top"/>
      <protection/>
    </xf>
    <xf numFmtId="0" fontId="22" fillId="0" borderId="0" xfId="62" applyFont="1" applyAlignment="1">
      <alignment horizont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Alignment="1">
      <alignment horizontal="left" vertical="center"/>
      <protection/>
    </xf>
    <xf numFmtId="0" fontId="24" fillId="0" borderId="16" xfId="62" applyFont="1" applyBorder="1" applyAlignment="1">
      <alignment horizontal="left" vertical="center"/>
      <protection/>
    </xf>
    <xf numFmtId="0" fontId="24" fillId="0" borderId="16" xfId="62" applyFont="1" applyBorder="1" applyAlignment="1">
      <alignment horizontal="left" vertical="center" wrapText="1"/>
      <protection/>
    </xf>
    <xf numFmtId="0" fontId="42" fillId="0" borderId="0" xfId="62" applyFont="1">
      <alignment/>
      <protection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182" fontId="26" fillId="0" borderId="0" xfId="65" applyNumberFormat="1" applyFont="1" applyFill="1" applyBorder="1" applyAlignment="1">
      <alignment horizontal="right"/>
      <protection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38" fontId="26" fillId="0" borderId="10" xfId="49" applyFont="1" applyFill="1" applyBorder="1" applyAlignment="1">
      <alignment vertical="center"/>
    </xf>
    <xf numFmtId="0" fontId="26" fillId="0" borderId="18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38" fontId="26" fillId="0" borderId="20" xfId="49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38" fontId="26" fillId="0" borderId="0" xfId="49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8" fontId="26" fillId="0" borderId="0" xfId="49" applyFont="1" applyAlignment="1">
      <alignment vertical="center"/>
    </xf>
    <xf numFmtId="0" fontId="26" fillId="0" borderId="11" xfId="0" applyFont="1" applyBorder="1" applyAlignment="1">
      <alignment vertical="center" shrinkToFit="1"/>
    </xf>
    <xf numFmtId="233" fontId="26" fillId="0" borderId="11" xfId="49" applyNumberFormat="1" applyFont="1" applyBorder="1" applyAlignment="1">
      <alignment horizontal="right" vertical="center" shrinkToFit="1"/>
    </xf>
    <xf numFmtId="0" fontId="26" fillId="0" borderId="22" xfId="0" applyFont="1" applyBorder="1" applyAlignment="1">
      <alignment vertical="center" shrinkToFit="1"/>
    </xf>
    <xf numFmtId="176" fontId="26" fillId="0" borderId="23" xfId="0" applyNumberFormat="1" applyFont="1" applyBorder="1" applyAlignment="1">
      <alignment horizontal="right" vertical="center" shrinkToFit="1"/>
    </xf>
    <xf numFmtId="0" fontId="26" fillId="0" borderId="24" xfId="0" applyFont="1" applyBorder="1" applyAlignment="1">
      <alignment horizontal="left" vertical="center" shrinkToFit="1"/>
    </xf>
    <xf numFmtId="233" fontId="26" fillId="0" borderId="25" xfId="0" applyNumberFormat="1" applyFont="1" applyBorder="1" applyAlignment="1">
      <alignment vertical="center" shrinkToFit="1"/>
    </xf>
    <xf numFmtId="233" fontId="26" fillId="0" borderId="26" xfId="0" applyNumberFormat="1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233" fontId="26" fillId="0" borderId="14" xfId="49" applyNumberFormat="1" applyFont="1" applyBorder="1" applyAlignment="1">
      <alignment horizontal="right" vertical="center" shrinkToFit="1"/>
    </xf>
    <xf numFmtId="0" fontId="26" fillId="0" borderId="27" xfId="0" applyFont="1" applyBorder="1" applyAlignment="1">
      <alignment vertical="center" shrinkToFit="1"/>
    </xf>
    <xf numFmtId="176" fontId="26" fillId="0" borderId="28" xfId="0" applyNumberFormat="1" applyFont="1" applyBorder="1" applyAlignment="1">
      <alignment horizontal="right" vertical="center" shrinkToFit="1"/>
    </xf>
    <xf numFmtId="0" fontId="26" fillId="0" borderId="29" xfId="0" applyFont="1" applyBorder="1" applyAlignment="1">
      <alignment horizontal="left" vertical="center" shrinkToFit="1"/>
    </xf>
    <xf numFmtId="233" fontId="26" fillId="0" borderId="30" xfId="0" applyNumberFormat="1" applyFont="1" applyBorder="1" applyAlignment="1">
      <alignment vertical="center" shrinkToFit="1"/>
    </xf>
    <xf numFmtId="233" fontId="26" fillId="0" borderId="31" xfId="0" applyNumberFormat="1" applyFont="1" applyBorder="1" applyAlignment="1">
      <alignment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4" xfId="0" applyFont="1" applyBorder="1" applyAlignment="1" quotePrefix="1">
      <alignment vertical="center" shrinkToFit="1"/>
    </xf>
    <xf numFmtId="0" fontId="29" fillId="0" borderId="14" xfId="0" applyFont="1" applyBorder="1" applyAlignment="1">
      <alignment vertical="center" shrinkToFit="1"/>
    </xf>
    <xf numFmtId="0" fontId="30" fillId="0" borderId="14" xfId="0" applyFont="1" applyBorder="1" applyAlignment="1">
      <alignment vertical="center" shrinkToFit="1"/>
    </xf>
    <xf numFmtId="0" fontId="29" fillId="0" borderId="27" xfId="0" applyFont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233" fontId="26" fillId="0" borderId="10" xfId="49" applyNumberFormat="1" applyFont="1" applyBorder="1" applyAlignment="1">
      <alignment horizontal="right" vertical="center" shrinkToFit="1"/>
    </xf>
    <xf numFmtId="0" fontId="26" fillId="0" borderId="32" xfId="0" applyFont="1" applyBorder="1" applyAlignment="1">
      <alignment vertical="center" shrinkToFit="1"/>
    </xf>
    <xf numFmtId="176" fontId="26" fillId="0" borderId="33" xfId="0" applyNumberFormat="1" applyFont="1" applyBorder="1" applyAlignment="1">
      <alignment horizontal="right" vertical="center" shrinkToFit="1"/>
    </xf>
    <xf numFmtId="0" fontId="26" fillId="0" borderId="34" xfId="0" applyFont="1" applyBorder="1" applyAlignment="1">
      <alignment horizontal="left" vertical="center" shrinkToFit="1"/>
    </xf>
    <xf numFmtId="233" fontId="26" fillId="0" borderId="35" xfId="0" applyNumberFormat="1" applyFont="1" applyBorder="1" applyAlignment="1">
      <alignment vertical="center" shrinkToFit="1"/>
    </xf>
    <xf numFmtId="233" fontId="26" fillId="0" borderId="36" xfId="0" applyNumberFormat="1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233" fontId="26" fillId="0" borderId="15" xfId="49" applyNumberFormat="1" applyFont="1" applyBorder="1" applyAlignment="1">
      <alignment horizontal="right" vertical="center" shrinkToFit="1"/>
    </xf>
    <xf numFmtId="0" fontId="26" fillId="0" borderId="37" xfId="0" applyFont="1" applyBorder="1" applyAlignment="1">
      <alignment vertical="center" shrinkToFit="1"/>
    </xf>
    <xf numFmtId="176" fontId="26" fillId="0" borderId="38" xfId="0" applyNumberFormat="1" applyFont="1" applyBorder="1" applyAlignment="1">
      <alignment horizontal="right" vertical="center" shrinkToFit="1"/>
    </xf>
    <xf numFmtId="0" fontId="26" fillId="0" borderId="39" xfId="0" applyFont="1" applyBorder="1" applyAlignment="1">
      <alignment horizontal="left" vertical="center" shrinkToFit="1"/>
    </xf>
    <xf numFmtId="233" fontId="26" fillId="0" borderId="40" xfId="0" applyNumberFormat="1" applyFont="1" applyBorder="1" applyAlignment="1">
      <alignment vertical="center" shrinkToFit="1"/>
    </xf>
    <xf numFmtId="233" fontId="26" fillId="0" borderId="41" xfId="0" applyNumberFormat="1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15" xfId="0" applyFont="1" applyBorder="1" applyAlignment="1" quotePrefix="1">
      <alignment vertical="center" shrinkToFit="1"/>
    </xf>
    <xf numFmtId="0" fontId="29" fillId="0" borderId="22" xfId="0" applyFont="1" applyBorder="1" applyAlignment="1">
      <alignment vertical="center" shrinkToFit="1"/>
    </xf>
    <xf numFmtId="0" fontId="29" fillId="0" borderId="37" xfId="0" applyFont="1" applyBorder="1" applyAlignment="1">
      <alignment vertical="center" shrinkToFit="1"/>
    </xf>
    <xf numFmtId="0" fontId="30" fillId="0" borderId="0" xfId="0" applyFont="1" applyFill="1" applyAlignment="1">
      <alignment vertical="center"/>
    </xf>
    <xf numFmtId="38" fontId="30" fillId="0" borderId="0" xfId="49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38" fontId="30" fillId="0" borderId="0" xfId="49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38" fontId="26" fillId="0" borderId="42" xfId="49" applyFont="1" applyFill="1" applyBorder="1" applyAlignment="1">
      <alignment horizontal="right" vertical="center" shrinkToFit="1"/>
    </xf>
    <xf numFmtId="38" fontId="30" fillId="0" borderId="15" xfId="49" applyFont="1" applyFill="1" applyBorder="1" applyAlignment="1">
      <alignment horizontal="right" vertical="center" shrinkToFit="1"/>
    </xf>
    <xf numFmtId="38" fontId="30" fillId="0" borderId="15" xfId="49" applyFont="1" applyFill="1" applyBorder="1" applyAlignment="1">
      <alignment horizontal="right" vertical="center" wrapText="1" shrinkToFit="1"/>
    </xf>
    <xf numFmtId="38" fontId="30" fillId="0" borderId="41" xfId="49" applyFont="1" applyFill="1" applyBorder="1" applyAlignment="1">
      <alignment horizontal="right" vertical="center" wrapText="1" shrinkToFit="1"/>
    </xf>
    <xf numFmtId="38" fontId="28" fillId="0" borderId="15" xfId="49" applyFont="1" applyFill="1" applyBorder="1" applyAlignment="1">
      <alignment horizontal="center" vertical="center" wrapText="1" shrinkToFit="1"/>
    </xf>
    <xf numFmtId="38" fontId="30" fillId="0" borderId="15" xfId="49" applyFont="1" applyFill="1" applyBorder="1" applyAlignment="1">
      <alignment horizontal="right" vertical="center" wrapText="1"/>
    </xf>
    <xf numFmtId="0" fontId="26" fillId="0" borderId="43" xfId="0" applyFont="1" applyFill="1" applyBorder="1" applyAlignment="1">
      <alignment horizontal="center" vertical="center"/>
    </xf>
    <xf numFmtId="38" fontId="30" fillId="0" borderId="44" xfId="49" applyFont="1" applyFill="1" applyBorder="1" applyAlignment="1">
      <alignment horizontal="right" vertical="center" shrinkToFit="1"/>
    </xf>
    <xf numFmtId="38" fontId="30" fillId="0" borderId="44" xfId="49" applyFont="1" applyFill="1" applyBorder="1" applyAlignment="1">
      <alignment vertical="center" shrinkToFit="1"/>
    </xf>
    <xf numFmtId="38" fontId="30" fillId="24" borderId="44" xfId="49" applyFont="1" applyFill="1" applyBorder="1" applyAlignment="1">
      <alignment vertical="center" shrinkToFit="1"/>
    </xf>
    <xf numFmtId="38" fontId="30" fillId="24" borderId="43" xfId="49" applyFont="1" applyFill="1" applyBorder="1" applyAlignment="1">
      <alignment vertical="center"/>
    </xf>
    <xf numFmtId="38" fontId="30" fillId="0" borderId="43" xfId="49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/>
    </xf>
    <xf numFmtId="38" fontId="30" fillId="0" borderId="45" xfId="49" applyFont="1" applyFill="1" applyBorder="1" applyAlignment="1">
      <alignment horizontal="right" vertical="center" shrinkToFit="1"/>
    </xf>
    <xf numFmtId="38" fontId="30" fillId="0" borderId="45" xfId="49" applyFont="1" applyFill="1" applyBorder="1" applyAlignment="1">
      <alignment vertical="center" shrinkToFit="1"/>
    </xf>
    <xf numFmtId="38" fontId="30" fillId="24" borderId="45" xfId="49" applyFont="1" applyFill="1" applyBorder="1" applyAlignment="1">
      <alignment vertical="center" shrinkToFit="1"/>
    </xf>
    <xf numFmtId="38" fontId="30" fillId="24" borderId="46" xfId="49" applyFont="1" applyFill="1" applyBorder="1" applyAlignment="1">
      <alignment vertical="center"/>
    </xf>
    <xf numFmtId="38" fontId="30" fillId="0" borderId="46" xfId="49" applyFont="1" applyFill="1" applyBorder="1" applyAlignment="1">
      <alignment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38" fontId="26" fillId="0" borderId="0" xfId="49" applyFont="1" applyFill="1" applyAlignment="1">
      <alignment vertical="center"/>
    </xf>
    <xf numFmtId="0" fontId="26" fillId="0" borderId="0" xfId="0" applyFont="1" applyAlignment="1">
      <alignment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/>
    </xf>
    <xf numFmtId="38" fontId="32" fillId="0" borderId="10" xfId="49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11" xfId="0" applyFont="1" applyBorder="1" applyAlignment="1">
      <alignment vertical="center"/>
    </xf>
    <xf numFmtId="38" fontId="32" fillId="0" borderId="11" xfId="49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38" fontId="32" fillId="0" borderId="14" xfId="49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 shrinkToFit="1"/>
    </xf>
    <xf numFmtId="0" fontId="32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38" fontId="26" fillId="0" borderId="0" xfId="49" applyFont="1" applyAlignment="1">
      <alignment vertical="center"/>
    </xf>
    <xf numFmtId="38" fontId="30" fillId="24" borderId="15" xfId="49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/>
    </xf>
    <xf numFmtId="38" fontId="30" fillId="0" borderId="49" xfId="49" applyFont="1" applyFill="1" applyBorder="1" applyAlignment="1">
      <alignment horizontal="right" vertical="center" shrinkToFit="1"/>
    </xf>
    <xf numFmtId="38" fontId="30" fillId="0" borderId="49" xfId="49" applyFont="1" applyFill="1" applyBorder="1" applyAlignment="1">
      <alignment vertical="center" shrinkToFit="1"/>
    </xf>
    <xf numFmtId="38" fontId="30" fillId="24" borderId="49" xfId="49" applyFont="1" applyFill="1" applyBorder="1" applyAlignment="1">
      <alignment vertical="center" shrinkToFit="1"/>
    </xf>
    <xf numFmtId="38" fontId="30" fillId="24" borderId="49" xfId="49" applyFont="1" applyFill="1" applyBorder="1" applyAlignment="1">
      <alignment vertical="center"/>
    </xf>
    <xf numFmtId="38" fontId="30" fillId="0" borderId="49" xfId="49" applyFont="1" applyFill="1" applyBorder="1" applyAlignment="1">
      <alignment vertical="center"/>
    </xf>
    <xf numFmtId="0" fontId="28" fillId="0" borderId="43" xfId="64" applyFont="1" applyFill="1" applyBorder="1" applyAlignment="1">
      <alignment horizontal="center" vertical="center" wrapText="1" shrinkToFit="1"/>
      <protection/>
    </xf>
    <xf numFmtId="0" fontId="28" fillId="0" borderId="46" xfId="64" applyFont="1" applyFill="1" applyBorder="1" applyAlignment="1">
      <alignment horizontal="center" vertical="center" wrapText="1" shrinkToFit="1"/>
      <protection/>
    </xf>
    <xf numFmtId="0" fontId="30" fillId="0" borderId="46" xfId="64" applyFont="1" applyFill="1" applyBorder="1" applyAlignment="1">
      <alignment horizontal="center" vertical="center" shrinkToFit="1"/>
      <protection/>
    </xf>
    <xf numFmtId="0" fontId="30" fillId="0" borderId="49" xfId="64" applyFont="1" applyFill="1" applyBorder="1" applyAlignment="1">
      <alignment horizontal="center" vertical="center" shrinkToFit="1"/>
      <protection/>
    </xf>
    <xf numFmtId="0" fontId="30" fillId="0" borderId="43" xfId="64" applyFont="1" applyFill="1" applyBorder="1" applyAlignment="1">
      <alignment horizontal="center" vertical="center" wrapText="1" shrinkToFit="1"/>
      <protection/>
    </xf>
    <xf numFmtId="0" fontId="30" fillId="0" borderId="43" xfId="64" applyFont="1" applyFill="1" applyBorder="1" applyAlignment="1">
      <alignment horizontal="center" vertical="center" shrinkToFit="1"/>
      <protection/>
    </xf>
    <xf numFmtId="57" fontId="30" fillId="0" borderId="43" xfId="64" applyNumberFormat="1" applyFont="1" applyFill="1" applyBorder="1" applyAlignment="1">
      <alignment horizontal="center" vertical="center" shrinkToFit="1"/>
      <protection/>
    </xf>
    <xf numFmtId="0" fontId="30" fillId="0" borderId="47" xfId="64" applyFont="1" applyFill="1" applyBorder="1" applyAlignment="1">
      <alignment horizontal="center" vertical="center" wrapText="1" shrinkToFit="1"/>
      <protection/>
    </xf>
    <xf numFmtId="0" fontId="30" fillId="0" borderId="47" xfId="64" applyFont="1" applyFill="1" applyBorder="1" applyAlignment="1">
      <alignment horizontal="center" vertical="center" shrinkToFit="1"/>
      <protection/>
    </xf>
    <xf numFmtId="57" fontId="30" fillId="0" borderId="50" xfId="64" applyNumberFormat="1" applyFont="1" applyFill="1" applyBorder="1" applyAlignment="1">
      <alignment horizontal="center" vertical="center" shrinkToFit="1"/>
      <protection/>
    </xf>
    <xf numFmtId="0" fontId="30" fillId="0" borderId="45" xfId="64" applyFont="1" applyFill="1" applyBorder="1" applyAlignment="1">
      <alignment horizontal="center" vertical="center" shrinkToFit="1"/>
      <protection/>
    </xf>
    <xf numFmtId="0" fontId="26" fillId="0" borderId="48" xfId="0" applyFont="1" applyBorder="1" applyAlignment="1">
      <alignment horizontal="center" vertical="center"/>
    </xf>
    <xf numFmtId="0" fontId="24" fillId="0" borderId="14" xfId="62" applyFont="1" applyBorder="1" applyAlignment="1">
      <alignment horizontal="center" vertical="center"/>
      <protection/>
    </xf>
    <xf numFmtId="0" fontId="35" fillId="0" borderId="0" xfId="62" applyFont="1" applyAlignment="1">
      <alignment vertical="center"/>
      <protection/>
    </xf>
    <xf numFmtId="0" fontId="3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38" fontId="43" fillId="0" borderId="51" xfId="49" applyFont="1" applyBorder="1" applyAlignment="1">
      <alignment horizontal="center" vertical="center"/>
    </xf>
    <xf numFmtId="38" fontId="43" fillId="0" borderId="52" xfId="49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 wrapText="1" shrinkToFit="1"/>
    </xf>
    <xf numFmtId="0" fontId="44" fillId="0" borderId="56" xfId="0" applyFont="1" applyBorder="1" applyAlignment="1">
      <alignment horizontal="left" vertical="center" wrapText="1" shrinkToFit="1"/>
    </xf>
    <xf numFmtId="0" fontId="36" fillId="0" borderId="0" xfId="0" applyFont="1" applyAlignment="1">
      <alignment vertical="center" wrapText="1"/>
    </xf>
    <xf numFmtId="0" fontId="44" fillId="0" borderId="57" xfId="0" applyFont="1" applyBorder="1" applyAlignment="1">
      <alignment horizontal="center" vertical="center" wrapText="1" shrinkToFit="1"/>
    </xf>
    <xf numFmtId="0" fontId="44" fillId="0" borderId="58" xfId="0" applyFont="1" applyBorder="1" applyAlignment="1">
      <alignment horizontal="left" vertical="center" wrapText="1" shrinkToFit="1"/>
    </xf>
    <xf numFmtId="0" fontId="44" fillId="0" borderId="59" xfId="0" applyFont="1" applyBorder="1" applyAlignment="1">
      <alignment horizontal="center" vertical="center" wrapText="1" shrinkToFit="1"/>
    </xf>
    <xf numFmtId="0" fontId="44" fillId="0" borderId="54" xfId="0" applyFont="1" applyBorder="1" applyAlignment="1">
      <alignment horizontal="left" vertical="center" wrapText="1" shrinkToFit="1"/>
    </xf>
    <xf numFmtId="0" fontId="44" fillId="0" borderId="60" xfId="0" applyFont="1" applyBorder="1" applyAlignment="1">
      <alignment horizontal="center" vertical="center" wrapText="1" shrinkToFit="1"/>
    </xf>
    <xf numFmtId="233" fontId="44" fillId="0" borderId="61" xfId="49" applyNumberFormat="1" applyFont="1" applyBorder="1" applyAlignment="1">
      <alignment horizontal="left" vertical="center" wrapText="1" shrinkToFit="1"/>
    </xf>
    <xf numFmtId="233" fontId="44" fillId="0" borderId="58" xfId="49" applyNumberFormat="1" applyFont="1" applyBorder="1" applyAlignment="1">
      <alignment horizontal="left" vertical="center" wrapText="1" shrinkToFit="1"/>
    </xf>
    <xf numFmtId="233" fontId="44" fillId="0" borderId="57" xfId="49" applyNumberFormat="1" applyFont="1" applyBorder="1" applyAlignment="1">
      <alignment horizontal="center" vertical="center" wrapText="1" shrinkToFit="1"/>
    </xf>
    <xf numFmtId="233" fontId="44" fillId="0" borderId="62" xfId="49" applyNumberFormat="1" applyFont="1" applyBorder="1" applyAlignment="1">
      <alignment horizontal="center" vertical="center" wrapText="1"/>
    </xf>
    <xf numFmtId="233" fontId="44" fillId="0" borderId="63" xfId="49" applyNumberFormat="1" applyFont="1" applyBorder="1" applyAlignment="1">
      <alignment horizontal="left" vertical="center" wrapText="1" shrinkToFit="1"/>
    </xf>
    <xf numFmtId="233" fontId="44" fillId="0" borderId="60" xfId="49" applyNumberFormat="1" applyFont="1" applyBorder="1" applyAlignment="1">
      <alignment horizontal="center" vertical="center" wrapText="1"/>
    </xf>
    <xf numFmtId="233" fontId="44" fillId="0" borderId="64" xfId="49" applyNumberFormat="1" applyFont="1" applyBorder="1" applyAlignment="1">
      <alignment horizontal="center" vertical="center" wrapText="1" shrinkToFit="1"/>
    </xf>
    <xf numFmtId="233" fontId="44" fillId="0" borderId="65" xfId="49" applyNumberFormat="1" applyFont="1" applyBorder="1" applyAlignment="1">
      <alignment horizontal="left" vertical="center" wrapText="1" shrinkToFit="1"/>
    </xf>
    <xf numFmtId="233" fontId="44" fillId="0" borderId="60" xfId="49" applyNumberFormat="1" applyFont="1" applyBorder="1" applyAlignment="1">
      <alignment horizontal="center" vertical="center" wrapText="1" shrinkToFit="1"/>
    </xf>
    <xf numFmtId="233" fontId="44" fillId="0" borderId="59" xfId="49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233" fontId="24" fillId="0" borderId="26" xfId="0" applyNumberFormat="1" applyFont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38" fontId="37" fillId="0" borderId="0" xfId="49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6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36" xfId="62" applyFont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 wrapText="1"/>
    </xf>
    <xf numFmtId="38" fontId="32" fillId="0" borderId="10" xfId="49" applyFont="1" applyBorder="1" applyAlignment="1">
      <alignment horizontal="right" vertical="center"/>
    </xf>
    <xf numFmtId="0" fontId="24" fillId="0" borderId="48" xfId="62" applyFont="1" applyBorder="1" applyAlignment="1">
      <alignment vertical="center"/>
      <protection/>
    </xf>
    <xf numFmtId="0" fontId="24" fillId="0" borderId="34" xfId="62" applyFont="1" applyBorder="1" applyAlignment="1">
      <alignment vertical="center"/>
      <protection/>
    </xf>
    <xf numFmtId="0" fontId="24" fillId="0" borderId="48" xfId="62" applyFont="1" applyBorder="1" applyAlignment="1">
      <alignment horizontal="left" vertical="center" wrapText="1"/>
      <protection/>
    </xf>
    <xf numFmtId="0" fontId="24" fillId="0" borderId="34" xfId="62" applyFont="1" applyBorder="1" applyAlignment="1">
      <alignment horizontal="left" vertical="center" wrapText="1"/>
      <protection/>
    </xf>
    <xf numFmtId="0" fontId="21" fillId="0" borderId="0" xfId="62" applyFont="1" applyAlignment="1">
      <alignment horizontal="center" vertical="center" shrinkToFit="1"/>
      <protection/>
    </xf>
    <xf numFmtId="0" fontId="24" fillId="0" borderId="48" xfId="62" applyFont="1" applyBorder="1" applyAlignment="1">
      <alignment horizontal="left" vertical="center"/>
      <protection/>
    </xf>
    <xf numFmtId="0" fontId="24" fillId="0" borderId="67" xfId="62" applyFont="1" applyBorder="1" applyAlignment="1">
      <alignment horizontal="left" vertical="center"/>
      <protection/>
    </xf>
    <xf numFmtId="0" fontId="43" fillId="0" borderId="68" xfId="0" applyFont="1" applyBorder="1" applyAlignment="1">
      <alignment horizontal="center" vertical="center" wrapText="1" shrinkToFit="1"/>
    </xf>
    <xf numFmtId="0" fontId="43" fillId="0" borderId="69" xfId="0" applyFont="1" applyBorder="1" applyAlignment="1">
      <alignment horizontal="center" vertical="center" wrapText="1" shrinkToFit="1"/>
    </xf>
    <xf numFmtId="233" fontId="44" fillId="0" borderId="29" xfId="49" applyNumberFormat="1" applyFont="1" applyBorder="1" applyAlignment="1">
      <alignment horizontal="center" vertical="center" wrapText="1" shrinkToFit="1"/>
    </xf>
    <xf numFmtId="233" fontId="44" fillId="0" borderId="70" xfId="49" applyNumberFormat="1" applyFont="1" applyBorder="1" applyAlignment="1">
      <alignment horizontal="center" vertical="center" wrapText="1" shrinkToFit="1"/>
    </xf>
    <xf numFmtId="233" fontId="44" fillId="0" borderId="71" xfId="49" applyNumberFormat="1" applyFont="1" applyBorder="1" applyAlignment="1">
      <alignment horizontal="left" vertical="center" wrapText="1" shrinkToFit="1"/>
    </xf>
    <xf numFmtId="233" fontId="44" fillId="0" borderId="72" xfId="49" applyNumberFormat="1" applyFont="1" applyBorder="1" applyAlignment="1">
      <alignment horizontal="left" vertical="center" wrapText="1" shrinkToFit="1"/>
    </xf>
    <xf numFmtId="233" fontId="44" fillId="0" borderId="73" xfId="49" applyNumberFormat="1" applyFont="1" applyBorder="1" applyAlignment="1">
      <alignment horizontal="center" vertical="center" wrapText="1" shrinkToFit="1"/>
    </xf>
    <xf numFmtId="233" fontId="44" fillId="0" borderId="62" xfId="49" applyNumberFormat="1" applyFont="1" applyBorder="1" applyAlignment="1">
      <alignment horizontal="center" vertical="center" wrapText="1" shrinkToFit="1"/>
    </xf>
    <xf numFmtId="233" fontId="44" fillId="0" borderId="74" xfId="49" applyNumberFormat="1" applyFont="1" applyBorder="1" applyAlignment="1">
      <alignment horizontal="left" vertical="center" wrapText="1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75" xfId="0" applyFont="1" applyBorder="1" applyAlignment="1">
      <alignment vertical="center" wrapText="1"/>
    </xf>
    <xf numFmtId="0" fontId="44" fillId="0" borderId="76" xfId="0" applyFont="1" applyBorder="1" applyAlignment="1">
      <alignment vertical="center"/>
    </xf>
    <xf numFmtId="38" fontId="43" fillId="0" borderId="77" xfId="49" applyFont="1" applyBorder="1" applyAlignment="1">
      <alignment horizontal="center" vertical="center"/>
    </xf>
    <xf numFmtId="38" fontId="43" fillId="0" borderId="78" xfId="49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22" fillId="0" borderId="0" xfId="62" applyFont="1" applyAlignment="1">
      <alignment horizontal="center"/>
      <protection/>
    </xf>
    <xf numFmtId="0" fontId="22" fillId="0" borderId="0" xfId="62" applyFont="1" applyAlignment="1">
      <alignment horizontal="right"/>
      <protection/>
    </xf>
    <xf numFmtId="0" fontId="24" fillId="0" borderId="0" xfId="62" applyFont="1" applyAlignment="1">
      <alignment horizontal="right"/>
      <protection/>
    </xf>
    <xf numFmtId="0" fontId="22" fillId="0" borderId="0" xfId="62" applyFont="1" applyAlignment="1">
      <alignment vertical="center" wrapText="1"/>
      <protection/>
    </xf>
    <xf numFmtId="0" fontId="30" fillId="0" borderId="10" xfId="64" applyFont="1" applyFill="1" applyBorder="1" applyAlignment="1">
      <alignment horizontal="center" vertical="center" shrinkToFit="1"/>
      <protection/>
    </xf>
    <xf numFmtId="38" fontId="30" fillId="0" borderId="11" xfId="49" applyFont="1" applyFill="1" applyBorder="1" applyAlignment="1">
      <alignment horizontal="center" vertical="center" wrapText="1" shrinkToFit="1"/>
    </xf>
    <xf numFmtId="38" fontId="30" fillId="0" borderId="14" xfId="49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2" xfId="64" applyFont="1" applyFill="1" applyBorder="1" applyAlignment="1">
      <alignment horizontal="center" vertical="center"/>
      <protection/>
    </xf>
    <xf numFmtId="0" fontId="26" fillId="0" borderId="66" xfId="64" applyFont="1" applyFill="1" applyBorder="1" applyAlignment="1">
      <alignment horizontal="center" vertical="center"/>
      <protection/>
    </xf>
    <xf numFmtId="0" fontId="26" fillId="0" borderId="41" xfId="64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38" fontId="24" fillId="0" borderId="14" xfId="49" applyFont="1" applyFill="1" applyBorder="1" applyAlignment="1">
      <alignment horizontal="center" vertical="center" wrapText="1" shrinkToFit="1"/>
    </xf>
    <xf numFmtId="189" fontId="30" fillId="0" borderId="26" xfId="64" applyNumberFormat="1" applyFont="1" applyFill="1" applyBorder="1" applyAlignment="1">
      <alignment horizontal="center" vertical="center" wrapText="1"/>
      <protection/>
    </xf>
    <xf numFmtId="189" fontId="30" fillId="0" borderId="31" xfId="64" applyNumberFormat="1" applyFont="1" applyFill="1" applyBorder="1" applyAlignment="1">
      <alignment horizontal="center" vertical="center" wrapText="1"/>
      <protection/>
    </xf>
    <xf numFmtId="189" fontId="30" fillId="0" borderId="41" xfId="64" applyNumberFormat="1" applyFont="1" applyFill="1" applyBorder="1" applyAlignment="1">
      <alignment horizontal="center" vertical="center" wrapText="1"/>
      <protection/>
    </xf>
    <xf numFmtId="0" fontId="32" fillId="0" borderId="48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58" fontId="32" fillId="0" borderId="48" xfId="0" applyNumberFormat="1" applyFont="1" applyBorder="1" applyAlignment="1">
      <alignment horizontal="center" vertical="center"/>
    </xf>
    <xf numFmtId="0" fontId="32" fillId="0" borderId="36" xfId="0" applyNumberFormat="1" applyFont="1" applyBorder="1" applyAlignment="1">
      <alignment horizontal="center" vertical="center"/>
    </xf>
    <xf numFmtId="228" fontId="32" fillId="0" borderId="48" xfId="0" applyNumberFormat="1" applyFont="1" applyBorder="1" applyAlignment="1">
      <alignment horizontal="left" vertical="center" wrapText="1"/>
    </xf>
    <xf numFmtId="228" fontId="32" fillId="0" borderId="36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38" fontId="26" fillId="0" borderId="82" xfId="49" applyFont="1" applyFill="1" applyBorder="1" applyAlignment="1">
      <alignment horizontal="center" vertical="center"/>
    </xf>
    <xf numFmtId="38" fontId="26" fillId="0" borderId="15" xfId="49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38" fontId="26" fillId="0" borderId="15" xfId="49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26" fillId="0" borderId="14" xfId="49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66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別紙（２）精算額内訳" xfId="64"/>
    <cellStyle name="標準_別紙（２）精算額内訳_別紙（様式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114300</xdr:rowOff>
    </xdr:from>
    <xdr:to>
      <xdr:col>7</xdr:col>
      <xdr:colOff>552450</xdr:colOff>
      <xdr:row>2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5743575" y="114300"/>
          <a:ext cx="1076325" cy="323850"/>
        </a:xfrm>
        <a:prstGeom prst="roundRect">
          <a:avLst/>
        </a:prstGeom>
        <a:solidFill>
          <a:srgbClr val="B9CDE5">
            <a:alpha val="5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90" zoomScaleSheetLayoutView="100" zoomScalePageLayoutView="0" workbookViewId="0" topLeftCell="A1">
      <selection activeCell="B5" sqref="B5:D5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9.00390625" style="1" customWidth="1"/>
    <col min="4" max="4" width="25.375" style="1" customWidth="1"/>
    <col min="5" max="5" width="49.625" style="1" customWidth="1"/>
    <col min="6" max="16384" width="9.00390625" style="1" customWidth="1"/>
  </cols>
  <sheetData>
    <row r="1" spans="1:5" ht="28.5" customHeight="1">
      <c r="A1" s="192" t="s">
        <v>137</v>
      </c>
      <c r="B1" s="192"/>
      <c r="C1" s="192"/>
      <c r="D1" s="192"/>
      <c r="E1" s="192"/>
    </row>
    <row r="3" ht="12.75">
      <c r="A3" s="2"/>
    </row>
    <row r="4" ht="12.75">
      <c r="A4" s="21"/>
    </row>
    <row r="5" spans="1:5" s="5" customFormat="1" ht="49.5" customHeight="1">
      <c r="A5" s="4">
        <v>1</v>
      </c>
      <c r="B5" s="193" t="s">
        <v>29</v>
      </c>
      <c r="C5" s="194"/>
      <c r="D5" s="194"/>
      <c r="E5" s="19" t="s">
        <v>31</v>
      </c>
    </row>
    <row r="6" spans="1:8" s="5" customFormat="1" ht="49.5" customHeight="1">
      <c r="A6" s="4">
        <v>2</v>
      </c>
      <c r="B6" s="193" t="s">
        <v>30</v>
      </c>
      <c r="C6" s="194"/>
      <c r="D6" s="194"/>
      <c r="E6" s="19" t="s">
        <v>31</v>
      </c>
      <c r="H6" s="145"/>
    </row>
    <row r="7" spans="1:5" s="5" customFormat="1" ht="49.5" customHeight="1">
      <c r="A7" s="4">
        <v>3</v>
      </c>
      <c r="B7" s="190" t="s">
        <v>32</v>
      </c>
      <c r="C7" s="194"/>
      <c r="D7" s="194"/>
      <c r="E7" s="20" t="s">
        <v>90</v>
      </c>
    </row>
    <row r="8" spans="1:5" s="5" customFormat="1" ht="49.5" customHeight="1">
      <c r="A8" s="6">
        <v>4</v>
      </c>
      <c r="B8" s="7" t="s">
        <v>33</v>
      </c>
      <c r="C8" s="8"/>
      <c r="D8" s="8"/>
      <c r="E8" s="20" t="s">
        <v>34</v>
      </c>
    </row>
    <row r="9" spans="1:5" s="5" customFormat="1" ht="49.5" customHeight="1">
      <c r="A9" s="144"/>
      <c r="B9" s="13"/>
      <c r="C9" s="188" t="s">
        <v>136</v>
      </c>
      <c r="D9" s="189"/>
      <c r="E9" s="20" t="s">
        <v>31</v>
      </c>
    </row>
    <row r="10" spans="1:5" s="5" customFormat="1" ht="49.5" customHeight="1">
      <c r="A10" s="144"/>
      <c r="B10" s="13"/>
      <c r="C10" s="188" t="s">
        <v>177</v>
      </c>
      <c r="D10" s="189"/>
      <c r="E10" s="185" t="s">
        <v>178</v>
      </c>
    </row>
    <row r="11" spans="1:5" s="5" customFormat="1" ht="58.5" customHeight="1">
      <c r="A11" s="144"/>
      <c r="B11" s="13"/>
      <c r="C11" s="188" t="s">
        <v>179</v>
      </c>
      <c r="D11" s="189"/>
      <c r="E11" s="186" t="s">
        <v>180</v>
      </c>
    </row>
    <row r="12" spans="1:5" s="5" customFormat="1" ht="49.5" customHeight="1">
      <c r="A12" s="9"/>
      <c r="C12" s="190" t="s">
        <v>36</v>
      </c>
      <c r="D12" s="191"/>
      <c r="E12" s="20" t="s">
        <v>31</v>
      </c>
    </row>
    <row r="13" spans="1:5" s="5" customFormat="1" ht="49.5" customHeight="1">
      <c r="A13" s="9"/>
      <c r="C13" s="190" t="s">
        <v>59</v>
      </c>
      <c r="D13" s="191"/>
      <c r="E13" s="20" t="s">
        <v>176</v>
      </c>
    </row>
    <row r="14" spans="1:5" s="5" customFormat="1" ht="49.5" customHeight="1">
      <c r="A14" s="10"/>
      <c r="B14" s="11"/>
      <c r="C14" s="190" t="s">
        <v>61</v>
      </c>
      <c r="D14" s="191"/>
      <c r="E14" s="20" t="s">
        <v>60</v>
      </c>
    </row>
    <row r="15" spans="1:5" s="5" customFormat="1" ht="5.25" customHeight="1">
      <c r="A15" s="12"/>
      <c r="B15" s="13"/>
      <c r="C15" s="3"/>
      <c r="D15" s="14"/>
      <c r="E15" s="15"/>
    </row>
    <row r="16" s="3" customFormat="1" ht="12"/>
    <row r="17" s="3" customFormat="1" ht="12"/>
    <row r="18" s="3" customFormat="1" ht="12"/>
    <row r="20" ht="26.25" customHeight="1"/>
    <row r="21" ht="26.25" customHeight="1"/>
    <row r="22" ht="12.75">
      <c r="A22" s="16"/>
    </row>
    <row r="23" ht="12.75">
      <c r="A23" s="16"/>
    </row>
  </sheetData>
  <sheetProtection/>
  <mergeCells count="10">
    <mergeCell ref="C10:D10"/>
    <mergeCell ref="C11:D11"/>
    <mergeCell ref="C12:D12"/>
    <mergeCell ref="C14:D14"/>
    <mergeCell ref="C13:D13"/>
    <mergeCell ref="A1:E1"/>
    <mergeCell ref="B5:D5"/>
    <mergeCell ref="B6:D6"/>
    <mergeCell ref="B7:D7"/>
    <mergeCell ref="C9:D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Normal="90" zoomScaleSheetLayoutView="100" workbookViewId="0" topLeftCell="B1">
      <selection activeCell="G8" sqref="G8"/>
    </sheetView>
  </sheetViews>
  <sheetFormatPr defaultColWidth="9.00390625" defaultRowHeight="13.5"/>
  <cols>
    <col min="1" max="1" width="0.5" style="146" customWidth="1"/>
    <col min="2" max="2" width="14.25390625" style="146" customWidth="1"/>
    <col min="3" max="3" width="17.625" style="173" customWidth="1"/>
    <col min="4" max="4" width="46.625" style="173" customWidth="1"/>
    <col min="5" max="5" width="17.625" style="173" customWidth="1"/>
    <col min="6" max="6" width="46.625" style="146" customWidth="1"/>
    <col min="7" max="16384" width="9.00390625" style="146" customWidth="1"/>
  </cols>
  <sheetData>
    <row r="1" spans="2:6" ht="17.25">
      <c r="B1" s="204" t="s">
        <v>138</v>
      </c>
      <c r="C1" s="204"/>
      <c r="D1" s="204"/>
      <c r="E1" s="204"/>
      <c r="F1" s="204"/>
    </row>
    <row r="2" spans="2:6" ht="18.75" customHeight="1">
      <c r="B2" s="205" t="s">
        <v>139</v>
      </c>
      <c r="C2" s="205"/>
      <c r="D2" s="205"/>
      <c r="E2" s="205"/>
      <c r="F2" s="205"/>
    </row>
    <row r="3" spans="2:6" ht="9.75" customHeight="1" thickBot="1">
      <c r="B3" s="41"/>
      <c r="C3" s="147"/>
      <c r="D3" s="147"/>
      <c r="E3" s="147"/>
      <c r="F3" s="42"/>
    </row>
    <row r="4" spans="2:6" ht="27.75" customHeight="1">
      <c r="B4" s="206" t="s">
        <v>140</v>
      </c>
      <c r="C4" s="208" t="s">
        <v>141</v>
      </c>
      <c r="D4" s="209"/>
      <c r="E4" s="210" t="s">
        <v>142</v>
      </c>
      <c r="F4" s="211"/>
    </row>
    <row r="5" spans="2:6" ht="27.75" customHeight="1" thickBot="1">
      <c r="B5" s="207"/>
      <c r="C5" s="148" t="s">
        <v>143</v>
      </c>
      <c r="D5" s="149" t="s">
        <v>144</v>
      </c>
      <c r="E5" s="150" t="s">
        <v>143</v>
      </c>
      <c r="F5" s="151" t="s">
        <v>144</v>
      </c>
    </row>
    <row r="6" spans="2:6" s="154" customFormat="1" ht="31.5" customHeight="1">
      <c r="B6" s="195" t="s">
        <v>42</v>
      </c>
      <c r="C6" s="197" t="s">
        <v>145</v>
      </c>
      <c r="D6" s="199" t="s">
        <v>146</v>
      </c>
      <c r="E6" s="152" t="s">
        <v>147</v>
      </c>
      <c r="F6" s="153" t="s">
        <v>148</v>
      </c>
    </row>
    <row r="7" spans="2:6" s="154" customFormat="1" ht="31.5" customHeight="1">
      <c r="B7" s="195"/>
      <c r="C7" s="197"/>
      <c r="D7" s="199"/>
      <c r="E7" s="155" t="s">
        <v>149</v>
      </c>
      <c r="F7" s="156" t="s">
        <v>150</v>
      </c>
    </row>
    <row r="8" spans="2:7" s="154" customFormat="1" ht="31.5" customHeight="1">
      <c r="B8" s="195"/>
      <c r="C8" s="197"/>
      <c r="D8" s="199"/>
      <c r="E8" s="155" t="s">
        <v>151</v>
      </c>
      <c r="F8" s="156" t="s">
        <v>152</v>
      </c>
      <c r="G8" s="177"/>
    </row>
    <row r="9" spans="2:6" s="154" customFormat="1" ht="31.5" customHeight="1" thickBot="1">
      <c r="B9" s="196"/>
      <c r="C9" s="198"/>
      <c r="D9" s="200"/>
      <c r="E9" s="157" t="s">
        <v>153</v>
      </c>
      <c r="F9" s="158" t="s">
        <v>154</v>
      </c>
    </row>
    <row r="10" spans="2:6" s="154" customFormat="1" ht="31.5" customHeight="1">
      <c r="B10" s="195" t="s">
        <v>155</v>
      </c>
      <c r="C10" s="201" t="s">
        <v>156</v>
      </c>
      <c r="D10" s="199" t="s">
        <v>157</v>
      </c>
      <c r="E10" s="159" t="s">
        <v>156</v>
      </c>
      <c r="F10" s="160" t="s">
        <v>158</v>
      </c>
    </row>
    <row r="11" spans="2:6" s="154" customFormat="1" ht="31.5" customHeight="1">
      <c r="B11" s="195"/>
      <c r="C11" s="202"/>
      <c r="D11" s="203"/>
      <c r="E11" s="155" t="s">
        <v>159</v>
      </c>
      <c r="F11" s="161" t="s">
        <v>160</v>
      </c>
    </row>
    <row r="12" spans="2:6" s="154" customFormat="1" ht="31.5" customHeight="1">
      <c r="B12" s="195"/>
      <c r="C12" s="197" t="s">
        <v>161</v>
      </c>
      <c r="D12" s="199" t="s">
        <v>160</v>
      </c>
      <c r="E12" s="162" t="s">
        <v>162</v>
      </c>
      <c r="F12" s="161" t="s">
        <v>163</v>
      </c>
    </row>
    <row r="13" spans="2:6" s="154" customFormat="1" ht="31.5" customHeight="1" thickBot="1">
      <c r="B13" s="196"/>
      <c r="C13" s="198"/>
      <c r="D13" s="200"/>
      <c r="E13" s="157" t="s">
        <v>164</v>
      </c>
      <c r="F13" s="158" t="s">
        <v>165</v>
      </c>
    </row>
    <row r="14" spans="2:6" s="154" customFormat="1" ht="31.5" customHeight="1">
      <c r="B14" s="195" t="s">
        <v>166</v>
      </c>
      <c r="C14" s="163" t="s">
        <v>167</v>
      </c>
      <c r="D14" s="164" t="s">
        <v>168</v>
      </c>
      <c r="E14" s="165" t="s">
        <v>167</v>
      </c>
      <c r="F14" s="160" t="s">
        <v>168</v>
      </c>
    </row>
    <row r="15" spans="2:6" s="154" customFormat="1" ht="31.5" customHeight="1" thickBot="1">
      <c r="B15" s="196"/>
      <c r="C15" s="166" t="s">
        <v>145</v>
      </c>
      <c r="D15" s="167" t="s">
        <v>169</v>
      </c>
      <c r="E15" s="157" t="s">
        <v>149</v>
      </c>
      <c r="F15" s="158" t="s">
        <v>150</v>
      </c>
    </row>
    <row r="16" spans="2:6" s="154" customFormat="1" ht="31.5" customHeight="1">
      <c r="B16" s="195" t="s">
        <v>170</v>
      </c>
      <c r="C16" s="197" t="s">
        <v>145</v>
      </c>
      <c r="D16" s="199" t="s">
        <v>171</v>
      </c>
      <c r="E16" s="168" t="s">
        <v>172</v>
      </c>
      <c r="F16" s="160" t="s">
        <v>173</v>
      </c>
    </row>
    <row r="17" spans="2:6" s="154" customFormat="1" ht="31.5" customHeight="1" thickBot="1">
      <c r="B17" s="196"/>
      <c r="C17" s="198"/>
      <c r="D17" s="200"/>
      <c r="E17" s="169" t="s">
        <v>174</v>
      </c>
      <c r="F17" s="158" t="s">
        <v>150</v>
      </c>
    </row>
    <row r="18" spans="2:6" ht="17.25">
      <c r="B18" s="172" t="s">
        <v>175</v>
      </c>
      <c r="C18" s="170"/>
      <c r="D18" s="170"/>
      <c r="E18" s="170"/>
      <c r="F18" s="171"/>
    </row>
  </sheetData>
  <sheetProtection/>
  <mergeCells count="17">
    <mergeCell ref="B1:F1"/>
    <mergeCell ref="B2:F2"/>
    <mergeCell ref="B4:B5"/>
    <mergeCell ref="C4:D4"/>
    <mergeCell ref="E4:F4"/>
    <mergeCell ref="B6:B9"/>
    <mergeCell ref="C6:C9"/>
    <mergeCell ref="D6:D9"/>
    <mergeCell ref="B16:B17"/>
    <mergeCell ref="C16:C17"/>
    <mergeCell ref="D16:D17"/>
    <mergeCell ref="B10:B13"/>
    <mergeCell ref="C10:C11"/>
    <mergeCell ref="D10:D11"/>
    <mergeCell ref="C12:C13"/>
    <mergeCell ref="D12:D13"/>
    <mergeCell ref="B14:B15"/>
  </mergeCells>
  <printOptions/>
  <pageMargins left="0.4330708661417323" right="0.2362204724409449" top="0.7480314960629921" bottom="0.7480314960629921" header="0.31496062992125984" footer="0.31496062992125984"/>
  <pageSetup cellComments="asDisplayed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0">
      <selection activeCell="F14" sqref="F14"/>
    </sheetView>
  </sheetViews>
  <sheetFormatPr defaultColWidth="9.00390625" defaultRowHeight="13.5"/>
  <cols>
    <col min="1" max="1" width="9.00390625" style="1" customWidth="1"/>
    <col min="2" max="2" width="3.625" style="1" customWidth="1"/>
    <col min="3" max="5" width="9.00390625" style="1" customWidth="1"/>
    <col min="6" max="6" width="16.25390625" style="1" customWidth="1"/>
    <col min="7" max="7" width="9.00390625" style="1" customWidth="1"/>
    <col min="8" max="8" width="7.25390625" style="1" customWidth="1"/>
    <col min="9" max="9" width="9.00390625" style="1" customWidth="1"/>
    <col min="10" max="10" width="2.625" style="1" customWidth="1"/>
    <col min="11" max="16384" width="9.00390625" style="1" customWidth="1"/>
  </cols>
  <sheetData>
    <row r="1" ht="12.75">
      <c r="A1" s="1" t="s">
        <v>181</v>
      </c>
    </row>
    <row r="6" spans="1:10" ht="19.5" customHeight="1">
      <c r="A6" s="212" t="s">
        <v>47</v>
      </c>
      <c r="B6" s="212"/>
      <c r="C6" s="212"/>
      <c r="D6" s="212"/>
      <c r="E6" s="212"/>
      <c r="F6" s="212"/>
      <c r="G6" s="212"/>
      <c r="H6" s="212"/>
      <c r="I6" s="212"/>
      <c r="J6" s="212"/>
    </row>
    <row r="7" ht="19.5" customHeight="1"/>
    <row r="8" spans="6:10" ht="19.5" customHeight="1">
      <c r="F8" s="213" t="s">
        <v>48</v>
      </c>
      <c r="G8" s="214"/>
      <c r="H8" s="213"/>
      <c r="I8" s="213"/>
      <c r="J8" s="17"/>
    </row>
    <row r="9" spans="6:9" ht="19.5" customHeight="1">
      <c r="F9" s="213" t="s">
        <v>182</v>
      </c>
      <c r="G9" s="213"/>
      <c r="H9" s="213"/>
      <c r="I9" s="213"/>
    </row>
    <row r="10" ht="12" customHeight="1"/>
    <row r="11" ht="12" customHeight="1">
      <c r="H11" s="17"/>
    </row>
    <row r="12" ht="19.5" customHeight="1">
      <c r="B12" s="1" t="s">
        <v>49</v>
      </c>
    </row>
    <row r="13" ht="18" customHeight="1"/>
    <row r="14" ht="17.25" customHeight="1">
      <c r="F14" s="1" t="s">
        <v>50</v>
      </c>
    </row>
    <row r="15" ht="19.5" customHeight="1">
      <c r="F15" s="18" t="s">
        <v>51</v>
      </c>
    </row>
    <row r="16" ht="19.5" customHeight="1">
      <c r="F16" s="18" t="s">
        <v>52</v>
      </c>
    </row>
    <row r="17" spans="6:10" ht="19.5" customHeight="1">
      <c r="F17" s="18" t="s">
        <v>53</v>
      </c>
      <c r="I17" s="213"/>
      <c r="J17" s="213"/>
    </row>
    <row r="18" ht="19.5" customHeight="1"/>
    <row r="19" ht="19.5" customHeight="1"/>
    <row r="20" spans="2:10" ht="21.75" customHeight="1">
      <c r="B20" s="215" t="s">
        <v>183</v>
      </c>
      <c r="C20" s="215"/>
      <c r="D20" s="215"/>
      <c r="E20" s="215"/>
      <c r="F20" s="215"/>
      <c r="G20" s="215"/>
      <c r="H20" s="215"/>
      <c r="I20" s="215"/>
      <c r="J20" s="215"/>
    </row>
    <row r="21" spans="2:10" ht="21.75" customHeight="1">
      <c r="B21" s="215"/>
      <c r="C21" s="215"/>
      <c r="D21" s="215"/>
      <c r="E21" s="215"/>
      <c r="F21" s="215"/>
      <c r="G21" s="215"/>
      <c r="H21" s="215"/>
      <c r="I21" s="215"/>
      <c r="J21" s="215"/>
    </row>
    <row r="22" ht="19.5" customHeight="1"/>
    <row r="23" spans="1:11" ht="19.5" customHeight="1">
      <c r="A23" s="212" t="s">
        <v>54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</row>
    <row r="24" ht="19.5" customHeight="1"/>
    <row r="25" ht="19.5" customHeight="1">
      <c r="B25" s="1" t="s">
        <v>55</v>
      </c>
    </row>
    <row r="26" ht="19.5" customHeight="1">
      <c r="B26" s="1" t="s">
        <v>56</v>
      </c>
    </row>
    <row r="27" ht="19.5" customHeight="1">
      <c r="B27" s="1" t="s">
        <v>57</v>
      </c>
    </row>
    <row r="28" ht="19.5" customHeight="1">
      <c r="B28" s="1" t="s">
        <v>58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6">
    <mergeCell ref="A6:J6"/>
    <mergeCell ref="F8:I8"/>
    <mergeCell ref="F9:I9"/>
    <mergeCell ref="I17:J17"/>
    <mergeCell ref="B20:J21"/>
    <mergeCell ref="A23:K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3.5"/>
  <cols>
    <col min="1" max="1" width="4.75390625" style="85" customWidth="1"/>
    <col min="2" max="2" width="20.50390625" style="85" customWidth="1"/>
    <col min="3" max="5" width="16.25390625" style="85" customWidth="1"/>
    <col min="6" max="6" width="9.375" style="85" customWidth="1"/>
    <col min="7" max="7" width="8.75390625" style="109" customWidth="1"/>
    <col min="8" max="8" width="8.25390625" style="109" customWidth="1"/>
    <col min="9" max="13" width="11.625" style="109" customWidth="1"/>
    <col min="14" max="15" width="11.625" style="85" customWidth="1"/>
    <col min="16" max="16384" width="9.00390625" style="85" customWidth="1"/>
  </cols>
  <sheetData>
    <row r="1" spans="7:13" s="83" customFormat="1" ht="23.25" customHeight="1">
      <c r="G1" s="84"/>
      <c r="H1" s="84"/>
      <c r="I1" s="84"/>
      <c r="J1" s="84"/>
      <c r="K1" s="84"/>
      <c r="L1" s="84"/>
      <c r="M1" s="84"/>
    </row>
    <row r="2" spans="2:15" ht="23.25" customHeight="1">
      <c r="B2" s="224" t="s">
        <v>184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s="83" customFormat="1" ht="17.25" customHeight="1">
      <c r="B3" s="219" t="s">
        <v>103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3" s="83" customFormat="1" ht="14.2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2:15" s="83" customFormat="1" ht="16.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7"/>
      <c r="O5" s="83" t="s">
        <v>62</v>
      </c>
    </row>
    <row r="6" spans="1:15" ht="12.75" customHeight="1">
      <c r="A6" s="220" t="s">
        <v>132</v>
      </c>
      <c r="B6" s="216" t="s">
        <v>104</v>
      </c>
      <c r="C6" s="216" t="s">
        <v>133</v>
      </c>
      <c r="D6" s="216" t="s">
        <v>16</v>
      </c>
      <c r="E6" s="216" t="s">
        <v>18</v>
      </c>
      <c r="F6" s="226" t="s">
        <v>19</v>
      </c>
      <c r="G6" s="217" t="s">
        <v>9</v>
      </c>
      <c r="H6" s="217" t="s">
        <v>110</v>
      </c>
      <c r="I6" s="217" t="s">
        <v>21</v>
      </c>
      <c r="J6" s="217" t="s">
        <v>22</v>
      </c>
      <c r="K6" s="217" t="s">
        <v>4</v>
      </c>
      <c r="L6" s="217" t="s">
        <v>24</v>
      </c>
      <c r="M6" s="217" t="s">
        <v>8</v>
      </c>
      <c r="N6" s="217" t="s">
        <v>7</v>
      </c>
      <c r="O6" s="217" t="s">
        <v>28</v>
      </c>
    </row>
    <row r="7" spans="1:15" ht="12.75" customHeight="1">
      <c r="A7" s="220"/>
      <c r="B7" s="216"/>
      <c r="C7" s="216"/>
      <c r="D7" s="216"/>
      <c r="E7" s="216"/>
      <c r="F7" s="227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2.75" customHeight="1">
      <c r="A8" s="220"/>
      <c r="B8" s="216"/>
      <c r="C8" s="216"/>
      <c r="D8" s="216"/>
      <c r="E8" s="216"/>
      <c r="F8" s="227"/>
      <c r="G8" s="225"/>
      <c r="H8" s="218"/>
      <c r="I8" s="218"/>
      <c r="J8" s="218"/>
      <c r="K8" s="218"/>
      <c r="L8" s="218"/>
      <c r="M8" s="218"/>
      <c r="N8" s="218"/>
      <c r="O8" s="218"/>
    </row>
    <row r="9" spans="1:15" ht="26.25" customHeight="1">
      <c r="A9" s="220"/>
      <c r="B9" s="216"/>
      <c r="C9" s="216"/>
      <c r="D9" s="216"/>
      <c r="E9" s="216"/>
      <c r="F9" s="228"/>
      <c r="G9" s="89" t="s">
        <v>14</v>
      </c>
      <c r="H9" s="90" t="s">
        <v>15</v>
      </c>
      <c r="I9" s="91" t="s">
        <v>5</v>
      </c>
      <c r="J9" s="91" t="s">
        <v>20</v>
      </c>
      <c r="K9" s="91" t="s">
        <v>6</v>
      </c>
      <c r="L9" s="92" t="s">
        <v>23</v>
      </c>
      <c r="M9" s="93" t="s">
        <v>27</v>
      </c>
      <c r="N9" s="94" t="s">
        <v>25</v>
      </c>
      <c r="O9" s="94" t="s">
        <v>26</v>
      </c>
    </row>
    <row r="10" spans="1:15" ht="30" customHeight="1">
      <c r="A10" s="95" t="s">
        <v>105</v>
      </c>
      <c r="B10" s="132"/>
      <c r="C10" s="136"/>
      <c r="D10" s="136"/>
      <c r="E10" s="137"/>
      <c r="F10" s="138"/>
      <c r="G10" s="96"/>
      <c r="H10" s="97"/>
      <c r="I10" s="98">
        <f>+G10*H10</f>
        <v>0</v>
      </c>
      <c r="J10" s="97"/>
      <c r="K10" s="99">
        <f>+I10-J10</f>
        <v>0</v>
      </c>
      <c r="L10" s="100"/>
      <c r="M10" s="100"/>
      <c r="N10" s="100"/>
      <c r="O10" s="99">
        <f>+N10-M10</f>
        <v>0</v>
      </c>
    </row>
    <row r="11" spans="1:15" ht="30" customHeight="1">
      <c r="A11" s="101" t="s">
        <v>106</v>
      </c>
      <c r="B11" s="133"/>
      <c r="C11" s="134"/>
      <c r="D11" s="139"/>
      <c r="E11" s="140"/>
      <c r="F11" s="141"/>
      <c r="G11" s="102"/>
      <c r="H11" s="103"/>
      <c r="I11" s="104">
        <f>+G11*H11</f>
        <v>0</v>
      </c>
      <c r="J11" s="103"/>
      <c r="K11" s="105">
        <f>+I11-J11</f>
        <v>0</v>
      </c>
      <c r="L11" s="106"/>
      <c r="M11" s="106"/>
      <c r="N11" s="106"/>
      <c r="O11" s="105">
        <f>+N11-M11</f>
        <v>0</v>
      </c>
    </row>
    <row r="12" spans="1:15" ht="30" customHeight="1">
      <c r="A12" s="107" t="s">
        <v>107</v>
      </c>
      <c r="B12" s="134"/>
      <c r="C12" s="134"/>
      <c r="D12" s="134"/>
      <c r="E12" s="134"/>
      <c r="F12" s="142"/>
      <c r="G12" s="102"/>
      <c r="H12" s="103"/>
      <c r="I12" s="104">
        <f>+G12*H12</f>
        <v>0</v>
      </c>
      <c r="J12" s="103"/>
      <c r="K12" s="105">
        <f>+I12-J12</f>
        <v>0</v>
      </c>
      <c r="L12" s="106"/>
      <c r="M12" s="106"/>
      <c r="N12" s="106"/>
      <c r="O12" s="105">
        <f>+N12-M12</f>
        <v>0</v>
      </c>
    </row>
    <row r="13" spans="1:15" ht="30" customHeight="1">
      <c r="A13" s="108" t="s">
        <v>108</v>
      </c>
      <c r="B13" s="134"/>
      <c r="C13" s="134"/>
      <c r="D13" s="134"/>
      <c r="E13" s="134"/>
      <c r="F13" s="142"/>
      <c r="G13" s="102"/>
      <c r="H13" s="103"/>
      <c r="I13" s="104">
        <f>+G13*H13</f>
        <v>0</v>
      </c>
      <c r="J13" s="103"/>
      <c r="K13" s="105">
        <f>+I13-J13</f>
        <v>0</v>
      </c>
      <c r="L13" s="106"/>
      <c r="M13" s="106"/>
      <c r="N13" s="106"/>
      <c r="O13" s="105">
        <f>+N13-M13</f>
        <v>0</v>
      </c>
    </row>
    <row r="14" spans="1:15" ht="30" customHeight="1" thickBot="1">
      <c r="A14" s="126" t="s">
        <v>109</v>
      </c>
      <c r="B14" s="135"/>
      <c r="C14" s="135"/>
      <c r="D14" s="135"/>
      <c r="E14" s="135"/>
      <c r="F14" s="135"/>
      <c r="G14" s="127"/>
      <c r="H14" s="128"/>
      <c r="I14" s="129">
        <f>+G14*H14</f>
        <v>0</v>
      </c>
      <c r="J14" s="128"/>
      <c r="K14" s="130">
        <f>+I14-J14</f>
        <v>0</v>
      </c>
      <c r="L14" s="131"/>
      <c r="M14" s="131"/>
      <c r="N14" s="131"/>
      <c r="O14" s="130">
        <f>+N14-M14</f>
        <v>0</v>
      </c>
    </row>
    <row r="15" spans="1:15" ht="30" customHeight="1" thickTop="1">
      <c r="A15" s="221" t="s">
        <v>0</v>
      </c>
      <c r="B15" s="222"/>
      <c r="C15" s="222"/>
      <c r="D15" s="222"/>
      <c r="E15" s="222"/>
      <c r="F15" s="222"/>
      <c r="G15" s="223"/>
      <c r="H15" s="125">
        <f>SUM(H10:H14)</f>
        <v>0</v>
      </c>
      <c r="I15" s="125">
        <f aca="true" t="shared" si="0" ref="I15:O15">SUM(I10:I14)</f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0</v>
      </c>
      <c r="N15" s="125">
        <f t="shared" si="0"/>
        <v>0</v>
      </c>
      <c r="O15" s="125">
        <f t="shared" si="0"/>
        <v>0</v>
      </c>
    </row>
  </sheetData>
  <sheetProtection/>
  <mergeCells count="18">
    <mergeCell ref="B3:O3"/>
    <mergeCell ref="A6:A9"/>
    <mergeCell ref="A15:G15"/>
    <mergeCell ref="B2:O2"/>
    <mergeCell ref="L6:L8"/>
    <mergeCell ref="G6:G8"/>
    <mergeCell ref="H6:H8"/>
    <mergeCell ref="I6:I8"/>
    <mergeCell ref="F6:F9"/>
    <mergeCell ref="B6:B9"/>
    <mergeCell ref="C6:C9"/>
    <mergeCell ref="N6:N8"/>
    <mergeCell ref="O6:O8"/>
    <mergeCell ref="M6:M8"/>
    <mergeCell ref="J6:J8"/>
    <mergeCell ref="K6:K8"/>
    <mergeCell ref="D6:D9"/>
    <mergeCell ref="E6:E9"/>
  </mergeCells>
  <printOptions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7">
      <selection activeCell="F4" sqref="F4"/>
    </sheetView>
  </sheetViews>
  <sheetFormatPr defaultColWidth="9.00390625" defaultRowHeight="13.5"/>
  <cols>
    <col min="1" max="1" width="22.25390625" style="110" customWidth="1"/>
    <col min="2" max="2" width="22.25390625" style="124" customWidth="1"/>
    <col min="3" max="3" width="41.875" style="110" customWidth="1"/>
    <col min="4" max="4" width="2.75390625" style="110" customWidth="1"/>
    <col min="5" max="16384" width="9.00390625" style="22" customWidth="1"/>
  </cols>
  <sheetData>
    <row r="1" spans="1:3" ht="27.75" customHeight="1">
      <c r="A1" s="236" t="s">
        <v>111</v>
      </c>
      <c r="B1" s="236"/>
      <c r="C1" s="236"/>
    </row>
    <row r="2" spans="1:3" ht="14.25">
      <c r="A2" s="235" t="s">
        <v>103</v>
      </c>
      <c r="B2" s="235"/>
      <c r="C2" s="235"/>
    </row>
    <row r="3" ht="13.5"/>
    <row r="4" spans="1:3" ht="42.75" customHeight="1">
      <c r="A4" s="111" t="s">
        <v>10</v>
      </c>
      <c r="B4" s="229"/>
      <c r="C4" s="230"/>
    </row>
    <row r="5" spans="1:3" ht="42.75" customHeight="1">
      <c r="A5" s="111" t="s">
        <v>16</v>
      </c>
      <c r="B5" s="229"/>
      <c r="C5" s="230"/>
    </row>
    <row r="6" spans="1:3" ht="42.75" customHeight="1">
      <c r="A6" s="111" t="s">
        <v>133</v>
      </c>
      <c r="B6" s="229"/>
      <c r="C6" s="230"/>
    </row>
    <row r="7" spans="1:3" ht="42.75" customHeight="1">
      <c r="A7" s="112" t="s">
        <v>3</v>
      </c>
      <c r="B7" s="231" t="s">
        <v>182</v>
      </c>
      <c r="C7" s="232"/>
    </row>
    <row r="8" spans="1:7" ht="42.75" customHeight="1">
      <c r="A8" s="112" t="s">
        <v>112</v>
      </c>
      <c r="B8" s="233"/>
      <c r="C8" s="234"/>
      <c r="G8" s="176"/>
    </row>
    <row r="9" spans="1:4" ht="42.75" customHeight="1">
      <c r="A9" s="113" t="s">
        <v>1</v>
      </c>
      <c r="B9" s="114" t="s">
        <v>11</v>
      </c>
      <c r="C9" s="113" t="s">
        <v>12</v>
      </c>
      <c r="D9" s="115"/>
    </row>
    <row r="10" spans="1:3" ht="14.25">
      <c r="A10" s="116"/>
      <c r="B10" s="117" t="s">
        <v>2</v>
      </c>
      <c r="C10" s="116"/>
    </row>
    <row r="11" spans="1:3" ht="14.25">
      <c r="A11" s="118"/>
      <c r="B11" s="119"/>
      <c r="C11" s="120"/>
    </row>
    <row r="12" spans="1:3" ht="14.25">
      <c r="A12" s="120"/>
      <c r="B12" s="119"/>
      <c r="C12" s="120"/>
    </row>
    <row r="13" spans="1:3" ht="14.25">
      <c r="A13" s="120"/>
      <c r="B13" s="119"/>
      <c r="C13" s="120"/>
    </row>
    <row r="14" spans="1:3" ht="14.25">
      <c r="A14" s="118"/>
      <c r="B14" s="119"/>
      <c r="C14" s="121"/>
    </row>
    <row r="15" spans="1:3" ht="14.25">
      <c r="A15" s="120"/>
      <c r="B15" s="119"/>
      <c r="C15" s="120"/>
    </row>
    <row r="16" spans="1:3" ht="14.25">
      <c r="A16" s="120"/>
      <c r="B16" s="119"/>
      <c r="C16" s="120"/>
    </row>
    <row r="17" spans="1:3" ht="14.25">
      <c r="A17" s="120"/>
      <c r="B17" s="119"/>
      <c r="C17" s="120"/>
    </row>
    <row r="18" spans="1:3" ht="13.5">
      <c r="A18" s="120"/>
      <c r="B18" s="119"/>
      <c r="C18" s="120"/>
    </row>
    <row r="19" spans="1:3" ht="13.5">
      <c r="A19" s="120"/>
      <c r="B19" s="119"/>
      <c r="C19" s="120"/>
    </row>
    <row r="20" spans="1:3" ht="13.5">
      <c r="A20" s="120"/>
      <c r="B20" s="119"/>
      <c r="C20" s="120"/>
    </row>
    <row r="21" spans="1:3" ht="13.5">
      <c r="A21" s="120"/>
      <c r="B21" s="119"/>
      <c r="C21" s="120"/>
    </row>
    <row r="22" spans="1:3" ht="13.5">
      <c r="A22" s="120"/>
      <c r="B22" s="119"/>
      <c r="C22" s="120"/>
    </row>
    <row r="23" spans="1:3" ht="13.5">
      <c r="A23" s="120"/>
      <c r="B23" s="119"/>
      <c r="C23" s="120"/>
    </row>
    <row r="24" spans="1:3" ht="13.5">
      <c r="A24" s="120"/>
      <c r="B24" s="119"/>
      <c r="C24" s="120"/>
    </row>
    <row r="25" spans="1:3" ht="13.5">
      <c r="A25" s="120"/>
      <c r="B25" s="119"/>
      <c r="C25" s="120"/>
    </row>
    <row r="26" spans="1:3" ht="13.5">
      <c r="A26" s="120"/>
      <c r="B26" s="119"/>
      <c r="C26" s="120"/>
    </row>
    <row r="27" spans="1:3" ht="13.5">
      <c r="A27" s="120"/>
      <c r="B27" s="119"/>
      <c r="C27" s="120"/>
    </row>
    <row r="28" spans="1:3" ht="13.5">
      <c r="A28" s="120"/>
      <c r="B28" s="119"/>
      <c r="C28" s="120"/>
    </row>
    <row r="29" spans="1:3" ht="27" customHeight="1">
      <c r="A29" s="113" t="s">
        <v>0</v>
      </c>
      <c r="B29" s="187" t="s">
        <v>2</v>
      </c>
      <c r="C29" s="122"/>
    </row>
    <row r="31" ht="12.75">
      <c r="A31" s="123" t="s">
        <v>17</v>
      </c>
    </row>
    <row r="32" ht="12.75">
      <c r="A32" s="123" t="s">
        <v>35</v>
      </c>
    </row>
    <row r="33" ht="12.75">
      <c r="A33" s="123" t="s">
        <v>131</v>
      </c>
    </row>
    <row r="34" ht="12.75">
      <c r="A34" s="123" t="s">
        <v>130</v>
      </c>
    </row>
    <row r="35" ht="12.75">
      <c r="A35" s="123"/>
    </row>
  </sheetData>
  <sheetProtection/>
  <mergeCells count="7">
    <mergeCell ref="B6:C6"/>
    <mergeCell ref="B7:C7"/>
    <mergeCell ref="B8:C8"/>
    <mergeCell ref="A2:C2"/>
    <mergeCell ref="B4:C4"/>
    <mergeCell ref="A1:C1"/>
    <mergeCell ref="B5:C5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3.5"/>
  <cols>
    <col min="1" max="1" width="22.625" style="22" customWidth="1"/>
    <col min="2" max="2" width="32.125" style="23" customWidth="1"/>
    <col min="3" max="3" width="32.125" style="22" customWidth="1"/>
    <col min="4" max="16384" width="9.00390625" style="22" customWidth="1"/>
  </cols>
  <sheetData>
    <row r="1" ht="23.25" customHeight="1">
      <c r="C1" s="24"/>
    </row>
    <row r="2" ht="14.25" customHeight="1"/>
    <row r="3" spans="1:8" ht="24.75" customHeight="1">
      <c r="A3" s="238" t="s">
        <v>101</v>
      </c>
      <c r="B3" s="238"/>
      <c r="C3" s="238"/>
      <c r="D3" s="25"/>
      <c r="E3" s="26"/>
      <c r="F3" s="26"/>
      <c r="G3" s="26"/>
      <c r="H3" s="26"/>
    </row>
    <row r="4" ht="13.5"/>
    <row r="5" ht="13.5"/>
    <row r="6" ht="14.25" thickBot="1">
      <c r="A6" s="22" t="s">
        <v>91</v>
      </c>
    </row>
    <row r="7" spans="1:3" ht="20.25" customHeight="1">
      <c r="A7" s="239" t="s">
        <v>92</v>
      </c>
      <c r="B7" s="241" t="s">
        <v>102</v>
      </c>
      <c r="C7" s="243" t="s">
        <v>93</v>
      </c>
    </row>
    <row r="8" spans="1:7" ht="20.25" customHeight="1">
      <c r="A8" s="240"/>
      <c r="B8" s="242"/>
      <c r="C8" s="244"/>
      <c r="G8" s="176"/>
    </row>
    <row r="9" spans="1:3" ht="45.75" customHeight="1">
      <c r="A9" s="27" t="s">
        <v>94</v>
      </c>
      <c r="B9" s="28"/>
      <c r="C9" s="29"/>
    </row>
    <row r="10" spans="1:3" ht="45.75" customHeight="1">
      <c r="A10" s="30" t="s">
        <v>95</v>
      </c>
      <c r="B10" s="28"/>
      <c r="C10" s="31"/>
    </row>
    <row r="11" spans="1:3" ht="45.75" customHeight="1">
      <c r="A11" s="27" t="s">
        <v>96</v>
      </c>
      <c r="B11" s="28"/>
      <c r="C11" s="31"/>
    </row>
    <row r="12" spans="1:3" ht="45.75" customHeight="1" thickBot="1">
      <c r="A12" s="32" t="s">
        <v>13</v>
      </c>
      <c r="B12" s="33"/>
      <c r="C12" s="34"/>
    </row>
    <row r="14" ht="13.5" thickBot="1">
      <c r="A14" s="22" t="s">
        <v>97</v>
      </c>
    </row>
    <row r="15" spans="1:3" ht="19.5" customHeight="1">
      <c r="A15" s="239" t="s">
        <v>92</v>
      </c>
      <c r="B15" s="241" t="s">
        <v>102</v>
      </c>
      <c r="C15" s="243" t="s">
        <v>93</v>
      </c>
    </row>
    <row r="16" spans="1:3" ht="19.5" customHeight="1">
      <c r="A16" s="240"/>
      <c r="B16" s="242"/>
      <c r="C16" s="244"/>
    </row>
    <row r="17" spans="1:3" ht="45.75" customHeight="1">
      <c r="A17" s="30"/>
      <c r="B17" s="28"/>
      <c r="C17" s="31"/>
    </row>
    <row r="18" spans="1:3" ht="45.75" customHeight="1">
      <c r="A18" s="30"/>
      <c r="B18" s="28"/>
      <c r="C18" s="31"/>
    </row>
    <row r="19" spans="1:3" ht="45.75" customHeight="1">
      <c r="A19" s="27"/>
      <c r="B19" s="28"/>
      <c r="C19" s="31"/>
    </row>
    <row r="20" spans="1:3" ht="45.75" customHeight="1" thickBot="1">
      <c r="A20" s="32" t="s">
        <v>13</v>
      </c>
      <c r="B20" s="33"/>
      <c r="C20" s="34"/>
    </row>
    <row r="22" spans="1:3" ht="15.75" customHeight="1">
      <c r="A22" s="237" t="s">
        <v>98</v>
      </c>
      <c r="B22" s="237"/>
      <c r="C22" s="237"/>
    </row>
    <row r="23" spans="1:3" ht="16.5" customHeight="1">
      <c r="A23" s="237" t="s">
        <v>99</v>
      </c>
      <c r="B23" s="237"/>
      <c r="C23" s="237"/>
    </row>
    <row r="24" spans="1:3" ht="12.75">
      <c r="A24" s="35"/>
      <c r="B24" s="35"/>
      <c r="C24" s="35"/>
    </row>
    <row r="25" spans="1:3" ht="12.75">
      <c r="A25" s="36"/>
      <c r="B25" s="37"/>
      <c r="C25" s="36"/>
    </row>
    <row r="26" ht="12.75">
      <c r="A26" s="22" t="s">
        <v>100</v>
      </c>
    </row>
    <row r="27" ht="12.75">
      <c r="B27" s="22"/>
    </row>
    <row r="28" spans="1:2" ht="12.75">
      <c r="A28" s="38" t="s">
        <v>185</v>
      </c>
      <c r="B28" s="22"/>
    </row>
    <row r="29" ht="12.75">
      <c r="B29" s="39"/>
    </row>
    <row r="30" spans="2:3" ht="12.75">
      <c r="B30" s="39"/>
      <c r="C30" s="40"/>
    </row>
    <row r="31" spans="2:3" ht="12.75">
      <c r="B31" s="39"/>
      <c r="C31" s="40"/>
    </row>
  </sheetData>
  <sheetProtection/>
  <mergeCells count="9">
    <mergeCell ref="A22:C22"/>
    <mergeCell ref="A23:C23"/>
    <mergeCell ref="A3:C3"/>
    <mergeCell ref="A7:A8"/>
    <mergeCell ref="B7:B8"/>
    <mergeCell ref="C7:C8"/>
    <mergeCell ref="A15:A16"/>
    <mergeCell ref="B15:B16"/>
    <mergeCell ref="C15:C16"/>
  </mergeCells>
  <printOptions/>
  <pageMargins left="0.75" right="0.75" top="0.52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6">
      <selection activeCell="H8" sqref="H8"/>
    </sheetView>
  </sheetViews>
  <sheetFormatPr defaultColWidth="9.00390625" defaultRowHeight="13.5"/>
  <cols>
    <col min="1" max="1" width="14.125" style="41" customWidth="1"/>
    <col min="2" max="2" width="15.125" style="41" customWidth="1"/>
    <col min="3" max="3" width="18.25390625" style="41" customWidth="1"/>
    <col min="4" max="4" width="4.25390625" style="41" customWidth="1"/>
    <col min="5" max="5" width="4.50390625" style="41" customWidth="1"/>
    <col min="6" max="6" width="12.50390625" style="41" customWidth="1"/>
    <col min="7" max="7" width="13.75390625" style="41" customWidth="1"/>
    <col min="8" max="8" width="10.25390625" style="41" customWidth="1"/>
    <col min="9" max="16384" width="9.00390625" style="41" customWidth="1"/>
  </cols>
  <sheetData>
    <row r="1" spans="4:8" ht="12.75">
      <c r="D1" s="42"/>
      <c r="E1" s="42"/>
      <c r="F1" s="42"/>
      <c r="G1" s="42"/>
      <c r="H1" s="42"/>
    </row>
    <row r="2" spans="1:8" ht="19.5" customHeight="1">
      <c r="A2" s="254" t="s">
        <v>36</v>
      </c>
      <c r="B2" s="254"/>
      <c r="C2" s="254"/>
      <c r="D2" s="254"/>
      <c r="E2" s="254"/>
      <c r="F2" s="254"/>
      <c r="G2" s="254"/>
      <c r="H2" s="254"/>
    </row>
    <row r="3" spans="1:8" ht="6" customHeight="1">
      <c r="A3" s="179"/>
      <c r="B3" s="179"/>
      <c r="C3" s="179"/>
      <c r="D3" s="179"/>
      <c r="E3" s="179"/>
      <c r="F3" s="179"/>
      <c r="G3" s="179"/>
      <c r="H3" s="179"/>
    </row>
    <row r="4" spans="1:8" ht="18.75" customHeight="1">
      <c r="A4" s="183" t="s">
        <v>134</v>
      </c>
      <c r="B4" s="183"/>
      <c r="C4" s="183"/>
      <c r="D4" s="179"/>
      <c r="E4" s="179"/>
      <c r="F4" s="184"/>
      <c r="G4" s="179"/>
      <c r="H4" s="179"/>
    </row>
    <row r="5" spans="4:8" ht="9.75" customHeight="1">
      <c r="D5" s="42"/>
      <c r="E5" s="42"/>
      <c r="F5" s="42"/>
      <c r="G5" s="42"/>
      <c r="H5" s="42"/>
    </row>
    <row r="6" spans="1:8" ht="12.75">
      <c r="A6" s="245" t="s">
        <v>37</v>
      </c>
      <c r="B6" s="247" t="s">
        <v>38</v>
      </c>
      <c r="C6" s="251" t="s">
        <v>39</v>
      </c>
      <c r="D6" s="252"/>
      <c r="E6" s="252"/>
      <c r="F6" s="252"/>
      <c r="G6" s="252"/>
      <c r="H6" s="253" t="s">
        <v>40</v>
      </c>
    </row>
    <row r="7" spans="1:8" ht="12.75">
      <c r="A7" s="246"/>
      <c r="B7" s="248"/>
      <c r="C7" s="143" t="s">
        <v>113</v>
      </c>
      <c r="D7" s="249" t="s">
        <v>114</v>
      </c>
      <c r="E7" s="250"/>
      <c r="F7" s="182" t="s">
        <v>115</v>
      </c>
      <c r="G7" s="182" t="s">
        <v>116</v>
      </c>
      <c r="H7" s="253"/>
    </row>
    <row r="8" spans="1:8" ht="12.75">
      <c r="A8" s="43"/>
      <c r="B8" s="44"/>
      <c r="C8" s="45"/>
      <c r="D8" s="46"/>
      <c r="E8" s="47"/>
      <c r="F8" s="48"/>
      <c r="G8" s="175"/>
      <c r="H8" s="43"/>
    </row>
    <row r="9" spans="1:8" ht="12.75">
      <c r="A9" s="50"/>
      <c r="B9" s="51"/>
      <c r="C9" s="52"/>
      <c r="D9" s="53"/>
      <c r="E9" s="54"/>
      <c r="F9" s="55"/>
      <c r="G9" s="56"/>
      <c r="H9" s="57"/>
    </row>
    <row r="10" spans="1:8" ht="12.75">
      <c r="A10" s="50"/>
      <c r="B10" s="51"/>
      <c r="C10" s="52"/>
      <c r="D10" s="53"/>
      <c r="E10" s="54"/>
      <c r="F10" s="55"/>
      <c r="G10" s="56"/>
      <c r="H10" s="50"/>
    </row>
    <row r="11" spans="1:8" ht="12.75">
      <c r="A11" s="50"/>
      <c r="B11" s="51"/>
      <c r="C11" s="52"/>
      <c r="D11" s="53"/>
      <c r="E11" s="54"/>
      <c r="F11" s="55"/>
      <c r="G11" s="56"/>
      <c r="H11" s="50"/>
    </row>
    <row r="12" spans="1:8" ht="12.75">
      <c r="A12" s="50"/>
      <c r="B12" s="51"/>
      <c r="C12" s="52"/>
      <c r="D12" s="53"/>
      <c r="E12" s="54"/>
      <c r="F12" s="55"/>
      <c r="G12" s="56"/>
      <c r="H12" s="50"/>
    </row>
    <row r="13" spans="1:8" ht="12.75">
      <c r="A13" s="50"/>
      <c r="B13" s="51"/>
      <c r="C13" s="52"/>
      <c r="D13" s="53"/>
      <c r="E13" s="54"/>
      <c r="F13" s="55"/>
      <c r="G13" s="56"/>
      <c r="H13" s="50"/>
    </row>
    <row r="14" spans="1:8" ht="12.75">
      <c r="A14" s="50"/>
      <c r="B14" s="51"/>
      <c r="C14" s="52"/>
      <c r="D14" s="53"/>
      <c r="E14" s="54"/>
      <c r="F14" s="55"/>
      <c r="G14" s="56"/>
      <c r="H14" s="50"/>
    </row>
    <row r="15" spans="1:8" ht="12.75">
      <c r="A15" s="50"/>
      <c r="B15" s="51"/>
      <c r="C15" s="52"/>
      <c r="D15" s="53"/>
      <c r="E15" s="54"/>
      <c r="F15" s="55"/>
      <c r="G15" s="56"/>
      <c r="H15" s="50"/>
    </row>
    <row r="16" spans="1:8" ht="12.75">
      <c r="A16" s="50"/>
      <c r="B16" s="51"/>
      <c r="C16" s="52"/>
      <c r="D16" s="53"/>
      <c r="E16" s="54"/>
      <c r="F16" s="55"/>
      <c r="G16" s="56"/>
      <c r="H16" s="58"/>
    </row>
    <row r="17" spans="1:8" ht="12.75">
      <c r="A17" s="50"/>
      <c r="B17" s="51"/>
      <c r="C17" s="52"/>
      <c r="D17" s="53"/>
      <c r="E17" s="54"/>
      <c r="F17" s="55"/>
      <c r="G17" s="56"/>
      <c r="H17" s="58"/>
    </row>
    <row r="18" spans="1:8" ht="12.75">
      <c r="A18" s="50"/>
      <c r="B18" s="51"/>
      <c r="C18" s="52"/>
      <c r="D18" s="53"/>
      <c r="E18" s="54"/>
      <c r="F18" s="55"/>
      <c r="G18" s="56"/>
      <c r="H18" s="58"/>
    </row>
    <row r="19" spans="1:8" ht="12.75">
      <c r="A19" s="50"/>
      <c r="B19" s="51"/>
      <c r="C19" s="52"/>
      <c r="D19" s="53"/>
      <c r="E19" s="54"/>
      <c r="F19" s="55"/>
      <c r="G19" s="56"/>
      <c r="H19" s="58"/>
    </row>
    <row r="20" spans="1:8" ht="12.75">
      <c r="A20" s="50"/>
      <c r="B20" s="51"/>
      <c r="C20" s="52"/>
      <c r="D20" s="53"/>
      <c r="E20" s="54"/>
      <c r="F20" s="55"/>
      <c r="G20" s="56"/>
      <c r="H20" s="58"/>
    </row>
    <row r="21" spans="1:8" ht="12.75">
      <c r="A21" s="50"/>
      <c r="B21" s="51"/>
      <c r="C21" s="52"/>
      <c r="D21" s="53"/>
      <c r="E21" s="54"/>
      <c r="F21" s="55"/>
      <c r="G21" s="56"/>
      <c r="H21" s="58"/>
    </row>
    <row r="22" spans="1:8" ht="12.75">
      <c r="A22" s="50"/>
      <c r="B22" s="51"/>
      <c r="C22" s="52"/>
      <c r="D22" s="53"/>
      <c r="E22" s="54"/>
      <c r="F22" s="55"/>
      <c r="G22" s="56"/>
      <c r="H22" s="58"/>
    </row>
    <row r="23" spans="1:8" ht="12.75">
      <c r="A23" s="50"/>
      <c r="B23" s="51"/>
      <c r="C23" s="52"/>
      <c r="D23" s="53"/>
      <c r="E23" s="54"/>
      <c r="F23" s="55"/>
      <c r="G23" s="56"/>
      <c r="H23" s="58"/>
    </row>
    <row r="24" spans="1:8" ht="12.75">
      <c r="A24" s="59"/>
      <c r="B24" s="51"/>
      <c r="C24" s="52"/>
      <c r="D24" s="53"/>
      <c r="E24" s="54"/>
      <c r="F24" s="55"/>
      <c r="G24" s="56"/>
      <c r="H24" s="50"/>
    </row>
    <row r="25" spans="1:8" ht="12.75">
      <c r="A25" s="50"/>
      <c r="B25" s="51"/>
      <c r="C25" s="52"/>
      <c r="D25" s="53"/>
      <c r="E25" s="54"/>
      <c r="F25" s="55"/>
      <c r="G25" s="56"/>
      <c r="H25" s="50"/>
    </row>
    <row r="26" spans="1:8" ht="12.75">
      <c r="A26" s="60"/>
      <c r="B26" s="51"/>
      <c r="C26" s="52"/>
      <c r="D26" s="53"/>
      <c r="E26" s="54"/>
      <c r="F26" s="55"/>
      <c r="G26" s="56"/>
      <c r="H26" s="50"/>
    </row>
    <row r="27" spans="1:8" ht="12.75">
      <c r="A27" s="60"/>
      <c r="B27" s="51"/>
      <c r="C27" s="52"/>
      <c r="D27" s="53"/>
      <c r="E27" s="54"/>
      <c r="F27" s="55"/>
      <c r="G27" s="56"/>
      <c r="H27" s="50"/>
    </row>
    <row r="28" spans="1:8" ht="12.75">
      <c r="A28" s="60"/>
      <c r="B28" s="51"/>
      <c r="C28" s="52"/>
      <c r="D28" s="53"/>
      <c r="E28" s="54"/>
      <c r="F28" s="55"/>
      <c r="G28" s="56"/>
      <c r="H28" s="50"/>
    </row>
    <row r="29" spans="1:8" ht="12.75">
      <c r="A29" s="60"/>
      <c r="B29" s="51"/>
      <c r="C29" s="52"/>
      <c r="D29" s="53"/>
      <c r="E29" s="54"/>
      <c r="F29" s="55"/>
      <c r="G29" s="56"/>
      <c r="H29" s="50"/>
    </row>
    <row r="30" spans="1:8" ht="12.75">
      <c r="A30" s="50"/>
      <c r="B30" s="51"/>
      <c r="C30" s="52"/>
      <c r="D30" s="53"/>
      <c r="E30" s="54"/>
      <c r="F30" s="55"/>
      <c r="G30" s="56"/>
      <c r="H30" s="50"/>
    </row>
    <row r="31" spans="1:8" ht="12.75">
      <c r="A31" s="50"/>
      <c r="B31" s="51"/>
      <c r="C31" s="52"/>
      <c r="D31" s="53"/>
      <c r="E31" s="54"/>
      <c r="F31" s="55"/>
      <c r="G31" s="56"/>
      <c r="H31" s="50"/>
    </row>
    <row r="32" spans="1:8" ht="12.75">
      <c r="A32" s="50"/>
      <c r="B32" s="51"/>
      <c r="C32" s="52"/>
      <c r="D32" s="53"/>
      <c r="E32" s="54"/>
      <c r="F32" s="55"/>
      <c r="G32" s="56"/>
      <c r="H32" s="50"/>
    </row>
    <row r="33" spans="1:8" ht="12.75">
      <c r="A33" s="50"/>
      <c r="B33" s="51"/>
      <c r="C33" s="52"/>
      <c r="D33" s="53"/>
      <c r="E33" s="54"/>
      <c r="F33" s="55"/>
      <c r="G33" s="56"/>
      <c r="H33" s="50"/>
    </row>
    <row r="34" spans="1:8" ht="12.75">
      <c r="A34" s="50"/>
      <c r="B34" s="51"/>
      <c r="C34" s="52"/>
      <c r="D34" s="53"/>
      <c r="E34" s="54"/>
      <c r="F34" s="55"/>
      <c r="G34" s="56"/>
      <c r="H34" s="50"/>
    </row>
    <row r="35" spans="1:8" ht="12.75">
      <c r="A35" s="50"/>
      <c r="B35" s="51"/>
      <c r="C35" s="61"/>
      <c r="D35" s="53"/>
      <c r="E35" s="54"/>
      <c r="F35" s="55"/>
      <c r="G35" s="56"/>
      <c r="H35" s="50"/>
    </row>
    <row r="36" spans="1:8" ht="12.75">
      <c r="A36" s="50"/>
      <c r="B36" s="51"/>
      <c r="C36" s="61"/>
      <c r="D36" s="53"/>
      <c r="E36" s="54"/>
      <c r="F36" s="55"/>
      <c r="G36" s="56"/>
      <c r="H36" s="50"/>
    </row>
    <row r="37" spans="1:8" ht="12.75">
      <c r="A37" s="50"/>
      <c r="B37" s="51"/>
      <c r="C37" s="61"/>
      <c r="D37" s="53"/>
      <c r="E37" s="54"/>
      <c r="F37" s="55"/>
      <c r="G37" s="56"/>
      <c r="H37" s="50"/>
    </row>
    <row r="38" spans="1:8" ht="12.75">
      <c r="A38" s="50"/>
      <c r="B38" s="51"/>
      <c r="C38" s="52"/>
      <c r="D38" s="53"/>
      <c r="E38" s="54"/>
      <c r="F38" s="55"/>
      <c r="G38" s="56"/>
      <c r="H38" s="50"/>
    </row>
    <row r="39" spans="1:8" ht="12.75">
      <c r="A39" s="50"/>
      <c r="B39" s="51"/>
      <c r="C39" s="52"/>
      <c r="D39" s="53"/>
      <c r="E39" s="54"/>
      <c r="F39" s="55"/>
      <c r="G39" s="56"/>
      <c r="H39" s="58"/>
    </row>
    <row r="40" spans="1:8" ht="12.75">
      <c r="A40" s="50"/>
      <c r="B40" s="51"/>
      <c r="C40" s="52"/>
      <c r="D40" s="53"/>
      <c r="E40" s="54"/>
      <c r="F40" s="55"/>
      <c r="G40" s="56"/>
      <c r="H40" s="58"/>
    </row>
    <row r="41" spans="1:8" ht="12.75">
      <c r="A41" s="62" t="s">
        <v>13</v>
      </c>
      <c r="B41" s="63"/>
      <c r="C41" s="64"/>
      <c r="D41" s="65"/>
      <c r="E41" s="66"/>
      <c r="F41" s="67"/>
      <c r="G41" s="68"/>
      <c r="H41" s="69"/>
    </row>
    <row r="42" spans="1:8" ht="12.75">
      <c r="A42" s="70"/>
      <c r="B42" s="71"/>
      <c r="C42" s="71"/>
      <c r="D42" s="72"/>
      <c r="E42" s="72"/>
      <c r="F42" s="72"/>
      <c r="G42" s="72"/>
      <c r="H42" s="72"/>
    </row>
    <row r="43" spans="4:8" ht="12.75">
      <c r="D43" s="42"/>
      <c r="E43" s="42"/>
      <c r="F43" s="42"/>
      <c r="G43" s="42"/>
      <c r="H43" s="42"/>
    </row>
    <row r="44" spans="4:8" ht="12.75">
      <c r="D44" s="42"/>
      <c r="E44" s="42"/>
      <c r="F44" s="42"/>
      <c r="G44" s="42"/>
      <c r="H44" s="42"/>
    </row>
    <row r="45" spans="4:8" ht="12.75">
      <c r="D45" s="42"/>
      <c r="E45" s="42"/>
      <c r="F45" s="42"/>
      <c r="G45" s="42"/>
      <c r="H45" s="42"/>
    </row>
  </sheetData>
  <sheetProtection/>
  <mergeCells count="6">
    <mergeCell ref="A6:A7"/>
    <mergeCell ref="B6:B7"/>
    <mergeCell ref="D7:E7"/>
    <mergeCell ref="C6:G6"/>
    <mergeCell ref="H6:H7"/>
    <mergeCell ref="A2:H2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90" zoomScaleSheetLayoutView="90" zoomScalePageLayoutView="0" workbookViewId="0" topLeftCell="A13">
      <selection activeCell="P15" sqref="P15"/>
    </sheetView>
  </sheetViews>
  <sheetFormatPr defaultColWidth="9.00390625" defaultRowHeight="13.5"/>
  <cols>
    <col min="1" max="1" width="15.625" style="41" customWidth="1"/>
    <col min="2" max="2" width="13.50390625" style="41" customWidth="1"/>
    <col min="3" max="3" width="19.625" style="41" customWidth="1"/>
    <col min="4" max="4" width="3.375" style="41" customWidth="1"/>
    <col min="5" max="5" width="4.50390625" style="41" customWidth="1"/>
    <col min="6" max="6" width="11.875" style="41" customWidth="1"/>
    <col min="7" max="7" width="13.75390625" style="41" customWidth="1"/>
    <col min="8" max="8" width="9.75390625" style="41" customWidth="1"/>
    <col min="9" max="16384" width="9.00390625" style="41" customWidth="1"/>
  </cols>
  <sheetData>
    <row r="1" spans="4:8" ht="13.5">
      <c r="D1" s="42"/>
      <c r="E1" s="42"/>
      <c r="F1" s="42"/>
      <c r="G1" s="42"/>
      <c r="H1" s="42"/>
    </row>
    <row r="2" spans="4:8" ht="17.25">
      <c r="D2" s="178"/>
      <c r="E2" s="178"/>
      <c r="F2" s="178" t="s">
        <v>117</v>
      </c>
      <c r="G2" s="178"/>
      <c r="H2" s="178"/>
    </row>
    <row r="3" spans="1:8" ht="14.25">
      <c r="A3" s="254" t="s">
        <v>36</v>
      </c>
      <c r="B3" s="254"/>
      <c r="C3" s="254"/>
      <c r="D3" s="254"/>
      <c r="E3" s="254"/>
      <c r="F3" s="254"/>
      <c r="G3" s="254"/>
      <c r="H3" s="254"/>
    </row>
    <row r="4" spans="1:8" ht="8.25" customHeight="1">
      <c r="A4" s="179"/>
      <c r="B4" s="179"/>
      <c r="C4" s="179"/>
      <c r="D4" s="179"/>
      <c r="E4" s="179"/>
      <c r="F4" s="179"/>
      <c r="G4" s="179"/>
      <c r="H4" s="179"/>
    </row>
    <row r="5" spans="1:8" ht="14.25">
      <c r="A5" s="258" t="s">
        <v>135</v>
      </c>
      <c r="B5" s="258"/>
      <c r="C5" s="258"/>
      <c r="D5" s="258"/>
      <c r="E5" s="258"/>
      <c r="F5" s="180"/>
      <c r="G5" s="179"/>
      <c r="H5" s="179"/>
    </row>
    <row r="6" spans="4:8" ht="5.25" customHeight="1">
      <c r="D6" s="42"/>
      <c r="E6" s="42"/>
      <c r="F6" s="42"/>
      <c r="G6" s="42"/>
      <c r="H6" s="42"/>
    </row>
    <row r="7" spans="1:8" ht="13.5">
      <c r="A7" s="245" t="s">
        <v>37</v>
      </c>
      <c r="B7" s="247" t="s">
        <v>38</v>
      </c>
      <c r="C7" s="251" t="s">
        <v>39</v>
      </c>
      <c r="D7" s="252"/>
      <c r="E7" s="252"/>
      <c r="F7" s="252"/>
      <c r="G7" s="257"/>
      <c r="H7" s="245" t="s">
        <v>40</v>
      </c>
    </row>
    <row r="8" spans="1:8" ht="13.5">
      <c r="A8" s="255"/>
      <c r="B8" s="256"/>
      <c r="C8" s="181" t="s">
        <v>113</v>
      </c>
      <c r="D8" s="252" t="s">
        <v>114</v>
      </c>
      <c r="E8" s="252"/>
      <c r="F8" s="182" t="s">
        <v>115</v>
      </c>
      <c r="G8" s="174" t="s">
        <v>116</v>
      </c>
      <c r="H8" s="246"/>
    </row>
    <row r="9" spans="1:8" ht="13.5">
      <c r="A9" s="43" t="s">
        <v>41</v>
      </c>
      <c r="B9" s="44"/>
      <c r="C9" s="45" t="s">
        <v>63</v>
      </c>
      <c r="D9" s="46">
        <v>3</v>
      </c>
      <c r="E9" s="47" t="s">
        <v>64</v>
      </c>
      <c r="F9" s="48">
        <v>675000</v>
      </c>
      <c r="G9" s="49">
        <f>F9*D9</f>
        <v>2025000</v>
      </c>
      <c r="H9" s="43" t="s">
        <v>65</v>
      </c>
    </row>
    <row r="10" spans="1:8" ht="13.5">
      <c r="A10" s="50"/>
      <c r="B10" s="51"/>
      <c r="C10" s="52" t="s">
        <v>66</v>
      </c>
      <c r="D10" s="53"/>
      <c r="E10" s="54"/>
      <c r="F10" s="55"/>
      <c r="G10" s="56"/>
      <c r="H10" s="57" t="s">
        <v>118</v>
      </c>
    </row>
    <row r="11" spans="1:8" ht="13.5">
      <c r="A11" s="50"/>
      <c r="B11" s="51"/>
      <c r="C11" s="52"/>
      <c r="D11" s="53"/>
      <c r="E11" s="54"/>
      <c r="F11" s="55"/>
      <c r="G11" s="56"/>
      <c r="H11" s="50" t="s">
        <v>119</v>
      </c>
    </row>
    <row r="12" spans="1:8" ht="13.5">
      <c r="A12" s="50"/>
      <c r="B12" s="51" t="s">
        <v>67</v>
      </c>
      <c r="C12" s="52"/>
      <c r="D12" s="53"/>
      <c r="E12" s="54"/>
      <c r="F12" s="55"/>
      <c r="G12" s="56"/>
      <c r="H12" s="50"/>
    </row>
    <row r="13" spans="1:8" ht="13.5">
      <c r="A13" s="50"/>
      <c r="B13" s="73">
        <f>SUM(G9)</f>
        <v>2025000</v>
      </c>
      <c r="C13" s="74"/>
      <c r="D13" s="75"/>
      <c r="E13" s="76"/>
      <c r="F13" s="77"/>
      <c r="G13" s="78"/>
      <c r="H13" s="50"/>
    </row>
    <row r="14" spans="1:8" ht="13.5">
      <c r="A14" s="43" t="s">
        <v>42</v>
      </c>
      <c r="B14" s="51"/>
      <c r="C14" s="52" t="s">
        <v>43</v>
      </c>
      <c r="D14" s="53">
        <v>1</v>
      </c>
      <c r="E14" s="54" t="s">
        <v>68</v>
      </c>
      <c r="F14" s="55">
        <v>500000</v>
      </c>
      <c r="G14" s="56">
        <f aca="true" t="shared" si="0" ref="G14:G20">F14*D14</f>
        <v>500000</v>
      </c>
      <c r="H14" s="43" t="s">
        <v>120</v>
      </c>
    </row>
    <row r="15" spans="1:8" ht="13.5">
      <c r="A15" s="50" t="s">
        <v>69</v>
      </c>
      <c r="B15" s="51"/>
      <c r="C15" s="52" t="s">
        <v>70</v>
      </c>
      <c r="D15" s="53">
        <v>1</v>
      </c>
      <c r="E15" s="54" t="s">
        <v>71</v>
      </c>
      <c r="F15" s="55">
        <v>40000</v>
      </c>
      <c r="G15" s="56">
        <f t="shared" si="0"/>
        <v>40000</v>
      </c>
      <c r="H15" s="50" t="s">
        <v>120</v>
      </c>
    </row>
    <row r="16" spans="1:8" ht="13.5">
      <c r="A16" s="50"/>
      <c r="B16" s="51"/>
      <c r="C16" s="52" t="s">
        <v>72</v>
      </c>
      <c r="D16" s="53">
        <v>1</v>
      </c>
      <c r="E16" s="54" t="s">
        <v>71</v>
      </c>
      <c r="F16" s="55">
        <v>50000</v>
      </c>
      <c r="G16" s="56">
        <f t="shared" si="0"/>
        <v>50000</v>
      </c>
      <c r="H16" s="50" t="s">
        <v>120</v>
      </c>
    </row>
    <row r="17" spans="1:8" ht="13.5">
      <c r="A17" s="50"/>
      <c r="B17" s="51"/>
      <c r="C17" s="52" t="s">
        <v>121</v>
      </c>
      <c r="D17" s="53">
        <v>29</v>
      </c>
      <c r="E17" s="54" t="s">
        <v>68</v>
      </c>
      <c r="F17" s="55">
        <v>120000</v>
      </c>
      <c r="G17" s="56">
        <f t="shared" si="0"/>
        <v>3480000</v>
      </c>
      <c r="H17" s="58" t="s">
        <v>73</v>
      </c>
    </row>
    <row r="18" spans="1:8" ht="13.5">
      <c r="A18" s="50"/>
      <c r="B18" s="51"/>
      <c r="C18" s="52" t="s">
        <v>45</v>
      </c>
      <c r="D18" s="53">
        <v>10</v>
      </c>
      <c r="E18" s="54" t="s">
        <v>68</v>
      </c>
      <c r="F18" s="55">
        <v>60000</v>
      </c>
      <c r="G18" s="56">
        <f t="shared" si="0"/>
        <v>600000</v>
      </c>
      <c r="H18" s="58" t="s">
        <v>73</v>
      </c>
    </row>
    <row r="19" spans="1:8" ht="13.5">
      <c r="A19" s="50"/>
      <c r="B19" s="51"/>
      <c r="C19" s="52" t="s">
        <v>122</v>
      </c>
      <c r="D19" s="53">
        <v>6</v>
      </c>
      <c r="E19" s="54" t="s">
        <v>74</v>
      </c>
      <c r="F19" s="55">
        <v>9800</v>
      </c>
      <c r="G19" s="56">
        <f t="shared" si="0"/>
        <v>58800</v>
      </c>
      <c r="H19" s="58" t="s">
        <v>73</v>
      </c>
    </row>
    <row r="20" spans="1:8" ht="13.5">
      <c r="A20" s="50"/>
      <c r="B20" s="51"/>
      <c r="C20" s="52" t="s">
        <v>46</v>
      </c>
      <c r="D20" s="53">
        <v>50</v>
      </c>
      <c r="E20" s="54" t="s">
        <v>74</v>
      </c>
      <c r="F20" s="55">
        <v>4200</v>
      </c>
      <c r="G20" s="56">
        <f t="shared" si="0"/>
        <v>210000</v>
      </c>
      <c r="H20" s="58" t="s">
        <v>73</v>
      </c>
    </row>
    <row r="21" spans="1:8" ht="13.5">
      <c r="A21" s="50"/>
      <c r="B21" s="51"/>
      <c r="C21" s="52" t="s">
        <v>75</v>
      </c>
      <c r="D21" s="53"/>
      <c r="E21" s="54"/>
      <c r="F21" s="55"/>
      <c r="G21" s="56">
        <v>395104</v>
      </c>
      <c r="H21" s="58" t="s">
        <v>73</v>
      </c>
    </row>
    <row r="22" spans="1:8" ht="13.5">
      <c r="A22" s="50"/>
      <c r="B22" s="51" t="s">
        <v>67</v>
      </c>
      <c r="C22" s="52"/>
      <c r="D22" s="53"/>
      <c r="E22" s="54"/>
      <c r="F22" s="55"/>
      <c r="G22" s="56"/>
      <c r="H22" s="58"/>
    </row>
    <row r="23" spans="1:8" ht="13.5">
      <c r="A23" s="79"/>
      <c r="B23" s="73">
        <f>SUM(G14:G21)</f>
        <v>5333904</v>
      </c>
      <c r="C23" s="74"/>
      <c r="D23" s="75"/>
      <c r="E23" s="76"/>
      <c r="F23" s="77"/>
      <c r="G23" s="78"/>
      <c r="H23" s="80"/>
    </row>
    <row r="24" spans="1:8" ht="13.5">
      <c r="A24" s="50" t="s">
        <v>42</v>
      </c>
      <c r="B24" s="51"/>
      <c r="C24" s="52" t="s">
        <v>44</v>
      </c>
      <c r="D24" s="53">
        <v>1</v>
      </c>
      <c r="E24" s="54" t="s">
        <v>68</v>
      </c>
      <c r="F24" s="55">
        <v>2000000</v>
      </c>
      <c r="G24" s="56">
        <f aca="true" t="shared" si="1" ref="G24:G30">F24*D24</f>
        <v>2000000</v>
      </c>
      <c r="H24" s="58" t="s">
        <v>73</v>
      </c>
    </row>
    <row r="25" spans="1:8" ht="13.5">
      <c r="A25" s="59" t="s">
        <v>76</v>
      </c>
      <c r="B25" s="51"/>
      <c r="C25" s="52" t="s">
        <v>77</v>
      </c>
      <c r="D25" s="53">
        <v>2</v>
      </c>
      <c r="E25" s="54" t="s">
        <v>68</v>
      </c>
      <c r="F25" s="55">
        <v>1000000</v>
      </c>
      <c r="G25" s="56">
        <f t="shared" si="1"/>
        <v>2000000</v>
      </c>
      <c r="H25" s="58" t="s">
        <v>73</v>
      </c>
    </row>
    <row r="26" spans="1:8" ht="13.5">
      <c r="A26" s="50"/>
      <c r="B26" s="51"/>
      <c r="C26" s="52" t="s">
        <v>78</v>
      </c>
      <c r="D26" s="53">
        <v>2</v>
      </c>
      <c r="E26" s="54" t="s">
        <v>68</v>
      </c>
      <c r="F26" s="55">
        <v>700000</v>
      </c>
      <c r="G26" s="56">
        <f t="shared" si="1"/>
        <v>1400000</v>
      </c>
      <c r="H26" s="58" t="s">
        <v>73</v>
      </c>
    </row>
    <row r="27" spans="1:8" ht="13.5">
      <c r="A27" s="60" t="s">
        <v>79</v>
      </c>
      <c r="B27" s="51"/>
      <c r="C27" s="52" t="s">
        <v>80</v>
      </c>
      <c r="D27" s="53">
        <v>5</v>
      </c>
      <c r="E27" s="54" t="s">
        <v>68</v>
      </c>
      <c r="F27" s="55">
        <v>12000</v>
      </c>
      <c r="G27" s="56">
        <f t="shared" si="1"/>
        <v>60000</v>
      </c>
      <c r="H27" s="58" t="s">
        <v>73</v>
      </c>
    </row>
    <row r="28" spans="1:8" ht="13.5">
      <c r="A28" s="60" t="s">
        <v>81</v>
      </c>
      <c r="B28" s="51"/>
      <c r="C28" s="52" t="s">
        <v>123</v>
      </c>
      <c r="D28" s="53">
        <v>1</v>
      </c>
      <c r="E28" s="54" t="s">
        <v>68</v>
      </c>
      <c r="F28" s="55">
        <v>35000</v>
      </c>
      <c r="G28" s="56">
        <f t="shared" si="1"/>
        <v>35000</v>
      </c>
      <c r="H28" s="58" t="s">
        <v>73</v>
      </c>
    </row>
    <row r="29" spans="1:8" ht="13.5">
      <c r="A29" s="60" t="s">
        <v>124</v>
      </c>
      <c r="B29" s="51"/>
      <c r="C29" s="52" t="s">
        <v>125</v>
      </c>
      <c r="D29" s="53">
        <v>6</v>
      </c>
      <c r="E29" s="54" t="s">
        <v>68</v>
      </c>
      <c r="F29" s="55">
        <v>100000</v>
      </c>
      <c r="G29" s="56">
        <f t="shared" si="1"/>
        <v>600000</v>
      </c>
      <c r="H29" s="58" t="s">
        <v>73</v>
      </c>
    </row>
    <row r="30" spans="1:8" ht="13.5">
      <c r="A30" s="60" t="s">
        <v>126</v>
      </c>
      <c r="B30" s="51"/>
      <c r="C30" s="52" t="s">
        <v>127</v>
      </c>
      <c r="D30" s="53">
        <v>1</v>
      </c>
      <c r="E30" s="54" t="s">
        <v>82</v>
      </c>
      <c r="F30" s="55">
        <v>4500</v>
      </c>
      <c r="G30" s="56">
        <f t="shared" si="1"/>
        <v>4500</v>
      </c>
      <c r="H30" s="58" t="s">
        <v>73</v>
      </c>
    </row>
    <row r="31" spans="1:8" ht="13.5">
      <c r="A31" s="50"/>
      <c r="B31" s="51"/>
      <c r="C31" s="52" t="s">
        <v>75</v>
      </c>
      <c r="D31" s="53"/>
      <c r="E31" s="54"/>
      <c r="F31" s="55"/>
      <c r="G31" s="56">
        <v>487960</v>
      </c>
      <c r="H31" s="58" t="s">
        <v>73</v>
      </c>
    </row>
    <row r="32" spans="1:8" ht="13.5">
      <c r="A32" s="50"/>
      <c r="B32" s="51" t="s">
        <v>67</v>
      </c>
      <c r="C32" s="52"/>
      <c r="D32" s="53"/>
      <c r="E32" s="54"/>
      <c r="F32" s="55"/>
      <c r="G32" s="56"/>
      <c r="H32" s="50"/>
    </row>
    <row r="33" spans="1:8" ht="13.5">
      <c r="A33" s="50"/>
      <c r="B33" s="51">
        <f>SUM(G24:G31)</f>
        <v>6587460</v>
      </c>
      <c r="C33" s="52"/>
      <c r="D33" s="53"/>
      <c r="E33" s="54"/>
      <c r="F33" s="55"/>
      <c r="G33" s="56"/>
      <c r="H33" s="50"/>
    </row>
    <row r="34" spans="1:8" ht="13.5">
      <c r="A34" s="50"/>
      <c r="B34" s="51" t="s">
        <v>83</v>
      </c>
      <c r="C34" s="52"/>
      <c r="D34" s="53"/>
      <c r="E34" s="54"/>
      <c r="F34" s="55"/>
      <c r="G34" s="56"/>
      <c r="H34" s="50"/>
    </row>
    <row r="35" spans="1:8" ht="13.5">
      <c r="A35" s="79"/>
      <c r="B35" s="73">
        <f>B33*29/34</f>
        <v>5618715.882352941</v>
      </c>
      <c r="C35" s="74"/>
      <c r="D35" s="75"/>
      <c r="E35" s="76"/>
      <c r="F35" s="77"/>
      <c r="G35" s="78"/>
      <c r="H35" s="79"/>
    </row>
    <row r="36" spans="1:8" ht="12.75">
      <c r="A36" s="43" t="s">
        <v>84</v>
      </c>
      <c r="B36" s="44"/>
      <c r="C36" s="81" t="s">
        <v>85</v>
      </c>
      <c r="D36" s="46">
        <v>2</v>
      </c>
      <c r="E36" s="47" t="s">
        <v>86</v>
      </c>
      <c r="F36" s="48">
        <v>83790</v>
      </c>
      <c r="G36" s="49">
        <f>F36*D36</f>
        <v>167580</v>
      </c>
      <c r="H36" s="43" t="s">
        <v>128</v>
      </c>
    </row>
    <row r="37" spans="1:8" ht="12.75">
      <c r="A37" s="50"/>
      <c r="B37" s="51" t="s">
        <v>67</v>
      </c>
      <c r="C37" s="61"/>
      <c r="D37" s="53"/>
      <c r="E37" s="54"/>
      <c r="F37" s="55"/>
      <c r="G37" s="56"/>
      <c r="H37" s="50"/>
    </row>
    <row r="38" spans="1:8" ht="12.75">
      <c r="A38" s="79"/>
      <c r="B38" s="73">
        <f>SUM(G36)</f>
        <v>167580</v>
      </c>
      <c r="C38" s="82"/>
      <c r="D38" s="75"/>
      <c r="E38" s="76"/>
      <c r="F38" s="77"/>
      <c r="G38" s="78"/>
      <c r="H38" s="79"/>
    </row>
    <row r="39" spans="1:8" ht="12.75">
      <c r="A39" s="43" t="s">
        <v>87</v>
      </c>
      <c r="B39" s="44"/>
      <c r="C39" s="45" t="s">
        <v>88</v>
      </c>
      <c r="D39" s="46">
        <v>1</v>
      </c>
      <c r="E39" s="47" t="s">
        <v>89</v>
      </c>
      <c r="F39" s="48">
        <v>22000</v>
      </c>
      <c r="G39" s="49">
        <f>F39*D39</f>
        <v>22000</v>
      </c>
      <c r="H39" s="43" t="s">
        <v>129</v>
      </c>
    </row>
    <row r="40" spans="1:8" ht="12.75">
      <c r="A40" s="50"/>
      <c r="B40" s="51" t="s">
        <v>67</v>
      </c>
      <c r="C40" s="52"/>
      <c r="D40" s="53"/>
      <c r="E40" s="54"/>
      <c r="F40" s="55"/>
      <c r="G40" s="56"/>
      <c r="H40" s="58"/>
    </row>
    <row r="41" spans="1:8" ht="12.75">
      <c r="A41" s="50"/>
      <c r="B41" s="51">
        <f>SUM(G39)</f>
        <v>22000</v>
      </c>
      <c r="C41" s="52"/>
      <c r="D41" s="53"/>
      <c r="E41" s="54"/>
      <c r="F41" s="55"/>
      <c r="G41" s="56"/>
      <c r="H41" s="58"/>
    </row>
    <row r="42" spans="1:8" ht="12.75">
      <c r="A42" s="62" t="s">
        <v>13</v>
      </c>
      <c r="B42" s="63">
        <f>SUM(B13,B23,B35,B38,B41)</f>
        <v>13167199.88235294</v>
      </c>
      <c r="C42" s="64"/>
      <c r="D42" s="65"/>
      <c r="E42" s="66"/>
      <c r="F42" s="67"/>
      <c r="G42" s="68">
        <f>SUM(G9:G41)</f>
        <v>14135944</v>
      </c>
      <c r="H42" s="69"/>
    </row>
    <row r="43" spans="1:8" ht="12.75">
      <c r="A43" s="70"/>
      <c r="B43" s="71"/>
      <c r="C43" s="71"/>
      <c r="D43" s="72"/>
      <c r="E43" s="72"/>
      <c r="F43" s="72"/>
      <c r="G43" s="72"/>
      <c r="H43" s="72"/>
    </row>
    <row r="44" spans="4:8" ht="12.75">
      <c r="D44" s="42"/>
      <c r="E44" s="42"/>
      <c r="F44" s="42"/>
      <c r="G44" s="42"/>
      <c r="H44" s="42"/>
    </row>
  </sheetData>
  <sheetProtection/>
  <mergeCells count="7">
    <mergeCell ref="A3:H3"/>
    <mergeCell ref="A7:A8"/>
    <mergeCell ref="B7:B8"/>
    <mergeCell ref="C7:G7"/>
    <mergeCell ref="D8:E8"/>
    <mergeCell ref="A5:E5"/>
    <mergeCell ref="H7:H8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島崎　敦也</cp:lastModifiedBy>
  <cp:lastPrinted>2017-02-24T06:44:15Z</cp:lastPrinted>
  <dcterms:created xsi:type="dcterms:W3CDTF">2009-08-23T16:09:25Z</dcterms:created>
  <dcterms:modified xsi:type="dcterms:W3CDTF">2023-10-18T07:02:29Z</dcterms:modified>
  <cp:category/>
  <cp:version/>
  <cp:contentType/>
  <cp:contentStatus/>
</cp:coreProperties>
</file>