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970944E-05FD-4719-942E-12D00CE3F634}" xr6:coauthVersionLast="47" xr6:coauthVersionMax="47" xr10:uidLastSave="{00000000-0000-0000-0000-000000000000}"/>
  <bookViews>
    <workbookView xWindow="-120" yWindow="-120" windowWidth="20730" windowHeight="11160" tabRatio="796" activeTab="1" xr2:uid="{00000000-000D-0000-FFFF-FFFF00000000}"/>
  </bookViews>
  <sheets>
    <sheet name="効果検証様式（集計値）" sheetId="1" r:id="rId1"/>
    <sheet name="R4.10" sheetId="84" r:id="rId2"/>
    <sheet name="R4.11" sheetId="114" r:id="rId3"/>
    <sheet name="R4.12" sheetId="115" r:id="rId4"/>
    <sheet name="R5.1" sheetId="116" r:id="rId5"/>
    <sheet name="R5.2" sheetId="117" r:id="rId6"/>
    <sheet name="R5.3" sheetId="118" r:id="rId7"/>
    <sheet name="R5.4" sheetId="119" r:id="rId8"/>
    <sheet name="R5.5" sheetId="120" r:id="rId9"/>
    <sheet name="R5.6" sheetId="121" r:id="rId10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5" i="121" l="1"/>
  <c r="E32" i="121"/>
  <c r="E31" i="121"/>
  <c r="E19" i="121"/>
  <c r="E18" i="121"/>
  <c r="E9" i="121"/>
  <c r="E32" i="120"/>
  <c r="E31" i="120"/>
  <c r="E19" i="120"/>
  <c r="E18" i="120"/>
  <c r="E15" i="120"/>
  <c r="E9" i="120"/>
  <c r="E32" i="119"/>
  <c r="E31" i="119"/>
  <c r="E19" i="119"/>
  <c r="E18" i="119"/>
  <c r="E15" i="119"/>
  <c r="E9" i="119"/>
  <c r="E32" i="118"/>
  <c r="E31" i="118"/>
  <c r="E19" i="118"/>
  <c r="E18" i="118"/>
  <c r="E15" i="118"/>
  <c r="E9" i="118"/>
  <c r="E32" i="117"/>
  <c r="E31" i="117"/>
  <c r="E19" i="117"/>
  <c r="E18" i="117"/>
  <c r="E15" i="117"/>
  <c r="E9" i="117"/>
  <c r="E32" i="116"/>
  <c r="E31" i="116"/>
  <c r="E19" i="116"/>
  <c r="E18" i="116"/>
  <c r="E15" i="116"/>
  <c r="E9" i="116"/>
  <c r="E32" i="115"/>
  <c r="E31" i="115"/>
  <c r="E19" i="115"/>
  <c r="E18" i="115"/>
  <c r="E15" i="115"/>
  <c r="E9" i="115"/>
  <c r="E32" i="114"/>
  <c r="E31" i="114"/>
  <c r="E19" i="114"/>
  <c r="E18" i="114"/>
  <c r="E15" i="114"/>
  <c r="E9" i="114"/>
  <c r="E21" i="1"/>
  <c r="E20" i="1"/>
  <c r="E19" i="84"/>
  <c r="E18" i="84"/>
  <c r="E15" i="84" l="1"/>
  <c r="E9" i="84"/>
  <c r="E31" i="84" l="1"/>
  <c r="E32" i="84"/>
  <c r="E17" i="1"/>
  <c r="E33" i="1"/>
  <c r="E34" i="1"/>
</calcChain>
</file>

<file path=xl/sharedStrings.xml><?xml version="1.0" encoding="utf-8"?>
<sst xmlns="http://schemas.openxmlformats.org/spreadsheetml/2006/main" count="415" uniqueCount="55">
  <si>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</si>
  <si>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</si>
  <si>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</si>
  <si>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</si>
  <si>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</si>
  <si>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</si>
  <si>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</si>
  <si>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</si>
  <si>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</si>
  <si>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</si>
  <si>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</si>
  <si>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</si>
  <si>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</si>
  <si>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</si>
  <si>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</si>
  <si>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</si>
  <si>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</si>
  <si>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</si>
  <si>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</si>
  <si>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</si>
  <si>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</si>
  <si>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</si>
  <si>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</si>
  <si>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</si>
  <si>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</si>
  <si>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</si>
  <si>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</si>
  <si>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</si>
  <si>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</si>
  <si>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</si>
  <si>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</si>
  <si>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</si>
  <si>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</si>
  <si>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</si>
  <si>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</si>
  <si>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</si>
  <si>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</si>
  <si>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</si>
  <si>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</si>
  <si>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</si>
  <si>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</si>
  <si>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</si>
  <si>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</si>
  <si>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</si>
  <si>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</si>
  <si>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</si>
  <si>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</si>
  <si>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</si>
  <si>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</si>
  <si>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t>長野県</t>
    <rPh sb="0" eb="3">
      <t xml:space="preserve">ナガノケン </t>
    </rPh>
    <phoneticPr fontId="1"/>
  </si>
  <si>
    <t>信州割SPECIAL（R4.10～R5.6）</t>
    <rPh sb="0" eb="3">
      <t xml:space="preserve">シンシュウワリ </t>
    </rPh>
    <phoneticPr fontId="1"/>
  </si>
  <si>
    <t>R4.10.11 ※それ以前の予約も対象とすることができる。</t>
    <rPh sb="12" eb="14">
      <t xml:space="preserve">イゼン </t>
    </rPh>
    <rPh sb="15" eb="17">
      <t xml:space="preserve">ヨヤク </t>
    </rPh>
    <rPh sb="18" eb="20">
      <t xml:space="preserve">タイショウ </t>
    </rPh>
    <phoneticPr fontId="1"/>
  </si>
  <si>
    <t>信州割SPECIAL</t>
    <rPh sb="0" eb="3">
      <t xml:space="preserve">シンシュウワリ </t>
    </rPh>
    <phoneticPr fontId="1"/>
  </si>
  <si>
    <t>・事業者への配分方法は宿泊実績や収容規模に応じて設定した
・参加事業者には、支援金を自己又は自社の利益としないことを誓約させた
・残ったクーポン券は返送させ、配布実績との突合を行った</t>
    <rPh sb="1" eb="4">
      <t>ジギョウシャ</t>
    </rPh>
    <rPh sb="6" eb="8">
      <t>ハイブン</t>
    </rPh>
    <rPh sb="8" eb="10">
      <t>ホウホウ</t>
    </rPh>
    <rPh sb="11" eb="13">
      <t>シュクハク</t>
    </rPh>
    <rPh sb="13" eb="15">
      <t>ジッセキ</t>
    </rPh>
    <rPh sb="16" eb="18">
      <t>シュウヨウ</t>
    </rPh>
    <rPh sb="18" eb="20">
      <t>キボ</t>
    </rPh>
    <rPh sb="21" eb="22">
      <t>オウ</t>
    </rPh>
    <rPh sb="24" eb="26">
      <t>セッテイ</t>
    </rPh>
    <rPh sb="30" eb="32">
      <t>サンカ</t>
    </rPh>
    <rPh sb="32" eb="35">
      <t>ジギョウシャ</t>
    </rPh>
    <rPh sb="38" eb="41">
      <t>シエンキン</t>
    </rPh>
    <rPh sb="42" eb="44">
      <t>ジコ</t>
    </rPh>
    <rPh sb="44" eb="45">
      <t>マタ</t>
    </rPh>
    <rPh sb="46" eb="48">
      <t>ジシャ</t>
    </rPh>
    <rPh sb="49" eb="51">
      <t>リエキ</t>
    </rPh>
    <rPh sb="58" eb="60">
      <t>セイヤク</t>
    </rPh>
    <rPh sb="65" eb="66">
      <t>ノコ</t>
    </rPh>
    <rPh sb="72" eb="73">
      <t>ケン</t>
    </rPh>
    <rPh sb="74" eb="76">
      <t>ヘンソウ</t>
    </rPh>
    <rPh sb="79" eb="81">
      <t>ハイフ</t>
    </rPh>
    <rPh sb="81" eb="83">
      <t>ジッセキ</t>
    </rPh>
    <rPh sb="85" eb="87">
      <t>トツゴウ</t>
    </rPh>
    <rPh sb="88" eb="89">
      <t>オコナ</t>
    </rPh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</si>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</sst>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57" fontId="5" fillId="0" borderId="1" xfId="0" applyNumberFormat="1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/>
    </xf>
    <xf numFmtId="3" fontId="5" fillId="3" borderId="0" xfId="0" applyNumberFormat="1" applyFont="1" applyFill="1" applyAlignment="1">
      <alignment vertical="center"/>
    </xf>
    <xf numFmtId="38" fontId="5" fillId="0" borderId="0" xfId="2" applyFont="1" applyAlignment="1">
      <alignment vertical="center"/>
    </xf>
    <xf numFmtId="38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57" fontId="2" fillId="0" borderId="2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24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57" fontId="2" fillId="2" borderId="16" xfId="0" applyNumberFormat="1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57" fontId="2" fillId="2" borderId="4" xfId="0" applyNumberFormat="1" applyFont="1" applyFill="1" applyBorder="1" applyAlignment="1">
      <alignment horizontal="center" vertical="center"/>
    </xf>
    <xf numFmtId="57" fontId="2" fillId="2" borderId="3" xfId="0" applyNumberFormat="1" applyFont="1" applyFill="1" applyBorder="1" applyAlignment="1">
      <alignment horizontal="center" vertical="center"/>
    </xf>
    <xf numFmtId="57" fontId="2" fillId="2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3" fontId="2" fillId="0" borderId="36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vertical="top"/>
    </xf>
    <xf numFmtId="0" fontId="2" fillId="0" borderId="17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3" fontId="2" fillId="0" borderId="39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38" fontId="2" fillId="0" borderId="19" xfId="2" applyFont="1" applyFill="1" applyBorder="1" applyAlignment="1">
      <alignment horizontal="right" vertical="center"/>
    </xf>
    <xf numFmtId="38" fontId="2" fillId="0" borderId="20" xfId="2" applyFont="1" applyFill="1" applyBorder="1" applyAlignment="1">
      <alignment horizontal="right" vertical="center"/>
    </xf>
    <xf numFmtId="0" fontId="2" fillId="0" borderId="27" xfId="0" applyFont="1" applyFill="1" applyBorder="1" applyAlignment="1">
      <alignment vertical="center"/>
    </xf>
    <xf numFmtId="38" fontId="2" fillId="0" borderId="27" xfId="2" applyFont="1" applyFill="1" applyBorder="1" applyAlignment="1">
      <alignment horizontal="right" vertical="center"/>
    </xf>
    <xf numFmtId="38" fontId="2" fillId="0" borderId="28" xfId="2" applyFont="1" applyFill="1" applyBorder="1" applyAlignment="1">
      <alignment horizontal="right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38" fontId="2" fillId="0" borderId="29" xfId="2" applyFont="1" applyFill="1" applyBorder="1" applyAlignment="1">
      <alignment horizontal="right" vertical="center"/>
    </xf>
    <xf numFmtId="38" fontId="2" fillId="0" borderId="31" xfId="2" applyFont="1" applyFill="1" applyBorder="1" applyAlignment="1">
      <alignment horizontal="right" vertical="center"/>
    </xf>
    <xf numFmtId="38" fontId="2" fillId="0" borderId="24" xfId="2" applyFont="1" applyFill="1" applyBorder="1" applyAlignment="1">
      <alignment horizontal="right" vertical="center"/>
    </xf>
    <xf numFmtId="38" fontId="2" fillId="0" borderId="25" xfId="2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horizontal="right" vertical="center"/>
    </xf>
    <xf numFmtId="3" fontId="2" fillId="0" borderId="31" xfId="0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view="pageBreakPreview" topLeftCell="A19" zoomScaleNormal="100" zoomScaleSheetLayoutView="100" workbookViewId="0">
      <selection activeCell="C5" sqref="C5:D5"/>
    </sheetView>
  </sheetViews>
  <sheetFormatPr defaultColWidth="9" defaultRowHeight="12" x14ac:dyDescent="0.4"/>
  <cols>
    <col min="1" max="1" width="0.75" style="7" customWidth="1"/>
    <col min="2" max="2" width="3.125" style="7" bestFit="1" customWidth="1"/>
    <col min="3" max="3" width="10.625" style="7" customWidth="1"/>
    <col min="4" max="4" width="20.625" style="7" customWidth="1"/>
    <col min="5" max="5" width="25.625" style="7" customWidth="1"/>
    <col min="6" max="6" width="10.625" style="7" customWidth="1"/>
    <col min="7" max="7" width="15.625" style="7" customWidth="1"/>
    <col min="8" max="8" width="0.875" style="7" customWidth="1"/>
    <col min="9" max="9" width="13.625" style="7" customWidth="1"/>
    <col min="10" max="10" width="15.625" style="7" customWidth="1"/>
    <col min="11" max="11" width="11.5" style="7" bestFit="1" customWidth="1"/>
    <col min="12" max="16384" width="9" style="7"/>
  </cols>
  <sheetData>
    <row r="1" spans="1:12" ht="18.75" customHeight="1" x14ac:dyDescent="0.4">
      <c r="A1" s="44" t="s">
        <v>0</v>
      </c>
      <c r="B1" s="44"/>
      <c r="C1" s="44"/>
      <c r="D1" s="44"/>
      <c r="E1" s="44"/>
      <c r="F1" s="44"/>
      <c r="G1" s="44"/>
      <c r="H1" s="6"/>
    </row>
    <row r="2" spans="1:12" x14ac:dyDescent="0.4">
      <c r="B2" s="8"/>
      <c r="C2" s="9" t="s">
        <v>1</v>
      </c>
      <c r="D2" s="2" t="s">
        <v>49</v>
      </c>
      <c r="E2" s="6"/>
      <c r="F2" s="9" t="s">
        <v>2</v>
      </c>
      <c r="G2" s="3">
        <v>45444</v>
      </c>
    </row>
    <row r="3" spans="1:12" ht="15" customHeight="1" x14ac:dyDescent="0.4">
      <c r="B3" s="8"/>
      <c r="C3" s="6"/>
      <c r="D3" s="6"/>
      <c r="E3" s="6"/>
      <c r="F3" s="6"/>
      <c r="G3" s="6"/>
      <c r="H3" s="6"/>
    </row>
    <row r="4" spans="1:12" ht="15" customHeight="1" thickBot="1" x14ac:dyDescent="0.45">
      <c r="B4" s="7" t="s">
        <v>3</v>
      </c>
      <c r="C4" s="30" t="s">
        <v>4</v>
      </c>
      <c r="D4" s="30"/>
      <c r="E4" s="30"/>
      <c r="F4" s="30"/>
      <c r="G4" s="6"/>
    </row>
    <row r="5" spans="1:12" ht="32.25" customHeight="1" thickBot="1" x14ac:dyDescent="0.45">
      <c r="C5" s="45" t="s">
        <v>46</v>
      </c>
      <c r="D5" s="46"/>
      <c r="E5" s="24" t="s">
        <v>50</v>
      </c>
      <c r="F5" s="24"/>
      <c r="G5" s="25"/>
      <c r="H5" s="10"/>
    </row>
    <row r="6" spans="1:12" ht="15" customHeight="1" x14ac:dyDescent="0.4"/>
    <row r="7" spans="1:12" ht="15" customHeight="1" thickBot="1" x14ac:dyDescent="0.45">
      <c r="B7" s="7" t="s">
        <v>6</v>
      </c>
      <c r="C7" s="71" t="s">
        <v>7</v>
      </c>
      <c r="D7" s="71"/>
      <c r="E7" s="71"/>
      <c r="F7" s="71"/>
      <c r="G7" s="72"/>
    </row>
    <row r="8" spans="1:12" ht="15" customHeight="1" x14ac:dyDescent="0.4">
      <c r="C8" s="113" t="s">
        <v>8</v>
      </c>
      <c r="D8" s="74" t="s">
        <v>9</v>
      </c>
      <c r="E8" s="75">
        <v>33255177857</v>
      </c>
      <c r="F8" s="75"/>
      <c r="G8" s="76"/>
      <c r="H8" s="10"/>
      <c r="I8" s="11"/>
    </row>
    <row r="9" spans="1:12" ht="15" customHeight="1" x14ac:dyDescent="0.4">
      <c r="C9" s="114"/>
      <c r="D9" s="78" t="s">
        <v>10</v>
      </c>
      <c r="E9" s="79">
        <v>1734953693</v>
      </c>
      <c r="F9" s="79"/>
      <c r="G9" s="80"/>
      <c r="H9" s="10"/>
    </row>
    <row r="10" spans="1:12" ht="15" customHeight="1" x14ac:dyDescent="0.4">
      <c r="C10" s="114"/>
      <c r="D10" s="82" t="s">
        <v>11</v>
      </c>
      <c r="E10" s="83">
        <v>21051211590</v>
      </c>
      <c r="F10" s="83"/>
      <c r="G10" s="84"/>
      <c r="H10" s="10"/>
    </row>
    <row r="11" spans="1:12" ht="15" customHeight="1" thickBot="1" x14ac:dyDescent="0.45">
      <c r="C11" s="85" t="s">
        <v>36</v>
      </c>
      <c r="D11" s="86"/>
      <c r="E11" s="87">
        <f>SUM(E8:G10)</f>
        <v>56041343140</v>
      </c>
      <c r="F11" s="88"/>
      <c r="G11" s="89"/>
      <c r="H11" s="10"/>
    </row>
    <row r="12" spans="1:12" ht="15" customHeight="1" x14ac:dyDescent="0.4">
      <c r="C12" s="90" t="s">
        <v>12</v>
      </c>
      <c r="D12" s="91"/>
      <c r="E12" s="91"/>
      <c r="F12" s="91"/>
      <c r="G12" s="92"/>
      <c r="H12" s="12"/>
    </row>
    <row r="13" spans="1:12" ht="15" customHeight="1" x14ac:dyDescent="0.4">
      <c r="C13" s="93" t="s">
        <v>13</v>
      </c>
      <c r="D13" s="78" t="s">
        <v>14</v>
      </c>
      <c r="E13" s="79">
        <v>7743174883</v>
      </c>
      <c r="F13" s="79"/>
      <c r="G13" s="80"/>
      <c r="H13" s="13"/>
      <c r="I13" s="14"/>
      <c r="J13" s="11"/>
      <c r="K13" s="15"/>
      <c r="L13" s="16"/>
    </row>
    <row r="14" spans="1:12" ht="15" customHeight="1" x14ac:dyDescent="0.4">
      <c r="C14" s="93"/>
      <c r="D14" s="78" t="s">
        <v>15</v>
      </c>
      <c r="E14" s="79">
        <v>460714631</v>
      </c>
      <c r="F14" s="79"/>
      <c r="G14" s="80"/>
      <c r="H14" s="13"/>
      <c r="J14" s="11"/>
    </row>
    <row r="15" spans="1:12" ht="15" customHeight="1" x14ac:dyDescent="0.4">
      <c r="C15" s="93"/>
      <c r="D15" s="78" t="s">
        <v>16</v>
      </c>
      <c r="E15" s="79">
        <v>5307325780</v>
      </c>
      <c r="F15" s="79"/>
      <c r="G15" s="80"/>
      <c r="H15" s="13"/>
    </row>
    <row r="16" spans="1:12" ht="15" customHeight="1" x14ac:dyDescent="0.4">
      <c r="C16" s="115" t="s">
        <v>17</v>
      </c>
      <c r="D16" s="116"/>
      <c r="E16" s="83">
        <v>8234300492</v>
      </c>
      <c r="F16" s="83"/>
      <c r="G16" s="84"/>
      <c r="H16" s="13"/>
    </row>
    <row r="17" spans="2:8" ht="15" customHeight="1" thickBot="1" x14ac:dyDescent="0.45">
      <c r="C17" s="85" t="s">
        <v>36</v>
      </c>
      <c r="D17" s="86"/>
      <c r="E17" s="87">
        <f>SUM(E13:G16)</f>
        <v>21745515786</v>
      </c>
      <c r="F17" s="88"/>
      <c r="G17" s="89"/>
      <c r="H17" s="13"/>
    </row>
    <row r="18" spans="2:8" ht="15" customHeight="1" x14ac:dyDescent="0.4">
      <c r="C18" s="117" t="s">
        <v>40</v>
      </c>
      <c r="D18" s="118"/>
      <c r="E18" s="119">
        <v>3716929</v>
      </c>
      <c r="F18" s="119"/>
      <c r="G18" s="120"/>
      <c r="H18" s="13"/>
    </row>
    <row r="19" spans="2:8" ht="15" customHeight="1" thickBot="1" x14ac:dyDescent="0.45">
      <c r="C19" s="109" t="s">
        <v>37</v>
      </c>
      <c r="D19" s="110"/>
      <c r="E19" s="121">
        <v>167220</v>
      </c>
      <c r="F19" s="121"/>
      <c r="G19" s="122"/>
      <c r="H19" s="10"/>
    </row>
    <row r="20" spans="2:8" ht="15" customHeight="1" x14ac:dyDescent="0.4">
      <c r="C20" s="117" t="s">
        <v>18</v>
      </c>
      <c r="D20" s="118"/>
      <c r="E20" s="123">
        <f>(E8+E10)/E18</f>
        <v>14610.553348476658</v>
      </c>
      <c r="F20" s="123"/>
      <c r="G20" s="124"/>
      <c r="H20" s="10"/>
    </row>
    <row r="21" spans="2:8" ht="15" customHeight="1" thickBot="1" x14ac:dyDescent="0.45">
      <c r="C21" s="50" t="s">
        <v>54</v>
      </c>
      <c r="D21" s="51"/>
      <c r="E21" s="48">
        <f>E9/E19</f>
        <v>10375.276240880277</v>
      </c>
      <c r="F21" s="48"/>
      <c r="G21" s="49"/>
      <c r="H21" s="10"/>
    </row>
    <row r="22" spans="2:8" ht="15" customHeight="1" x14ac:dyDescent="0.4">
      <c r="C22" s="10" t="s">
        <v>41</v>
      </c>
      <c r="D22" s="10"/>
      <c r="E22" s="10"/>
      <c r="F22" s="10"/>
      <c r="G22" s="10"/>
      <c r="H22" s="10"/>
    </row>
    <row r="23" spans="2:8" ht="15" customHeight="1" x14ac:dyDescent="0.4">
      <c r="C23" s="10" t="s">
        <v>47</v>
      </c>
      <c r="D23" s="10"/>
      <c r="E23" s="10"/>
      <c r="F23" s="10"/>
      <c r="G23" s="10"/>
      <c r="H23" s="10"/>
    </row>
    <row r="24" spans="2:8" ht="15" customHeight="1" x14ac:dyDescent="0.4"/>
    <row r="25" spans="2:8" ht="15" customHeight="1" x14ac:dyDescent="0.4">
      <c r="B25" s="7" t="s">
        <v>19</v>
      </c>
      <c r="C25" s="30" t="s">
        <v>20</v>
      </c>
      <c r="D25" s="30"/>
      <c r="E25" s="30"/>
      <c r="F25" s="30"/>
    </row>
    <row r="26" spans="2:8" ht="12.75" thickBot="1" x14ac:dyDescent="0.45">
      <c r="C26" s="6"/>
      <c r="D26" s="6"/>
      <c r="E26" s="17" t="s">
        <v>21</v>
      </c>
      <c r="F26" s="47" t="s">
        <v>22</v>
      </c>
      <c r="G26" s="47"/>
      <c r="H26" s="17"/>
    </row>
    <row r="27" spans="2:8" ht="15" customHeight="1" x14ac:dyDescent="0.4">
      <c r="C27" s="35" t="s">
        <v>23</v>
      </c>
      <c r="D27" s="36"/>
      <c r="E27" s="4" t="s">
        <v>51</v>
      </c>
      <c r="F27" s="26">
        <v>45107</v>
      </c>
      <c r="G27" s="27"/>
      <c r="H27" s="18"/>
    </row>
    <row r="28" spans="2:8" ht="15" customHeight="1" thickBot="1" x14ac:dyDescent="0.45">
      <c r="C28" s="37" t="s">
        <v>24</v>
      </c>
      <c r="D28" s="38"/>
      <c r="E28" s="5">
        <v>44845</v>
      </c>
      <c r="F28" s="28">
        <v>45107</v>
      </c>
      <c r="G28" s="29"/>
      <c r="H28" s="18"/>
    </row>
    <row r="29" spans="2:8" ht="15" customHeight="1" thickBot="1" x14ac:dyDescent="0.45">
      <c r="C29" s="37" t="s">
        <v>43</v>
      </c>
      <c r="D29" s="38"/>
      <c r="E29" s="41">
        <v>241</v>
      </c>
      <c r="F29" s="42"/>
      <c r="G29" s="43"/>
      <c r="H29" s="18"/>
    </row>
    <row r="30" spans="2:8" ht="15" customHeight="1" x14ac:dyDescent="0.4">
      <c r="C30" s="19" t="s">
        <v>44</v>
      </c>
      <c r="D30" s="19"/>
      <c r="E30" s="20"/>
      <c r="F30" s="20"/>
      <c r="G30" s="20"/>
      <c r="H30" s="18"/>
    </row>
    <row r="31" spans="2:8" ht="15" customHeight="1" x14ac:dyDescent="0.4"/>
    <row r="32" spans="2:8" ht="15" customHeight="1" thickBot="1" x14ac:dyDescent="0.45">
      <c r="B32" s="7" t="s">
        <v>25</v>
      </c>
      <c r="C32" s="30" t="s">
        <v>26</v>
      </c>
      <c r="D32" s="30"/>
      <c r="E32" s="30"/>
      <c r="F32" s="30"/>
    </row>
    <row r="33" spans="2:8" ht="15" customHeight="1" x14ac:dyDescent="0.4">
      <c r="C33" s="39" t="s">
        <v>27</v>
      </c>
      <c r="D33" s="21" t="s">
        <v>28</v>
      </c>
      <c r="E33" s="31">
        <f>(SUM(E13:G14))/(SUM(E13:G15))</f>
        <v>0.60719108795810151</v>
      </c>
      <c r="F33" s="31"/>
      <c r="G33" s="32"/>
    </row>
    <row r="34" spans="2:8" ht="15" customHeight="1" thickBot="1" x14ac:dyDescent="0.45">
      <c r="C34" s="40"/>
      <c r="D34" s="22" t="s">
        <v>29</v>
      </c>
      <c r="E34" s="33">
        <f>E15/(SUM(E13:G15))</f>
        <v>0.39280891204189849</v>
      </c>
      <c r="F34" s="33"/>
      <c r="G34" s="34"/>
    </row>
    <row r="35" spans="2:8" ht="15" customHeight="1" x14ac:dyDescent="0.4"/>
    <row r="36" spans="2:8" ht="15" customHeight="1" thickBot="1" x14ac:dyDescent="0.45">
      <c r="B36" s="7" t="s">
        <v>30</v>
      </c>
      <c r="C36" s="30" t="s">
        <v>31</v>
      </c>
      <c r="D36" s="30"/>
      <c r="E36" s="30"/>
      <c r="F36" s="30"/>
      <c r="G36" s="30"/>
      <c r="H36" s="30"/>
    </row>
    <row r="37" spans="2:8" ht="69.95" customHeight="1" thickBot="1" x14ac:dyDescent="0.45">
      <c r="C37" s="1" t="s">
        <v>32</v>
      </c>
      <c r="D37" s="24" t="s">
        <v>53</v>
      </c>
      <c r="E37" s="24"/>
      <c r="F37" s="24"/>
      <c r="G37" s="25"/>
      <c r="H37" s="10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view="pageBreakPreview" zoomScaleNormal="100" zoomScaleSheetLayoutView="100" workbookViewId="0">
      <selection activeCell="E4" sqref="C4:I17"/>
    </sheetView>
  </sheetViews>
  <sheetFormatPr defaultColWidth="9" defaultRowHeight="12" x14ac:dyDescent="0.4"/>
  <cols>
    <col min="1" max="1" width="0.75" style="7" customWidth="1"/>
    <col min="2" max="2" width="3.125" style="7" bestFit="1" customWidth="1"/>
    <col min="3" max="3" width="10.625" style="7" customWidth="1"/>
    <col min="4" max="4" width="22.625" style="7" customWidth="1"/>
    <col min="5" max="5" width="14.125" style="7" customWidth="1"/>
    <col min="6" max="6" width="10.625" style="7" customWidth="1"/>
    <col min="7" max="8" width="7.375" style="7" customWidth="1"/>
    <col min="9" max="9" width="10.625" style="7" customWidth="1"/>
    <col min="10" max="10" width="0.875" style="7" customWidth="1"/>
    <col min="11" max="11" width="11.5" style="7" customWidth="1"/>
    <col min="12" max="12" width="10.625" style="7" customWidth="1"/>
    <col min="13" max="13" width="9" style="7" customWidth="1"/>
    <col min="14" max="14" width="9" style="7"/>
    <col min="15" max="16" width="9" style="7" customWidth="1"/>
    <col min="17" max="16384" width="9" style="7"/>
  </cols>
  <sheetData>
    <row r="1" spans="1:14" ht="18.75" customHeight="1" x14ac:dyDescent="0.4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5" customHeight="1" thickBot="1" x14ac:dyDescent="0.45">
      <c r="B2" s="7" t="s">
        <v>3</v>
      </c>
      <c r="C2" s="30" t="s">
        <v>4</v>
      </c>
      <c r="D2" s="30"/>
      <c r="E2" s="30"/>
      <c r="F2" s="30"/>
      <c r="G2" s="30"/>
      <c r="H2" s="6"/>
    </row>
    <row r="3" spans="1:14" ht="19.5" customHeight="1" thickBot="1" x14ac:dyDescent="0.45">
      <c r="C3" s="45" t="s">
        <v>5</v>
      </c>
      <c r="D3" s="46"/>
      <c r="E3" s="52" t="s">
        <v>52</v>
      </c>
      <c r="F3" s="53"/>
      <c r="G3" s="53"/>
      <c r="H3" s="53"/>
      <c r="I3" s="54"/>
    </row>
    <row r="4" spans="1:14" ht="15" customHeight="1" x14ac:dyDescent="0.4">
      <c r="C4" s="72"/>
      <c r="D4" s="72"/>
      <c r="E4" s="72"/>
      <c r="F4" s="72"/>
      <c r="G4" s="72"/>
      <c r="H4" s="72"/>
      <c r="I4" s="72"/>
    </row>
    <row r="5" spans="1:14" ht="15" customHeight="1" thickBot="1" x14ac:dyDescent="0.45">
      <c r="B5" s="7" t="s">
        <v>6</v>
      </c>
      <c r="C5" s="71" t="s">
        <v>7</v>
      </c>
      <c r="D5" s="71"/>
      <c r="E5" s="71"/>
      <c r="F5" s="71"/>
      <c r="G5" s="71"/>
      <c r="H5" s="72"/>
      <c r="I5" s="72"/>
    </row>
    <row r="6" spans="1:14" ht="15" customHeight="1" x14ac:dyDescent="0.4">
      <c r="C6" s="73" t="s">
        <v>8</v>
      </c>
      <c r="D6" s="74" t="s">
        <v>9</v>
      </c>
      <c r="E6" s="75">
        <v>4958941272</v>
      </c>
      <c r="F6" s="75"/>
      <c r="G6" s="75"/>
      <c r="H6" s="75"/>
      <c r="I6" s="76"/>
      <c r="K6" s="11"/>
    </row>
    <row r="7" spans="1:14" ht="15" customHeight="1" x14ac:dyDescent="0.4">
      <c r="C7" s="77"/>
      <c r="D7" s="78" t="s">
        <v>10</v>
      </c>
      <c r="E7" s="79">
        <v>201160761</v>
      </c>
      <c r="F7" s="79"/>
      <c r="G7" s="79"/>
      <c r="H7" s="79"/>
      <c r="I7" s="80"/>
    </row>
    <row r="8" spans="1:14" ht="15" customHeight="1" x14ac:dyDescent="0.4">
      <c r="C8" s="81"/>
      <c r="D8" s="82" t="s">
        <v>11</v>
      </c>
      <c r="E8" s="83">
        <v>4223472656</v>
      </c>
      <c r="F8" s="83"/>
      <c r="G8" s="83"/>
      <c r="H8" s="83"/>
      <c r="I8" s="84"/>
    </row>
    <row r="9" spans="1:14" ht="15" customHeight="1" thickBot="1" x14ac:dyDescent="0.45">
      <c r="C9" s="85" t="s">
        <v>36</v>
      </c>
      <c r="D9" s="86"/>
      <c r="E9" s="87">
        <f>SUM(E6:I8)</f>
        <v>9383574689</v>
      </c>
      <c r="F9" s="88"/>
      <c r="G9" s="88"/>
      <c r="H9" s="88"/>
      <c r="I9" s="89"/>
    </row>
    <row r="10" spans="1:14" ht="15" customHeight="1" x14ac:dyDescent="0.4">
      <c r="C10" s="90" t="s">
        <v>12</v>
      </c>
      <c r="D10" s="91"/>
      <c r="E10" s="91"/>
      <c r="F10" s="91"/>
      <c r="G10" s="91"/>
      <c r="H10" s="91"/>
      <c r="I10" s="92"/>
    </row>
    <row r="11" spans="1:14" ht="15" customHeight="1" x14ac:dyDescent="0.4">
      <c r="C11" s="93" t="s">
        <v>34</v>
      </c>
      <c r="D11" s="94" t="s">
        <v>14</v>
      </c>
      <c r="E11" s="79">
        <v>1352383320</v>
      </c>
      <c r="F11" s="79"/>
      <c r="G11" s="79"/>
      <c r="H11" s="79"/>
      <c r="I11" s="80"/>
      <c r="K11" s="14"/>
      <c r="L11" s="15"/>
      <c r="M11" s="11"/>
    </row>
    <row r="12" spans="1:14" ht="15" customHeight="1" x14ac:dyDescent="0.4">
      <c r="C12" s="93"/>
      <c r="D12" s="94" t="s">
        <v>35</v>
      </c>
      <c r="E12" s="79">
        <v>70463233</v>
      </c>
      <c r="F12" s="79"/>
      <c r="G12" s="79"/>
      <c r="H12" s="79"/>
      <c r="I12" s="80"/>
    </row>
    <row r="13" spans="1:14" ht="15" customHeight="1" x14ac:dyDescent="0.4">
      <c r="C13" s="93"/>
      <c r="D13" s="95" t="s">
        <v>16</v>
      </c>
      <c r="E13" s="79">
        <v>1242017474</v>
      </c>
      <c r="F13" s="79"/>
      <c r="G13" s="79"/>
      <c r="H13" s="79"/>
      <c r="I13" s="80"/>
      <c r="M13" s="23"/>
      <c r="N13" s="23"/>
    </row>
    <row r="14" spans="1:14" ht="15" customHeight="1" x14ac:dyDescent="0.4">
      <c r="C14" s="96" t="s">
        <v>17</v>
      </c>
      <c r="D14" s="97"/>
      <c r="E14" s="83">
        <v>395760500</v>
      </c>
      <c r="F14" s="83"/>
      <c r="G14" s="83"/>
      <c r="H14" s="83"/>
      <c r="I14" s="84"/>
    </row>
    <row r="15" spans="1:14" ht="15" customHeight="1" thickBot="1" x14ac:dyDescent="0.45">
      <c r="C15" s="98" t="s">
        <v>36</v>
      </c>
      <c r="D15" s="99"/>
      <c r="E15" s="100">
        <f>SUM(E11:I14)</f>
        <v>3060624527</v>
      </c>
      <c r="F15" s="100"/>
      <c r="G15" s="100"/>
      <c r="H15" s="100"/>
      <c r="I15" s="101"/>
    </row>
    <row r="16" spans="1:14" ht="15" customHeight="1" x14ac:dyDescent="0.4">
      <c r="C16" s="102" t="s">
        <v>39</v>
      </c>
      <c r="D16" s="103"/>
      <c r="E16" s="104">
        <v>582975</v>
      </c>
      <c r="F16" s="104"/>
      <c r="G16" s="104"/>
      <c r="H16" s="104"/>
      <c r="I16" s="105"/>
    </row>
    <row r="17" spans="2:9" ht="15" customHeight="1" thickBot="1" x14ac:dyDescent="0.45">
      <c r="C17" s="81" t="s">
        <v>37</v>
      </c>
      <c r="D17" s="106"/>
      <c r="E17" s="107">
        <v>17347</v>
      </c>
      <c r="F17" s="107"/>
      <c r="G17" s="107"/>
      <c r="H17" s="107"/>
      <c r="I17" s="108"/>
    </row>
    <row r="18" spans="2:9" ht="15" customHeight="1" x14ac:dyDescent="0.4">
      <c r="C18" s="57" t="s">
        <v>18</v>
      </c>
      <c r="D18" s="58"/>
      <c r="E18" s="59">
        <f>(E6+E8)/E16</f>
        <v>15750.956607058622</v>
      </c>
      <c r="F18" s="59"/>
      <c r="G18" s="59"/>
      <c r="H18" s="59"/>
      <c r="I18" s="60"/>
    </row>
    <row r="19" spans="2:9" ht="15" customHeight="1" thickBot="1" x14ac:dyDescent="0.45">
      <c r="C19" s="50" t="s">
        <v>38</v>
      </c>
      <c r="D19" s="51"/>
      <c r="E19" s="48">
        <f>E7/E17</f>
        <v>11596.285294287196</v>
      </c>
      <c r="F19" s="48"/>
      <c r="G19" s="48"/>
      <c r="H19" s="48"/>
      <c r="I19" s="49"/>
    </row>
    <row r="20" spans="2:9" ht="15" customHeight="1" x14ac:dyDescent="0.4">
      <c r="C20" s="10" t="s">
        <v>42</v>
      </c>
      <c r="D20" s="10"/>
      <c r="E20" s="10"/>
      <c r="F20" s="10"/>
      <c r="G20" s="10"/>
      <c r="H20" s="10"/>
      <c r="I20" s="10"/>
    </row>
    <row r="21" spans="2:9" ht="15" customHeight="1" x14ac:dyDescent="0.4">
      <c r="C21" s="10" t="s">
        <v>45</v>
      </c>
      <c r="D21" s="10"/>
      <c r="E21" s="10"/>
      <c r="F21" s="10"/>
      <c r="G21" s="10"/>
      <c r="H21" s="10"/>
      <c r="I21" s="10"/>
    </row>
    <row r="22" spans="2:9" ht="15" customHeight="1" x14ac:dyDescent="0.4"/>
    <row r="23" spans="2:9" ht="15" customHeight="1" x14ac:dyDescent="0.4">
      <c r="B23" s="7" t="s">
        <v>19</v>
      </c>
      <c r="C23" s="30" t="s">
        <v>20</v>
      </c>
      <c r="D23" s="30"/>
      <c r="E23" s="30"/>
      <c r="F23" s="30"/>
      <c r="G23" s="30"/>
    </row>
    <row r="24" spans="2:9" ht="12.75" thickBot="1" x14ac:dyDescent="0.45">
      <c r="C24" s="6"/>
      <c r="D24" s="6"/>
      <c r="E24" s="64" t="s">
        <v>21</v>
      </c>
      <c r="F24" s="64"/>
      <c r="G24" s="64" t="s">
        <v>22</v>
      </c>
      <c r="H24" s="64"/>
      <c r="I24" s="64"/>
    </row>
    <row r="25" spans="2:9" ht="15" customHeight="1" x14ac:dyDescent="0.4">
      <c r="C25" s="35" t="s">
        <v>23</v>
      </c>
      <c r="D25" s="36"/>
      <c r="E25" s="65"/>
      <c r="F25" s="66"/>
      <c r="G25" s="67"/>
      <c r="H25" s="67"/>
      <c r="I25" s="68"/>
    </row>
    <row r="26" spans="2:9" ht="15" customHeight="1" thickBot="1" x14ac:dyDescent="0.45">
      <c r="C26" s="37" t="s">
        <v>24</v>
      </c>
      <c r="D26" s="38"/>
      <c r="E26" s="69"/>
      <c r="F26" s="69"/>
      <c r="G26" s="69"/>
      <c r="H26" s="69"/>
      <c r="I26" s="70"/>
    </row>
    <row r="27" spans="2:9" ht="15" customHeight="1" thickBot="1" x14ac:dyDescent="0.45">
      <c r="C27" s="55" t="s">
        <v>48</v>
      </c>
      <c r="D27" s="56"/>
      <c r="E27" s="41">
        <v>21</v>
      </c>
      <c r="F27" s="42"/>
      <c r="G27" s="42"/>
      <c r="H27" s="42"/>
      <c r="I27" s="43"/>
    </row>
    <row r="28" spans="2:9" ht="15" customHeight="1" x14ac:dyDescent="0.4">
      <c r="C28" s="19" t="s">
        <v>44</v>
      </c>
      <c r="D28" s="19"/>
      <c r="E28" s="20"/>
      <c r="F28" s="20"/>
      <c r="G28" s="20"/>
      <c r="H28" s="20"/>
      <c r="I28" s="20"/>
    </row>
    <row r="29" spans="2:9" ht="15" customHeight="1" x14ac:dyDescent="0.4"/>
    <row r="30" spans="2:9" ht="15" customHeight="1" thickBot="1" x14ac:dyDescent="0.45">
      <c r="B30" s="7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">
      <c r="C31" s="39" t="s">
        <v>27</v>
      </c>
      <c r="D31" s="21" t="s">
        <v>28</v>
      </c>
      <c r="E31" s="31">
        <f>(SUM(E11:I12))/(SUM(E11:I13))</f>
        <v>0.53392838755896499</v>
      </c>
      <c r="F31" s="31"/>
      <c r="G31" s="31"/>
      <c r="H31" s="31"/>
      <c r="I31" s="32"/>
    </row>
    <row r="32" spans="2:9" ht="15" customHeight="1" thickBot="1" x14ac:dyDescent="0.45">
      <c r="C32" s="40"/>
      <c r="D32" s="22" t="s">
        <v>29</v>
      </c>
      <c r="E32" s="33">
        <f>E13/(SUM(E11:I13))</f>
        <v>0.46607161244103507</v>
      </c>
      <c r="F32" s="33"/>
      <c r="G32" s="33"/>
      <c r="H32" s="33"/>
      <c r="I32" s="34"/>
    </row>
    <row r="33" spans="2:9" ht="15" customHeight="1" x14ac:dyDescent="0.4"/>
    <row r="34" spans="2:9" ht="15" customHeight="1" thickBot="1" x14ac:dyDescent="0.45">
      <c r="B34" s="7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5" customHeight="1" thickBot="1" x14ac:dyDescent="0.45">
      <c r="C35" s="1" t="s">
        <v>32</v>
      </c>
      <c r="D35" s="61"/>
      <c r="E35" s="62"/>
      <c r="F35" s="62"/>
      <c r="G35" s="62"/>
      <c r="H35" s="62"/>
      <c r="I35" s="63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95A0-7604-4C93-A32E-F0726280A4F4}">
  <dimension ref="A1:N35"/>
  <sheetViews>
    <sheetView view="pageBreakPreview" zoomScaleNormal="100" zoomScaleSheetLayoutView="100" workbookViewId="0">
      <selection activeCell="E4" sqref="C4:I17"/>
    </sheetView>
  </sheetViews>
  <sheetFormatPr defaultColWidth="9" defaultRowHeight="12" x14ac:dyDescent="0.4"/>
  <cols>
    <col min="1" max="1" width="0.75" style="7" customWidth="1"/>
    <col min="2" max="2" width="3.125" style="7" bestFit="1" customWidth="1"/>
    <col min="3" max="3" width="10.625" style="7" customWidth="1"/>
    <col min="4" max="4" width="22.625" style="7" customWidth="1"/>
    <col min="5" max="5" width="14.125" style="7" customWidth="1"/>
    <col min="6" max="6" width="10.625" style="7" customWidth="1"/>
    <col min="7" max="8" width="7.375" style="7" customWidth="1"/>
    <col min="9" max="9" width="10.625" style="7" customWidth="1"/>
    <col min="10" max="10" width="0.875" style="7" customWidth="1"/>
    <col min="11" max="11" width="10.625" style="7" customWidth="1"/>
    <col min="12" max="12" width="11.25" style="7" customWidth="1"/>
    <col min="13" max="13" width="9" style="7" customWidth="1"/>
    <col min="14" max="14" width="9" style="7"/>
    <col min="15" max="16" width="9" style="7" customWidth="1"/>
    <col min="17" max="16384" width="9" style="7"/>
  </cols>
  <sheetData>
    <row r="1" spans="1:14" ht="18.75" customHeight="1" x14ac:dyDescent="0.4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5" customHeight="1" thickBot="1" x14ac:dyDescent="0.45">
      <c r="B2" s="7" t="s">
        <v>3</v>
      </c>
      <c r="C2" s="30" t="s">
        <v>4</v>
      </c>
      <c r="D2" s="30"/>
      <c r="E2" s="30"/>
      <c r="F2" s="30"/>
      <c r="G2" s="30"/>
      <c r="H2" s="6"/>
    </row>
    <row r="3" spans="1:14" ht="19.5" customHeight="1" thickBot="1" x14ac:dyDescent="0.45">
      <c r="C3" s="45" t="s">
        <v>5</v>
      </c>
      <c r="D3" s="46"/>
      <c r="E3" s="52" t="s">
        <v>52</v>
      </c>
      <c r="F3" s="53"/>
      <c r="G3" s="53"/>
      <c r="H3" s="53"/>
      <c r="I3" s="54"/>
    </row>
    <row r="4" spans="1:14" ht="15" customHeight="1" x14ac:dyDescent="0.4">
      <c r="C4" s="72"/>
      <c r="D4" s="72"/>
      <c r="E4" s="72"/>
      <c r="F4" s="72"/>
      <c r="G4" s="72"/>
      <c r="H4" s="72"/>
      <c r="I4" s="72"/>
    </row>
    <row r="5" spans="1:14" ht="15" customHeight="1" thickBot="1" x14ac:dyDescent="0.45">
      <c r="B5" s="7" t="s">
        <v>6</v>
      </c>
      <c r="C5" s="71" t="s">
        <v>7</v>
      </c>
      <c r="D5" s="71"/>
      <c r="E5" s="71"/>
      <c r="F5" s="71"/>
      <c r="G5" s="71"/>
      <c r="H5" s="72"/>
      <c r="I5" s="72"/>
    </row>
    <row r="6" spans="1:14" ht="15" customHeight="1" x14ac:dyDescent="0.4">
      <c r="C6" s="73" t="s">
        <v>8</v>
      </c>
      <c r="D6" s="74" t="s">
        <v>9</v>
      </c>
      <c r="E6" s="75">
        <v>6829610567</v>
      </c>
      <c r="F6" s="75"/>
      <c r="G6" s="75"/>
      <c r="H6" s="75"/>
      <c r="I6" s="76"/>
      <c r="K6" s="11"/>
    </row>
    <row r="7" spans="1:14" ht="15" customHeight="1" x14ac:dyDescent="0.4">
      <c r="C7" s="77"/>
      <c r="D7" s="78" t="s">
        <v>10</v>
      </c>
      <c r="E7" s="79">
        <v>343568230</v>
      </c>
      <c r="F7" s="79"/>
      <c r="G7" s="79"/>
      <c r="H7" s="79"/>
      <c r="I7" s="80"/>
    </row>
    <row r="8" spans="1:14" ht="15" customHeight="1" x14ac:dyDescent="0.4">
      <c r="C8" s="81"/>
      <c r="D8" s="82" t="s">
        <v>11</v>
      </c>
      <c r="E8" s="83">
        <v>4964467918</v>
      </c>
      <c r="F8" s="83"/>
      <c r="G8" s="83"/>
      <c r="H8" s="83"/>
      <c r="I8" s="84"/>
    </row>
    <row r="9" spans="1:14" ht="15" customHeight="1" thickBot="1" x14ac:dyDescent="0.45">
      <c r="C9" s="85" t="s">
        <v>36</v>
      </c>
      <c r="D9" s="86"/>
      <c r="E9" s="87">
        <f>SUM(E6:I8)</f>
        <v>12137646715</v>
      </c>
      <c r="F9" s="88"/>
      <c r="G9" s="88"/>
      <c r="H9" s="88"/>
      <c r="I9" s="89"/>
    </row>
    <row r="10" spans="1:14" ht="15" customHeight="1" x14ac:dyDescent="0.4">
      <c r="C10" s="90" t="s">
        <v>12</v>
      </c>
      <c r="D10" s="91"/>
      <c r="E10" s="91"/>
      <c r="F10" s="91"/>
      <c r="G10" s="91"/>
      <c r="H10" s="91"/>
      <c r="I10" s="92"/>
    </row>
    <row r="11" spans="1:14" ht="15" customHeight="1" x14ac:dyDescent="0.4">
      <c r="C11" s="93" t="s">
        <v>34</v>
      </c>
      <c r="D11" s="94" t="s">
        <v>14</v>
      </c>
      <c r="E11" s="79">
        <v>1977355340</v>
      </c>
      <c r="F11" s="79"/>
      <c r="G11" s="79"/>
      <c r="H11" s="79"/>
      <c r="I11" s="80"/>
      <c r="K11" s="14"/>
      <c r="L11" s="15"/>
    </row>
    <row r="12" spans="1:14" ht="15" customHeight="1" x14ac:dyDescent="0.4">
      <c r="C12" s="93"/>
      <c r="D12" s="94" t="s">
        <v>35</v>
      </c>
      <c r="E12" s="79">
        <v>125852509</v>
      </c>
      <c r="F12" s="79"/>
      <c r="G12" s="79"/>
      <c r="H12" s="79"/>
      <c r="I12" s="80"/>
    </row>
    <row r="13" spans="1:14" ht="15" customHeight="1" x14ac:dyDescent="0.4">
      <c r="C13" s="93"/>
      <c r="D13" s="95" t="s">
        <v>16</v>
      </c>
      <c r="E13" s="79">
        <v>1468836528</v>
      </c>
      <c r="F13" s="79"/>
      <c r="G13" s="79"/>
      <c r="H13" s="79"/>
      <c r="I13" s="80"/>
      <c r="K13" s="11"/>
      <c r="M13" s="23"/>
      <c r="N13" s="23"/>
    </row>
    <row r="14" spans="1:14" ht="15" customHeight="1" x14ac:dyDescent="0.4">
      <c r="C14" s="96" t="s">
        <v>17</v>
      </c>
      <c r="D14" s="97"/>
      <c r="E14" s="83">
        <v>1732860000</v>
      </c>
      <c r="F14" s="83"/>
      <c r="G14" s="83"/>
      <c r="H14" s="83"/>
      <c r="I14" s="84"/>
    </row>
    <row r="15" spans="1:14" ht="15" customHeight="1" thickBot="1" x14ac:dyDescent="0.45">
      <c r="C15" s="98" t="s">
        <v>36</v>
      </c>
      <c r="D15" s="99"/>
      <c r="E15" s="100">
        <f>SUM(E11:I14)</f>
        <v>5304904377</v>
      </c>
      <c r="F15" s="100"/>
      <c r="G15" s="100"/>
      <c r="H15" s="100"/>
      <c r="I15" s="101"/>
    </row>
    <row r="16" spans="1:14" ht="15" customHeight="1" x14ac:dyDescent="0.4">
      <c r="C16" s="102" t="s">
        <v>39</v>
      </c>
      <c r="D16" s="103"/>
      <c r="E16" s="104">
        <v>794731</v>
      </c>
      <c r="F16" s="104"/>
      <c r="G16" s="104"/>
      <c r="H16" s="104"/>
      <c r="I16" s="105"/>
      <c r="K16" s="11"/>
    </row>
    <row r="17" spans="2:9" ht="15" customHeight="1" thickBot="1" x14ac:dyDescent="0.45">
      <c r="C17" s="81" t="s">
        <v>37</v>
      </c>
      <c r="D17" s="106"/>
      <c r="E17" s="107">
        <v>29801</v>
      </c>
      <c r="F17" s="107"/>
      <c r="G17" s="107"/>
      <c r="H17" s="107"/>
      <c r="I17" s="108"/>
    </row>
    <row r="18" spans="2:9" ht="15" customHeight="1" x14ac:dyDescent="0.4">
      <c r="C18" s="57" t="s">
        <v>18</v>
      </c>
      <c r="D18" s="58"/>
      <c r="E18" s="59">
        <f>(E6+E8)/E16</f>
        <v>14840.340297534638</v>
      </c>
      <c r="F18" s="59"/>
      <c r="G18" s="59"/>
      <c r="H18" s="59"/>
      <c r="I18" s="60"/>
    </row>
    <row r="19" spans="2:9" ht="15" customHeight="1" thickBot="1" x14ac:dyDescent="0.45">
      <c r="C19" s="50" t="s">
        <v>38</v>
      </c>
      <c r="D19" s="51"/>
      <c r="E19" s="48">
        <f>E7/E17</f>
        <v>11528.748364148854</v>
      </c>
      <c r="F19" s="48"/>
      <c r="G19" s="48"/>
      <c r="H19" s="48"/>
      <c r="I19" s="49"/>
    </row>
    <row r="20" spans="2:9" ht="15" customHeight="1" x14ac:dyDescent="0.4">
      <c r="C20" s="10" t="s">
        <v>42</v>
      </c>
      <c r="D20" s="10"/>
      <c r="E20" s="10"/>
      <c r="F20" s="10"/>
      <c r="G20" s="10"/>
      <c r="H20" s="10"/>
      <c r="I20" s="10"/>
    </row>
    <row r="21" spans="2:9" ht="15" customHeight="1" x14ac:dyDescent="0.4">
      <c r="C21" s="10" t="s">
        <v>45</v>
      </c>
      <c r="D21" s="10"/>
      <c r="E21" s="10"/>
      <c r="F21" s="10"/>
      <c r="G21" s="10"/>
      <c r="H21" s="10"/>
      <c r="I21" s="10"/>
    </row>
    <row r="22" spans="2:9" ht="15" customHeight="1" x14ac:dyDescent="0.4"/>
    <row r="23" spans="2:9" ht="15" customHeight="1" x14ac:dyDescent="0.4">
      <c r="B23" s="7" t="s">
        <v>19</v>
      </c>
      <c r="C23" s="30" t="s">
        <v>20</v>
      </c>
      <c r="D23" s="30"/>
      <c r="E23" s="30"/>
      <c r="F23" s="30"/>
      <c r="G23" s="30"/>
    </row>
    <row r="24" spans="2:9" ht="12.75" thickBot="1" x14ac:dyDescent="0.45">
      <c r="C24" s="6"/>
      <c r="D24" s="6"/>
      <c r="E24" s="64" t="s">
        <v>21</v>
      </c>
      <c r="F24" s="64"/>
      <c r="G24" s="64" t="s">
        <v>22</v>
      </c>
      <c r="H24" s="64"/>
      <c r="I24" s="64"/>
    </row>
    <row r="25" spans="2:9" ht="15" customHeight="1" x14ac:dyDescent="0.4">
      <c r="C25" s="35" t="s">
        <v>23</v>
      </c>
      <c r="D25" s="36"/>
      <c r="E25" s="65"/>
      <c r="F25" s="66"/>
      <c r="G25" s="67"/>
      <c r="H25" s="67"/>
      <c r="I25" s="68"/>
    </row>
    <row r="26" spans="2:9" ht="15" customHeight="1" thickBot="1" x14ac:dyDescent="0.45">
      <c r="C26" s="37" t="s">
        <v>24</v>
      </c>
      <c r="D26" s="38"/>
      <c r="E26" s="69"/>
      <c r="F26" s="69"/>
      <c r="G26" s="69"/>
      <c r="H26" s="69"/>
      <c r="I26" s="70"/>
    </row>
    <row r="27" spans="2:9" ht="15" customHeight="1" thickBot="1" x14ac:dyDescent="0.45">
      <c r="C27" s="55" t="s">
        <v>48</v>
      </c>
      <c r="D27" s="56"/>
      <c r="E27" s="41">
        <v>30</v>
      </c>
      <c r="F27" s="42"/>
      <c r="G27" s="42"/>
      <c r="H27" s="42"/>
      <c r="I27" s="43"/>
    </row>
    <row r="28" spans="2:9" ht="15" customHeight="1" x14ac:dyDescent="0.4">
      <c r="C28" s="19" t="s">
        <v>44</v>
      </c>
      <c r="D28" s="19"/>
      <c r="E28" s="20"/>
      <c r="F28" s="20"/>
      <c r="G28" s="20"/>
      <c r="H28" s="20"/>
      <c r="I28" s="20"/>
    </row>
    <row r="29" spans="2:9" ht="15" customHeight="1" x14ac:dyDescent="0.4"/>
    <row r="30" spans="2:9" ht="15" customHeight="1" thickBot="1" x14ac:dyDescent="0.45">
      <c r="B30" s="7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">
      <c r="C31" s="39" t="s">
        <v>27</v>
      </c>
      <c r="D31" s="21" t="s">
        <v>28</v>
      </c>
      <c r="E31" s="31">
        <f>(SUM(E11:I12))/(SUM(E11:I13))</f>
        <v>0.58879667412373804</v>
      </c>
      <c r="F31" s="31"/>
      <c r="G31" s="31"/>
      <c r="H31" s="31"/>
      <c r="I31" s="32"/>
    </row>
    <row r="32" spans="2:9" ht="15" customHeight="1" thickBot="1" x14ac:dyDescent="0.45">
      <c r="C32" s="40"/>
      <c r="D32" s="22" t="s">
        <v>29</v>
      </c>
      <c r="E32" s="33">
        <f>E13/(SUM(E11:I13))</f>
        <v>0.4112033258762619</v>
      </c>
      <c r="F32" s="33"/>
      <c r="G32" s="33"/>
      <c r="H32" s="33"/>
      <c r="I32" s="34"/>
    </row>
    <row r="33" spans="2:9" ht="15" customHeight="1" x14ac:dyDescent="0.4"/>
    <row r="34" spans="2:9" ht="15" customHeight="1" thickBot="1" x14ac:dyDescent="0.45">
      <c r="B34" s="7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5" customHeight="1" thickBot="1" x14ac:dyDescent="0.45">
      <c r="C35" s="1" t="s">
        <v>32</v>
      </c>
      <c r="D35" s="61"/>
      <c r="E35" s="62"/>
      <c r="F35" s="62"/>
      <c r="G35" s="62"/>
      <c r="H35" s="62"/>
      <c r="I35" s="6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6DAC-4164-4133-9FA6-A22594C82C90}">
  <dimension ref="A1:N35"/>
  <sheetViews>
    <sheetView view="pageBreakPreview" zoomScaleNormal="100" zoomScaleSheetLayoutView="100" workbookViewId="0">
      <selection activeCell="C5" sqref="C5:I19"/>
    </sheetView>
  </sheetViews>
  <sheetFormatPr defaultColWidth="9" defaultRowHeight="12" x14ac:dyDescent="0.4"/>
  <cols>
    <col min="1" max="1" width="0.75" style="7" customWidth="1"/>
    <col min="2" max="2" width="3.125" style="7" bestFit="1" customWidth="1"/>
    <col min="3" max="3" width="10.625" style="7" customWidth="1"/>
    <col min="4" max="4" width="22.625" style="7" customWidth="1"/>
    <col min="5" max="5" width="14.125" style="7" customWidth="1"/>
    <col min="6" max="6" width="10.625" style="7" customWidth="1"/>
    <col min="7" max="8" width="7.375" style="7" customWidth="1"/>
    <col min="9" max="9" width="10.625" style="7" customWidth="1"/>
    <col min="10" max="10" width="0.875" style="7" customWidth="1"/>
    <col min="11" max="11" width="11.375" style="7" customWidth="1"/>
    <col min="12" max="12" width="11.875" style="7" customWidth="1"/>
    <col min="13" max="13" width="9" style="7" customWidth="1"/>
    <col min="14" max="14" width="9" style="7"/>
    <col min="15" max="16" width="9" style="7" customWidth="1"/>
    <col min="17" max="16384" width="9" style="7"/>
  </cols>
  <sheetData>
    <row r="1" spans="1:14" ht="18.75" customHeight="1" x14ac:dyDescent="0.4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5" customHeight="1" thickBot="1" x14ac:dyDescent="0.45">
      <c r="B2" s="7" t="s">
        <v>3</v>
      </c>
      <c r="C2" s="30" t="s">
        <v>4</v>
      </c>
      <c r="D2" s="30"/>
      <c r="E2" s="30"/>
      <c r="F2" s="30"/>
      <c r="G2" s="30"/>
      <c r="H2" s="6"/>
    </row>
    <row r="3" spans="1:14" ht="19.5" customHeight="1" thickBot="1" x14ac:dyDescent="0.45">
      <c r="C3" s="45" t="s">
        <v>5</v>
      </c>
      <c r="D3" s="46"/>
      <c r="E3" s="52" t="s">
        <v>52</v>
      </c>
      <c r="F3" s="53"/>
      <c r="G3" s="53"/>
      <c r="H3" s="53"/>
      <c r="I3" s="54"/>
    </row>
    <row r="4" spans="1:14" ht="15" customHeight="1" x14ac:dyDescent="0.4"/>
    <row r="5" spans="1:14" ht="15" customHeight="1" thickBot="1" x14ac:dyDescent="0.45">
      <c r="B5" s="7" t="s">
        <v>6</v>
      </c>
      <c r="C5" s="71" t="s">
        <v>7</v>
      </c>
      <c r="D5" s="71"/>
      <c r="E5" s="71"/>
      <c r="F5" s="71"/>
      <c r="G5" s="71"/>
      <c r="H5" s="72"/>
      <c r="I5" s="72"/>
    </row>
    <row r="6" spans="1:14" ht="15" customHeight="1" x14ac:dyDescent="0.4">
      <c r="C6" s="73" t="s">
        <v>8</v>
      </c>
      <c r="D6" s="74" t="s">
        <v>9</v>
      </c>
      <c r="E6" s="75">
        <v>4633897754</v>
      </c>
      <c r="F6" s="75"/>
      <c r="G6" s="75"/>
      <c r="H6" s="75"/>
      <c r="I6" s="76"/>
      <c r="K6" s="11"/>
    </row>
    <row r="7" spans="1:14" ht="15" customHeight="1" x14ac:dyDescent="0.4">
      <c r="C7" s="77"/>
      <c r="D7" s="78" t="s">
        <v>10</v>
      </c>
      <c r="E7" s="79">
        <v>169042801</v>
      </c>
      <c r="F7" s="79"/>
      <c r="G7" s="79"/>
      <c r="H7" s="79"/>
      <c r="I7" s="80"/>
    </row>
    <row r="8" spans="1:14" ht="15" customHeight="1" x14ac:dyDescent="0.4">
      <c r="C8" s="81"/>
      <c r="D8" s="82" t="s">
        <v>11</v>
      </c>
      <c r="E8" s="83">
        <v>3497033411</v>
      </c>
      <c r="F8" s="83"/>
      <c r="G8" s="83"/>
      <c r="H8" s="83"/>
      <c r="I8" s="84"/>
    </row>
    <row r="9" spans="1:14" ht="15" customHeight="1" thickBot="1" x14ac:dyDescent="0.45">
      <c r="C9" s="85" t="s">
        <v>36</v>
      </c>
      <c r="D9" s="86"/>
      <c r="E9" s="87">
        <f>SUM(E6:I8)</f>
        <v>8299973966</v>
      </c>
      <c r="F9" s="88"/>
      <c r="G9" s="88"/>
      <c r="H9" s="88"/>
      <c r="I9" s="89"/>
    </row>
    <row r="10" spans="1:14" ht="15" customHeight="1" x14ac:dyDescent="0.4">
      <c r="C10" s="90" t="s">
        <v>12</v>
      </c>
      <c r="D10" s="91"/>
      <c r="E10" s="91"/>
      <c r="F10" s="91"/>
      <c r="G10" s="91"/>
      <c r="H10" s="91"/>
      <c r="I10" s="92"/>
    </row>
    <row r="11" spans="1:14" ht="15" customHeight="1" x14ac:dyDescent="0.4">
      <c r="C11" s="93" t="s">
        <v>34</v>
      </c>
      <c r="D11" s="94" t="s">
        <v>14</v>
      </c>
      <c r="E11" s="79">
        <v>1411761049</v>
      </c>
      <c r="F11" s="79"/>
      <c r="G11" s="79"/>
      <c r="H11" s="79"/>
      <c r="I11" s="80"/>
      <c r="K11" s="14"/>
      <c r="L11" s="15"/>
    </row>
    <row r="12" spans="1:14" ht="15" customHeight="1" x14ac:dyDescent="0.4">
      <c r="C12" s="93"/>
      <c r="D12" s="94" t="s">
        <v>35</v>
      </c>
      <c r="E12" s="79">
        <v>64272557</v>
      </c>
      <c r="F12" s="79"/>
      <c r="G12" s="79"/>
      <c r="H12" s="79"/>
      <c r="I12" s="80"/>
      <c r="K12" s="11"/>
    </row>
    <row r="13" spans="1:14" ht="15" customHeight="1" x14ac:dyDescent="0.4">
      <c r="C13" s="93"/>
      <c r="D13" s="95" t="s">
        <v>16</v>
      </c>
      <c r="E13" s="79">
        <v>1118063861</v>
      </c>
      <c r="F13" s="79"/>
      <c r="G13" s="79"/>
      <c r="H13" s="79"/>
      <c r="I13" s="80"/>
      <c r="M13" s="23"/>
      <c r="N13" s="23"/>
    </row>
    <row r="14" spans="1:14" ht="15" customHeight="1" x14ac:dyDescent="0.4">
      <c r="C14" s="96" t="s">
        <v>17</v>
      </c>
      <c r="D14" s="97"/>
      <c r="E14" s="83">
        <v>1635539500</v>
      </c>
      <c r="F14" s="83"/>
      <c r="G14" s="83"/>
      <c r="H14" s="83"/>
      <c r="I14" s="84"/>
    </row>
    <row r="15" spans="1:14" ht="15" customHeight="1" thickBot="1" x14ac:dyDescent="0.45">
      <c r="C15" s="98" t="s">
        <v>36</v>
      </c>
      <c r="D15" s="99"/>
      <c r="E15" s="100">
        <f>SUM(E11:I14)</f>
        <v>4229636967</v>
      </c>
      <c r="F15" s="100"/>
      <c r="G15" s="100"/>
      <c r="H15" s="100"/>
      <c r="I15" s="101"/>
    </row>
    <row r="16" spans="1:14" ht="15" customHeight="1" x14ac:dyDescent="0.4">
      <c r="C16" s="102" t="s">
        <v>39</v>
      </c>
      <c r="D16" s="103"/>
      <c r="E16" s="104">
        <v>586807</v>
      </c>
      <c r="F16" s="104"/>
      <c r="G16" s="104"/>
      <c r="H16" s="104"/>
      <c r="I16" s="105"/>
    </row>
    <row r="17" spans="2:9" ht="15" customHeight="1" thickBot="1" x14ac:dyDescent="0.45">
      <c r="C17" s="81" t="s">
        <v>37</v>
      </c>
      <c r="D17" s="106"/>
      <c r="E17" s="107">
        <v>16681</v>
      </c>
      <c r="F17" s="107"/>
      <c r="G17" s="107"/>
      <c r="H17" s="107"/>
      <c r="I17" s="108"/>
    </row>
    <row r="18" spans="2:9" ht="15" customHeight="1" x14ac:dyDescent="0.4">
      <c r="C18" s="102" t="s">
        <v>18</v>
      </c>
      <c r="D18" s="103"/>
      <c r="E18" s="75">
        <f>(E6+E8)/E16</f>
        <v>13856.227285973071</v>
      </c>
      <c r="F18" s="75"/>
      <c r="G18" s="75"/>
      <c r="H18" s="75"/>
      <c r="I18" s="76"/>
    </row>
    <row r="19" spans="2:9" ht="15" customHeight="1" thickBot="1" x14ac:dyDescent="0.45">
      <c r="C19" s="109" t="s">
        <v>38</v>
      </c>
      <c r="D19" s="110"/>
      <c r="E19" s="111">
        <f>E7/E17</f>
        <v>10133.852946466039</v>
      </c>
      <c r="F19" s="111"/>
      <c r="G19" s="111"/>
      <c r="H19" s="111"/>
      <c r="I19" s="112"/>
    </row>
    <row r="20" spans="2:9" ht="15" customHeight="1" x14ac:dyDescent="0.4">
      <c r="C20" s="10" t="s">
        <v>42</v>
      </c>
      <c r="D20" s="10"/>
      <c r="E20" s="10"/>
      <c r="F20" s="10"/>
      <c r="G20" s="10"/>
      <c r="H20" s="10"/>
      <c r="I20" s="10"/>
    </row>
    <row r="21" spans="2:9" ht="15" customHeight="1" x14ac:dyDescent="0.4">
      <c r="C21" s="10" t="s">
        <v>45</v>
      </c>
      <c r="D21" s="10"/>
      <c r="E21" s="10"/>
      <c r="F21" s="10"/>
      <c r="G21" s="10"/>
      <c r="H21" s="10"/>
      <c r="I21" s="10"/>
    </row>
    <row r="22" spans="2:9" ht="15" customHeight="1" x14ac:dyDescent="0.4"/>
    <row r="23" spans="2:9" ht="15" customHeight="1" x14ac:dyDescent="0.4">
      <c r="B23" s="7" t="s">
        <v>19</v>
      </c>
      <c r="C23" s="30" t="s">
        <v>20</v>
      </c>
      <c r="D23" s="30"/>
      <c r="E23" s="30"/>
      <c r="F23" s="30"/>
      <c r="G23" s="30"/>
    </row>
    <row r="24" spans="2:9" ht="12.75" thickBot="1" x14ac:dyDescent="0.45">
      <c r="C24" s="6"/>
      <c r="D24" s="6"/>
      <c r="E24" s="64" t="s">
        <v>21</v>
      </c>
      <c r="F24" s="64"/>
      <c r="G24" s="64" t="s">
        <v>22</v>
      </c>
      <c r="H24" s="64"/>
      <c r="I24" s="64"/>
    </row>
    <row r="25" spans="2:9" ht="15" customHeight="1" x14ac:dyDescent="0.4">
      <c r="C25" s="35" t="s">
        <v>23</v>
      </c>
      <c r="D25" s="36"/>
      <c r="E25" s="65"/>
      <c r="F25" s="66"/>
      <c r="G25" s="67"/>
      <c r="H25" s="67"/>
      <c r="I25" s="68"/>
    </row>
    <row r="26" spans="2:9" ht="15" customHeight="1" thickBot="1" x14ac:dyDescent="0.45">
      <c r="C26" s="37" t="s">
        <v>24</v>
      </c>
      <c r="D26" s="38"/>
      <c r="E26" s="69"/>
      <c r="F26" s="69"/>
      <c r="G26" s="69"/>
      <c r="H26" s="69"/>
      <c r="I26" s="70"/>
    </row>
    <row r="27" spans="2:9" ht="15" customHeight="1" thickBot="1" x14ac:dyDescent="0.45">
      <c r="C27" s="55" t="s">
        <v>48</v>
      </c>
      <c r="D27" s="56"/>
      <c r="E27" s="41">
        <v>27</v>
      </c>
      <c r="F27" s="42"/>
      <c r="G27" s="42"/>
      <c r="H27" s="42"/>
      <c r="I27" s="43"/>
    </row>
    <row r="28" spans="2:9" ht="15" customHeight="1" x14ac:dyDescent="0.4">
      <c r="C28" s="19" t="s">
        <v>44</v>
      </c>
      <c r="D28" s="19"/>
      <c r="E28" s="20"/>
      <c r="F28" s="20"/>
      <c r="G28" s="20"/>
      <c r="H28" s="20"/>
      <c r="I28" s="20"/>
    </row>
    <row r="29" spans="2:9" ht="15" customHeight="1" x14ac:dyDescent="0.4"/>
    <row r="30" spans="2:9" ht="15" customHeight="1" thickBot="1" x14ac:dyDescent="0.45">
      <c r="B30" s="7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">
      <c r="C31" s="39" t="s">
        <v>27</v>
      </c>
      <c r="D31" s="21" t="s">
        <v>28</v>
      </c>
      <c r="E31" s="31">
        <f>(SUM(E11:I12))/(SUM(E11:I13))</f>
        <v>0.56899697284967121</v>
      </c>
      <c r="F31" s="31"/>
      <c r="G31" s="31"/>
      <c r="H31" s="31"/>
      <c r="I31" s="32"/>
    </row>
    <row r="32" spans="2:9" ht="15" customHeight="1" thickBot="1" x14ac:dyDescent="0.45">
      <c r="C32" s="40"/>
      <c r="D32" s="22" t="s">
        <v>29</v>
      </c>
      <c r="E32" s="33">
        <f>E13/(SUM(E11:I13))</f>
        <v>0.43100302715032873</v>
      </c>
      <c r="F32" s="33"/>
      <c r="G32" s="33"/>
      <c r="H32" s="33"/>
      <c r="I32" s="34"/>
    </row>
    <row r="33" spans="2:9" ht="15" customHeight="1" x14ac:dyDescent="0.4"/>
    <row r="34" spans="2:9" ht="15" customHeight="1" thickBot="1" x14ac:dyDescent="0.45">
      <c r="B34" s="7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5" customHeight="1" thickBot="1" x14ac:dyDescent="0.45">
      <c r="C35" s="1" t="s">
        <v>32</v>
      </c>
      <c r="D35" s="61"/>
      <c r="E35" s="62"/>
      <c r="F35" s="62"/>
      <c r="G35" s="62"/>
      <c r="H35" s="62"/>
      <c r="I35" s="6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3C6F-5B89-4647-829E-B7ACEB9ED899}">
  <dimension ref="A1:N35"/>
  <sheetViews>
    <sheetView view="pageBreakPreview" zoomScaleNormal="100" zoomScaleSheetLayoutView="100" workbookViewId="0">
      <selection activeCell="E6" sqref="C6:I19"/>
    </sheetView>
  </sheetViews>
  <sheetFormatPr defaultColWidth="9" defaultRowHeight="12" x14ac:dyDescent="0.4"/>
  <cols>
    <col min="1" max="1" width="0.75" style="7" customWidth="1"/>
    <col min="2" max="2" width="3.125" style="7" bestFit="1" customWidth="1"/>
    <col min="3" max="3" width="10.625" style="7" customWidth="1"/>
    <col min="4" max="4" width="22.625" style="7" customWidth="1"/>
    <col min="5" max="5" width="14.125" style="7" customWidth="1"/>
    <col min="6" max="6" width="10.625" style="7" customWidth="1"/>
    <col min="7" max="8" width="7.375" style="7" customWidth="1"/>
    <col min="9" max="9" width="10.625" style="7" customWidth="1"/>
    <col min="10" max="10" width="0.875" style="7" customWidth="1"/>
    <col min="11" max="11" width="13.25" style="7" customWidth="1"/>
    <col min="12" max="12" width="10.25" style="7" customWidth="1"/>
    <col min="13" max="13" width="9" style="7" customWidth="1"/>
    <col min="14" max="14" width="9" style="7"/>
    <col min="15" max="16" width="9" style="7" customWidth="1"/>
    <col min="17" max="16384" width="9" style="7"/>
  </cols>
  <sheetData>
    <row r="1" spans="1:14" ht="18.75" customHeight="1" x14ac:dyDescent="0.4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5" customHeight="1" thickBot="1" x14ac:dyDescent="0.45">
      <c r="B2" s="7" t="s">
        <v>3</v>
      </c>
      <c r="C2" s="30" t="s">
        <v>4</v>
      </c>
      <c r="D2" s="30"/>
      <c r="E2" s="30"/>
      <c r="F2" s="30"/>
      <c r="G2" s="30"/>
      <c r="H2" s="6"/>
    </row>
    <row r="3" spans="1:14" ht="19.5" customHeight="1" thickBot="1" x14ac:dyDescent="0.45">
      <c r="C3" s="45" t="s">
        <v>5</v>
      </c>
      <c r="D3" s="46"/>
      <c r="E3" s="52" t="s">
        <v>52</v>
      </c>
      <c r="F3" s="53"/>
      <c r="G3" s="53"/>
      <c r="H3" s="53"/>
      <c r="I3" s="54"/>
    </row>
    <row r="4" spans="1:14" ht="15" customHeight="1" x14ac:dyDescent="0.4"/>
    <row r="5" spans="1:14" ht="15" customHeight="1" thickBot="1" x14ac:dyDescent="0.45">
      <c r="B5" s="7" t="s">
        <v>6</v>
      </c>
      <c r="C5" s="30" t="s">
        <v>7</v>
      </c>
      <c r="D5" s="30"/>
      <c r="E5" s="30"/>
      <c r="F5" s="30"/>
      <c r="G5" s="30"/>
    </row>
    <row r="6" spans="1:14" ht="15" customHeight="1" x14ac:dyDescent="0.4">
      <c r="C6" s="73" t="s">
        <v>8</v>
      </c>
      <c r="D6" s="74" t="s">
        <v>9</v>
      </c>
      <c r="E6" s="75">
        <v>3822318094</v>
      </c>
      <c r="F6" s="75"/>
      <c r="G6" s="75"/>
      <c r="H6" s="75"/>
      <c r="I6" s="76"/>
      <c r="K6" s="11"/>
    </row>
    <row r="7" spans="1:14" ht="15" customHeight="1" x14ac:dyDescent="0.4">
      <c r="C7" s="77"/>
      <c r="D7" s="78" t="s">
        <v>10</v>
      </c>
      <c r="E7" s="79">
        <v>83239863</v>
      </c>
      <c r="F7" s="79"/>
      <c r="G7" s="79"/>
      <c r="H7" s="79"/>
      <c r="I7" s="80"/>
    </row>
    <row r="8" spans="1:14" ht="15" customHeight="1" x14ac:dyDescent="0.4">
      <c r="C8" s="81"/>
      <c r="D8" s="82" t="s">
        <v>11</v>
      </c>
      <c r="E8" s="83">
        <v>1435200042</v>
      </c>
      <c r="F8" s="83"/>
      <c r="G8" s="83"/>
      <c r="H8" s="83"/>
      <c r="I8" s="84"/>
    </row>
    <row r="9" spans="1:14" ht="15" customHeight="1" thickBot="1" x14ac:dyDescent="0.45">
      <c r="C9" s="85" t="s">
        <v>36</v>
      </c>
      <c r="D9" s="86"/>
      <c r="E9" s="87">
        <f>SUM(E6:I8)</f>
        <v>5340757999</v>
      </c>
      <c r="F9" s="88"/>
      <c r="G9" s="88"/>
      <c r="H9" s="88"/>
      <c r="I9" s="89"/>
    </row>
    <row r="10" spans="1:14" ht="15" customHeight="1" x14ac:dyDescent="0.4">
      <c r="C10" s="90" t="s">
        <v>12</v>
      </c>
      <c r="D10" s="91"/>
      <c r="E10" s="91"/>
      <c r="F10" s="91"/>
      <c r="G10" s="91"/>
      <c r="H10" s="91"/>
      <c r="I10" s="92"/>
    </row>
    <row r="11" spans="1:14" ht="15" customHeight="1" x14ac:dyDescent="0.4">
      <c r="C11" s="93" t="s">
        <v>34</v>
      </c>
      <c r="D11" s="94" t="s">
        <v>14</v>
      </c>
      <c r="E11" s="79">
        <v>716862310</v>
      </c>
      <c r="F11" s="79"/>
      <c r="G11" s="79"/>
      <c r="H11" s="79"/>
      <c r="I11" s="80"/>
      <c r="K11" s="14"/>
      <c r="L11" s="15"/>
    </row>
    <row r="12" spans="1:14" ht="15" customHeight="1" x14ac:dyDescent="0.4">
      <c r="C12" s="93"/>
      <c r="D12" s="94" t="s">
        <v>35</v>
      </c>
      <c r="E12" s="79">
        <v>16344586</v>
      </c>
      <c r="F12" s="79"/>
      <c r="G12" s="79"/>
      <c r="H12" s="79"/>
      <c r="I12" s="80"/>
    </row>
    <row r="13" spans="1:14" ht="15" customHeight="1" x14ac:dyDescent="0.4">
      <c r="C13" s="93"/>
      <c r="D13" s="95" t="s">
        <v>16</v>
      </c>
      <c r="E13" s="79">
        <v>260971426</v>
      </c>
      <c r="F13" s="79"/>
      <c r="G13" s="79"/>
      <c r="H13" s="79"/>
      <c r="I13" s="80"/>
      <c r="M13" s="23"/>
      <c r="N13" s="23"/>
    </row>
    <row r="14" spans="1:14" ht="15" customHeight="1" x14ac:dyDescent="0.4">
      <c r="C14" s="96" t="s">
        <v>17</v>
      </c>
      <c r="D14" s="97"/>
      <c r="E14" s="83">
        <v>1845248608</v>
      </c>
      <c r="F14" s="83"/>
      <c r="G14" s="83"/>
      <c r="H14" s="83"/>
      <c r="I14" s="84"/>
    </row>
    <row r="15" spans="1:14" ht="15" customHeight="1" thickBot="1" x14ac:dyDescent="0.45">
      <c r="C15" s="98" t="s">
        <v>36</v>
      </c>
      <c r="D15" s="99"/>
      <c r="E15" s="100">
        <f>SUM(E11:I14)</f>
        <v>2839426930</v>
      </c>
      <c r="F15" s="100"/>
      <c r="G15" s="100"/>
      <c r="H15" s="100"/>
      <c r="I15" s="101"/>
    </row>
    <row r="16" spans="1:14" ht="15" customHeight="1" x14ac:dyDescent="0.4">
      <c r="C16" s="102" t="s">
        <v>39</v>
      </c>
      <c r="D16" s="103"/>
      <c r="E16" s="104">
        <v>362163</v>
      </c>
      <c r="F16" s="104"/>
      <c r="G16" s="104"/>
      <c r="H16" s="104"/>
      <c r="I16" s="105"/>
    </row>
    <row r="17" spans="2:9" ht="15" customHeight="1" thickBot="1" x14ac:dyDescent="0.45">
      <c r="C17" s="81" t="s">
        <v>37</v>
      </c>
      <c r="D17" s="106"/>
      <c r="E17" s="107">
        <v>9519</v>
      </c>
      <c r="F17" s="107"/>
      <c r="G17" s="107"/>
      <c r="H17" s="107"/>
      <c r="I17" s="108"/>
    </row>
    <row r="18" spans="2:9" ht="15" customHeight="1" x14ac:dyDescent="0.4">
      <c r="C18" s="102" t="s">
        <v>18</v>
      </c>
      <c r="D18" s="103"/>
      <c r="E18" s="75">
        <f>(E6+E8)/E16</f>
        <v>14516.994104864385</v>
      </c>
      <c r="F18" s="75"/>
      <c r="G18" s="75"/>
      <c r="H18" s="75"/>
      <c r="I18" s="76"/>
    </row>
    <row r="19" spans="2:9" ht="15" customHeight="1" thickBot="1" x14ac:dyDescent="0.45">
      <c r="C19" s="109" t="s">
        <v>38</v>
      </c>
      <c r="D19" s="110"/>
      <c r="E19" s="111">
        <f>E7/E17</f>
        <v>8744.6016388276075</v>
      </c>
      <c r="F19" s="111"/>
      <c r="G19" s="111"/>
      <c r="H19" s="111"/>
      <c r="I19" s="112"/>
    </row>
    <row r="20" spans="2:9" ht="15" customHeight="1" x14ac:dyDescent="0.4">
      <c r="C20" s="10" t="s">
        <v>42</v>
      </c>
      <c r="D20" s="10"/>
      <c r="E20" s="10"/>
      <c r="F20" s="10"/>
      <c r="G20" s="10"/>
      <c r="H20" s="10"/>
      <c r="I20" s="10"/>
    </row>
    <row r="21" spans="2:9" ht="15" customHeight="1" x14ac:dyDescent="0.4">
      <c r="C21" s="10" t="s">
        <v>45</v>
      </c>
      <c r="D21" s="10"/>
      <c r="E21" s="10"/>
      <c r="F21" s="10"/>
      <c r="G21" s="10"/>
      <c r="H21" s="10"/>
      <c r="I21" s="10"/>
    </row>
    <row r="22" spans="2:9" ht="15" customHeight="1" x14ac:dyDescent="0.4"/>
    <row r="23" spans="2:9" ht="15" customHeight="1" x14ac:dyDescent="0.4">
      <c r="B23" s="7" t="s">
        <v>19</v>
      </c>
      <c r="C23" s="30" t="s">
        <v>20</v>
      </c>
      <c r="D23" s="30"/>
      <c r="E23" s="30"/>
      <c r="F23" s="30"/>
      <c r="G23" s="30"/>
    </row>
    <row r="24" spans="2:9" ht="12.75" thickBot="1" x14ac:dyDescent="0.45">
      <c r="C24" s="6"/>
      <c r="D24" s="6"/>
      <c r="E24" s="64" t="s">
        <v>21</v>
      </c>
      <c r="F24" s="64"/>
      <c r="G24" s="64" t="s">
        <v>22</v>
      </c>
      <c r="H24" s="64"/>
      <c r="I24" s="64"/>
    </row>
    <row r="25" spans="2:9" ht="15" customHeight="1" x14ac:dyDescent="0.4">
      <c r="C25" s="35" t="s">
        <v>23</v>
      </c>
      <c r="D25" s="36"/>
      <c r="E25" s="65"/>
      <c r="F25" s="66"/>
      <c r="G25" s="67"/>
      <c r="H25" s="67"/>
      <c r="I25" s="68"/>
    </row>
    <row r="26" spans="2:9" ht="15" customHeight="1" thickBot="1" x14ac:dyDescent="0.45">
      <c r="C26" s="37" t="s">
        <v>24</v>
      </c>
      <c r="D26" s="38"/>
      <c r="E26" s="69"/>
      <c r="F26" s="69"/>
      <c r="G26" s="69"/>
      <c r="H26" s="69"/>
      <c r="I26" s="70"/>
    </row>
    <row r="27" spans="2:9" ht="15" customHeight="1" thickBot="1" x14ac:dyDescent="0.45">
      <c r="C27" s="55" t="s">
        <v>48</v>
      </c>
      <c r="D27" s="56"/>
      <c r="E27" s="41">
        <v>22</v>
      </c>
      <c r="F27" s="42"/>
      <c r="G27" s="42"/>
      <c r="H27" s="42"/>
      <c r="I27" s="43"/>
    </row>
    <row r="28" spans="2:9" ht="15" customHeight="1" x14ac:dyDescent="0.4">
      <c r="C28" s="19" t="s">
        <v>44</v>
      </c>
      <c r="D28" s="19"/>
      <c r="E28" s="20"/>
      <c r="F28" s="20"/>
      <c r="G28" s="20"/>
      <c r="H28" s="20"/>
      <c r="I28" s="20"/>
    </row>
    <row r="29" spans="2:9" ht="15" customHeight="1" x14ac:dyDescent="0.4"/>
    <row r="30" spans="2:9" ht="15" customHeight="1" thickBot="1" x14ac:dyDescent="0.45">
      <c r="B30" s="7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">
      <c r="C31" s="39" t="s">
        <v>27</v>
      </c>
      <c r="D31" s="21" t="s">
        <v>28</v>
      </c>
      <c r="E31" s="31">
        <f>(SUM(E11:I12))/(SUM(E11:I13))</f>
        <v>0.73750038577083354</v>
      </c>
      <c r="F31" s="31"/>
      <c r="G31" s="31"/>
      <c r="H31" s="31"/>
      <c r="I31" s="32"/>
    </row>
    <row r="32" spans="2:9" ht="15" customHeight="1" thickBot="1" x14ac:dyDescent="0.45">
      <c r="C32" s="40"/>
      <c r="D32" s="22" t="s">
        <v>29</v>
      </c>
      <c r="E32" s="33">
        <f>E13/(SUM(E11:I13))</f>
        <v>0.2624996142291664</v>
      </c>
      <c r="F32" s="33"/>
      <c r="G32" s="33"/>
      <c r="H32" s="33"/>
      <c r="I32" s="34"/>
    </row>
    <row r="33" spans="2:9" ht="15" customHeight="1" x14ac:dyDescent="0.4"/>
    <row r="34" spans="2:9" ht="15" customHeight="1" thickBot="1" x14ac:dyDescent="0.45">
      <c r="B34" s="7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5" customHeight="1" thickBot="1" x14ac:dyDescent="0.45">
      <c r="C35" s="1" t="s">
        <v>32</v>
      </c>
      <c r="D35" s="61"/>
      <c r="E35" s="62"/>
      <c r="F35" s="62"/>
      <c r="G35" s="62"/>
      <c r="H35" s="62"/>
      <c r="I35" s="6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1D79-C064-4F68-B753-46E08EA83280}">
  <dimension ref="A1:N35"/>
  <sheetViews>
    <sheetView view="pageBreakPreview" zoomScaleNormal="100" zoomScaleSheetLayoutView="100" workbookViewId="0">
      <selection activeCell="G4" sqref="C4:I18"/>
    </sheetView>
  </sheetViews>
  <sheetFormatPr defaultColWidth="9" defaultRowHeight="12" x14ac:dyDescent="0.4"/>
  <cols>
    <col min="1" max="1" width="0.75" style="7" customWidth="1"/>
    <col min="2" max="2" width="3.125" style="7" bestFit="1" customWidth="1"/>
    <col min="3" max="3" width="10.625" style="7" customWidth="1"/>
    <col min="4" max="4" width="22.625" style="7" customWidth="1"/>
    <col min="5" max="5" width="14.125" style="7" customWidth="1"/>
    <col min="6" max="6" width="10.625" style="7" customWidth="1"/>
    <col min="7" max="8" width="7.375" style="7" customWidth="1"/>
    <col min="9" max="9" width="10.625" style="7" customWidth="1"/>
    <col min="10" max="10" width="0.875" style="7" customWidth="1"/>
    <col min="11" max="11" width="11.75" style="7" customWidth="1"/>
    <col min="12" max="13" width="9" style="7" customWidth="1"/>
    <col min="14" max="14" width="9" style="7"/>
    <col min="15" max="16" width="9" style="7" customWidth="1"/>
    <col min="17" max="16384" width="9" style="7"/>
  </cols>
  <sheetData>
    <row r="1" spans="1:14" ht="18.75" customHeight="1" x14ac:dyDescent="0.4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5" customHeight="1" thickBot="1" x14ac:dyDescent="0.45">
      <c r="B2" s="7" t="s">
        <v>3</v>
      </c>
      <c r="C2" s="30" t="s">
        <v>4</v>
      </c>
      <c r="D2" s="30"/>
      <c r="E2" s="30"/>
      <c r="F2" s="30"/>
      <c r="G2" s="30"/>
      <c r="H2" s="6"/>
    </row>
    <row r="3" spans="1:14" ht="19.5" customHeight="1" thickBot="1" x14ac:dyDescent="0.45">
      <c r="C3" s="45" t="s">
        <v>5</v>
      </c>
      <c r="D3" s="46"/>
      <c r="E3" s="52" t="s">
        <v>52</v>
      </c>
      <c r="F3" s="53"/>
      <c r="G3" s="53"/>
      <c r="H3" s="53"/>
      <c r="I3" s="54"/>
    </row>
    <row r="4" spans="1:14" ht="15" customHeight="1" x14ac:dyDescent="0.4">
      <c r="C4" s="72"/>
      <c r="D4" s="72"/>
      <c r="E4" s="72"/>
      <c r="F4" s="72"/>
      <c r="G4" s="72"/>
      <c r="H4" s="72"/>
      <c r="I4" s="72"/>
    </row>
    <row r="5" spans="1:14" ht="15" customHeight="1" thickBot="1" x14ac:dyDescent="0.45">
      <c r="B5" s="7" t="s">
        <v>6</v>
      </c>
      <c r="C5" s="71" t="s">
        <v>7</v>
      </c>
      <c r="D5" s="71"/>
      <c r="E5" s="71"/>
      <c r="F5" s="71"/>
      <c r="G5" s="71"/>
      <c r="H5" s="72"/>
      <c r="I5" s="72"/>
    </row>
    <row r="6" spans="1:14" ht="15" customHeight="1" x14ac:dyDescent="0.4">
      <c r="C6" s="73" t="s">
        <v>8</v>
      </c>
      <c r="D6" s="74" t="s">
        <v>9</v>
      </c>
      <c r="E6" s="75">
        <v>4930844425</v>
      </c>
      <c r="F6" s="75"/>
      <c r="G6" s="75"/>
      <c r="H6" s="75"/>
      <c r="I6" s="76"/>
      <c r="K6" s="11"/>
    </row>
    <row r="7" spans="1:14" ht="15" customHeight="1" x14ac:dyDescent="0.4">
      <c r="C7" s="77"/>
      <c r="D7" s="78" t="s">
        <v>10</v>
      </c>
      <c r="E7" s="79">
        <v>237971978</v>
      </c>
      <c r="F7" s="79"/>
      <c r="G7" s="79"/>
      <c r="H7" s="79"/>
      <c r="I7" s="80"/>
    </row>
    <row r="8" spans="1:14" ht="15" customHeight="1" x14ac:dyDescent="0.4">
      <c r="C8" s="81"/>
      <c r="D8" s="82" t="s">
        <v>11</v>
      </c>
      <c r="E8" s="83">
        <v>2422718811</v>
      </c>
      <c r="F8" s="83"/>
      <c r="G8" s="83"/>
      <c r="H8" s="83"/>
      <c r="I8" s="84"/>
    </row>
    <row r="9" spans="1:14" ht="15" customHeight="1" thickBot="1" x14ac:dyDescent="0.45">
      <c r="C9" s="85" t="s">
        <v>36</v>
      </c>
      <c r="D9" s="86"/>
      <c r="E9" s="87">
        <f>SUM(E6:I8)</f>
        <v>7591535214</v>
      </c>
      <c r="F9" s="88"/>
      <c r="G9" s="88"/>
      <c r="H9" s="88"/>
      <c r="I9" s="89"/>
    </row>
    <row r="10" spans="1:14" ht="15" customHeight="1" x14ac:dyDescent="0.4">
      <c r="C10" s="90" t="s">
        <v>12</v>
      </c>
      <c r="D10" s="91"/>
      <c r="E10" s="91"/>
      <c r="F10" s="91"/>
      <c r="G10" s="91"/>
      <c r="H10" s="91"/>
      <c r="I10" s="92"/>
    </row>
    <row r="11" spans="1:14" ht="15" customHeight="1" x14ac:dyDescent="0.4">
      <c r="C11" s="93" t="s">
        <v>34</v>
      </c>
      <c r="D11" s="94" t="s">
        <v>14</v>
      </c>
      <c r="E11" s="79">
        <v>899630619</v>
      </c>
      <c r="F11" s="79"/>
      <c r="G11" s="79"/>
      <c r="H11" s="79"/>
      <c r="I11" s="80"/>
      <c r="K11" s="11"/>
    </row>
    <row r="12" spans="1:14" ht="15" customHeight="1" x14ac:dyDescent="0.4">
      <c r="C12" s="93"/>
      <c r="D12" s="94" t="s">
        <v>35</v>
      </c>
      <c r="E12" s="79">
        <v>46543694</v>
      </c>
      <c r="F12" s="79"/>
      <c r="G12" s="79"/>
      <c r="H12" s="79"/>
      <c r="I12" s="80"/>
    </row>
    <row r="13" spans="1:14" ht="15" customHeight="1" x14ac:dyDescent="0.4">
      <c r="C13" s="93"/>
      <c r="D13" s="95" t="s">
        <v>16</v>
      </c>
      <c r="E13" s="79">
        <v>436408275</v>
      </c>
      <c r="F13" s="79"/>
      <c r="G13" s="79"/>
      <c r="H13" s="79"/>
      <c r="I13" s="80"/>
      <c r="M13" s="23"/>
      <c r="N13" s="23"/>
    </row>
    <row r="14" spans="1:14" ht="15" customHeight="1" x14ac:dyDescent="0.4">
      <c r="C14" s="96" t="s">
        <v>17</v>
      </c>
      <c r="D14" s="97"/>
      <c r="E14" s="83">
        <v>1162811640</v>
      </c>
      <c r="F14" s="83"/>
      <c r="G14" s="83"/>
      <c r="H14" s="83"/>
      <c r="I14" s="84"/>
    </row>
    <row r="15" spans="1:14" ht="15" customHeight="1" thickBot="1" x14ac:dyDescent="0.45">
      <c r="C15" s="98" t="s">
        <v>36</v>
      </c>
      <c r="D15" s="99"/>
      <c r="E15" s="100">
        <f>SUM(E11:I14)</f>
        <v>2545394228</v>
      </c>
      <c r="F15" s="100"/>
      <c r="G15" s="100"/>
      <c r="H15" s="100"/>
      <c r="I15" s="101"/>
    </row>
    <row r="16" spans="1:14" ht="15" customHeight="1" x14ac:dyDescent="0.4">
      <c r="C16" s="102" t="s">
        <v>39</v>
      </c>
      <c r="D16" s="103"/>
      <c r="E16" s="104">
        <v>535214</v>
      </c>
      <c r="F16" s="104"/>
      <c r="G16" s="104"/>
      <c r="H16" s="104"/>
      <c r="I16" s="105"/>
    </row>
    <row r="17" spans="2:9" ht="15" customHeight="1" thickBot="1" x14ac:dyDescent="0.45">
      <c r="C17" s="81" t="s">
        <v>37</v>
      </c>
      <c r="D17" s="106"/>
      <c r="E17" s="107">
        <v>24494</v>
      </c>
      <c r="F17" s="107"/>
      <c r="G17" s="107"/>
      <c r="H17" s="107"/>
      <c r="I17" s="108"/>
    </row>
    <row r="18" spans="2:9" ht="15" customHeight="1" x14ac:dyDescent="0.4">
      <c r="C18" s="102" t="s">
        <v>18</v>
      </c>
      <c r="D18" s="103"/>
      <c r="E18" s="75">
        <f>(E6+E8)/E16</f>
        <v>13739.482218327623</v>
      </c>
      <c r="F18" s="75"/>
      <c r="G18" s="75"/>
      <c r="H18" s="75"/>
      <c r="I18" s="76"/>
    </row>
    <row r="19" spans="2:9" ht="15" customHeight="1" thickBot="1" x14ac:dyDescent="0.45">
      <c r="C19" s="50" t="s">
        <v>38</v>
      </c>
      <c r="D19" s="51"/>
      <c r="E19" s="48">
        <f>E7/E17</f>
        <v>9715.521270515228</v>
      </c>
      <c r="F19" s="48"/>
      <c r="G19" s="48"/>
      <c r="H19" s="48"/>
      <c r="I19" s="49"/>
    </row>
    <row r="20" spans="2:9" ht="15" customHeight="1" x14ac:dyDescent="0.4">
      <c r="C20" s="10" t="s">
        <v>42</v>
      </c>
      <c r="D20" s="10"/>
      <c r="E20" s="10"/>
      <c r="F20" s="10"/>
      <c r="G20" s="10"/>
      <c r="H20" s="10"/>
      <c r="I20" s="10"/>
    </row>
    <row r="21" spans="2:9" ht="15" customHeight="1" x14ac:dyDescent="0.4">
      <c r="C21" s="10" t="s">
        <v>45</v>
      </c>
      <c r="D21" s="10"/>
      <c r="E21" s="10"/>
      <c r="F21" s="10"/>
      <c r="G21" s="10"/>
      <c r="H21" s="10"/>
      <c r="I21" s="10"/>
    </row>
    <row r="22" spans="2:9" ht="15" customHeight="1" x14ac:dyDescent="0.4"/>
    <row r="23" spans="2:9" ht="15" customHeight="1" x14ac:dyDescent="0.4">
      <c r="B23" s="7" t="s">
        <v>19</v>
      </c>
      <c r="C23" s="30" t="s">
        <v>20</v>
      </c>
      <c r="D23" s="30"/>
      <c r="E23" s="30"/>
      <c r="F23" s="30"/>
      <c r="G23" s="30"/>
    </row>
    <row r="24" spans="2:9" ht="12.75" thickBot="1" x14ac:dyDescent="0.45">
      <c r="C24" s="6"/>
      <c r="D24" s="6"/>
      <c r="E24" s="64" t="s">
        <v>21</v>
      </c>
      <c r="F24" s="64"/>
      <c r="G24" s="64" t="s">
        <v>22</v>
      </c>
      <c r="H24" s="64"/>
      <c r="I24" s="64"/>
    </row>
    <row r="25" spans="2:9" ht="15" customHeight="1" x14ac:dyDescent="0.4">
      <c r="C25" s="35" t="s">
        <v>23</v>
      </c>
      <c r="D25" s="36"/>
      <c r="E25" s="65"/>
      <c r="F25" s="66"/>
      <c r="G25" s="67"/>
      <c r="H25" s="67"/>
      <c r="I25" s="68"/>
    </row>
    <row r="26" spans="2:9" ht="15" customHeight="1" thickBot="1" x14ac:dyDescent="0.45">
      <c r="C26" s="37" t="s">
        <v>24</v>
      </c>
      <c r="D26" s="38"/>
      <c r="E26" s="69"/>
      <c r="F26" s="69"/>
      <c r="G26" s="69"/>
      <c r="H26" s="69"/>
      <c r="I26" s="70"/>
    </row>
    <row r="27" spans="2:9" ht="15" customHeight="1" thickBot="1" x14ac:dyDescent="0.45">
      <c r="C27" s="55" t="s">
        <v>48</v>
      </c>
      <c r="D27" s="56"/>
      <c r="E27" s="41">
        <v>28</v>
      </c>
      <c r="F27" s="42"/>
      <c r="G27" s="42"/>
      <c r="H27" s="42"/>
      <c r="I27" s="43"/>
    </row>
    <row r="28" spans="2:9" ht="15" customHeight="1" x14ac:dyDescent="0.4">
      <c r="C28" s="19" t="s">
        <v>44</v>
      </c>
      <c r="D28" s="19"/>
      <c r="E28" s="20"/>
      <c r="F28" s="20"/>
      <c r="G28" s="20"/>
      <c r="H28" s="20"/>
      <c r="I28" s="20"/>
    </row>
    <row r="29" spans="2:9" ht="15" customHeight="1" x14ac:dyDescent="0.4"/>
    <row r="30" spans="2:9" ht="15" customHeight="1" thickBot="1" x14ac:dyDescent="0.45">
      <c r="B30" s="7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">
      <c r="C31" s="39" t="s">
        <v>27</v>
      </c>
      <c r="D31" s="21" t="s">
        <v>28</v>
      </c>
      <c r="E31" s="31">
        <f>(SUM(E11:I12))/(SUM(E11:I13))</f>
        <v>0.68435283447964268</v>
      </c>
      <c r="F31" s="31"/>
      <c r="G31" s="31"/>
      <c r="H31" s="31"/>
      <c r="I31" s="32"/>
    </row>
    <row r="32" spans="2:9" ht="15" customHeight="1" thickBot="1" x14ac:dyDescent="0.45">
      <c r="C32" s="40"/>
      <c r="D32" s="22" t="s">
        <v>29</v>
      </c>
      <c r="E32" s="33">
        <f>E13/(SUM(E11:I13))</f>
        <v>0.31564716552035732</v>
      </c>
      <c r="F32" s="33"/>
      <c r="G32" s="33"/>
      <c r="H32" s="33"/>
      <c r="I32" s="34"/>
    </row>
    <row r="33" spans="2:9" ht="15" customHeight="1" x14ac:dyDescent="0.4"/>
    <row r="34" spans="2:9" ht="15" customHeight="1" thickBot="1" x14ac:dyDescent="0.45">
      <c r="B34" s="7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5" customHeight="1" thickBot="1" x14ac:dyDescent="0.45">
      <c r="C35" s="1" t="s">
        <v>32</v>
      </c>
      <c r="D35" s="61"/>
      <c r="E35" s="62"/>
      <c r="F35" s="62"/>
      <c r="G35" s="62"/>
      <c r="H35" s="62"/>
      <c r="I35" s="6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3844-99AA-417A-BBC9-8825FB445F03}">
  <dimension ref="A1:N35"/>
  <sheetViews>
    <sheetView view="pageBreakPreview" topLeftCell="A4" zoomScaleNormal="100" zoomScaleSheetLayoutView="100" workbookViewId="0">
      <selection activeCell="C5" sqref="C5:I18"/>
    </sheetView>
  </sheetViews>
  <sheetFormatPr defaultColWidth="9" defaultRowHeight="12" x14ac:dyDescent="0.4"/>
  <cols>
    <col min="1" max="1" width="0.75" style="7" customWidth="1"/>
    <col min="2" max="2" width="3.125" style="7" bestFit="1" customWidth="1"/>
    <col min="3" max="3" width="10.625" style="7" customWidth="1"/>
    <col min="4" max="4" width="22.625" style="7" customWidth="1"/>
    <col min="5" max="5" width="14.125" style="7" customWidth="1"/>
    <col min="6" max="6" width="10.625" style="7" customWidth="1"/>
    <col min="7" max="8" width="7.375" style="7" customWidth="1"/>
    <col min="9" max="9" width="10.625" style="7" customWidth="1"/>
    <col min="10" max="10" width="0.875" style="7" customWidth="1"/>
    <col min="11" max="11" width="10.75" style="7" customWidth="1"/>
    <col min="12" max="13" width="9" style="7" customWidth="1"/>
    <col min="14" max="14" width="9" style="7"/>
    <col min="15" max="16" width="9" style="7" customWidth="1"/>
    <col min="17" max="16384" width="9" style="7"/>
  </cols>
  <sheetData>
    <row r="1" spans="1:14" ht="18.75" customHeight="1" x14ac:dyDescent="0.4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5" customHeight="1" thickBot="1" x14ac:dyDescent="0.45">
      <c r="B2" s="7" t="s">
        <v>3</v>
      </c>
      <c r="C2" s="30" t="s">
        <v>4</v>
      </c>
      <c r="D2" s="30"/>
      <c r="E2" s="30"/>
      <c r="F2" s="30"/>
      <c r="G2" s="30"/>
      <c r="H2" s="6"/>
    </row>
    <row r="3" spans="1:14" ht="19.5" customHeight="1" thickBot="1" x14ac:dyDescent="0.45">
      <c r="C3" s="45" t="s">
        <v>5</v>
      </c>
      <c r="D3" s="46"/>
      <c r="E3" s="52" t="s">
        <v>52</v>
      </c>
      <c r="F3" s="53"/>
      <c r="G3" s="53"/>
      <c r="H3" s="53"/>
      <c r="I3" s="54"/>
    </row>
    <row r="4" spans="1:14" ht="15" customHeight="1" x14ac:dyDescent="0.4"/>
    <row r="5" spans="1:14" ht="15" customHeight="1" thickBot="1" x14ac:dyDescent="0.45">
      <c r="B5" s="7" t="s">
        <v>6</v>
      </c>
      <c r="C5" s="71" t="s">
        <v>7</v>
      </c>
      <c r="D5" s="71"/>
      <c r="E5" s="71"/>
      <c r="F5" s="71"/>
      <c r="G5" s="71"/>
      <c r="H5" s="72"/>
      <c r="I5" s="72"/>
    </row>
    <row r="6" spans="1:14" ht="15" customHeight="1" x14ac:dyDescent="0.4">
      <c r="C6" s="73" t="s">
        <v>8</v>
      </c>
      <c r="D6" s="74" t="s">
        <v>9</v>
      </c>
      <c r="E6" s="75">
        <v>3318468415</v>
      </c>
      <c r="F6" s="75"/>
      <c r="G6" s="75"/>
      <c r="H6" s="75"/>
      <c r="I6" s="76"/>
      <c r="K6" s="11"/>
    </row>
    <row r="7" spans="1:14" ht="15" customHeight="1" x14ac:dyDescent="0.4">
      <c r="C7" s="77"/>
      <c r="D7" s="78" t="s">
        <v>10</v>
      </c>
      <c r="E7" s="79">
        <v>195447834</v>
      </c>
      <c r="F7" s="79"/>
      <c r="G7" s="79"/>
      <c r="H7" s="79"/>
      <c r="I7" s="80"/>
    </row>
    <row r="8" spans="1:14" ht="15" customHeight="1" x14ac:dyDescent="0.4">
      <c r="C8" s="81"/>
      <c r="D8" s="82" t="s">
        <v>11</v>
      </c>
      <c r="E8" s="83">
        <v>2394667072</v>
      </c>
      <c r="F8" s="83"/>
      <c r="G8" s="83"/>
      <c r="H8" s="83"/>
      <c r="I8" s="84"/>
    </row>
    <row r="9" spans="1:14" ht="15" customHeight="1" thickBot="1" x14ac:dyDescent="0.45">
      <c r="C9" s="85" t="s">
        <v>36</v>
      </c>
      <c r="D9" s="86"/>
      <c r="E9" s="87">
        <f>SUM(E6:I8)</f>
        <v>5908583321</v>
      </c>
      <c r="F9" s="88"/>
      <c r="G9" s="88"/>
      <c r="H9" s="88"/>
      <c r="I9" s="89"/>
    </row>
    <row r="10" spans="1:14" ht="15" customHeight="1" x14ac:dyDescent="0.4">
      <c r="C10" s="90" t="s">
        <v>12</v>
      </c>
      <c r="D10" s="91"/>
      <c r="E10" s="91"/>
      <c r="F10" s="91"/>
      <c r="G10" s="91"/>
      <c r="H10" s="91"/>
      <c r="I10" s="92"/>
    </row>
    <row r="11" spans="1:14" ht="15" customHeight="1" x14ac:dyDescent="0.4">
      <c r="C11" s="93" t="s">
        <v>34</v>
      </c>
      <c r="D11" s="94" t="s">
        <v>14</v>
      </c>
      <c r="E11" s="79">
        <v>594958689</v>
      </c>
      <c r="F11" s="79"/>
      <c r="G11" s="79"/>
      <c r="H11" s="79"/>
      <c r="I11" s="80"/>
      <c r="K11" s="11"/>
    </row>
    <row r="12" spans="1:14" ht="15" customHeight="1" x14ac:dyDescent="0.4">
      <c r="C12" s="93"/>
      <c r="D12" s="94" t="s">
        <v>35</v>
      </c>
      <c r="E12" s="79">
        <v>38173387</v>
      </c>
      <c r="F12" s="79"/>
      <c r="G12" s="79"/>
      <c r="H12" s="79"/>
      <c r="I12" s="80"/>
    </row>
    <row r="13" spans="1:14" ht="15" customHeight="1" x14ac:dyDescent="0.4">
      <c r="C13" s="93"/>
      <c r="D13" s="95" t="s">
        <v>16</v>
      </c>
      <c r="E13" s="79">
        <v>420321386</v>
      </c>
      <c r="F13" s="79"/>
      <c r="G13" s="79"/>
      <c r="H13" s="79"/>
      <c r="I13" s="80"/>
      <c r="M13" s="23"/>
      <c r="N13" s="23"/>
    </row>
    <row r="14" spans="1:14" ht="15" customHeight="1" x14ac:dyDescent="0.4">
      <c r="C14" s="96" t="s">
        <v>17</v>
      </c>
      <c r="D14" s="97"/>
      <c r="E14" s="83">
        <v>568570262</v>
      </c>
      <c r="F14" s="83"/>
      <c r="G14" s="83"/>
      <c r="H14" s="83"/>
      <c r="I14" s="84"/>
    </row>
    <row r="15" spans="1:14" ht="15" customHeight="1" thickBot="1" x14ac:dyDescent="0.45">
      <c r="C15" s="98" t="s">
        <v>36</v>
      </c>
      <c r="D15" s="99"/>
      <c r="E15" s="100">
        <f>SUM(E11:I14)</f>
        <v>1622023724</v>
      </c>
      <c r="F15" s="100"/>
      <c r="G15" s="100"/>
      <c r="H15" s="100"/>
      <c r="I15" s="101"/>
    </row>
    <row r="16" spans="1:14" ht="15" customHeight="1" x14ac:dyDescent="0.4">
      <c r="C16" s="102" t="s">
        <v>39</v>
      </c>
      <c r="D16" s="103"/>
      <c r="E16" s="104">
        <v>423198</v>
      </c>
      <c r="F16" s="104"/>
      <c r="G16" s="104"/>
      <c r="H16" s="104"/>
      <c r="I16" s="105"/>
    </row>
    <row r="17" spans="2:9" ht="15" customHeight="1" thickBot="1" x14ac:dyDescent="0.45">
      <c r="C17" s="81" t="s">
        <v>37</v>
      </c>
      <c r="D17" s="106"/>
      <c r="E17" s="107">
        <v>20471</v>
      </c>
      <c r="F17" s="107"/>
      <c r="G17" s="107"/>
      <c r="H17" s="107"/>
      <c r="I17" s="108"/>
    </row>
    <row r="18" spans="2:9" ht="15" customHeight="1" x14ac:dyDescent="0.4">
      <c r="C18" s="102" t="s">
        <v>18</v>
      </c>
      <c r="D18" s="103"/>
      <c r="E18" s="75">
        <f>(E6+E8)/E16</f>
        <v>13499.91135827674</v>
      </c>
      <c r="F18" s="75"/>
      <c r="G18" s="75"/>
      <c r="H18" s="75"/>
      <c r="I18" s="76"/>
    </row>
    <row r="19" spans="2:9" ht="15" customHeight="1" thickBot="1" x14ac:dyDescent="0.45">
      <c r="C19" s="50" t="s">
        <v>38</v>
      </c>
      <c r="D19" s="51"/>
      <c r="E19" s="48">
        <f>E7/E17</f>
        <v>9547.5469688828107</v>
      </c>
      <c r="F19" s="48"/>
      <c r="G19" s="48"/>
      <c r="H19" s="48"/>
      <c r="I19" s="49"/>
    </row>
    <row r="20" spans="2:9" ht="15" customHeight="1" x14ac:dyDescent="0.4">
      <c r="C20" s="10" t="s">
        <v>42</v>
      </c>
      <c r="D20" s="10"/>
      <c r="E20" s="10"/>
      <c r="F20" s="10"/>
      <c r="G20" s="10"/>
      <c r="H20" s="10"/>
      <c r="I20" s="10"/>
    </row>
    <row r="21" spans="2:9" ht="15" customHeight="1" x14ac:dyDescent="0.4">
      <c r="C21" s="10" t="s">
        <v>45</v>
      </c>
      <c r="D21" s="10"/>
      <c r="E21" s="10"/>
      <c r="F21" s="10"/>
      <c r="G21" s="10"/>
      <c r="H21" s="10"/>
      <c r="I21" s="10"/>
    </row>
    <row r="22" spans="2:9" ht="15" customHeight="1" x14ac:dyDescent="0.4"/>
    <row r="23" spans="2:9" ht="15" customHeight="1" x14ac:dyDescent="0.4">
      <c r="B23" s="7" t="s">
        <v>19</v>
      </c>
      <c r="C23" s="30" t="s">
        <v>20</v>
      </c>
      <c r="D23" s="30"/>
      <c r="E23" s="30"/>
      <c r="F23" s="30"/>
      <c r="G23" s="30"/>
    </row>
    <row r="24" spans="2:9" ht="12.75" thickBot="1" x14ac:dyDescent="0.45">
      <c r="C24" s="6"/>
      <c r="D24" s="6"/>
      <c r="E24" s="64" t="s">
        <v>21</v>
      </c>
      <c r="F24" s="64"/>
      <c r="G24" s="64" t="s">
        <v>22</v>
      </c>
      <c r="H24" s="64"/>
      <c r="I24" s="64"/>
    </row>
    <row r="25" spans="2:9" ht="15" customHeight="1" x14ac:dyDescent="0.4">
      <c r="C25" s="35" t="s">
        <v>23</v>
      </c>
      <c r="D25" s="36"/>
      <c r="E25" s="65"/>
      <c r="F25" s="66"/>
      <c r="G25" s="67"/>
      <c r="H25" s="67"/>
      <c r="I25" s="68"/>
    </row>
    <row r="26" spans="2:9" ht="15" customHeight="1" thickBot="1" x14ac:dyDescent="0.45">
      <c r="C26" s="37" t="s">
        <v>24</v>
      </c>
      <c r="D26" s="38"/>
      <c r="E26" s="69"/>
      <c r="F26" s="69"/>
      <c r="G26" s="69"/>
      <c r="H26" s="69"/>
      <c r="I26" s="70"/>
    </row>
    <row r="27" spans="2:9" ht="15" customHeight="1" thickBot="1" x14ac:dyDescent="0.45">
      <c r="C27" s="55" t="s">
        <v>48</v>
      </c>
      <c r="D27" s="56"/>
      <c r="E27" s="41">
        <v>31</v>
      </c>
      <c r="F27" s="42"/>
      <c r="G27" s="42"/>
      <c r="H27" s="42"/>
      <c r="I27" s="43"/>
    </row>
    <row r="28" spans="2:9" ht="15" customHeight="1" x14ac:dyDescent="0.4">
      <c r="C28" s="19" t="s">
        <v>44</v>
      </c>
      <c r="D28" s="19"/>
      <c r="E28" s="20"/>
      <c r="F28" s="20"/>
      <c r="G28" s="20"/>
      <c r="H28" s="20"/>
      <c r="I28" s="20"/>
    </row>
    <row r="29" spans="2:9" ht="15" customHeight="1" x14ac:dyDescent="0.4"/>
    <row r="30" spans="2:9" ht="15" customHeight="1" thickBot="1" x14ac:dyDescent="0.45">
      <c r="B30" s="7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">
      <c r="C31" s="39" t="s">
        <v>27</v>
      </c>
      <c r="D31" s="21" t="s">
        <v>28</v>
      </c>
      <c r="E31" s="31">
        <f>(SUM(E11:I12))/(SUM(E11:I13))</f>
        <v>0.6010062132198869</v>
      </c>
      <c r="F31" s="31"/>
      <c r="G31" s="31"/>
      <c r="H31" s="31"/>
      <c r="I31" s="32"/>
    </row>
    <row r="32" spans="2:9" ht="15" customHeight="1" thickBot="1" x14ac:dyDescent="0.45">
      <c r="C32" s="40"/>
      <c r="D32" s="22" t="s">
        <v>29</v>
      </c>
      <c r="E32" s="33">
        <f>E13/(SUM(E11:I13))</f>
        <v>0.3989937867801131</v>
      </c>
      <c r="F32" s="33"/>
      <c r="G32" s="33"/>
      <c r="H32" s="33"/>
      <c r="I32" s="34"/>
    </row>
    <row r="33" spans="2:9" ht="15" customHeight="1" x14ac:dyDescent="0.4"/>
    <row r="34" spans="2:9" ht="15" customHeight="1" thickBot="1" x14ac:dyDescent="0.45">
      <c r="B34" s="7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5" customHeight="1" thickBot="1" x14ac:dyDescent="0.45">
      <c r="C35" s="1" t="s">
        <v>32</v>
      </c>
      <c r="D35" s="61"/>
      <c r="E35" s="62"/>
      <c r="F35" s="62"/>
      <c r="G35" s="62"/>
      <c r="H35" s="62"/>
      <c r="I35" s="6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5EE5-C17E-4049-B9F3-9DB2F275594D}">
  <dimension ref="A1:N35"/>
  <sheetViews>
    <sheetView view="pageBreakPreview" zoomScaleNormal="100" zoomScaleSheetLayoutView="100" workbookViewId="0">
      <selection activeCell="H5" sqref="C5:I17"/>
    </sheetView>
  </sheetViews>
  <sheetFormatPr defaultColWidth="9" defaultRowHeight="12" x14ac:dyDescent="0.4"/>
  <cols>
    <col min="1" max="1" width="0.75" style="7" customWidth="1"/>
    <col min="2" max="2" width="3.125" style="7" bestFit="1" customWidth="1"/>
    <col min="3" max="3" width="10.625" style="7" customWidth="1"/>
    <col min="4" max="4" width="22.625" style="7" customWidth="1"/>
    <col min="5" max="5" width="14.125" style="7" customWidth="1"/>
    <col min="6" max="6" width="10.625" style="7" customWidth="1"/>
    <col min="7" max="8" width="7.375" style="7" customWidth="1"/>
    <col min="9" max="9" width="10.625" style="7" customWidth="1"/>
    <col min="10" max="10" width="0.875" style="7" customWidth="1"/>
    <col min="11" max="11" width="11.625" style="7" customWidth="1"/>
    <col min="12" max="13" width="9" style="7" customWidth="1"/>
    <col min="14" max="14" width="9" style="7"/>
    <col min="15" max="16" width="9" style="7" customWidth="1"/>
    <col min="17" max="16384" width="9" style="7"/>
  </cols>
  <sheetData>
    <row r="1" spans="1:14" ht="18.75" customHeight="1" x14ac:dyDescent="0.4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5" customHeight="1" thickBot="1" x14ac:dyDescent="0.45">
      <c r="B2" s="7" t="s">
        <v>3</v>
      </c>
      <c r="C2" s="30" t="s">
        <v>4</v>
      </c>
      <c r="D2" s="30"/>
      <c r="E2" s="30"/>
      <c r="F2" s="30"/>
      <c r="G2" s="30"/>
      <c r="H2" s="6"/>
    </row>
    <row r="3" spans="1:14" ht="19.5" customHeight="1" thickBot="1" x14ac:dyDescent="0.45">
      <c r="C3" s="45" t="s">
        <v>5</v>
      </c>
      <c r="D3" s="46"/>
      <c r="E3" s="52" t="s">
        <v>52</v>
      </c>
      <c r="F3" s="53"/>
      <c r="G3" s="53"/>
      <c r="H3" s="53"/>
      <c r="I3" s="54"/>
    </row>
    <row r="4" spans="1:14" ht="15" customHeight="1" x14ac:dyDescent="0.4"/>
    <row r="5" spans="1:14" ht="15" customHeight="1" thickBot="1" x14ac:dyDescent="0.45">
      <c r="B5" s="7" t="s">
        <v>6</v>
      </c>
      <c r="C5" s="71" t="s">
        <v>7</v>
      </c>
      <c r="D5" s="71"/>
      <c r="E5" s="71"/>
      <c r="F5" s="71"/>
      <c r="G5" s="71"/>
      <c r="H5" s="72"/>
      <c r="I5" s="72"/>
    </row>
    <row r="6" spans="1:14" ht="15" customHeight="1" x14ac:dyDescent="0.4">
      <c r="C6" s="73" t="s">
        <v>8</v>
      </c>
      <c r="D6" s="74" t="s">
        <v>9</v>
      </c>
      <c r="E6" s="75">
        <v>659409845</v>
      </c>
      <c r="F6" s="75"/>
      <c r="G6" s="75"/>
      <c r="H6" s="75"/>
      <c r="I6" s="76"/>
      <c r="K6" s="11"/>
    </row>
    <row r="7" spans="1:14" ht="15" customHeight="1" x14ac:dyDescent="0.4">
      <c r="C7" s="77"/>
      <c r="D7" s="78" t="s">
        <v>10</v>
      </c>
      <c r="E7" s="79">
        <v>100879633</v>
      </c>
      <c r="F7" s="79"/>
      <c r="G7" s="79"/>
      <c r="H7" s="79"/>
      <c r="I7" s="80"/>
    </row>
    <row r="8" spans="1:14" ht="15" customHeight="1" x14ac:dyDescent="0.4">
      <c r="C8" s="81"/>
      <c r="D8" s="82" t="s">
        <v>11</v>
      </c>
      <c r="E8" s="83">
        <v>811095605</v>
      </c>
      <c r="F8" s="83"/>
      <c r="G8" s="83"/>
      <c r="H8" s="83"/>
      <c r="I8" s="84"/>
    </row>
    <row r="9" spans="1:14" ht="15" customHeight="1" thickBot="1" x14ac:dyDescent="0.45">
      <c r="C9" s="85" t="s">
        <v>36</v>
      </c>
      <c r="D9" s="86"/>
      <c r="E9" s="87">
        <f>SUM(E6:I8)</f>
        <v>1571385083</v>
      </c>
      <c r="F9" s="88"/>
      <c r="G9" s="88"/>
      <c r="H9" s="88"/>
      <c r="I9" s="89"/>
    </row>
    <row r="10" spans="1:14" ht="15" customHeight="1" x14ac:dyDescent="0.4">
      <c r="C10" s="90" t="s">
        <v>12</v>
      </c>
      <c r="D10" s="91"/>
      <c r="E10" s="91"/>
      <c r="F10" s="91"/>
      <c r="G10" s="91"/>
      <c r="H10" s="91"/>
      <c r="I10" s="92"/>
    </row>
    <row r="11" spans="1:14" ht="15" customHeight="1" x14ac:dyDescent="0.4">
      <c r="C11" s="93" t="s">
        <v>34</v>
      </c>
      <c r="D11" s="94" t="s">
        <v>14</v>
      </c>
      <c r="E11" s="79">
        <v>104164139</v>
      </c>
      <c r="F11" s="79"/>
      <c r="G11" s="79"/>
      <c r="H11" s="79"/>
      <c r="I11" s="80"/>
      <c r="K11" s="11"/>
    </row>
    <row r="12" spans="1:14" ht="15" customHeight="1" x14ac:dyDescent="0.4">
      <c r="C12" s="93"/>
      <c r="D12" s="94" t="s">
        <v>35</v>
      </c>
      <c r="E12" s="79">
        <v>19798742</v>
      </c>
      <c r="F12" s="79"/>
      <c r="G12" s="79"/>
      <c r="H12" s="79"/>
      <c r="I12" s="80"/>
    </row>
    <row r="13" spans="1:14" ht="15" customHeight="1" x14ac:dyDescent="0.4">
      <c r="C13" s="93"/>
      <c r="D13" s="95" t="s">
        <v>16</v>
      </c>
      <c r="E13" s="79">
        <v>137898948</v>
      </c>
      <c r="F13" s="79"/>
      <c r="G13" s="79"/>
      <c r="H13" s="79"/>
      <c r="I13" s="80"/>
      <c r="M13" s="23"/>
      <c r="N13" s="23"/>
    </row>
    <row r="14" spans="1:14" ht="15" customHeight="1" x14ac:dyDescent="0.4">
      <c r="C14" s="96" t="s">
        <v>17</v>
      </c>
      <c r="D14" s="97"/>
      <c r="E14" s="83">
        <v>197530348</v>
      </c>
      <c r="F14" s="83"/>
      <c r="G14" s="83"/>
      <c r="H14" s="83"/>
      <c r="I14" s="84"/>
    </row>
    <row r="15" spans="1:14" ht="15" customHeight="1" thickBot="1" x14ac:dyDescent="0.45">
      <c r="C15" s="98" t="s">
        <v>36</v>
      </c>
      <c r="D15" s="99"/>
      <c r="E15" s="100">
        <f>SUM(E11:I14)</f>
        <v>459392177</v>
      </c>
      <c r="F15" s="100"/>
      <c r="G15" s="100"/>
      <c r="H15" s="100"/>
      <c r="I15" s="101"/>
    </row>
    <row r="16" spans="1:14" ht="15" customHeight="1" x14ac:dyDescent="0.4">
      <c r="C16" s="102" t="s">
        <v>39</v>
      </c>
      <c r="D16" s="103"/>
      <c r="E16" s="104">
        <v>98399</v>
      </c>
      <c r="F16" s="104"/>
      <c r="G16" s="104"/>
      <c r="H16" s="104"/>
      <c r="I16" s="105"/>
    </row>
    <row r="17" spans="2:9" ht="15" customHeight="1" thickBot="1" x14ac:dyDescent="0.45">
      <c r="C17" s="81" t="s">
        <v>37</v>
      </c>
      <c r="D17" s="106"/>
      <c r="E17" s="107">
        <v>9878</v>
      </c>
      <c r="F17" s="107"/>
      <c r="G17" s="107"/>
      <c r="H17" s="107"/>
      <c r="I17" s="108"/>
    </row>
    <row r="18" spans="2:9" ht="15" customHeight="1" x14ac:dyDescent="0.4">
      <c r="C18" s="57" t="s">
        <v>18</v>
      </c>
      <c r="D18" s="58"/>
      <c r="E18" s="59">
        <f>(E6+E8)/E16</f>
        <v>14944.312950334861</v>
      </c>
      <c r="F18" s="59"/>
      <c r="G18" s="59"/>
      <c r="H18" s="59"/>
      <c r="I18" s="60"/>
    </row>
    <row r="19" spans="2:9" ht="15" customHeight="1" thickBot="1" x14ac:dyDescent="0.45">
      <c r="C19" s="50" t="s">
        <v>38</v>
      </c>
      <c r="D19" s="51"/>
      <c r="E19" s="48">
        <f>E7/E17</f>
        <v>10212.556489167848</v>
      </c>
      <c r="F19" s="48"/>
      <c r="G19" s="48"/>
      <c r="H19" s="48"/>
      <c r="I19" s="49"/>
    </row>
    <row r="20" spans="2:9" ht="15" customHeight="1" x14ac:dyDescent="0.4">
      <c r="C20" s="10" t="s">
        <v>42</v>
      </c>
      <c r="D20" s="10"/>
      <c r="E20" s="10"/>
      <c r="F20" s="10"/>
      <c r="G20" s="10"/>
      <c r="H20" s="10"/>
      <c r="I20" s="10"/>
    </row>
    <row r="21" spans="2:9" ht="15" customHeight="1" x14ac:dyDescent="0.4">
      <c r="C21" s="10" t="s">
        <v>45</v>
      </c>
      <c r="D21" s="10"/>
      <c r="E21" s="10"/>
      <c r="F21" s="10"/>
      <c r="G21" s="10"/>
      <c r="H21" s="10"/>
      <c r="I21" s="10"/>
    </row>
    <row r="22" spans="2:9" ht="15" customHeight="1" x14ac:dyDescent="0.4"/>
    <row r="23" spans="2:9" ht="15" customHeight="1" x14ac:dyDescent="0.4">
      <c r="B23" s="7" t="s">
        <v>19</v>
      </c>
      <c r="C23" s="30" t="s">
        <v>20</v>
      </c>
      <c r="D23" s="30"/>
      <c r="E23" s="30"/>
      <c r="F23" s="30"/>
      <c r="G23" s="30"/>
    </row>
    <row r="24" spans="2:9" ht="12.75" thickBot="1" x14ac:dyDescent="0.45">
      <c r="C24" s="6"/>
      <c r="D24" s="6"/>
      <c r="E24" s="64" t="s">
        <v>21</v>
      </c>
      <c r="F24" s="64"/>
      <c r="G24" s="64" t="s">
        <v>22</v>
      </c>
      <c r="H24" s="64"/>
      <c r="I24" s="64"/>
    </row>
    <row r="25" spans="2:9" ht="15" customHeight="1" x14ac:dyDescent="0.4">
      <c r="C25" s="35" t="s">
        <v>23</v>
      </c>
      <c r="D25" s="36"/>
      <c r="E25" s="65"/>
      <c r="F25" s="66"/>
      <c r="G25" s="67"/>
      <c r="H25" s="67"/>
      <c r="I25" s="68"/>
    </row>
    <row r="26" spans="2:9" ht="15" customHeight="1" thickBot="1" x14ac:dyDescent="0.45">
      <c r="C26" s="37" t="s">
        <v>24</v>
      </c>
      <c r="D26" s="38"/>
      <c r="E26" s="69"/>
      <c r="F26" s="69"/>
      <c r="G26" s="69"/>
      <c r="H26" s="69"/>
      <c r="I26" s="70"/>
    </row>
    <row r="27" spans="2:9" ht="15" customHeight="1" thickBot="1" x14ac:dyDescent="0.45">
      <c r="C27" s="55" t="s">
        <v>48</v>
      </c>
      <c r="D27" s="56"/>
      <c r="E27" s="41">
        <v>28</v>
      </c>
      <c r="F27" s="42"/>
      <c r="G27" s="42"/>
      <c r="H27" s="42"/>
      <c r="I27" s="43"/>
    </row>
    <row r="28" spans="2:9" ht="15" customHeight="1" x14ac:dyDescent="0.4">
      <c r="C28" s="19" t="s">
        <v>44</v>
      </c>
      <c r="D28" s="19"/>
      <c r="E28" s="20"/>
      <c r="F28" s="20"/>
      <c r="G28" s="20"/>
      <c r="H28" s="20"/>
      <c r="I28" s="20"/>
    </row>
    <row r="29" spans="2:9" ht="15" customHeight="1" x14ac:dyDescent="0.4"/>
    <row r="30" spans="2:9" ht="15" customHeight="1" thickBot="1" x14ac:dyDescent="0.45">
      <c r="B30" s="7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">
      <c r="C31" s="39" t="s">
        <v>27</v>
      </c>
      <c r="D31" s="21" t="s">
        <v>28</v>
      </c>
      <c r="E31" s="31">
        <f>(SUM(E11:I12))/(SUM(E11:I13))</f>
        <v>0.47339041918935043</v>
      </c>
      <c r="F31" s="31"/>
      <c r="G31" s="31"/>
      <c r="H31" s="31"/>
      <c r="I31" s="32"/>
    </row>
    <row r="32" spans="2:9" ht="15" customHeight="1" thickBot="1" x14ac:dyDescent="0.45">
      <c r="C32" s="40"/>
      <c r="D32" s="22" t="s">
        <v>29</v>
      </c>
      <c r="E32" s="33">
        <f>E13/(SUM(E11:I13))</f>
        <v>0.52660958081064957</v>
      </c>
      <c r="F32" s="33"/>
      <c r="G32" s="33"/>
      <c r="H32" s="33"/>
      <c r="I32" s="34"/>
    </row>
    <row r="33" spans="2:9" ht="15" customHeight="1" x14ac:dyDescent="0.4"/>
    <row r="34" spans="2:9" ht="15" customHeight="1" thickBot="1" x14ac:dyDescent="0.45">
      <c r="B34" s="7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5" customHeight="1" thickBot="1" x14ac:dyDescent="0.45">
      <c r="C35" s="1" t="s">
        <v>32</v>
      </c>
      <c r="D35" s="61"/>
      <c r="E35" s="62"/>
      <c r="F35" s="62"/>
      <c r="G35" s="62"/>
      <c r="H35" s="62"/>
      <c r="I35" s="6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C270-F005-4AFE-99A9-EAD27D097223}">
  <dimension ref="A1:N35"/>
  <sheetViews>
    <sheetView view="pageBreakPreview" topLeftCell="A4" zoomScaleNormal="100" zoomScaleSheetLayoutView="100" workbookViewId="0">
      <selection activeCell="E6" sqref="C6:I18"/>
    </sheetView>
  </sheetViews>
  <sheetFormatPr defaultColWidth="9" defaultRowHeight="12" x14ac:dyDescent="0.4"/>
  <cols>
    <col min="1" max="1" width="0.75" style="7" customWidth="1"/>
    <col min="2" max="2" width="3.125" style="7" bestFit="1" customWidth="1"/>
    <col min="3" max="3" width="10.625" style="7" customWidth="1"/>
    <col min="4" max="4" width="22.625" style="7" customWidth="1"/>
    <col min="5" max="5" width="14.125" style="7" customWidth="1"/>
    <col min="6" max="6" width="10.625" style="7" customWidth="1"/>
    <col min="7" max="8" width="7.375" style="7" customWidth="1"/>
    <col min="9" max="9" width="10.625" style="7" customWidth="1"/>
    <col min="10" max="10" width="0.875" style="7" customWidth="1"/>
    <col min="11" max="11" width="13.125" style="7" customWidth="1"/>
    <col min="12" max="13" width="9" style="7" customWidth="1"/>
    <col min="14" max="14" width="9" style="7"/>
    <col min="15" max="16" width="9" style="7" customWidth="1"/>
    <col min="17" max="16384" width="9" style="7"/>
  </cols>
  <sheetData>
    <row r="1" spans="1:14" ht="18.75" customHeight="1" x14ac:dyDescent="0.4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5" customHeight="1" thickBot="1" x14ac:dyDescent="0.45">
      <c r="B2" s="7" t="s">
        <v>3</v>
      </c>
      <c r="C2" s="30" t="s">
        <v>4</v>
      </c>
      <c r="D2" s="30"/>
      <c r="E2" s="30"/>
      <c r="F2" s="30"/>
      <c r="G2" s="30"/>
      <c r="H2" s="6"/>
    </row>
    <row r="3" spans="1:14" ht="19.5" customHeight="1" thickBot="1" x14ac:dyDescent="0.45">
      <c r="C3" s="45" t="s">
        <v>5</v>
      </c>
      <c r="D3" s="46"/>
      <c r="E3" s="52" t="s">
        <v>52</v>
      </c>
      <c r="F3" s="53"/>
      <c r="G3" s="53"/>
      <c r="H3" s="53"/>
      <c r="I3" s="54"/>
    </row>
    <row r="4" spans="1:14" ht="15" customHeight="1" x14ac:dyDescent="0.4"/>
    <row r="5" spans="1:14" ht="15" customHeight="1" thickBot="1" x14ac:dyDescent="0.45">
      <c r="B5" s="7" t="s">
        <v>6</v>
      </c>
      <c r="C5" s="30" t="s">
        <v>7</v>
      </c>
      <c r="D5" s="30"/>
      <c r="E5" s="30"/>
      <c r="F5" s="30"/>
      <c r="G5" s="30"/>
    </row>
    <row r="6" spans="1:14" ht="15" customHeight="1" x14ac:dyDescent="0.4">
      <c r="C6" s="73" t="s">
        <v>8</v>
      </c>
      <c r="D6" s="74" t="s">
        <v>9</v>
      </c>
      <c r="E6" s="75">
        <v>1625537839</v>
      </c>
      <c r="F6" s="75"/>
      <c r="G6" s="75"/>
      <c r="H6" s="75"/>
      <c r="I6" s="76"/>
      <c r="K6" s="11"/>
    </row>
    <row r="7" spans="1:14" ht="15" customHeight="1" x14ac:dyDescent="0.4">
      <c r="C7" s="77"/>
      <c r="D7" s="78" t="s">
        <v>10</v>
      </c>
      <c r="E7" s="79">
        <v>115133335</v>
      </c>
      <c r="F7" s="79"/>
      <c r="G7" s="79"/>
      <c r="H7" s="79"/>
      <c r="I7" s="80"/>
    </row>
    <row r="8" spans="1:14" ht="15" customHeight="1" x14ac:dyDescent="0.4">
      <c r="C8" s="81"/>
      <c r="D8" s="82" t="s">
        <v>11</v>
      </c>
      <c r="E8" s="83">
        <v>608053045</v>
      </c>
      <c r="F8" s="83"/>
      <c r="G8" s="83"/>
      <c r="H8" s="83"/>
      <c r="I8" s="84"/>
    </row>
    <row r="9" spans="1:14" ht="15" customHeight="1" thickBot="1" x14ac:dyDescent="0.45">
      <c r="C9" s="85" t="s">
        <v>36</v>
      </c>
      <c r="D9" s="86"/>
      <c r="E9" s="87">
        <f>SUM(E6:I8)</f>
        <v>2348724219</v>
      </c>
      <c r="F9" s="88"/>
      <c r="G9" s="88"/>
      <c r="H9" s="88"/>
      <c r="I9" s="89"/>
    </row>
    <row r="10" spans="1:14" ht="15" customHeight="1" x14ac:dyDescent="0.4">
      <c r="C10" s="90" t="s">
        <v>12</v>
      </c>
      <c r="D10" s="91"/>
      <c r="E10" s="91"/>
      <c r="F10" s="91"/>
      <c r="G10" s="91"/>
      <c r="H10" s="91"/>
      <c r="I10" s="92"/>
    </row>
    <row r="11" spans="1:14" ht="15" customHeight="1" x14ac:dyDescent="0.4">
      <c r="C11" s="93" t="s">
        <v>34</v>
      </c>
      <c r="D11" s="94" t="s">
        <v>14</v>
      </c>
      <c r="E11" s="79">
        <v>269266383</v>
      </c>
      <c r="F11" s="79"/>
      <c r="G11" s="79"/>
      <c r="H11" s="79"/>
      <c r="I11" s="80"/>
      <c r="K11" s="11"/>
    </row>
    <row r="12" spans="1:14" ht="15" customHeight="1" x14ac:dyDescent="0.4">
      <c r="C12" s="93"/>
      <c r="D12" s="94" t="s">
        <v>35</v>
      </c>
      <c r="E12" s="79">
        <v>22532325</v>
      </c>
      <c r="F12" s="79"/>
      <c r="G12" s="79"/>
      <c r="H12" s="79"/>
      <c r="I12" s="80"/>
    </row>
    <row r="13" spans="1:14" ht="15" customHeight="1" x14ac:dyDescent="0.4">
      <c r="C13" s="93"/>
      <c r="D13" s="95" t="s">
        <v>16</v>
      </c>
      <c r="E13" s="79">
        <v>103166582</v>
      </c>
      <c r="F13" s="79"/>
      <c r="G13" s="79"/>
      <c r="H13" s="79"/>
      <c r="I13" s="80"/>
      <c r="M13" s="23"/>
      <c r="N13" s="23"/>
    </row>
    <row r="14" spans="1:14" ht="15" customHeight="1" x14ac:dyDescent="0.4">
      <c r="C14" s="96" t="s">
        <v>17</v>
      </c>
      <c r="D14" s="97"/>
      <c r="E14" s="83">
        <v>314335872</v>
      </c>
      <c r="F14" s="83"/>
      <c r="G14" s="83"/>
      <c r="H14" s="83"/>
      <c r="I14" s="84"/>
    </row>
    <row r="15" spans="1:14" ht="15" customHeight="1" thickBot="1" x14ac:dyDescent="0.45">
      <c r="C15" s="98" t="s">
        <v>36</v>
      </c>
      <c r="D15" s="99"/>
      <c r="E15" s="100">
        <f>SUM(E11:I14)</f>
        <v>709301162</v>
      </c>
      <c r="F15" s="100"/>
      <c r="G15" s="100"/>
      <c r="H15" s="100"/>
      <c r="I15" s="101"/>
    </row>
    <row r="16" spans="1:14" ht="15" customHeight="1" x14ac:dyDescent="0.4">
      <c r="C16" s="102" t="s">
        <v>39</v>
      </c>
      <c r="D16" s="103"/>
      <c r="E16" s="104">
        <v>112198</v>
      </c>
      <c r="F16" s="104"/>
      <c r="G16" s="104"/>
      <c r="H16" s="104"/>
      <c r="I16" s="105"/>
    </row>
    <row r="17" spans="2:9" ht="15" customHeight="1" thickBot="1" x14ac:dyDescent="0.45">
      <c r="C17" s="81" t="s">
        <v>37</v>
      </c>
      <c r="D17" s="106"/>
      <c r="E17" s="107">
        <v>12192</v>
      </c>
      <c r="F17" s="107"/>
      <c r="G17" s="107"/>
      <c r="H17" s="107"/>
      <c r="I17" s="108"/>
    </row>
    <row r="18" spans="2:9" ht="15" customHeight="1" x14ac:dyDescent="0.4">
      <c r="C18" s="102" t="s">
        <v>18</v>
      </c>
      <c r="D18" s="103"/>
      <c r="E18" s="75">
        <f>(E6+E8)/E16</f>
        <v>19907.581988983762</v>
      </c>
      <c r="F18" s="75"/>
      <c r="G18" s="75"/>
      <c r="H18" s="75"/>
      <c r="I18" s="76"/>
    </row>
    <row r="19" spans="2:9" ht="15" customHeight="1" thickBot="1" x14ac:dyDescent="0.45">
      <c r="C19" s="50" t="s">
        <v>38</v>
      </c>
      <c r="D19" s="51"/>
      <c r="E19" s="48">
        <f>E7/E17</f>
        <v>9443.3509678477694</v>
      </c>
      <c r="F19" s="48"/>
      <c r="G19" s="48"/>
      <c r="H19" s="48"/>
      <c r="I19" s="49"/>
    </row>
    <row r="20" spans="2:9" ht="15" customHeight="1" x14ac:dyDescent="0.4">
      <c r="C20" s="10" t="s">
        <v>42</v>
      </c>
      <c r="D20" s="10"/>
      <c r="E20" s="10"/>
      <c r="F20" s="10"/>
      <c r="G20" s="10"/>
      <c r="H20" s="10"/>
      <c r="I20" s="10"/>
    </row>
    <row r="21" spans="2:9" ht="15" customHeight="1" x14ac:dyDescent="0.4">
      <c r="C21" s="10" t="s">
        <v>45</v>
      </c>
      <c r="D21" s="10"/>
      <c r="E21" s="10"/>
      <c r="F21" s="10"/>
      <c r="G21" s="10"/>
      <c r="H21" s="10"/>
      <c r="I21" s="10"/>
    </row>
    <row r="22" spans="2:9" ht="15" customHeight="1" x14ac:dyDescent="0.4"/>
    <row r="23" spans="2:9" ht="15" customHeight="1" x14ac:dyDescent="0.4">
      <c r="B23" s="7" t="s">
        <v>19</v>
      </c>
      <c r="C23" s="30" t="s">
        <v>20</v>
      </c>
      <c r="D23" s="30"/>
      <c r="E23" s="30"/>
      <c r="F23" s="30"/>
      <c r="G23" s="30"/>
    </row>
    <row r="24" spans="2:9" ht="12.75" thickBot="1" x14ac:dyDescent="0.45">
      <c r="C24" s="6"/>
      <c r="D24" s="6"/>
      <c r="E24" s="64" t="s">
        <v>21</v>
      </c>
      <c r="F24" s="64"/>
      <c r="G24" s="64" t="s">
        <v>22</v>
      </c>
      <c r="H24" s="64"/>
      <c r="I24" s="64"/>
    </row>
    <row r="25" spans="2:9" ht="15" customHeight="1" x14ac:dyDescent="0.4">
      <c r="C25" s="35" t="s">
        <v>23</v>
      </c>
      <c r="D25" s="36"/>
      <c r="E25" s="65"/>
      <c r="F25" s="66"/>
      <c r="G25" s="67"/>
      <c r="H25" s="67"/>
      <c r="I25" s="68"/>
    </row>
    <row r="26" spans="2:9" ht="15" customHeight="1" thickBot="1" x14ac:dyDescent="0.45">
      <c r="C26" s="37" t="s">
        <v>24</v>
      </c>
      <c r="D26" s="38"/>
      <c r="E26" s="69"/>
      <c r="F26" s="69"/>
      <c r="G26" s="69"/>
      <c r="H26" s="69"/>
      <c r="I26" s="70"/>
    </row>
    <row r="27" spans="2:9" ht="15" customHeight="1" thickBot="1" x14ac:dyDescent="0.45">
      <c r="C27" s="55" t="s">
        <v>48</v>
      </c>
      <c r="D27" s="56"/>
      <c r="E27" s="41">
        <v>24</v>
      </c>
      <c r="F27" s="42"/>
      <c r="G27" s="42"/>
      <c r="H27" s="42"/>
      <c r="I27" s="43"/>
    </row>
    <row r="28" spans="2:9" ht="15" customHeight="1" x14ac:dyDescent="0.4">
      <c r="C28" s="19" t="s">
        <v>44</v>
      </c>
      <c r="D28" s="19"/>
      <c r="E28" s="20"/>
      <c r="F28" s="20"/>
      <c r="G28" s="20"/>
      <c r="H28" s="20"/>
      <c r="I28" s="20"/>
    </row>
    <row r="29" spans="2:9" ht="15" customHeight="1" x14ac:dyDescent="0.4"/>
    <row r="30" spans="2:9" ht="15" customHeight="1" thickBot="1" x14ac:dyDescent="0.45">
      <c r="B30" s="7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">
      <c r="C31" s="39" t="s">
        <v>27</v>
      </c>
      <c r="D31" s="21" t="s">
        <v>28</v>
      </c>
      <c r="E31" s="31">
        <f>(SUM(E11:I12))/(SUM(E11:I13))</f>
        <v>0.73879582684341705</v>
      </c>
      <c r="F31" s="31"/>
      <c r="G31" s="31"/>
      <c r="H31" s="31"/>
      <c r="I31" s="32"/>
    </row>
    <row r="32" spans="2:9" ht="15" customHeight="1" thickBot="1" x14ac:dyDescent="0.45">
      <c r="C32" s="40"/>
      <c r="D32" s="22" t="s">
        <v>29</v>
      </c>
      <c r="E32" s="33">
        <f>E13/(SUM(E11:I13))</f>
        <v>0.26120417315658295</v>
      </c>
      <c r="F32" s="33"/>
      <c r="G32" s="33"/>
      <c r="H32" s="33"/>
      <c r="I32" s="34"/>
    </row>
    <row r="33" spans="2:9" ht="15" customHeight="1" x14ac:dyDescent="0.4"/>
    <row r="34" spans="2:9" ht="15" customHeight="1" thickBot="1" x14ac:dyDescent="0.45">
      <c r="B34" s="7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5" customHeight="1" thickBot="1" x14ac:dyDescent="0.45">
      <c r="C35" s="1" t="s">
        <v>32</v>
      </c>
      <c r="D35" s="61"/>
      <c r="E35" s="62"/>
      <c r="F35" s="62"/>
      <c r="G35" s="62"/>
      <c r="H35" s="62"/>
      <c r="I35" s="6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DECD-BEB8-4EBC-AC88-6894BDFF11D6}">
  <dimension ref="A1:N35"/>
  <sheetViews>
    <sheetView view="pageBreakPreview" zoomScaleNormal="100" zoomScaleSheetLayoutView="100" workbookViewId="0">
      <selection activeCell="C5" sqref="C5:I18"/>
    </sheetView>
  </sheetViews>
  <sheetFormatPr defaultColWidth="9" defaultRowHeight="12" x14ac:dyDescent="0.4"/>
  <cols>
    <col min="1" max="1" width="0.75" style="7" customWidth="1"/>
    <col min="2" max="2" width="3.125" style="7" bestFit="1" customWidth="1"/>
    <col min="3" max="3" width="10.625" style="7" customWidth="1"/>
    <col min="4" max="4" width="22.625" style="7" customWidth="1"/>
    <col min="5" max="5" width="14.125" style="7" customWidth="1"/>
    <col min="6" max="6" width="10.625" style="7" customWidth="1"/>
    <col min="7" max="8" width="7.375" style="7" customWidth="1"/>
    <col min="9" max="9" width="10.625" style="7" customWidth="1"/>
    <col min="10" max="10" width="0.875" style="7" customWidth="1"/>
    <col min="11" max="11" width="11.625" style="7" customWidth="1"/>
    <col min="12" max="13" width="9" style="7" customWidth="1"/>
    <col min="14" max="14" width="9" style="7"/>
    <col min="15" max="16" width="9" style="7" customWidth="1"/>
    <col min="17" max="16384" width="9" style="7"/>
  </cols>
  <sheetData>
    <row r="1" spans="1:14" ht="18.75" customHeight="1" x14ac:dyDescent="0.4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5" customHeight="1" thickBot="1" x14ac:dyDescent="0.45">
      <c r="B2" s="7" t="s">
        <v>3</v>
      </c>
      <c r="C2" s="30" t="s">
        <v>4</v>
      </c>
      <c r="D2" s="30"/>
      <c r="E2" s="30"/>
      <c r="F2" s="30"/>
      <c r="G2" s="30"/>
      <c r="H2" s="6"/>
    </row>
    <row r="3" spans="1:14" ht="19.5" customHeight="1" thickBot="1" x14ac:dyDescent="0.45">
      <c r="C3" s="45" t="s">
        <v>5</v>
      </c>
      <c r="D3" s="46"/>
      <c r="E3" s="52" t="s">
        <v>52</v>
      </c>
      <c r="F3" s="53"/>
      <c r="G3" s="53"/>
      <c r="H3" s="53"/>
      <c r="I3" s="54"/>
    </row>
    <row r="4" spans="1:14" ht="15" customHeight="1" x14ac:dyDescent="0.4"/>
    <row r="5" spans="1:14" ht="15" customHeight="1" thickBot="1" x14ac:dyDescent="0.45">
      <c r="B5" s="7" t="s">
        <v>6</v>
      </c>
      <c r="C5" s="71" t="s">
        <v>7</v>
      </c>
      <c r="D5" s="71"/>
      <c r="E5" s="71"/>
      <c r="F5" s="71"/>
      <c r="G5" s="71"/>
      <c r="H5" s="72"/>
      <c r="I5" s="72"/>
    </row>
    <row r="6" spans="1:14" ht="15" customHeight="1" x14ac:dyDescent="0.4">
      <c r="C6" s="73" t="s">
        <v>8</v>
      </c>
      <c r="D6" s="74" t="s">
        <v>9</v>
      </c>
      <c r="E6" s="75">
        <v>2476149646</v>
      </c>
      <c r="F6" s="75"/>
      <c r="G6" s="75"/>
      <c r="H6" s="75"/>
      <c r="I6" s="76"/>
      <c r="K6" s="11"/>
    </row>
    <row r="7" spans="1:14" ht="15" customHeight="1" x14ac:dyDescent="0.4">
      <c r="C7" s="77"/>
      <c r="D7" s="78" t="s">
        <v>10</v>
      </c>
      <c r="E7" s="79">
        <v>288509258</v>
      </c>
      <c r="F7" s="79"/>
      <c r="G7" s="79"/>
      <c r="H7" s="79"/>
      <c r="I7" s="80"/>
    </row>
    <row r="8" spans="1:14" ht="15" customHeight="1" x14ac:dyDescent="0.4">
      <c r="C8" s="81"/>
      <c r="D8" s="82" t="s">
        <v>11</v>
      </c>
      <c r="E8" s="83">
        <v>694503030</v>
      </c>
      <c r="F8" s="83"/>
      <c r="G8" s="83"/>
      <c r="H8" s="83"/>
      <c r="I8" s="84"/>
    </row>
    <row r="9" spans="1:14" ht="15" customHeight="1" thickBot="1" x14ac:dyDescent="0.45">
      <c r="C9" s="85" t="s">
        <v>36</v>
      </c>
      <c r="D9" s="86"/>
      <c r="E9" s="87">
        <f>SUM(E6:I8)</f>
        <v>3459161934</v>
      </c>
      <c r="F9" s="88"/>
      <c r="G9" s="88"/>
      <c r="H9" s="88"/>
      <c r="I9" s="89"/>
    </row>
    <row r="10" spans="1:14" ht="15" customHeight="1" x14ac:dyDescent="0.4">
      <c r="C10" s="90" t="s">
        <v>12</v>
      </c>
      <c r="D10" s="91"/>
      <c r="E10" s="91"/>
      <c r="F10" s="91"/>
      <c r="G10" s="91"/>
      <c r="H10" s="91"/>
      <c r="I10" s="92"/>
    </row>
    <row r="11" spans="1:14" ht="15" customHeight="1" x14ac:dyDescent="0.4">
      <c r="C11" s="93" t="s">
        <v>34</v>
      </c>
      <c r="D11" s="94" t="s">
        <v>14</v>
      </c>
      <c r="E11" s="79">
        <v>416793034</v>
      </c>
      <c r="F11" s="79"/>
      <c r="G11" s="79"/>
      <c r="H11" s="79"/>
      <c r="I11" s="80"/>
      <c r="K11" s="11"/>
    </row>
    <row r="12" spans="1:14" ht="15" customHeight="1" x14ac:dyDescent="0.4">
      <c r="C12" s="93"/>
      <c r="D12" s="94" t="s">
        <v>35</v>
      </c>
      <c r="E12" s="79">
        <v>56733598</v>
      </c>
      <c r="F12" s="79"/>
      <c r="G12" s="79"/>
      <c r="H12" s="79"/>
      <c r="I12" s="80"/>
    </row>
    <row r="13" spans="1:14" ht="15" customHeight="1" x14ac:dyDescent="0.4">
      <c r="C13" s="93"/>
      <c r="D13" s="95" t="s">
        <v>16</v>
      </c>
      <c r="E13" s="79">
        <v>119641300</v>
      </c>
      <c r="F13" s="79"/>
      <c r="G13" s="79"/>
      <c r="H13" s="79"/>
      <c r="I13" s="80"/>
      <c r="M13" s="23"/>
      <c r="N13" s="23"/>
    </row>
    <row r="14" spans="1:14" ht="15" customHeight="1" x14ac:dyDescent="0.4">
      <c r="C14" s="96" t="s">
        <v>17</v>
      </c>
      <c r="D14" s="97"/>
      <c r="E14" s="83">
        <v>381643762</v>
      </c>
      <c r="F14" s="83"/>
      <c r="G14" s="83"/>
      <c r="H14" s="83"/>
      <c r="I14" s="84"/>
    </row>
    <row r="15" spans="1:14" ht="15" customHeight="1" thickBot="1" x14ac:dyDescent="0.45">
      <c r="C15" s="98" t="s">
        <v>36</v>
      </c>
      <c r="D15" s="99"/>
      <c r="E15" s="100">
        <f>SUM(E11:I14)</f>
        <v>974811694</v>
      </c>
      <c r="F15" s="100"/>
      <c r="G15" s="100"/>
      <c r="H15" s="100"/>
      <c r="I15" s="101"/>
    </row>
    <row r="16" spans="1:14" ht="15" customHeight="1" x14ac:dyDescent="0.4">
      <c r="C16" s="102" t="s">
        <v>39</v>
      </c>
      <c r="D16" s="103"/>
      <c r="E16" s="104">
        <v>221244</v>
      </c>
      <c r="F16" s="104"/>
      <c r="G16" s="104"/>
      <c r="H16" s="104"/>
      <c r="I16" s="105"/>
    </row>
    <row r="17" spans="2:9" ht="15" customHeight="1" thickBot="1" x14ac:dyDescent="0.45">
      <c r="C17" s="81" t="s">
        <v>37</v>
      </c>
      <c r="D17" s="106"/>
      <c r="E17" s="107">
        <v>26837</v>
      </c>
      <c r="F17" s="107"/>
      <c r="G17" s="107"/>
      <c r="H17" s="107"/>
      <c r="I17" s="108"/>
    </row>
    <row r="18" spans="2:9" ht="15" customHeight="1" x14ac:dyDescent="0.4">
      <c r="C18" s="102" t="s">
        <v>18</v>
      </c>
      <c r="D18" s="103"/>
      <c r="E18" s="75">
        <f>(E6+E8)/E16</f>
        <v>14331.022201732025</v>
      </c>
      <c r="F18" s="75"/>
      <c r="G18" s="75"/>
      <c r="H18" s="75"/>
      <c r="I18" s="76"/>
    </row>
    <row r="19" spans="2:9" ht="15" customHeight="1" thickBot="1" x14ac:dyDescent="0.45">
      <c r="C19" s="50" t="s">
        <v>38</v>
      </c>
      <c r="D19" s="51"/>
      <c r="E19" s="48">
        <f>E7/E17</f>
        <v>10750.42881096993</v>
      </c>
      <c r="F19" s="48"/>
      <c r="G19" s="48"/>
      <c r="H19" s="48"/>
      <c r="I19" s="49"/>
    </row>
    <row r="20" spans="2:9" ht="15" customHeight="1" x14ac:dyDescent="0.4">
      <c r="C20" s="10" t="s">
        <v>42</v>
      </c>
      <c r="D20" s="10"/>
      <c r="E20" s="10"/>
      <c r="F20" s="10"/>
      <c r="G20" s="10"/>
      <c r="H20" s="10"/>
      <c r="I20" s="10"/>
    </row>
    <row r="21" spans="2:9" ht="15" customHeight="1" x14ac:dyDescent="0.4">
      <c r="C21" s="10" t="s">
        <v>45</v>
      </c>
      <c r="D21" s="10"/>
      <c r="E21" s="10"/>
      <c r="F21" s="10"/>
      <c r="G21" s="10"/>
      <c r="H21" s="10"/>
      <c r="I21" s="10"/>
    </row>
    <row r="22" spans="2:9" ht="15" customHeight="1" x14ac:dyDescent="0.4"/>
    <row r="23" spans="2:9" ht="15" customHeight="1" x14ac:dyDescent="0.4">
      <c r="B23" s="7" t="s">
        <v>19</v>
      </c>
      <c r="C23" s="30" t="s">
        <v>20</v>
      </c>
      <c r="D23" s="30"/>
      <c r="E23" s="30"/>
      <c r="F23" s="30"/>
      <c r="G23" s="30"/>
    </row>
    <row r="24" spans="2:9" ht="12.75" thickBot="1" x14ac:dyDescent="0.45">
      <c r="C24" s="6"/>
      <c r="D24" s="6"/>
      <c r="E24" s="64" t="s">
        <v>21</v>
      </c>
      <c r="F24" s="64"/>
      <c r="G24" s="64" t="s">
        <v>22</v>
      </c>
      <c r="H24" s="64"/>
      <c r="I24" s="64"/>
    </row>
    <row r="25" spans="2:9" ht="15" customHeight="1" x14ac:dyDescent="0.4">
      <c r="C25" s="35" t="s">
        <v>23</v>
      </c>
      <c r="D25" s="36"/>
      <c r="E25" s="65"/>
      <c r="F25" s="66"/>
      <c r="G25" s="67"/>
      <c r="H25" s="67"/>
      <c r="I25" s="68"/>
    </row>
    <row r="26" spans="2:9" ht="15" customHeight="1" thickBot="1" x14ac:dyDescent="0.45">
      <c r="C26" s="37" t="s">
        <v>24</v>
      </c>
      <c r="D26" s="38"/>
      <c r="E26" s="69"/>
      <c r="F26" s="69"/>
      <c r="G26" s="69"/>
      <c r="H26" s="69"/>
      <c r="I26" s="70"/>
    </row>
    <row r="27" spans="2:9" ht="15" customHeight="1" thickBot="1" x14ac:dyDescent="0.45">
      <c r="C27" s="55" t="s">
        <v>48</v>
      </c>
      <c r="D27" s="56"/>
      <c r="E27" s="41">
        <v>30</v>
      </c>
      <c r="F27" s="42"/>
      <c r="G27" s="42"/>
      <c r="H27" s="42"/>
      <c r="I27" s="43"/>
    </row>
    <row r="28" spans="2:9" ht="15" customHeight="1" x14ac:dyDescent="0.4">
      <c r="C28" s="19" t="s">
        <v>44</v>
      </c>
      <c r="D28" s="19"/>
      <c r="E28" s="20"/>
      <c r="F28" s="20"/>
      <c r="G28" s="20"/>
      <c r="H28" s="20"/>
      <c r="I28" s="20"/>
    </row>
    <row r="29" spans="2:9" ht="15" customHeight="1" x14ac:dyDescent="0.4"/>
    <row r="30" spans="2:9" ht="15" customHeight="1" thickBot="1" x14ac:dyDescent="0.45">
      <c r="B30" s="7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">
      <c r="C31" s="39" t="s">
        <v>27</v>
      </c>
      <c r="D31" s="21" t="s">
        <v>28</v>
      </c>
      <c r="E31" s="31">
        <f>(SUM(E11:I12))/(SUM(E11:I13))</f>
        <v>0.7983011327051982</v>
      </c>
      <c r="F31" s="31"/>
      <c r="G31" s="31"/>
      <c r="H31" s="31"/>
      <c r="I31" s="32"/>
    </row>
    <row r="32" spans="2:9" ht="15" customHeight="1" thickBot="1" x14ac:dyDescent="0.45">
      <c r="C32" s="40"/>
      <c r="D32" s="22" t="s">
        <v>29</v>
      </c>
      <c r="E32" s="33">
        <f>E13/(SUM(E11:I13))</f>
        <v>0.20169886729480177</v>
      </c>
      <c r="F32" s="33"/>
      <c r="G32" s="33"/>
      <c r="H32" s="33"/>
      <c r="I32" s="34"/>
    </row>
    <row r="33" spans="2:9" ht="15" customHeight="1" x14ac:dyDescent="0.4"/>
    <row r="34" spans="2:9" ht="15" customHeight="1" thickBot="1" x14ac:dyDescent="0.45">
      <c r="B34" s="7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5" customHeight="1" thickBot="1" x14ac:dyDescent="0.45">
      <c r="C35" s="1" t="s">
        <v>32</v>
      </c>
      <c r="D35" s="61"/>
      <c r="E35" s="62"/>
      <c r="F35" s="62"/>
      <c r="G35" s="62"/>
      <c r="H35" s="62"/>
      <c r="I35" s="6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2024-07-03T00:47:00Z</dcterms:modified>
  <cp:category/>
  <cp:contentStatus/>
</cp:coreProperties>
</file>