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（様式10－１）精算額一覧" sheetId="1" r:id="rId1"/>
  </sheets>
  <definedNames>
    <definedName name="_xlfn.IFERROR" hidden="1">#NAME?</definedName>
    <definedName name="_xlnm.Print_Area" localSheetId="0">'（様式10－１）精算額一覧'!$A$1:$P$135</definedName>
  </definedNames>
  <calcPr fullCalcOnLoad="1"/>
</workbook>
</file>

<file path=xl/sharedStrings.xml><?xml version="1.0" encoding="utf-8"?>
<sst xmlns="http://schemas.openxmlformats.org/spreadsheetml/2006/main" count="274" uniqueCount="32">
  <si>
    <t>番号</t>
  </si>
  <si>
    <t>ア</t>
  </si>
  <si>
    <t>イ</t>
  </si>
  <si>
    <t>補助対象経費
（①）</t>
  </si>
  <si>
    <t>合　計　額</t>
  </si>
  <si>
    <t>補助上限額
(③)</t>
  </si>
  <si>
    <t>様式第10－１号（第16条関係）</t>
  </si>
  <si>
    <t>総事業費</t>
  </si>
  <si>
    <t>寄付その他の
収入額</t>
  </si>
  <si>
    <t>内訳※</t>
  </si>
  <si>
    <t>ウ</t>
  </si>
  <si>
    <t>所在地</t>
  </si>
  <si>
    <t>補助事業者</t>
  </si>
  <si>
    <t>①×補助率
(②）</t>
  </si>
  <si>
    <r>
      <t xml:space="preserve">選定額（④）
</t>
    </r>
    <r>
      <rPr>
        <sz val="10"/>
        <color indexed="8"/>
        <rFont val="ＭＳ Ｐゴシック"/>
        <family val="3"/>
      </rPr>
      <t>(②と③を比較して
少ない方の額)</t>
    </r>
  </si>
  <si>
    <t>補助基準額
（④の計）</t>
  </si>
  <si>
    <t>エ</t>
  </si>
  <si>
    <t xml:space="preserve">※内訳は以下の区分により該当欄に入力してください。
</t>
  </si>
  <si>
    <t>施設区分</t>
  </si>
  <si>
    <t>対象設備</t>
  </si>
  <si>
    <t>補助率</t>
  </si>
  <si>
    <t>社会福祉施設</t>
  </si>
  <si>
    <t>省エネ設備及び太陽光発電システム以外の再エネ設備</t>
  </si>
  <si>
    <t>その他施設</t>
  </si>
  <si>
    <t>省エネ設備及び太陽光発電システム以外の再エネ設備
（補助対象経費150万円まで）</t>
  </si>
  <si>
    <t>省エネ設備及び太陽光発電システム以外の再エネ設備
（補助対象経費150万円を超える部分）</t>
  </si>
  <si>
    <t>太陽光発電システム</t>
  </si>
  <si>
    <t>社会福祉施設等エネルギーコスト削減促進事業補助金事業所・施設別精算額一覧</t>
  </si>
  <si>
    <t>事業所・施設名</t>
  </si>
  <si>
    <t>社会福祉施設
その他施設</t>
  </si>
  <si>
    <t>定額（4万円以内/1kw）</t>
  </si>
  <si>
    <t>サービス種別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</si>
</sst>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</numFmts>
  <fonts count="6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Yu Gothic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hair"/>
      <top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 diagonalDown="1">
      <left style="hair"/>
      <right style="thin"/>
      <top style="medium"/>
      <bottom style="medium"/>
      <diagonal style="hair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84" fontId="54" fillId="0" borderId="0" xfId="0" applyNumberFormat="1" applyFont="1" applyAlignment="1">
      <alignment horizontal="left" vertical="center"/>
    </xf>
    <xf numFmtId="184" fontId="55" fillId="0" borderId="0" xfId="0" applyNumberFormat="1" applyFont="1" applyAlignment="1">
      <alignment horizontal="left" vertical="center"/>
    </xf>
    <xf numFmtId="184" fontId="56" fillId="0" borderId="0" xfId="0" applyNumberFormat="1" applyFont="1" applyAlignment="1">
      <alignment horizontal="center" vertical="center" wrapText="1"/>
    </xf>
    <xf numFmtId="184" fontId="57" fillId="0" borderId="0" xfId="0" applyNumberFormat="1" applyFont="1" applyAlignment="1" applyProtection="1">
      <alignment horizontal="right" vertical="center" shrinkToFit="1"/>
      <protection locked="0"/>
    </xf>
    <xf numFmtId="184" fontId="57" fillId="0" borderId="10" xfId="0" applyNumberFormat="1" applyFont="1" applyBorder="1" applyAlignment="1" applyProtection="1">
      <alignment horizontal="right" vertical="center" shrinkToFit="1"/>
      <protection locked="0"/>
    </xf>
    <xf numFmtId="184" fontId="57" fillId="0" borderId="11" xfId="0" applyNumberFormat="1" applyFont="1" applyBorder="1" applyAlignment="1" applyProtection="1">
      <alignment horizontal="right" vertical="center" shrinkToFit="1"/>
      <protection locked="0"/>
    </xf>
    <xf numFmtId="184" fontId="57" fillId="0" borderId="12" xfId="0" applyNumberFormat="1" applyFont="1" applyBorder="1" applyAlignment="1" applyProtection="1">
      <alignment horizontal="right" vertical="center" shrinkToFit="1"/>
      <protection locked="0"/>
    </xf>
    <xf numFmtId="184" fontId="54" fillId="0" borderId="13" xfId="0" applyNumberFormat="1" applyFont="1" applyBorder="1" applyAlignment="1">
      <alignment vertical="center"/>
    </xf>
    <xf numFmtId="184" fontId="54" fillId="0" borderId="14" xfId="0" applyNumberFormat="1" applyFont="1" applyBorder="1" applyAlignment="1">
      <alignment vertical="center"/>
    </xf>
    <xf numFmtId="184" fontId="54" fillId="0" borderId="15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184" fontId="57" fillId="0" borderId="16" xfId="0" applyNumberFormat="1" applyFont="1" applyBorder="1" applyAlignment="1">
      <alignment horizontal="center" vertical="center" wrapText="1" shrinkToFit="1"/>
    </xf>
    <xf numFmtId="0" fontId="58" fillId="0" borderId="17" xfId="0" applyFont="1" applyBorder="1" applyAlignment="1">
      <alignment horizontal="center" vertical="center"/>
    </xf>
    <xf numFmtId="184" fontId="57" fillId="0" borderId="18" xfId="0" applyNumberFormat="1" applyFont="1" applyBorder="1" applyAlignment="1">
      <alignment horizontal="center" vertical="center" wrapText="1" shrinkToFit="1"/>
    </xf>
    <xf numFmtId="184" fontId="57" fillId="0" borderId="19" xfId="0" applyNumberFormat="1" applyFont="1" applyBorder="1" applyAlignment="1" applyProtection="1">
      <alignment horizontal="center" vertical="center" shrinkToFit="1"/>
      <protection locked="0"/>
    </xf>
    <xf numFmtId="184" fontId="57" fillId="0" borderId="16" xfId="0" applyNumberFormat="1" applyFont="1" applyBorder="1" applyAlignment="1" applyProtection="1">
      <alignment horizontal="right" vertical="center" shrinkToFit="1"/>
      <protection locked="0"/>
    </xf>
    <xf numFmtId="184" fontId="57" fillId="0" borderId="20" xfId="0" applyNumberFormat="1" applyFont="1" applyBorder="1" applyAlignment="1" applyProtection="1">
      <alignment horizontal="right" vertical="center" shrinkToFit="1"/>
      <protection locked="0"/>
    </xf>
    <xf numFmtId="184" fontId="57" fillId="0" borderId="21" xfId="0" applyNumberFormat="1" applyFont="1" applyBorder="1" applyAlignment="1" applyProtection="1">
      <alignment horizontal="center" vertical="center" shrinkToFit="1"/>
      <protection locked="0"/>
    </xf>
    <xf numFmtId="184" fontId="57" fillId="0" borderId="22" xfId="0" applyNumberFormat="1" applyFont="1" applyBorder="1" applyAlignment="1" applyProtection="1">
      <alignment horizontal="right" vertical="center" shrinkToFit="1"/>
      <protection locked="0"/>
    </xf>
    <xf numFmtId="184" fontId="57" fillId="0" borderId="23" xfId="0" applyNumberFormat="1" applyFont="1" applyBorder="1" applyAlignment="1" applyProtection="1">
      <alignment horizontal="right" vertical="center" shrinkToFit="1"/>
      <protection locked="0"/>
    </xf>
    <xf numFmtId="184" fontId="57" fillId="0" borderId="24" xfId="0" applyNumberFormat="1" applyFont="1" applyBorder="1" applyAlignment="1" applyProtection="1">
      <alignment horizontal="center" vertical="center" shrinkToFit="1"/>
      <protection locked="0"/>
    </xf>
    <xf numFmtId="184" fontId="57" fillId="0" borderId="25" xfId="0" applyNumberFormat="1" applyFont="1" applyBorder="1" applyAlignment="1" applyProtection="1">
      <alignment horizontal="right" vertical="center" shrinkToFit="1"/>
      <protection locked="0"/>
    </xf>
    <xf numFmtId="184" fontId="0" fillId="0" borderId="0" xfId="0" applyNumberFormat="1" applyAlignment="1">
      <alignment vertical="center"/>
    </xf>
    <xf numFmtId="184" fontId="57" fillId="0" borderId="26" xfId="0" applyNumberFormat="1" applyFont="1" applyBorder="1" applyAlignment="1" applyProtection="1">
      <alignment horizontal="center" vertical="center" shrinkToFit="1"/>
      <protection locked="0"/>
    </xf>
    <xf numFmtId="184" fontId="57" fillId="0" borderId="27" xfId="0" applyNumberFormat="1" applyFont="1" applyBorder="1" applyAlignment="1" applyProtection="1">
      <alignment horizontal="right" vertical="center" shrinkToFit="1"/>
      <protection locked="0"/>
    </xf>
    <xf numFmtId="184" fontId="57" fillId="0" borderId="28" xfId="0" applyNumberFormat="1" applyFont="1" applyBorder="1" applyAlignment="1" applyProtection="1">
      <alignment horizontal="center" vertical="center" shrinkToFit="1"/>
      <protection locked="0"/>
    </xf>
    <xf numFmtId="184" fontId="57" fillId="0" borderId="29" xfId="0" applyNumberFormat="1" applyFont="1" applyBorder="1" applyAlignment="1" applyProtection="1">
      <alignment horizontal="right" vertical="center" shrinkToFit="1"/>
      <protection locked="0"/>
    </xf>
    <xf numFmtId="184" fontId="57" fillId="0" borderId="30" xfId="0" applyNumberFormat="1" applyFont="1" applyBorder="1" applyAlignment="1" applyProtection="1">
      <alignment horizontal="center" vertical="center" shrinkToFit="1"/>
      <protection locked="0"/>
    </xf>
    <xf numFmtId="184" fontId="54" fillId="0" borderId="31" xfId="0" applyNumberFormat="1" applyFont="1" applyBorder="1" applyAlignment="1">
      <alignment vertical="center"/>
    </xf>
    <xf numFmtId="184" fontId="59" fillId="0" borderId="32" xfId="0" applyNumberFormat="1" applyFont="1" applyBorder="1" applyAlignment="1">
      <alignment horizontal="right" vertical="center"/>
    </xf>
    <xf numFmtId="184" fontId="59" fillId="0" borderId="33" xfId="0" applyNumberFormat="1" applyFont="1" applyBorder="1" applyAlignment="1">
      <alignment horizontal="right" vertical="center"/>
    </xf>
    <xf numFmtId="184" fontId="54" fillId="0" borderId="13" xfId="0" applyNumberFormat="1" applyFont="1" applyBorder="1" applyAlignment="1">
      <alignment horizontal="right" vertical="center"/>
    </xf>
    <xf numFmtId="184" fontId="7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2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 wrapText="1" shrinkToFit="1"/>
    </xf>
    <xf numFmtId="184" fontId="60" fillId="0" borderId="0" xfId="0" applyNumberFormat="1" applyFont="1" applyAlignment="1">
      <alignment horizontal="center" vertical="center" wrapText="1"/>
    </xf>
    <xf numFmtId="0" fontId="54" fillId="0" borderId="17" xfId="0" applyFont="1" applyBorder="1" applyAlignment="1">
      <alignment horizontal="left" vertical="center"/>
    </xf>
    <xf numFmtId="184" fontId="57" fillId="0" borderId="36" xfId="0" applyNumberFormat="1" applyFont="1" applyBorder="1" applyAlignment="1">
      <alignment horizontal="center" vertical="center"/>
    </xf>
    <xf numFmtId="184" fontId="57" fillId="0" borderId="37" xfId="0" applyNumberFormat="1" applyFont="1" applyBorder="1" applyAlignment="1">
      <alignment horizontal="center" vertical="center"/>
    </xf>
    <xf numFmtId="184" fontId="57" fillId="0" borderId="38" xfId="0" applyNumberFormat="1" applyFont="1" applyBorder="1" applyAlignment="1">
      <alignment horizontal="center" vertical="center" shrinkToFit="1"/>
    </xf>
    <xf numFmtId="184" fontId="57" fillId="0" borderId="18" xfId="0" applyNumberFormat="1" applyFont="1" applyBorder="1" applyAlignment="1">
      <alignment horizontal="center" vertical="center" shrinkToFit="1"/>
    </xf>
    <xf numFmtId="184" fontId="57" fillId="0" borderId="39" xfId="0" applyNumberFormat="1" applyFont="1" applyBorder="1" applyAlignment="1">
      <alignment horizontal="center" vertical="center" shrinkToFit="1"/>
    </xf>
    <xf numFmtId="184" fontId="57" fillId="0" borderId="40" xfId="0" applyNumberFormat="1" applyFont="1" applyBorder="1" applyAlignment="1">
      <alignment horizontal="center" vertical="center" shrinkToFit="1"/>
    </xf>
    <xf numFmtId="184" fontId="57" fillId="0" borderId="41" xfId="0" applyNumberFormat="1" applyFont="1" applyBorder="1" applyAlignment="1">
      <alignment horizontal="center" vertical="center" shrinkToFit="1"/>
    </xf>
    <xf numFmtId="184" fontId="57" fillId="0" borderId="42" xfId="0" applyNumberFormat="1" applyFont="1" applyBorder="1" applyAlignment="1">
      <alignment horizontal="center" vertical="center" shrinkToFit="1"/>
    </xf>
    <xf numFmtId="184" fontId="57" fillId="0" borderId="43" xfId="0" applyNumberFormat="1" applyFont="1" applyBorder="1" applyAlignment="1">
      <alignment horizontal="center" vertical="center" wrapText="1" shrinkToFit="1"/>
    </xf>
    <xf numFmtId="184" fontId="57" fillId="0" borderId="44" xfId="0" applyNumberFormat="1" applyFont="1" applyBorder="1" applyAlignment="1">
      <alignment horizontal="center" vertical="center" wrapText="1" shrinkToFit="1"/>
    </xf>
    <xf numFmtId="184" fontId="57" fillId="0" borderId="41" xfId="0" applyNumberFormat="1" applyFont="1" applyBorder="1" applyAlignment="1">
      <alignment horizontal="center" vertical="center" wrapText="1" shrinkToFit="1"/>
    </xf>
    <xf numFmtId="184" fontId="57" fillId="0" borderId="42" xfId="0" applyNumberFormat="1" applyFont="1" applyBorder="1" applyAlignment="1">
      <alignment horizontal="center" vertical="center" wrapText="1" shrinkToFit="1"/>
    </xf>
    <xf numFmtId="184" fontId="57" fillId="0" borderId="16" xfId="0" applyNumberFormat="1" applyFont="1" applyBorder="1" applyAlignment="1">
      <alignment horizontal="center" vertical="center" wrapText="1" shrinkToFit="1"/>
    </xf>
    <xf numFmtId="184" fontId="57" fillId="0" borderId="45" xfId="0" applyNumberFormat="1" applyFont="1" applyBorder="1" applyAlignment="1">
      <alignment horizontal="center" vertical="center" wrapText="1" shrinkToFit="1"/>
    </xf>
    <xf numFmtId="184" fontId="57" fillId="0" borderId="44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84" fontId="57" fillId="0" borderId="48" xfId="0" applyNumberFormat="1" applyFont="1" applyBorder="1" applyAlignment="1">
      <alignment horizontal="center" vertical="center" wrapText="1" shrinkToFit="1"/>
    </xf>
    <xf numFmtId="184" fontId="57" fillId="0" borderId="49" xfId="0" applyNumberFormat="1" applyFont="1" applyBorder="1" applyAlignment="1">
      <alignment horizontal="center" vertical="center" wrapText="1" shrinkToFit="1"/>
    </xf>
    <xf numFmtId="0" fontId="53" fillId="0" borderId="36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49" fontId="57" fillId="0" borderId="38" xfId="0" applyNumberFormat="1" applyFont="1" applyBorder="1" applyAlignment="1" applyProtection="1">
      <alignment horizontal="left" vertical="center" shrinkToFit="1"/>
      <protection locked="0"/>
    </xf>
    <xf numFmtId="49" fontId="57" fillId="0" borderId="18" xfId="0" applyNumberFormat="1" applyFont="1" applyBorder="1" applyAlignment="1" applyProtection="1">
      <alignment horizontal="left" vertical="center" shrinkToFit="1"/>
      <protection locked="0"/>
    </xf>
    <xf numFmtId="49" fontId="57" fillId="0" borderId="52" xfId="0" applyNumberFormat="1" applyFont="1" applyBorder="1" applyAlignment="1" applyProtection="1">
      <alignment horizontal="left" vertical="center" shrinkToFit="1"/>
      <protection locked="0"/>
    </xf>
    <xf numFmtId="49" fontId="57" fillId="0" borderId="53" xfId="0" applyNumberFormat="1" applyFont="1" applyBorder="1" applyAlignment="1" applyProtection="1">
      <alignment horizontal="left" vertical="center" shrinkToFit="1"/>
      <protection locked="0"/>
    </xf>
    <xf numFmtId="49" fontId="57" fillId="0" borderId="54" xfId="0" applyNumberFormat="1" applyFont="1" applyBorder="1" applyAlignment="1" applyProtection="1">
      <alignment horizontal="left" vertical="center" shrinkToFit="1"/>
      <protection locked="0"/>
    </xf>
    <xf numFmtId="49" fontId="57" fillId="0" borderId="55" xfId="0" applyNumberFormat="1" applyFont="1" applyBorder="1" applyAlignment="1" applyProtection="1">
      <alignment horizontal="left" vertical="center" shrinkToFit="1"/>
      <protection locked="0"/>
    </xf>
    <xf numFmtId="49" fontId="57" fillId="0" borderId="41" xfId="0" applyNumberFormat="1" applyFont="1" applyBorder="1" applyAlignment="1" applyProtection="1">
      <alignment horizontal="left" vertical="center" shrinkToFit="1"/>
      <protection locked="0"/>
    </xf>
    <xf numFmtId="49" fontId="57" fillId="0" borderId="56" xfId="0" applyNumberFormat="1" applyFont="1" applyBorder="1" applyAlignment="1" applyProtection="1">
      <alignment horizontal="left" vertical="center" shrinkToFit="1"/>
      <protection locked="0"/>
    </xf>
    <xf numFmtId="49" fontId="57" fillId="0" borderId="57" xfId="0" applyNumberFormat="1" applyFont="1" applyBorder="1" applyAlignment="1" applyProtection="1">
      <alignment horizontal="left" vertical="center" shrinkToFit="1"/>
      <protection locked="0"/>
    </xf>
    <xf numFmtId="184" fontId="57" fillId="0" borderId="41" xfId="0" applyNumberFormat="1" applyFont="1" applyBorder="1" applyAlignment="1" applyProtection="1">
      <alignment horizontal="right" vertical="center" shrinkToFit="1"/>
      <protection locked="0"/>
    </xf>
    <xf numFmtId="184" fontId="57" fillId="0" borderId="56" xfId="0" applyNumberFormat="1" applyFont="1" applyBorder="1" applyAlignment="1" applyProtection="1">
      <alignment horizontal="right" vertical="center" shrinkToFit="1"/>
      <protection locked="0"/>
    </xf>
    <xf numFmtId="184" fontId="57" fillId="0" borderId="57" xfId="0" applyNumberFormat="1" applyFont="1" applyBorder="1" applyAlignment="1" applyProtection="1">
      <alignment horizontal="right" vertical="center" shrinkToFit="1"/>
      <protection locked="0"/>
    </xf>
    <xf numFmtId="184" fontId="57" fillId="0" borderId="58" xfId="0" applyNumberFormat="1" applyFont="1" applyBorder="1" applyAlignment="1" applyProtection="1">
      <alignment horizontal="right" vertical="center" shrinkToFit="1"/>
      <protection locked="0"/>
    </xf>
    <xf numFmtId="184" fontId="57" fillId="0" borderId="59" xfId="0" applyNumberFormat="1" applyFont="1" applyBorder="1" applyAlignment="1" applyProtection="1">
      <alignment horizontal="right" vertical="center" shrinkToFit="1"/>
      <protection locked="0"/>
    </xf>
    <xf numFmtId="184" fontId="57" fillId="0" borderId="60" xfId="0" applyNumberFormat="1" applyFont="1" applyBorder="1" applyAlignment="1" applyProtection="1">
      <alignment horizontal="right" vertical="center" shrinkToFit="1"/>
      <protection locked="0"/>
    </xf>
    <xf numFmtId="184" fontId="57" fillId="0" borderId="43" xfId="0" applyNumberFormat="1" applyFont="1" applyBorder="1" applyAlignment="1" applyProtection="1">
      <alignment horizontal="right" vertical="center" shrinkToFit="1"/>
      <protection locked="0"/>
    </xf>
    <xf numFmtId="184" fontId="57" fillId="0" borderId="61" xfId="0" applyNumberFormat="1" applyFont="1" applyBorder="1" applyAlignment="1" applyProtection="1">
      <alignment horizontal="right" vertical="center" shrinkToFit="1"/>
      <protection locked="0"/>
    </xf>
    <xf numFmtId="184" fontId="57" fillId="0" borderId="62" xfId="0" applyNumberFormat="1" applyFont="1" applyBorder="1" applyAlignment="1" applyProtection="1">
      <alignment horizontal="right" vertical="center" shrinkToFit="1"/>
      <protection locked="0"/>
    </xf>
    <xf numFmtId="184" fontId="0" fillId="0" borderId="63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53" fillId="0" borderId="66" xfId="0" applyFont="1" applyBorder="1" applyAlignment="1">
      <alignment horizontal="center" vertical="center"/>
    </xf>
    <xf numFmtId="49" fontId="57" fillId="0" borderId="67" xfId="0" applyNumberFormat="1" applyFont="1" applyBorder="1" applyAlignment="1" applyProtection="1">
      <alignment horizontal="left" vertical="center" shrinkToFit="1"/>
      <protection locked="0"/>
    </xf>
    <xf numFmtId="49" fontId="57" fillId="0" borderId="68" xfId="0" applyNumberFormat="1" applyFont="1" applyBorder="1" applyAlignment="1" applyProtection="1">
      <alignment horizontal="left" vertical="center" shrinkToFit="1"/>
      <protection locked="0"/>
    </xf>
    <xf numFmtId="49" fontId="57" fillId="0" borderId="69" xfId="0" applyNumberFormat="1" applyFont="1" applyBorder="1" applyAlignment="1" applyProtection="1">
      <alignment horizontal="left" vertical="center" shrinkToFit="1"/>
      <protection locked="0"/>
    </xf>
    <xf numFmtId="184" fontId="57" fillId="0" borderId="69" xfId="0" applyNumberFormat="1" applyFont="1" applyBorder="1" applyAlignment="1" applyProtection="1">
      <alignment horizontal="right" vertical="center" shrinkToFit="1"/>
      <protection locked="0"/>
    </xf>
    <xf numFmtId="184" fontId="57" fillId="0" borderId="70" xfId="0" applyNumberFormat="1" applyFont="1" applyBorder="1" applyAlignment="1" applyProtection="1">
      <alignment horizontal="right" vertical="center" shrinkToFit="1"/>
      <protection locked="0"/>
    </xf>
    <xf numFmtId="184" fontId="57" fillId="0" borderId="71" xfId="0" applyNumberFormat="1" applyFont="1" applyBorder="1" applyAlignment="1" applyProtection="1">
      <alignment horizontal="right" vertical="center" shrinkToFit="1"/>
      <protection locked="0"/>
    </xf>
    <xf numFmtId="0" fontId="0" fillId="0" borderId="64" xfId="0" applyBorder="1" applyAlignment="1">
      <alignment vertical="center"/>
    </xf>
    <xf numFmtId="184" fontId="0" fillId="0" borderId="72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54" fillId="0" borderId="7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12" fontId="0" fillId="0" borderId="61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35"/>
  <sheetViews>
    <sheetView tabSelected="1" view="pageBreakPreview" zoomScale="90" zoomScaleNormal="90" zoomScaleSheetLayoutView="90" zoomScalePageLayoutView="0" workbookViewId="0" topLeftCell="A1">
      <selection activeCell="D12" sqref="D12:D15"/>
    </sheetView>
  </sheetViews>
  <sheetFormatPr defaultColWidth="9.00390625" defaultRowHeight="13.5"/>
  <cols>
    <col min="1" max="1" width="6.125" style="0" customWidth="1"/>
    <col min="2" max="2" width="14.25390625" style="0" customWidth="1"/>
    <col min="3" max="3" width="48.25390625" style="0" customWidth="1"/>
    <col min="4" max="4" width="28.375" style="0" customWidth="1"/>
    <col min="5" max="5" width="27.125" style="0" customWidth="1"/>
    <col min="6" max="7" width="17.125" style="0" customWidth="1"/>
    <col min="8" max="8" width="17.25390625" style="0" customWidth="1"/>
    <col min="9" max="9" width="4.125" style="0" customWidth="1"/>
    <col min="10" max="11" width="17.125" style="0" customWidth="1"/>
    <col min="12" max="12" width="5.00390625" style="0" customWidth="1"/>
    <col min="13" max="13" width="17.00390625" style="0" customWidth="1"/>
    <col min="14" max="16" width="17.125" style="0" customWidth="1"/>
    <col min="17" max="17" width="21.875" style="0" customWidth="1"/>
  </cols>
  <sheetData>
    <row r="1" spans="1:15" ht="14.25">
      <c r="A1" s="5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17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6" t="s">
        <v>12</v>
      </c>
      <c r="N4" s="45"/>
      <c r="O4" s="45"/>
      <c r="P4" s="45"/>
    </row>
    <row r="5" spans="1:15" ht="18" thickBo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8" customHeight="1">
      <c r="A6" s="46" t="s">
        <v>0</v>
      </c>
      <c r="B6" s="48" t="s">
        <v>28</v>
      </c>
      <c r="C6" s="49"/>
      <c r="D6" s="52" t="s">
        <v>31</v>
      </c>
      <c r="E6" s="52" t="s">
        <v>11</v>
      </c>
      <c r="F6" s="54" t="s">
        <v>7</v>
      </c>
      <c r="G6" s="56" t="s">
        <v>8</v>
      </c>
      <c r="H6" s="58" t="s">
        <v>3</v>
      </c>
      <c r="I6" s="15"/>
      <c r="J6" s="15"/>
      <c r="K6" s="54" t="s">
        <v>13</v>
      </c>
      <c r="L6" s="15"/>
      <c r="M6" s="17"/>
      <c r="N6" s="56" t="s">
        <v>5</v>
      </c>
      <c r="O6" s="54" t="s">
        <v>14</v>
      </c>
      <c r="P6" s="61" t="s">
        <v>15</v>
      </c>
    </row>
    <row r="7" spans="1:16" ht="66" customHeight="1" thickBot="1">
      <c r="A7" s="47"/>
      <c r="B7" s="50"/>
      <c r="C7" s="51"/>
      <c r="D7" s="53"/>
      <c r="E7" s="53"/>
      <c r="F7" s="55"/>
      <c r="G7" s="57"/>
      <c r="H7" s="59"/>
      <c r="I7" s="63" t="s">
        <v>9</v>
      </c>
      <c r="J7" s="64"/>
      <c r="K7" s="60"/>
      <c r="L7" s="63" t="s">
        <v>9</v>
      </c>
      <c r="M7" s="64"/>
      <c r="N7" s="57"/>
      <c r="O7" s="55"/>
      <c r="P7" s="62"/>
    </row>
    <row r="8" spans="1:16" ht="20.25" customHeight="1">
      <c r="A8" s="65">
        <v>1</v>
      </c>
      <c r="B8" s="68"/>
      <c r="C8" s="69"/>
      <c r="D8" s="74"/>
      <c r="E8" s="74"/>
      <c r="F8" s="77"/>
      <c r="G8" s="77"/>
      <c r="H8" s="80">
        <f>F8-G8</f>
        <v>0</v>
      </c>
      <c r="I8" s="18" t="s">
        <v>1</v>
      </c>
      <c r="J8" s="19"/>
      <c r="K8" s="83">
        <f>SUM(M8:M11)</f>
        <v>0</v>
      </c>
      <c r="L8" s="18" t="s">
        <v>1</v>
      </c>
      <c r="M8" s="20">
        <f>ROUNDDOWN(J8*3/4,0)</f>
        <v>0</v>
      </c>
      <c r="N8" s="77">
        <v>5000000</v>
      </c>
      <c r="O8" s="83">
        <f>MIN(K8,N8)</f>
        <v>0</v>
      </c>
      <c r="P8" s="86"/>
    </row>
    <row r="9" spans="1:16" ht="20.25" customHeight="1">
      <c r="A9" s="66"/>
      <c r="B9" s="70"/>
      <c r="C9" s="71"/>
      <c r="D9" s="75"/>
      <c r="E9" s="75"/>
      <c r="F9" s="78"/>
      <c r="G9" s="78"/>
      <c r="H9" s="81"/>
      <c r="I9" s="21" t="s">
        <v>2</v>
      </c>
      <c r="J9" s="22"/>
      <c r="K9" s="84"/>
      <c r="L9" s="21" t="s">
        <v>2</v>
      </c>
      <c r="M9" s="23">
        <f>ROUNDDOWN(J9*2/3,0)</f>
        <v>0</v>
      </c>
      <c r="N9" s="78"/>
      <c r="O9" s="84"/>
      <c r="P9" s="87"/>
    </row>
    <row r="10" spans="1:16" ht="20.25" customHeight="1">
      <c r="A10" s="66"/>
      <c r="B10" s="70"/>
      <c r="C10" s="71"/>
      <c r="D10" s="75"/>
      <c r="E10" s="75"/>
      <c r="F10" s="78"/>
      <c r="G10" s="78"/>
      <c r="H10" s="81"/>
      <c r="I10" s="21" t="s">
        <v>10</v>
      </c>
      <c r="J10" s="22"/>
      <c r="K10" s="84"/>
      <c r="L10" s="21" t="s">
        <v>10</v>
      </c>
      <c r="M10" s="23">
        <f>ROUNDDOWN(J10*1/2,0)</f>
        <v>0</v>
      </c>
      <c r="N10" s="78"/>
      <c r="O10" s="84"/>
      <c r="P10" s="87"/>
    </row>
    <row r="11" spans="1:17" ht="20.25" customHeight="1">
      <c r="A11" s="67"/>
      <c r="B11" s="72"/>
      <c r="C11" s="73"/>
      <c r="D11" s="76"/>
      <c r="E11" s="76"/>
      <c r="F11" s="79"/>
      <c r="G11" s="79"/>
      <c r="H11" s="82"/>
      <c r="I11" s="24" t="s">
        <v>16</v>
      </c>
      <c r="J11" s="10"/>
      <c r="K11" s="85"/>
      <c r="L11" s="24" t="s">
        <v>16</v>
      </c>
      <c r="M11" s="25"/>
      <c r="N11" s="79"/>
      <c r="O11" s="85"/>
      <c r="P11" s="88"/>
      <c r="Q11" s="26">
        <f>SUM(J8:J11)</f>
        <v>0</v>
      </c>
    </row>
    <row r="12" spans="1:16" ht="20.25" customHeight="1">
      <c r="A12" s="89">
        <v>2</v>
      </c>
      <c r="B12" s="90"/>
      <c r="C12" s="91"/>
      <c r="D12" s="92"/>
      <c r="E12" s="92"/>
      <c r="F12" s="93"/>
      <c r="G12" s="93"/>
      <c r="H12" s="94">
        <f>F12-G12</f>
        <v>0</v>
      </c>
      <c r="I12" s="27" t="s">
        <v>1</v>
      </c>
      <c r="J12" s="9"/>
      <c r="K12" s="95">
        <f>SUM(M12:M15)</f>
        <v>0</v>
      </c>
      <c r="L12" s="27" t="s">
        <v>1</v>
      </c>
      <c r="M12" s="28">
        <f>ROUNDDOWN(J12*3/4,0)</f>
        <v>0</v>
      </c>
      <c r="N12" s="93">
        <v>5000000</v>
      </c>
      <c r="O12" s="93">
        <f>MIN(K12,N12)</f>
        <v>0</v>
      </c>
      <c r="P12" s="87"/>
    </row>
    <row r="13" spans="1:16" ht="20.25" customHeight="1">
      <c r="A13" s="66"/>
      <c r="B13" s="70"/>
      <c r="C13" s="71"/>
      <c r="D13" s="75"/>
      <c r="E13" s="75"/>
      <c r="F13" s="78"/>
      <c r="G13" s="78"/>
      <c r="H13" s="81"/>
      <c r="I13" s="21" t="s">
        <v>2</v>
      </c>
      <c r="J13" s="22"/>
      <c r="K13" s="84"/>
      <c r="L13" s="21" t="s">
        <v>2</v>
      </c>
      <c r="M13" s="23">
        <f>ROUNDDOWN(J13*2/3,0)</f>
        <v>0</v>
      </c>
      <c r="N13" s="78"/>
      <c r="O13" s="78"/>
      <c r="P13" s="87"/>
    </row>
    <row r="14" spans="1:16" ht="20.25" customHeight="1">
      <c r="A14" s="66"/>
      <c r="B14" s="70"/>
      <c r="C14" s="71"/>
      <c r="D14" s="75"/>
      <c r="E14" s="75"/>
      <c r="F14" s="78"/>
      <c r="G14" s="78"/>
      <c r="H14" s="81"/>
      <c r="I14" s="21" t="s">
        <v>10</v>
      </c>
      <c r="J14" s="22"/>
      <c r="K14" s="84"/>
      <c r="L14" s="21" t="s">
        <v>10</v>
      </c>
      <c r="M14" s="23">
        <f>ROUNDDOWN(J14*1/2,0)</f>
        <v>0</v>
      </c>
      <c r="N14" s="78"/>
      <c r="O14" s="78"/>
      <c r="P14" s="87"/>
    </row>
    <row r="15" spans="1:17" ht="20.25" customHeight="1">
      <c r="A15" s="67"/>
      <c r="B15" s="72"/>
      <c r="C15" s="73"/>
      <c r="D15" s="76"/>
      <c r="E15" s="76"/>
      <c r="F15" s="79"/>
      <c r="G15" s="79"/>
      <c r="H15" s="82"/>
      <c r="I15" s="24" t="s">
        <v>16</v>
      </c>
      <c r="J15" s="10"/>
      <c r="K15" s="85"/>
      <c r="L15" s="24" t="s">
        <v>16</v>
      </c>
      <c r="M15" s="25"/>
      <c r="N15" s="79"/>
      <c r="O15" s="79"/>
      <c r="P15" s="88"/>
      <c r="Q15" s="26">
        <f>SUM(J12:J15)</f>
        <v>0</v>
      </c>
    </row>
    <row r="16" spans="1:16" ht="20.25" customHeight="1">
      <c r="A16" s="89">
        <v>3</v>
      </c>
      <c r="B16" s="70"/>
      <c r="C16" s="71"/>
      <c r="D16" s="92"/>
      <c r="E16" s="75"/>
      <c r="F16" s="78"/>
      <c r="G16" s="78"/>
      <c r="H16" s="81">
        <f>F16-G16</f>
        <v>0</v>
      </c>
      <c r="I16" s="29" t="s">
        <v>1</v>
      </c>
      <c r="J16" s="7"/>
      <c r="K16" s="84">
        <f>SUM(M16:M19)</f>
        <v>0</v>
      </c>
      <c r="L16" s="29" t="s">
        <v>1</v>
      </c>
      <c r="M16" s="30">
        <f>ROUNDDOWN(J16*3/4,0)</f>
        <v>0</v>
      </c>
      <c r="N16" s="78">
        <v>5000000</v>
      </c>
      <c r="O16" s="84">
        <f>MIN(K16,N16)</f>
        <v>0</v>
      </c>
      <c r="P16" s="87"/>
    </row>
    <row r="17" spans="1:16" ht="20.25" customHeight="1">
      <c r="A17" s="66"/>
      <c r="B17" s="70"/>
      <c r="C17" s="71"/>
      <c r="D17" s="75"/>
      <c r="E17" s="75"/>
      <c r="F17" s="78"/>
      <c r="G17" s="78"/>
      <c r="H17" s="81"/>
      <c r="I17" s="21" t="s">
        <v>2</v>
      </c>
      <c r="J17" s="22"/>
      <c r="K17" s="84"/>
      <c r="L17" s="21" t="s">
        <v>2</v>
      </c>
      <c r="M17" s="23">
        <f>ROUNDDOWN(J17*2/3,0)</f>
        <v>0</v>
      </c>
      <c r="N17" s="78"/>
      <c r="O17" s="84"/>
      <c r="P17" s="87"/>
    </row>
    <row r="18" spans="1:16" ht="20.25" customHeight="1">
      <c r="A18" s="66"/>
      <c r="B18" s="70"/>
      <c r="C18" s="71"/>
      <c r="D18" s="75"/>
      <c r="E18" s="75"/>
      <c r="F18" s="78"/>
      <c r="G18" s="78"/>
      <c r="H18" s="81"/>
      <c r="I18" s="21" t="s">
        <v>10</v>
      </c>
      <c r="J18" s="22"/>
      <c r="K18" s="84"/>
      <c r="L18" s="21" t="s">
        <v>10</v>
      </c>
      <c r="M18" s="23">
        <f>ROUNDDOWN(J18*1/2,0)</f>
        <v>0</v>
      </c>
      <c r="N18" s="78"/>
      <c r="O18" s="84"/>
      <c r="P18" s="87"/>
    </row>
    <row r="19" spans="1:17" ht="20.25" customHeight="1">
      <c r="A19" s="67"/>
      <c r="B19" s="72"/>
      <c r="C19" s="73"/>
      <c r="D19" s="76"/>
      <c r="E19" s="76"/>
      <c r="F19" s="78"/>
      <c r="G19" s="78"/>
      <c r="H19" s="81"/>
      <c r="I19" s="31" t="s">
        <v>16</v>
      </c>
      <c r="J19" s="8"/>
      <c r="K19" s="84"/>
      <c r="L19" s="31" t="s">
        <v>16</v>
      </c>
      <c r="M19" s="30"/>
      <c r="N19" s="78"/>
      <c r="O19" s="84"/>
      <c r="P19" s="88"/>
      <c r="Q19" s="26">
        <f>SUM(J16:J19)</f>
        <v>0</v>
      </c>
    </row>
    <row r="20" spans="1:16" ht="20.25" customHeight="1">
      <c r="A20" s="89">
        <v>4</v>
      </c>
      <c r="B20" s="70"/>
      <c r="C20" s="71"/>
      <c r="D20" s="92"/>
      <c r="E20" s="75"/>
      <c r="F20" s="93"/>
      <c r="G20" s="93"/>
      <c r="H20" s="94">
        <f>F20-G20</f>
        <v>0</v>
      </c>
      <c r="I20" s="27" t="s">
        <v>1</v>
      </c>
      <c r="J20" s="9"/>
      <c r="K20" s="95">
        <f>SUM(M20:M23)</f>
        <v>0</v>
      </c>
      <c r="L20" s="27" t="s">
        <v>1</v>
      </c>
      <c r="M20" s="28">
        <f>ROUNDDOWN(J20*3/4,0)</f>
        <v>0</v>
      </c>
      <c r="N20" s="93">
        <v>5000000</v>
      </c>
      <c r="O20" s="93">
        <f>MIN(K20,N20)</f>
        <v>0</v>
      </c>
      <c r="P20" s="87"/>
    </row>
    <row r="21" spans="1:16" ht="20.25" customHeight="1">
      <c r="A21" s="66"/>
      <c r="B21" s="70"/>
      <c r="C21" s="71"/>
      <c r="D21" s="75"/>
      <c r="E21" s="75"/>
      <c r="F21" s="78"/>
      <c r="G21" s="78"/>
      <c r="H21" s="81"/>
      <c r="I21" s="21" t="s">
        <v>2</v>
      </c>
      <c r="J21" s="22"/>
      <c r="K21" s="84"/>
      <c r="L21" s="21" t="s">
        <v>2</v>
      </c>
      <c r="M21" s="23">
        <f>ROUNDDOWN(J21*2/3,0)</f>
        <v>0</v>
      </c>
      <c r="N21" s="78"/>
      <c r="O21" s="78"/>
      <c r="P21" s="87"/>
    </row>
    <row r="22" spans="1:16" ht="20.25" customHeight="1">
      <c r="A22" s="66"/>
      <c r="B22" s="70"/>
      <c r="C22" s="71"/>
      <c r="D22" s="75"/>
      <c r="E22" s="75"/>
      <c r="F22" s="78"/>
      <c r="G22" s="78"/>
      <c r="H22" s="81"/>
      <c r="I22" s="21" t="s">
        <v>10</v>
      </c>
      <c r="J22" s="22"/>
      <c r="K22" s="84"/>
      <c r="L22" s="21" t="s">
        <v>10</v>
      </c>
      <c r="M22" s="23">
        <f>ROUNDDOWN(J22*1/2,0)</f>
        <v>0</v>
      </c>
      <c r="N22" s="78"/>
      <c r="O22" s="78"/>
      <c r="P22" s="87"/>
    </row>
    <row r="23" spans="1:17" ht="20.25" customHeight="1">
      <c r="A23" s="67"/>
      <c r="B23" s="72"/>
      <c r="C23" s="73"/>
      <c r="D23" s="76"/>
      <c r="E23" s="76"/>
      <c r="F23" s="79"/>
      <c r="G23" s="79"/>
      <c r="H23" s="82"/>
      <c r="I23" s="24" t="s">
        <v>16</v>
      </c>
      <c r="J23" s="10"/>
      <c r="K23" s="85"/>
      <c r="L23" s="24" t="s">
        <v>16</v>
      </c>
      <c r="M23" s="25"/>
      <c r="N23" s="79"/>
      <c r="O23" s="79"/>
      <c r="P23" s="88"/>
      <c r="Q23" s="26">
        <f>SUM(J20:J23)</f>
        <v>0</v>
      </c>
    </row>
    <row r="24" spans="1:16" ht="20.25" customHeight="1">
      <c r="A24" s="89">
        <v>5</v>
      </c>
      <c r="B24" s="70"/>
      <c r="C24" s="71"/>
      <c r="D24" s="92"/>
      <c r="E24" s="75"/>
      <c r="F24" s="93"/>
      <c r="G24" s="93"/>
      <c r="H24" s="94">
        <f>F24-G24</f>
        <v>0</v>
      </c>
      <c r="I24" s="27" t="s">
        <v>1</v>
      </c>
      <c r="J24" s="9"/>
      <c r="K24" s="95">
        <f>SUM(M24:M27)</f>
        <v>0</v>
      </c>
      <c r="L24" s="27" t="s">
        <v>1</v>
      </c>
      <c r="M24" s="28">
        <f>ROUNDDOWN(J24*3/4,0)</f>
        <v>0</v>
      </c>
      <c r="N24" s="93">
        <v>5000000</v>
      </c>
      <c r="O24" s="93">
        <f>MIN(K24,N24)</f>
        <v>0</v>
      </c>
      <c r="P24" s="87"/>
    </row>
    <row r="25" spans="1:16" ht="20.25" customHeight="1">
      <c r="A25" s="66"/>
      <c r="B25" s="70"/>
      <c r="C25" s="71"/>
      <c r="D25" s="75"/>
      <c r="E25" s="75"/>
      <c r="F25" s="78"/>
      <c r="G25" s="78"/>
      <c r="H25" s="81"/>
      <c r="I25" s="21" t="s">
        <v>2</v>
      </c>
      <c r="J25" s="22"/>
      <c r="K25" s="84"/>
      <c r="L25" s="21" t="s">
        <v>2</v>
      </c>
      <c r="M25" s="23">
        <f>ROUNDDOWN(J25*2/3,0)</f>
        <v>0</v>
      </c>
      <c r="N25" s="78"/>
      <c r="O25" s="78"/>
      <c r="P25" s="87"/>
    </row>
    <row r="26" spans="1:16" ht="20.25" customHeight="1">
      <c r="A26" s="66"/>
      <c r="B26" s="70"/>
      <c r="C26" s="71"/>
      <c r="D26" s="75"/>
      <c r="E26" s="75"/>
      <c r="F26" s="78"/>
      <c r="G26" s="78"/>
      <c r="H26" s="81"/>
      <c r="I26" s="21" t="s">
        <v>10</v>
      </c>
      <c r="J26" s="22"/>
      <c r="K26" s="84"/>
      <c r="L26" s="21" t="s">
        <v>10</v>
      </c>
      <c r="M26" s="23">
        <f>ROUNDDOWN(J26*1/2,0)</f>
        <v>0</v>
      </c>
      <c r="N26" s="78"/>
      <c r="O26" s="78"/>
      <c r="P26" s="87"/>
    </row>
    <row r="27" spans="1:17" ht="20.25" customHeight="1">
      <c r="A27" s="67"/>
      <c r="B27" s="72"/>
      <c r="C27" s="73"/>
      <c r="D27" s="76"/>
      <c r="E27" s="76"/>
      <c r="F27" s="79"/>
      <c r="G27" s="79"/>
      <c r="H27" s="82"/>
      <c r="I27" s="24" t="s">
        <v>16</v>
      </c>
      <c r="J27" s="10"/>
      <c r="K27" s="85"/>
      <c r="L27" s="24" t="s">
        <v>16</v>
      </c>
      <c r="M27" s="25"/>
      <c r="N27" s="79"/>
      <c r="O27" s="79"/>
      <c r="P27" s="88"/>
      <c r="Q27" s="26">
        <f>SUM(J24:J27)</f>
        <v>0</v>
      </c>
    </row>
    <row r="28" spans="1:16" ht="20.25" customHeight="1" hidden="1">
      <c r="A28" s="66">
        <v>6</v>
      </c>
      <c r="B28" s="70"/>
      <c r="C28" s="71"/>
      <c r="D28" s="92"/>
      <c r="E28" s="75"/>
      <c r="F28" s="78"/>
      <c r="G28" s="78"/>
      <c r="H28" s="81">
        <f>F28-G28</f>
        <v>0</v>
      </c>
      <c r="I28" s="29" t="s">
        <v>1</v>
      </c>
      <c r="J28" s="7"/>
      <c r="K28" s="84">
        <f>SUM(M28:M31)</f>
        <v>0</v>
      </c>
      <c r="L28" s="29" t="s">
        <v>1</v>
      </c>
      <c r="M28" s="30">
        <f>ROUNDDOWN(J28*3/4,0)</f>
        <v>0</v>
      </c>
      <c r="N28" s="78">
        <v>5000000</v>
      </c>
      <c r="O28" s="84">
        <f>MIN(K28,N28)</f>
        <v>0</v>
      </c>
      <c r="P28" s="87"/>
    </row>
    <row r="29" spans="1:16" ht="20.25" customHeight="1" hidden="1">
      <c r="A29" s="66"/>
      <c r="B29" s="70"/>
      <c r="C29" s="71"/>
      <c r="D29" s="75"/>
      <c r="E29" s="75"/>
      <c r="F29" s="78"/>
      <c r="G29" s="78"/>
      <c r="H29" s="81"/>
      <c r="I29" s="21" t="s">
        <v>2</v>
      </c>
      <c r="J29" s="22"/>
      <c r="K29" s="84"/>
      <c r="L29" s="21" t="s">
        <v>2</v>
      </c>
      <c r="M29" s="23">
        <f>ROUNDDOWN(J29*2/3,0)</f>
        <v>0</v>
      </c>
      <c r="N29" s="78"/>
      <c r="O29" s="84"/>
      <c r="P29" s="87"/>
    </row>
    <row r="30" spans="1:16" ht="20.25" customHeight="1" hidden="1">
      <c r="A30" s="66"/>
      <c r="B30" s="70"/>
      <c r="C30" s="71"/>
      <c r="D30" s="75"/>
      <c r="E30" s="75"/>
      <c r="F30" s="78"/>
      <c r="G30" s="78"/>
      <c r="H30" s="81"/>
      <c r="I30" s="21" t="s">
        <v>10</v>
      </c>
      <c r="J30" s="22"/>
      <c r="K30" s="84"/>
      <c r="L30" s="21" t="s">
        <v>10</v>
      </c>
      <c r="M30" s="23">
        <f>ROUNDDOWN(J30*1/2,0)</f>
        <v>0</v>
      </c>
      <c r="N30" s="78"/>
      <c r="O30" s="84"/>
      <c r="P30" s="87"/>
    </row>
    <row r="31" spans="1:17" ht="20.25" customHeight="1" hidden="1">
      <c r="A31" s="66"/>
      <c r="B31" s="72"/>
      <c r="C31" s="73"/>
      <c r="D31" s="76"/>
      <c r="E31" s="76"/>
      <c r="F31" s="78"/>
      <c r="G31" s="78"/>
      <c r="H31" s="81"/>
      <c r="I31" s="31" t="s">
        <v>16</v>
      </c>
      <c r="J31" s="8"/>
      <c r="K31" s="84"/>
      <c r="L31" s="31" t="s">
        <v>16</v>
      </c>
      <c r="M31" s="30"/>
      <c r="N31" s="78"/>
      <c r="O31" s="84"/>
      <c r="P31" s="96"/>
      <c r="Q31" s="26">
        <f>SUM(J28:J31)</f>
        <v>0</v>
      </c>
    </row>
    <row r="32" spans="1:16" ht="20.25" customHeight="1" hidden="1">
      <c r="A32" s="89">
        <v>7</v>
      </c>
      <c r="B32" s="70"/>
      <c r="C32" s="71"/>
      <c r="D32" s="92"/>
      <c r="E32" s="75"/>
      <c r="F32" s="93"/>
      <c r="G32" s="93"/>
      <c r="H32" s="94">
        <f>F32-G32</f>
        <v>0</v>
      </c>
      <c r="I32" s="27" t="s">
        <v>1</v>
      </c>
      <c r="J32" s="9"/>
      <c r="K32" s="95">
        <f>SUM(M32:M35)</f>
        <v>0</v>
      </c>
      <c r="L32" s="27" t="s">
        <v>1</v>
      </c>
      <c r="M32" s="28">
        <f>ROUNDDOWN(J32*3/4,0)</f>
        <v>0</v>
      </c>
      <c r="N32" s="93">
        <v>5000000</v>
      </c>
      <c r="O32" s="95">
        <f>MIN(K32,N32)</f>
        <v>0</v>
      </c>
      <c r="P32" s="97"/>
    </row>
    <row r="33" spans="1:16" ht="20.25" customHeight="1" hidden="1">
      <c r="A33" s="66"/>
      <c r="B33" s="70"/>
      <c r="C33" s="71"/>
      <c r="D33" s="75"/>
      <c r="E33" s="75"/>
      <c r="F33" s="78"/>
      <c r="G33" s="78"/>
      <c r="H33" s="81"/>
      <c r="I33" s="21" t="s">
        <v>2</v>
      </c>
      <c r="J33" s="22"/>
      <c r="K33" s="84"/>
      <c r="L33" s="21" t="s">
        <v>2</v>
      </c>
      <c r="M33" s="23">
        <f>ROUNDDOWN(J33*2/3,0)</f>
        <v>0</v>
      </c>
      <c r="N33" s="78"/>
      <c r="O33" s="84"/>
      <c r="P33" s="87"/>
    </row>
    <row r="34" spans="1:16" ht="20.25" customHeight="1" hidden="1">
      <c r="A34" s="66"/>
      <c r="B34" s="70"/>
      <c r="C34" s="71"/>
      <c r="D34" s="75"/>
      <c r="E34" s="75"/>
      <c r="F34" s="78"/>
      <c r="G34" s="78"/>
      <c r="H34" s="81"/>
      <c r="I34" s="21" t="s">
        <v>10</v>
      </c>
      <c r="J34" s="22"/>
      <c r="K34" s="84"/>
      <c r="L34" s="21" t="s">
        <v>10</v>
      </c>
      <c r="M34" s="23">
        <f>ROUNDDOWN(J34*1/2,0)</f>
        <v>0</v>
      </c>
      <c r="N34" s="78"/>
      <c r="O34" s="84"/>
      <c r="P34" s="87"/>
    </row>
    <row r="35" spans="1:17" ht="20.25" customHeight="1" hidden="1">
      <c r="A35" s="67"/>
      <c r="B35" s="72"/>
      <c r="C35" s="73"/>
      <c r="D35" s="76"/>
      <c r="E35" s="76"/>
      <c r="F35" s="79"/>
      <c r="G35" s="79"/>
      <c r="H35" s="82"/>
      <c r="I35" s="24" t="s">
        <v>16</v>
      </c>
      <c r="J35" s="10"/>
      <c r="K35" s="85"/>
      <c r="L35" s="24" t="s">
        <v>16</v>
      </c>
      <c r="M35" s="25"/>
      <c r="N35" s="79"/>
      <c r="O35" s="85"/>
      <c r="P35" s="88"/>
      <c r="Q35" s="26">
        <f>SUM(J32:J35)</f>
        <v>0</v>
      </c>
    </row>
    <row r="36" spans="1:16" ht="20.25" customHeight="1" hidden="1">
      <c r="A36" s="89">
        <v>8</v>
      </c>
      <c r="B36" s="70"/>
      <c r="C36" s="71"/>
      <c r="D36" s="92"/>
      <c r="E36" s="75"/>
      <c r="F36" s="93"/>
      <c r="G36" s="93"/>
      <c r="H36" s="94">
        <f>F36-G36</f>
        <v>0</v>
      </c>
      <c r="I36" s="27" t="s">
        <v>1</v>
      </c>
      <c r="J36" s="9"/>
      <c r="K36" s="95">
        <f>SUM(M36:M39)</f>
        <v>0</v>
      </c>
      <c r="L36" s="27" t="s">
        <v>1</v>
      </c>
      <c r="M36" s="28">
        <f>ROUNDDOWN(J36*3/4,0)</f>
        <v>0</v>
      </c>
      <c r="N36" s="93">
        <v>5000000</v>
      </c>
      <c r="O36" s="93">
        <f>MIN(K36,N36)</f>
        <v>0</v>
      </c>
      <c r="P36" s="87"/>
    </row>
    <row r="37" spans="1:16" ht="20.25" customHeight="1" hidden="1">
      <c r="A37" s="66"/>
      <c r="B37" s="70"/>
      <c r="C37" s="71"/>
      <c r="D37" s="75"/>
      <c r="E37" s="75"/>
      <c r="F37" s="78"/>
      <c r="G37" s="78"/>
      <c r="H37" s="81"/>
      <c r="I37" s="21" t="s">
        <v>2</v>
      </c>
      <c r="J37" s="22"/>
      <c r="K37" s="84"/>
      <c r="L37" s="21" t="s">
        <v>2</v>
      </c>
      <c r="M37" s="23">
        <f>ROUNDDOWN(J37*2/3,0)</f>
        <v>0</v>
      </c>
      <c r="N37" s="78"/>
      <c r="O37" s="78"/>
      <c r="P37" s="87"/>
    </row>
    <row r="38" spans="1:16" ht="20.25" customHeight="1" hidden="1">
      <c r="A38" s="66"/>
      <c r="B38" s="70"/>
      <c r="C38" s="71"/>
      <c r="D38" s="75"/>
      <c r="E38" s="75"/>
      <c r="F38" s="78"/>
      <c r="G38" s="78"/>
      <c r="H38" s="81"/>
      <c r="I38" s="21" t="s">
        <v>10</v>
      </c>
      <c r="J38" s="22"/>
      <c r="K38" s="84"/>
      <c r="L38" s="21" t="s">
        <v>10</v>
      </c>
      <c r="M38" s="23">
        <f>ROUNDDOWN(J38*1/2,0)</f>
        <v>0</v>
      </c>
      <c r="N38" s="78"/>
      <c r="O38" s="78"/>
      <c r="P38" s="87"/>
    </row>
    <row r="39" spans="1:17" ht="20.25" customHeight="1" hidden="1">
      <c r="A39" s="67"/>
      <c r="B39" s="72"/>
      <c r="C39" s="73"/>
      <c r="D39" s="76"/>
      <c r="E39" s="76"/>
      <c r="F39" s="79"/>
      <c r="G39" s="79"/>
      <c r="H39" s="82"/>
      <c r="I39" s="24" t="s">
        <v>16</v>
      </c>
      <c r="J39" s="10"/>
      <c r="K39" s="85"/>
      <c r="L39" s="24" t="s">
        <v>16</v>
      </c>
      <c r="M39" s="25"/>
      <c r="N39" s="79"/>
      <c r="O39" s="79"/>
      <c r="P39" s="88"/>
      <c r="Q39" s="26">
        <f>SUM(J36:J39)</f>
        <v>0</v>
      </c>
    </row>
    <row r="40" spans="1:16" ht="20.25" customHeight="1" hidden="1">
      <c r="A40" s="89">
        <v>9</v>
      </c>
      <c r="B40" s="70"/>
      <c r="C40" s="71"/>
      <c r="D40" s="92"/>
      <c r="E40" s="75"/>
      <c r="F40" s="93"/>
      <c r="G40" s="93"/>
      <c r="H40" s="94">
        <f>F40-G40</f>
        <v>0</v>
      </c>
      <c r="I40" s="27" t="s">
        <v>1</v>
      </c>
      <c r="J40" s="9"/>
      <c r="K40" s="95">
        <f>SUM(M40:M43)</f>
        <v>0</v>
      </c>
      <c r="L40" s="27" t="s">
        <v>1</v>
      </c>
      <c r="M40" s="28">
        <f>ROUNDDOWN(J40*3/4,0)</f>
        <v>0</v>
      </c>
      <c r="N40" s="93">
        <v>5000000</v>
      </c>
      <c r="O40" s="93">
        <f>MIN(K40,N40)</f>
        <v>0</v>
      </c>
      <c r="P40" s="87"/>
    </row>
    <row r="41" spans="1:16" ht="20.25" customHeight="1" hidden="1">
      <c r="A41" s="66"/>
      <c r="B41" s="70"/>
      <c r="C41" s="71"/>
      <c r="D41" s="75"/>
      <c r="E41" s="75"/>
      <c r="F41" s="78"/>
      <c r="G41" s="78"/>
      <c r="H41" s="81"/>
      <c r="I41" s="21" t="s">
        <v>2</v>
      </c>
      <c r="J41" s="22"/>
      <c r="K41" s="84"/>
      <c r="L41" s="21" t="s">
        <v>2</v>
      </c>
      <c r="M41" s="23">
        <f>ROUNDDOWN(J41*2/3,0)</f>
        <v>0</v>
      </c>
      <c r="N41" s="78"/>
      <c r="O41" s="78"/>
      <c r="P41" s="87"/>
    </row>
    <row r="42" spans="1:16" ht="20.25" customHeight="1" hidden="1">
      <c r="A42" s="66"/>
      <c r="B42" s="70"/>
      <c r="C42" s="71"/>
      <c r="D42" s="75"/>
      <c r="E42" s="75"/>
      <c r="F42" s="78"/>
      <c r="G42" s="78"/>
      <c r="H42" s="81"/>
      <c r="I42" s="21" t="s">
        <v>10</v>
      </c>
      <c r="J42" s="22"/>
      <c r="K42" s="84"/>
      <c r="L42" s="21" t="s">
        <v>10</v>
      </c>
      <c r="M42" s="23">
        <f>ROUNDDOWN(J42*1/2,0)</f>
        <v>0</v>
      </c>
      <c r="N42" s="78"/>
      <c r="O42" s="78"/>
      <c r="P42" s="87"/>
    </row>
    <row r="43" spans="1:17" ht="20.25" customHeight="1" hidden="1">
      <c r="A43" s="67"/>
      <c r="B43" s="72"/>
      <c r="C43" s="73"/>
      <c r="D43" s="76"/>
      <c r="E43" s="76"/>
      <c r="F43" s="79"/>
      <c r="G43" s="79"/>
      <c r="H43" s="82"/>
      <c r="I43" s="24" t="s">
        <v>16</v>
      </c>
      <c r="J43" s="10"/>
      <c r="K43" s="85"/>
      <c r="L43" s="24" t="s">
        <v>16</v>
      </c>
      <c r="M43" s="25"/>
      <c r="N43" s="79"/>
      <c r="O43" s="79"/>
      <c r="P43" s="88"/>
      <c r="Q43" s="26">
        <f>SUM(J40:J43)</f>
        <v>0</v>
      </c>
    </row>
    <row r="44" spans="1:16" ht="20.25" customHeight="1" hidden="1">
      <c r="A44" s="66">
        <v>10</v>
      </c>
      <c r="B44" s="70"/>
      <c r="C44" s="71"/>
      <c r="D44" s="92"/>
      <c r="E44" s="75"/>
      <c r="F44" s="78"/>
      <c r="G44" s="78"/>
      <c r="H44" s="81">
        <f>F44-G44</f>
        <v>0</v>
      </c>
      <c r="I44" s="29" t="s">
        <v>1</v>
      </c>
      <c r="J44" s="7"/>
      <c r="K44" s="84">
        <f>SUM(M44:M47)</f>
        <v>0</v>
      </c>
      <c r="L44" s="29" t="s">
        <v>1</v>
      </c>
      <c r="M44" s="30">
        <f>ROUNDDOWN(J44*3/4,0)</f>
        <v>0</v>
      </c>
      <c r="N44" s="78">
        <v>5000000</v>
      </c>
      <c r="O44" s="84">
        <f>MIN(K44,N44)</f>
        <v>0</v>
      </c>
      <c r="P44" s="87"/>
    </row>
    <row r="45" spans="1:16" ht="20.25" customHeight="1" hidden="1">
      <c r="A45" s="66"/>
      <c r="B45" s="70"/>
      <c r="C45" s="71"/>
      <c r="D45" s="75"/>
      <c r="E45" s="75"/>
      <c r="F45" s="78"/>
      <c r="G45" s="78"/>
      <c r="H45" s="81"/>
      <c r="I45" s="21" t="s">
        <v>2</v>
      </c>
      <c r="J45" s="22"/>
      <c r="K45" s="84"/>
      <c r="L45" s="21" t="s">
        <v>2</v>
      </c>
      <c r="M45" s="23">
        <f>ROUNDDOWN(J45*2/3,0)</f>
        <v>0</v>
      </c>
      <c r="N45" s="78"/>
      <c r="O45" s="84"/>
      <c r="P45" s="87"/>
    </row>
    <row r="46" spans="1:16" ht="20.25" customHeight="1" hidden="1">
      <c r="A46" s="66"/>
      <c r="B46" s="70"/>
      <c r="C46" s="71"/>
      <c r="D46" s="75"/>
      <c r="E46" s="75"/>
      <c r="F46" s="78"/>
      <c r="G46" s="78"/>
      <c r="H46" s="81"/>
      <c r="I46" s="21" t="s">
        <v>10</v>
      </c>
      <c r="J46" s="22"/>
      <c r="K46" s="84"/>
      <c r="L46" s="21" t="s">
        <v>10</v>
      </c>
      <c r="M46" s="23">
        <f>ROUNDDOWN(J46*1/2,0)</f>
        <v>0</v>
      </c>
      <c r="N46" s="78"/>
      <c r="O46" s="84"/>
      <c r="P46" s="87"/>
    </row>
    <row r="47" spans="1:17" ht="20.25" customHeight="1" hidden="1">
      <c r="A47" s="66"/>
      <c r="B47" s="72"/>
      <c r="C47" s="73"/>
      <c r="D47" s="76"/>
      <c r="E47" s="76"/>
      <c r="F47" s="78"/>
      <c r="G47" s="78"/>
      <c r="H47" s="81"/>
      <c r="I47" s="31" t="s">
        <v>16</v>
      </c>
      <c r="J47" s="8"/>
      <c r="K47" s="84"/>
      <c r="L47" s="31" t="s">
        <v>16</v>
      </c>
      <c r="M47" s="25"/>
      <c r="N47" s="78"/>
      <c r="O47" s="84"/>
      <c r="P47" s="88"/>
      <c r="Q47" s="26">
        <f>SUM(J44:J47)</f>
        <v>0</v>
      </c>
    </row>
    <row r="48" spans="1:16" ht="20.25" customHeight="1" hidden="1">
      <c r="A48" s="89">
        <v>11</v>
      </c>
      <c r="B48" s="90"/>
      <c r="C48" s="91"/>
      <c r="D48" s="92"/>
      <c r="E48" s="92"/>
      <c r="F48" s="93"/>
      <c r="G48" s="93"/>
      <c r="H48" s="94">
        <f>F48-G48</f>
        <v>0</v>
      </c>
      <c r="I48" s="27" t="s">
        <v>1</v>
      </c>
      <c r="J48" s="9"/>
      <c r="K48" s="95">
        <f>SUM(M48:M51)</f>
        <v>0</v>
      </c>
      <c r="L48" s="27" t="s">
        <v>1</v>
      </c>
      <c r="M48" s="28">
        <f>ROUNDDOWN(J48*3/4,0)</f>
        <v>0</v>
      </c>
      <c r="N48" s="93">
        <v>5000000</v>
      </c>
      <c r="O48" s="93">
        <f>MIN(K48,N48)</f>
        <v>0</v>
      </c>
      <c r="P48" s="87"/>
    </row>
    <row r="49" spans="1:16" ht="20.25" customHeight="1" hidden="1">
      <c r="A49" s="66"/>
      <c r="B49" s="70"/>
      <c r="C49" s="71"/>
      <c r="D49" s="75"/>
      <c r="E49" s="75"/>
      <c r="F49" s="78"/>
      <c r="G49" s="78"/>
      <c r="H49" s="81"/>
      <c r="I49" s="21" t="s">
        <v>2</v>
      </c>
      <c r="J49" s="22"/>
      <c r="K49" s="84"/>
      <c r="L49" s="21" t="s">
        <v>2</v>
      </c>
      <c r="M49" s="23">
        <f>ROUNDDOWN(J49*2/3,0)</f>
        <v>0</v>
      </c>
      <c r="N49" s="78"/>
      <c r="O49" s="78"/>
      <c r="P49" s="87"/>
    </row>
    <row r="50" spans="1:16" ht="20.25" customHeight="1" hidden="1">
      <c r="A50" s="66"/>
      <c r="B50" s="70"/>
      <c r="C50" s="71"/>
      <c r="D50" s="75"/>
      <c r="E50" s="75"/>
      <c r="F50" s="78"/>
      <c r="G50" s="78"/>
      <c r="H50" s="81"/>
      <c r="I50" s="21" t="s">
        <v>10</v>
      </c>
      <c r="J50" s="22"/>
      <c r="K50" s="84"/>
      <c r="L50" s="21" t="s">
        <v>10</v>
      </c>
      <c r="M50" s="23">
        <f>ROUNDDOWN(J50*1/2,0)</f>
        <v>0</v>
      </c>
      <c r="N50" s="78"/>
      <c r="O50" s="78"/>
      <c r="P50" s="87"/>
    </row>
    <row r="51" spans="1:17" ht="20.25" customHeight="1" hidden="1">
      <c r="A51" s="67"/>
      <c r="B51" s="72"/>
      <c r="C51" s="73"/>
      <c r="D51" s="76"/>
      <c r="E51" s="76"/>
      <c r="F51" s="79"/>
      <c r="G51" s="79"/>
      <c r="H51" s="82"/>
      <c r="I51" s="24" t="s">
        <v>16</v>
      </c>
      <c r="J51" s="10"/>
      <c r="K51" s="85"/>
      <c r="L51" s="24" t="s">
        <v>16</v>
      </c>
      <c r="M51" s="25"/>
      <c r="N51" s="79"/>
      <c r="O51" s="79"/>
      <c r="P51" s="88"/>
      <c r="Q51" s="26">
        <f>SUM(J48:J51)</f>
        <v>0</v>
      </c>
    </row>
    <row r="52" spans="1:16" ht="20.25" customHeight="1" hidden="1">
      <c r="A52" s="89">
        <v>12</v>
      </c>
      <c r="B52" s="70"/>
      <c r="C52" s="71"/>
      <c r="D52" s="92"/>
      <c r="E52" s="75"/>
      <c r="F52" s="78"/>
      <c r="G52" s="78"/>
      <c r="H52" s="81">
        <f>F52-G52</f>
        <v>0</v>
      </c>
      <c r="I52" s="29" t="s">
        <v>1</v>
      </c>
      <c r="J52" s="7"/>
      <c r="K52" s="84">
        <f>SUM(M52:M55)</f>
        <v>0</v>
      </c>
      <c r="L52" s="29" t="s">
        <v>1</v>
      </c>
      <c r="M52" s="30">
        <f>ROUNDDOWN(J52*3/4,0)</f>
        <v>0</v>
      </c>
      <c r="N52" s="78">
        <v>5000000</v>
      </c>
      <c r="O52" s="84">
        <f>MIN(K52,N52)</f>
        <v>0</v>
      </c>
      <c r="P52" s="87"/>
    </row>
    <row r="53" spans="1:16" ht="20.25" customHeight="1" hidden="1">
      <c r="A53" s="66"/>
      <c r="B53" s="70"/>
      <c r="C53" s="71"/>
      <c r="D53" s="75"/>
      <c r="E53" s="75"/>
      <c r="F53" s="78"/>
      <c r="G53" s="78"/>
      <c r="H53" s="81"/>
      <c r="I53" s="21" t="s">
        <v>2</v>
      </c>
      <c r="J53" s="22"/>
      <c r="K53" s="84"/>
      <c r="L53" s="21" t="s">
        <v>2</v>
      </c>
      <c r="M53" s="23">
        <f>ROUNDDOWN(J53*2/3,0)</f>
        <v>0</v>
      </c>
      <c r="N53" s="78"/>
      <c r="O53" s="84"/>
      <c r="P53" s="87"/>
    </row>
    <row r="54" spans="1:16" ht="20.25" customHeight="1" hidden="1">
      <c r="A54" s="66"/>
      <c r="B54" s="70"/>
      <c r="C54" s="71"/>
      <c r="D54" s="75"/>
      <c r="E54" s="75"/>
      <c r="F54" s="78"/>
      <c r="G54" s="78"/>
      <c r="H54" s="81"/>
      <c r="I54" s="21" t="s">
        <v>10</v>
      </c>
      <c r="J54" s="22"/>
      <c r="K54" s="84"/>
      <c r="L54" s="21" t="s">
        <v>10</v>
      </c>
      <c r="M54" s="23">
        <f>ROUNDDOWN(J54*1/2,0)</f>
        <v>0</v>
      </c>
      <c r="N54" s="78"/>
      <c r="O54" s="84"/>
      <c r="P54" s="87"/>
    </row>
    <row r="55" spans="1:17" ht="20.25" customHeight="1" hidden="1">
      <c r="A55" s="67"/>
      <c r="B55" s="72"/>
      <c r="C55" s="73"/>
      <c r="D55" s="76"/>
      <c r="E55" s="76"/>
      <c r="F55" s="78"/>
      <c r="G55" s="78"/>
      <c r="H55" s="81"/>
      <c r="I55" s="31" t="s">
        <v>16</v>
      </c>
      <c r="J55" s="8"/>
      <c r="K55" s="84"/>
      <c r="L55" s="31" t="s">
        <v>16</v>
      </c>
      <c r="M55" s="30"/>
      <c r="N55" s="78"/>
      <c r="O55" s="84"/>
      <c r="P55" s="88"/>
      <c r="Q55" s="26">
        <f>SUM(J52:J55)</f>
        <v>0</v>
      </c>
    </row>
    <row r="56" spans="1:16" ht="20.25" customHeight="1" hidden="1">
      <c r="A56" s="89">
        <v>13</v>
      </c>
      <c r="B56" s="70"/>
      <c r="C56" s="71"/>
      <c r="D56" s="92"/>
      <c r="E56" s="75"/>
      <c r="F56" s="93"/>
      <c r="G56" s="93"/>
      <c r="H56" s="94">
        <f>F56-G56</f>
        <v>0</v>
      </c>
      <c r="I56" s="27" t="s">
        <v>1</v>
      </c>
      <c r="J56" s="9"/>
      <c r="K56" s="95">
        <f>SUM(M56:M59)</f>
        <v>0</v>
      </c>
      <c r="L56" s="27" t="s">
        <v>1</v>
      </c>
      <c r="M56" s="28">
        <f>ROUNDDOWN(J56*3/4,0)</f>
        <v>0</v>
      </c>
      <c r="N56" s="93">
        <v>5000000</v>
      </c>
      <c r="O56" s="93">
        <f>MIN(K56,N56)</f>
        <v>0</v>
      </c>
      <c r="P56" s="87"/>
    </row>
    <row r="57" spans="1:16" ht="20.25" customHeight="1" hidden="1">
      <c r="A57" s="66"/>
      <c r="B57" s="70"/>
      <c r="C57" s="71"/>
      <c r="D57" s="75"/>
      <c r="E57" s="75"/>
      <c r="F57" s="78"/>
      <c r="G57" s="78"/>
      <c r="H57" s="81"/>
      <c r="I57" s="21" t="s">
        <v>2</v>
      </c>
      <c r="J57" s="22"/>
      <c r="K57" s="84"/>
      <c r="L57" s="21" t="s">
        <v>2</v>
      </c>
      <c r="M57" s="23">
        <f>ROUNDDOWN(J57*2/3,0)</f>
        <v>0</v>
      </c>
      <c r="N57" s="78"/>
      <c r="O57" s="78"/>
      <c r="P57" s="87"/>
    </row>
    <row r="58" spans="1:16" ht="20.25" customHeight="1" hidden="1">
      <c r="A58" s="66"/>
      <c r="B58" s="70"/>
      <c r="C58" s="71"/>
      <c r="D58" s="75"/>
      <c r="E58" s="75"/>
      <c r="F58" s="78"/>
      <c r="G58" s="78"/>
      <c r="H58" s="81"/>
      <c r="I58" s="21" t="s">
        <v>10</v>
      </c>
      <c r="J58" s="22"/>
      <c r="K58" s="84"/>
      <c r="L58" s="21" t="s">
        <v>10</v>
      </c>
      <c r="M58" s="23">
        <f>ROUNDDOWN(J58*1/2,0)</f>
        <v>0</v>
      </c>
      <c r="N58" s="78"/>
      <c r="O58" s="78"/>
      <c r="P58" s="87"/>
    </row>
    <row r="59" spans="1:17" ht="20.25" customHeight="1" hidden="1">
      <c r="A59" s="67"/>
      <c r="B59" s="72"/>
      <c r="C59" s="73"/>
      <c r="D59" s="76"/>
      <c r="E59" s="76"/>
      <c r="F59" s="79"/>
      <c r="G59" s="79"/>
      <c r="H59" s="82"/>
      <c r="I59" s="24" t="s">
        <v>16</v>
      </c>
      <c r="J59" s="10"/>
      <c r="K59" s="85"/>
      <c r="L59" s="24" t="s">
        <v>16</v>
      </c>
      <c r="M59" s="25"/>
      <c r="N59" s="79"/>
      <c r="O59" s="79"/>
      <c r="P59" s="88"/>
      <c r="Q59" s="26">
        <f>SUM(J56:J59)</f>
        <v>0</v>
      </c>
    </row>
    <row r="60" spans="1:16" ht="20.25" customHeight="1" hidden="1">
      <c r="A60" s="89">
        <v>14</v>
      </c>
      <c r="B60" s="70"/>
      <c r="C60" s="71"/>
      <c r="D60" s="92"/>
      <c r="E60" s="75"/>
      <c r="F60" s="93"/>
      <c r="G60" s="93"/>
      <c r="H60" s="94">
        <f>F60-G60</f>
        <v>0</v>
      </c>
      <c r="I60" s="27" t="s">
        <v>1</v>
      </c>
      <c r="J60" s="9"/>
      <c r="K60" s="95">
        <f>SUM(M60:M63)</f>
        <v>0</v>
      </c>
      <c r="L60" s="27" t="s">
        <v>1</v>
      </c>
      <c r="M60" s="28">
        <f>ROUNDDOWN(J60*3/4,0)</f>
        <v>0</v>
      </c>
      <c r="N60" s="93">
        <v>5000000</v>
      </c>
      <c r="O60" s="93">
        <f>MIN(K60,N60)</f>
        <v>0</v>
      </c>
      <c r="P60" s="87"/>
    </row>
    <row r="61" spans="1:16" ht="20.25" customHeight="1" hidden="1">
      <c r="A61" s="66"/>
      <c r="B61" s="70"/>
      <c r="C61" s="71"/>
      <c r="D61" s="75"/>
      <c r="E61" s="75"/>
      <c r="F61" s="78"/>
      <c r="G61" s="78"/>
      <c r="H61" s="81"/>
      <c r="I61" s="21" t="s">
        <v>2</v>
      </c>
      <c r="J61" s="22"/>
      <c r="K61" s="84"/>
      <c r="L61" s="21" t="s">
        <v>2</v>
      </c>
      <c r="M61" s="23">
        <f>ROUNDDOWN(J61*2/3,0)</f>
        <v>0</v>
      </c>
      <c r="N61" s="78"/>
      <c r="O61" s="78"/>
      <c r="P61" s="87"/>
    </row>
    <row r="62" spans="1:16" ht="20.25" customHeight="1" hidden="1">
      <c r="A62" s="66"/>
      <c r="B62" s="70"/>
      <c r="C62" s="71"/>
      <c r="D62" s="75"/>
      <c r="E62" s="75"/>
      <c r="F62" s="78"/>
      <c r="G62" s="78"/>
      <c r="H62" s="81"/>
      <c r="I62" s="21" t="s">
        <v>10</v>
      </c>
      <c r="J62" s="22"/>
      <c r="K62" s="84"/>
      <c r="L62" s="21" t="s">
        <v>10</v>
      </c>
      <c r="M62" s="23">
        <f>ROUNDDOWN(J62*1/2,0)</f>
        <v>0</v>
      </c>
      <c r="N62" s="78"/>
      <c r="O62" s="78"/>
      <c r="P62" s="87"/>
    </row>
    <row r="63" spans="1:17" ht="20.25" customHeight="1" hidden="1">
      <c r="A63" s="67"/>
      <c r="B63" s="72"/>
      <c r="C63" s="73"/>
      <c r="D63" s="76"/>
      <c r="E63" s="76"/>
      <c r="F63" s="79"/>
      <c r="G63" s="79"/>
      <c r="H63" s="82"/>
      <c r="I63" s="24" t="s">
        <v>16</v>
      </c>
      <c r="J63" s="10"/>
      <c r="K63" s="85"/>
      <c r="L63" s="24" t="s">
        <v>16</v>
      </c>
      <c r="M63" s="25"/>
      <c r="N63" s="79"/>
      <c r="O63" s="79"/>
      <c r="P63" s="88"/>
      <c r="Q63" s="26">
        <f>SUM(J60:J63)</f>
        <v>0</v>
      </c>
    </row>
    <row r="64" spans="1:16" ht="20.25" customHeight="1" hidden="1">
      <c r="A64" s="66">
        <v>15</v>
      </c>
      <c r="B64" s="70"/>
      <c r="C64" s="71"/>
      <c r="D64" s="92"/>
      <c r="E64" s="75"/>
      <c r="F64" s="78"/>
      <c r="G64" s="78"/>
      <c r="H64" s="81">
        <f>F64-G64</f>
        <v>0</v>
      </c>
      <c r="I64" s="29" t="s">
        <v>1</v>
      </c>
      <c r="J64" s="7"/>
      <c r="K64" s="84">
        <f>SUM(M64:M67)</f>
        <v>0</v>
      </c>
      <c r="L64" s="29" t="s">
        <v>1</v>
      </c>
      <c r="M64" s="30">
        <f>ROUNDDOWN(J64*3/4,0)</f>
        <v>0</v>
      </c>
      <c r="N64" s="78">
        <v>5000000</v>
      </c>
      <c r="O64" s="84">
        <f>MIN(K64,N64)</f>
        <v>0</v>
      </c>
      <c r="P64" s="87"/>
    </row>
    <row r="65" spans="1:16" ht="20.25" customHeight="1" hidden="1">
      <c r="A65" s="66"/>
      <c r="B65" s="70"/>
      <c r="C65" s="71"/>
      <c r="D65" s="75"/>
      <c r="E65" s="75"/>
      <c r="F65" s="78"/>
      <c r="G65" s="78"/>
      <c r="H65" s="81"/>
      <c r="I65" s="21" t="s">
        <v>2</v>
      </c>
      <c r="J65" s="22"/>
      <c r="K65" s="84"/>
      <c r="L65" s="21" t="s">
        <v>2</v>
      </c>
      <c r="M65" s="23">
        <f>ROUNDDOWN(J65*2/3,0)</f>
        <v>0</v>
      </c>
      <c r="N65" s="78"/>
      <c r="O65" s="84"/>
      <c r="P65" s="87"/>
    </row>
    <row r="66" spans="1:16" ht="20.25" customHeight="1" hidden="1">
      <c r="A66" s="66"/>
      <c r="B66" s="70"/>
      <c r="C66" s="71"/>
      <c r="D66" s="75"/>
      <c r="E66" s="75"/>
      <c r="F66" s="78"/>
      <c r="G66" s="78"/>
      <c r="H66" s="81"/>
      <c r="I66" s="21" t="s">
        <v>10</v>
      </c>
      <c r="J66" s="22"/>
      <c r="K66" s="84"/>
      <c r="L66" s="21" t="s">
        <v>10</v>
      </c>
      <c r="M66" s="23">
        <f>ROUNDDOWN(J66*1/2,0)</f>
        <v>0</v>
      </c>
      <c r="N66" s="78"/>
      <c r="O66" s="84"/>
      <c r="P66" s="87"/>
    </row>
    <row r="67" spans="1:17" ht="20.25" customHeight="1" hidden="1">
      <c r="A67" s="66"/>
      <c r="B67" s="72"/>
      <c r="C67" s="73"/>
      <c r="D67" s="76"/>
      <c r="E67" s="76"/>
      <c r="F67" s="78"/>
      <c r="G67" s="78"/>
      <c r="H67" s="81"/>
      <c r="I67" s="31" t="s">
        <v>16</v>
      </c>
      <c r="J67" s="8"/>
      <c r="K67" s="84"/>
      <c r="L67" s="31" t="s">
        <v>16</v>
      </c>
      <c r="M67" s="25"/>
      <c r="N67" s="78"/>
      <c r="O67" s="84"/>
      <c r="P67" s="88"/>
      <c r="Q67" s="26">
        <f>SUM(J64:J67)</f>
        <v>0</v>
      </c>
    </row>
    <row r="68" spans="1:16" ht="20.25" customHeight="1" hidden="1">
      <c r="A68" s="89">
        <v>16</v>
      </c>
      <c r="B68" s="90"/>
      <c r="C68" s="91"/>
      <c r="D68" s="92"/>
      <c r="E68" s="92"/>
      <c r="F68" s="93"/>
      <c r="G68" s="93"/>
      <c r="H68" s="94">
        <f>F68-G68</f>
        <v>0</v>
      </c>
      <c r="I68" s="27" t="s">
        <v>1</v>
      </c>
      <c r="J68" s="9"/>
      <c r="K68" s="95">
        <f>SUM(M68:M71)</f>
        <v>0</v>
      </c>
      <c r="L68" s="27" t="s">
        <v>1</v>
      </c>
      <c r="M68" s="28">
        <f>ROUNDDOWN(J68*3/4,0)</f>
        <v>0</v>
      </c>
      <c r="N68" s="93">
        <v>5000000</v>
      </c>
      <c r="O68" s="93">
        <f>MIN(K68,N68)</f>
        <v>0</v>
      </c>
      <c r="P68" s="87"/>
    </row>
    <row r="69" spans="1:16" ht="20.25" customHeight="1" hidden="1">
      <c r="A69" s="66"/>
      <c r="B69" s="70"/>
      <c r="C69" s="71"/>
      <c r="D69" s="75"/>
      <c r="E69" s="75"/>
      <c r="F69" s="78"/>
      <c r="G69" s="78"/>
      <c r="H69" s="81"/>
      <c r="I69" s="21" t="s">
        <v>2</v>
      </c>
      <c r="J69" s="22"/>
      <c r="K69" s="84"/>
      <c r="L69" s="21" t="s">
        <v>2</v>
      </c>
      <c r="M69" s="23">
        <f>ROUNDDOWN(J69*2/3,0)</f>
        <v>0</v>
      </c>
      <c r="N69" s="78"/>
      <c r="O69" s="78"/>
      <c r="P69" s="87"/>
    </row>
    <row r="70" spans="1:16" ht="20.25" customHeight="1" hidden="1">
      <c r="A70" s="66"/>
      <c r="B70" s="70"/>
      <c r="C70" s="71"/>
      <c r="D70" s="75"/>
      <c r="E70" s="75"/>
      <c r="F70" s="78"/>
      <c r="G70" s="78"/>
      <c r="H70" s="81"/>
      <c r="I70" s="21" t="s">
        <v>10</v>
      </c>
      <c r="J70" s="22"/>
      <c r="K70" s="84"/>
      <c r="L70" s="21" t="s">
        <v>10</v>
      </c>
      <c r="M70" s="23">
        <f>ROUNDDOWN(J70*1/2,0)</f>
        <v>0</v>
      </c>
      <c r="N70" s="78"/>
      <c r="O70" s="78"/>
      <c r="P70" s="87"/>
    </row>
    <row r="71" spans="1:17" ht="20.25" customHeight="1" hidden="1">
      <c r="A71" s="67"/>
      <c r="B71" s="72"/>
      <c r="C71" s="73"/>
      <c r="D71" s="76"/>
      <c r="E71" s="76"/>
      <c r="F71" s="79"/>
      <c r="G71" s="79"/>
      <c r="H71" s="82"/>
      <c r="I71" s="24" t="s">
        <v>16</v>
      </c>
      <c r="J71" s="10"/>
      <c r="K71" s="85"/>
      <c r="L71" s="24" t="s">
        <v>16</v>
      </c>
      <c r="M71" s="25"/>
      <c r="N71" s="79"/>
      <c r="O71" s="79"/>
      <c r="P71" s="88"/>
      <c r="Q71" s="26">
        <f>SUM(J68:J71)</f>
        <v>0</v>
      </c>
    </row>
    <row r="72" spans="1:16" ht="20.25" customHeight="1" hidden="1">
      <c r="A72" s="89">
        <v>17</v>
      </c>
      <c r="B72" s="70"/>
      <c r="C72" s="71"/>
      <c r="D72" s="92"/>
      <c r="E72" s="75"/>
      <c r="F72" s="78"/>
      <c r="G72" s="78"/>
      <c r="H72" s="81">
        <f>F72-G72</f>
        <v>0</v>
      </c>
      <c r="I72" s="29" t="s">
        <v>1</v>
      </c>
      <c r="J72" s="7"/>
      <c r="K72" s="84">
        <f>SUM(M72:M75)</f>
        <v>0</v>
      </c>
      <c r="L72" s="29" t="s">
        <v>1</v>
      </c>
      <c r="M72" s="30">
        <f>ROUNDDOWN(J72*3/4,0)</f>
        <v>0</v>
      </c>
      <c r="N72" s="78">
        <v>5000000</v>
      </c>
      <c r="O72" s="84">
        <f>MIN(K72,N72)</f>
        <v>0</v>
      </c>
      <c r="P72" s="87"/>
    </row>
    <row r="73" spans="1:16" ht="20.25" customHeight="1" hidden="1">
      <c r="A73" s="66"/>
      <c r="B73" s="70"/>
      <c r="C73" s="71"/>
      <c r="D73" s="75"/>
      <c r="E73" s="75"/>
      <c r="F73" s="78"/>
      <c r="G73" s="78"/>
      <c r="H73" s="81"/>
      <c r="I73" s="21" t="s">
        <v>2</v>
      </c>
      <c r="J73" s="22"/>
      <c r="K73" s="84"/>
      <c r="L73" s="21" t="s">
        <v>2</v>
      </c>
      <c r="M73" s="23">
        <f>ROUNDDOWN(J73*2/3,0)</f>
        <v>0</v>
      </c>
      <c r="N73" s="78"/>
      <c r="O73" s="84"/>
      <c r="P73" s="87"/>
    </row>
    <row r="74" spans="1:16" ht="20.25" customHeight="1" hidden="1">
      <c r="A74" s="66"/>
      <c r="B74" s="70"/>
      <c r="C74" s="71"/>
      <c r="D74" s="75"/>
      <c r="E74" s="75"/>
      <c r="F74" s="78"/>
      <c r="G74" s="78"/>
      <c r="H74" s="81"/>
      <c r="I74" s="21" t="s">
        <v>10</v>
      </c>
      <c r="J74" s="22"/>
      <c r="K74" s="84"/>
      <c r="L74" s="21" t="s">
        <v>10</v>
      </c>
      <c r="M74" s="23">
        <f>ROUNDDOWN(J74*1/2,0)</f>
        <v>0</v>
      </c>
      <c r="N74" s="78"/>
      <c r="O74" s="84"/>
      <c r="P74" s="87"/>
    </row>
    <row r="75" spans="1:17" ht="20.25" customHeight="1" hidden="1">
      <c r="A75" s="67"/>
      <c r="B75" s="72"/>
      <c r="C75" s="73"/>
      <c r="D75" s="76"/>
      <c r="E75" s="76"/>
      <c r="F75" s="78"/>
      <c r="G75" s="78"/>
      <c r="H75" s="81"/>
      <c r="I75" s="31" t="s">
        <v>16</v>
      </c>
      <c r="J75" s="8"/>
      <c r="K75" s="84"/>
      <c r="L75" s="31" t="s">
        <v>16</v>
      </c>
      <c r="M75" s="30"/>
      <c r="N75" s="78"/>
      <c r="O75" s="84"/>
      <c r="P75" s="88"/>
      <c r="Q75" s="26">
        <f>SUM(J72:J75)</f>
        <v>0</v>
      </c>
    </row>
    <row r="76" spans="1:16" ht="20.25" customHeight="1" hidden="1">
      <c r="A76" s="89">
        <v>18</v>
      </c>
      <c r="B76" s="70"/>
      <c r="C76" s="71"/>
      <c r="D76" s="92"/>
      <c r="E76" s="75"/>
      <c r="F76" s="93"/>
      <c r="G76" s="93"/>
      <c r="H76" s="94">
        <f>F76-G76</f>
        <v>0</v>
      </c>
      <c r="I76" s="27" t="s">
        <v>1</v>
      </c>
      <c r="J76" s="9"/>
      <c r="K76" s="95">
        <f>SUM(M76:M79)</f>
        <v>0</v>
      </c>
      <c r="L76" s="27" t="s">
        <v>1</v>
      </c>
      <c r="M76" s="28">
        <f>ROUNDDOWN(J76*3/4,0)</f>
        <v>0</v>
      </c>
      <c r="N76" s="93">
        <v>5000000</v>
      </c>
      <c r="O76" s="93">
        <f>MIN(K76,N76)</f>
        <v>0</v>
      </c>
      <c r="P76" s="87"/>
    </row>
    <row r="77" spans="1:16" ht="20.25" customHeight="1" hidden="1">
      <c r="A77" s="66"/>
      <c r="B77" s="70"/>
      <c r="C77" s="71"/>
      <c r="D77" s="75"/>
      <c r="E77" s="75"/>
      <c r="F77" s="78"/>
      <c r="G77" s="78"/>
      <c r="H77" s="81"/>
      <c r="I77" s="21" t="s">
        <v>2</v>
      </c>
      <c r="J77" s="22"/>
      <c r="K77" s="84"/>
      <c r="L77" s="21" t="s">
        <v>2</v>
      </c>
      <c r="M77" s="23">
        <f>ROUNDDOWN(J77*2/3,0)</f>
        <v>0</v>
      </c>
      <c r="N77" s="78"/>
      <c r="O77" s="78"/>
      <c r="P77" s="87"/>
    </row>
    <row r="78" spans="1:16" ht="20.25" customHeight="1" hidden="1">
      <c r="A78" s="66"/>
      <c r="B78" s="70"/>
      <c r="C78" s="71"/>
      <c r="D78" s="75"/>
      <c r="E78" s="75"/>
      <c r="F78" s="78"/>
      <c r="G78" s="78"/>
      <c r="H78" s="81"/>
      <c r="I78" s="21" t="s">
        <v>10</v>
      </c>
      <c r="J78" s="22"/>
      <c r="K78" s="84"/>
      <c r="L78" s="21" t="s">
        <v>10</v>
      </c>
      <c r="M78" s="23">
        <f>ROUNDDOWN(J78*1/2,0)</f>
        <v>0</v>
      </c>
      <c r="N78" s="78"/>
      <c r="O78" s="78"/>
      <c r="P78" s="87"/>
    </row>
    <row r="79" spans="1:17" ht="20.25" customHeight="1" hidden="1">
      <c r="A79" s="67"/>
      <c r="B79" s="72"/>
      <c r="C79" s="73"/>
      <c r="D79" s="76"/>
      <c r="E79" s="76"/>
      <c r="F79" s="79"/>
      <c r="G79" s="79"/>
      <c r="H79" s="82"/>
      <c r="I79" s="24" t="s">
        <v>16</v>
      </c>
      <c r="J79" s="10"/>
      <c r="K79" s="85"/>
      <c r="L79" s="24" t="s">
        <v>16</v>
      </c>
      <c r="M79" s="25"/>
      <c r="N79" s="79"/>
      <c r="O79" s="79"/>
      <c r="P79" s="88"/>
      <c r="Q79" s="26">
        <f>SUM(J76:J79)</f>
        <v>0</v>
      </c>
    </row>
    <row r="80" spans="1:16" ht="20.25" customHeight="1" hidden="1">
      <c r="A80" s="89">
        <v>19</v>
      </c>
      <c r="B80" s="70"/>
      <c r="C80" s="71"/>
      <c r="D80" s="92"/>
      <c r="E80" s="75"/>
      <c r="F80" s="93"/>
      <c r="G80" s="93"/>
      <c r="H80" s="94">
        <f>F80-G80</f>
        <v>0</v>
      </c>
      <c r="I80" s="27" t="s">
        <v>1</v>
      </c>
      <c r="J80" s="9"/>
      <c r="K80" s="95">
        <f>SUM(M80:M83)</f>
        <v>0</v>
      </c>
      <c r="L80" s="27" t="s">
        <v>1</v>
      </c>
      <c r="M80" s="28">
        <f>ROUNDDOWN(J80*3/4,0)</f>
        <v>0</v>
      </c>
      <c r="N80" s="93">
        <v>5000000</v>
      </c>
      <c r="O80" s="93">
        <f>MIN(K80,N80)</f>
        <v>0</v>
      </c>
      <c r="P80" s="87"/>
    </row>
    <row r="81" spans="1:16" ht="20.25" customHeight="1" hidden="1">
      <c r="A81" s="66"/>
      <c r="B81" s="70"/>
      <c r="C81" s="71"/>
      <c r="D81" s="75"/>
      <c r="E81" s="75"/>
      <c r="F81" s="78"/>
      <c r="G81" s="78"/>
      <c r="H81" s="81"/>
      <c r="I81" s="21" t="s">
        <v>2</v>
      </c>
      <c r="J81" s="22"/>
      <c r="K81" s="84"/>
      <c r="L81" s="21" t="s">
        <v>2</v>
      </c>
      <c r="M81" s="23">
        <f>ROUNDDOWN(J81*2/3,0)</f>
        <v>0</v>
      </c>
      <c r="N81" s="78"/>
      <c r="O81" s="78"/>
      <c r="P81" s="87"/>
    </row>
    <row r="82" spans="1:16" ht="20.25" customHeight="1" hidden="1">
      <c r="A82" s="66"/>
      <c r="B82" s="70"/>
      <c r="C82" s="71"/>
      <c r="D82" s="75"/>
      <c r="E82" s="75"/>
      <c r="F82" s="78"/>
      <c r="G82" s="78"/>
      <c r="H82" s="81"/>
      <c r="I82" s="21" t="s">
        <v>10</v>
      </c>
      <c r="J82" s="22"/>
      <c r="K82" s="84"/>
      <c r="L82" s="21" t="s">
        <v>10</v>
      </c>
      <c r="M82" s="23">
        <f>ROUNDDOWN(J82*1/2,0)</f>
        <v>0</v>
      </c>
      <c r="N82" s="78"/>
      <c r="O82" s="78"/>
      <c r="P82" s="87"/>
    </row>
    <row r="83" spans="1:17" ht="20.25" customHeight="1" hidden="1">
      <c r="A83" s="67"/>
      <c r="B83" s="72"/>
      <c r="C83" s="73"/>
      <c r="D83" s="76"/>
      <c r="E83" s="76"/>
      <c r="F83" s="79"/>
      <c r="G83" s="79"/>
      <c r="H83" s="82"/>
      <c r="I83" s="24" t="s">
        <v>16</v>
      </c>
      <c r="J83" s="10"/>
      <c r="K83" s="85"/>
      <c r="L83" s="24" t="s">
        <v>16</v>
      </c>
      <c r="M83" s="25"/>
      <c r="N83" s="79"/>
      <c r="O83" s="79"/>
      <c r="P83" s="88"/>
      <c r="Q83" s="26">
        <f>SUM(J80:J83)</f>
        <v>0</v>
      </c>
    </row>
    <row r="84" spans="1:16" ht="20.25" customHeight="1" hidden="1">
      <c r="A84" s="66">
        <v>20</v>
      </c>
      <c r="B84" s="70"/>
      <c r="C84" s="71"/>
      <c r="D84" s="92"/>
      <c r="E84" s="75"/>
      <c r="F84" s="78"/>
      <c r="G84" s="78"/>
      <c r="H84" s="81">
        <f>F84-G84</f>
        <v>0</v>
      </c>
      <c r="I84" s="29" t="s">
        <v>1</v>
      </c>
      <c r="J84" s="7"/>
      <c r="K84" s="84">
        <f>SUM(M84:M87)</f>
        <v>0</v>
      </c>
      <c r="L84" s="29" t="s">
        <v>1</v>
      </c>
      <c r="M84" s="30">
        <f>ROUNDDOWN(J84*3/4,0)</f>
        <v>0</v>
      </c>
      <c r="N84" s="78">
        <v>5000000</v>
      </c>
      <c r="O84" s="84">
        <f>MIN(K84,N84)</f>
        <v>0</v>
      </c>
      <c r="P84" s="87"/>
    </row>
    <row r="85" spans="1:16" ht="20.25" customHeight="1" hidden="1">
      <c r="A85" s="66"/>
      <c r="B85" s="70"/>
      <c r="C85" s="71"/>
      <c r="D85" s="75"/>
      <c r="E85" s="75"/>
      <c r="F85" s="78"/>
      <c r="G85" s="78"/>
      <c r="H85" s="81"/>
      <c r="I85" s="21" t="s">
        <v>2</v>
      </c>
      <c r="J85" s="22"/>
      <c r="K85" s="84"/>
      <c r="L85" s="21" t="s">
        <v>2</v>
      </c>
      <c r="M85" s="23">
        <f>ROUNDDOWN(J85*2/3,0)</f>
        <v>0</v>
      </c>
      <c r="N85" s="78"/>
      <c r="O85" s="84"/>
      <c r="P85" s="87"/>
    </row>
    <row r="86" spans="1:16" ht="20.25" customHeight="1" hidden="1">
      <c r="A86" s="66"/>
      <c r="B86" s="70"/>
      <c r="C86" s="71"/>
      <c r="D86" s="75"/>
      <c r="E86" s="75"/>
      <c r="F86" s="78"/>
      <c r="G86" s="78"/>
      <c r="H86" s="81"/>
      <c r="I86" s="21" t="s">
        <v>10</v>
      </c>
      <c r="J86" s="22"/>
      <c r="K86" s="84"/>
      <c r="L86" s="21" t="s">
        <v>10</v>
      </c>
      <c r="M86" s="23">
        <f>ROUNDDOWN(J86*1/2,0)</f>
        <v>0</v>
      </c>
      <c r="N86" s="78"/>
      <c r="O86" s="84"/>
      <c r="P86" s="87"/>
    </row>
    <row r="87" spans="1:17" ht="20.25" customHeight="1" hidden="1">
      <c r="A87" s="66"/>
      <c r="B87" s="72"/>
      <c r="C87" s="73"/>
      <c r="D87" s="76"/>
      <c r="E87" s="76"/>
      <c r="F87" s="78"/>
      <c r="G87" s="78"/>
      <c r="H87" s="81"/>
      <c r="I87" s="31" t="s">
        <v>16</v>
      </c>
      <c r="J87" s="8"/>
      <c r="K87" s="84"/>
      <c r="L87" s="31" t="s">
        <v>16</v>
      </c>
      <c r="M87" s="25"/>
      <c r="N87" s="78"/>
      <c r="O87" s="84"/>
      <c r="P87" s="88"/>
      <c r="Q87" s="26">
        <f>SUM(J84:J87)</f>
        <v>0</v>
      </c>
    </row>
    <row r="88" spans="1:16" ht="20.25" customHeight="1" hidden="1">
      <c r="A88" s="89">
        <v>21</v>
      </c>
      <c r="B88" s="90"/>
      <c r="C88" s="91"/>
      <c r="D88" s="92"/>
      <c r="E88" s="92"/>
      <c r="F88" s="93"/>
      <c r="G88" s="93"/>
      <c r="H88" s="94">
        <f>F88-G88</f>
        <v>0</v>
      </c>
      <c r="I88" s="27" t="s">
        <v>1</v>
      </c>
      <c r="J88" s="9"/>
      <c r="K88" s="95">
        <f>SUM(M88:M91)</f>
        <v>0</v>
      </c>
      <c r="L88" s="27" t="s">
        <v>1</v>
      </c>
      <c r="M88" s="28">
        <f>ROUNDDOWN(J88*3/4,0)</f>
        <v>0</v>
      </c>
      <c r="N88" s="93">
        <v>5000000</v>
      </c>
      <c r="O88" s="93">
        <f>MIN(K88,N88)</f>
        <v>0</v>
      </c>
      <c r="P88" s="87"/>
    </row>
    <row r="89" spans="1:16" ht="20.25" customHeight="1" hidden="1">
      <c r="A89" s="66"/>
      <c r="B89" s="70"/>
      <c r="C89" s="71"/>
      <c r="D89" s="75"/>
      <c r="E89" s="75"/>
      <c r="F89" s="78"/>
      <c r="G89" s="78"/>
      <c r="H89" s="81"/>
      <c r="I89" s="21" t="s">
        <v>2</v>
      </c>
      <c r="J89" s="22"/>
      <c r="K89" s="84"/>
      <c r="L89" s="21" t="s">
        <v>2</v>
      </c>
      <c r="M89" s="23">
        <f>ROUNDDOWN(J89*2/3,0)</f>
        <v>0</v>
      </c>
      <c r="N89" s="78"/>
      <c r="O89" s="78"/>
      <c r="P89" s="87"/>
    </row>
    <row r="90" spans="1:16" ht="20.25" customHeight="1" hidden="1">
      <c r="A90" s="66"/>
      <c r="B90" s="70"/>
      <c r="C90" s="71"/>
      <c r="D90" s="75"/>
      <c r="E90" s="75"/>
      <c r="F90" s="78"/>
      <c r="G90" s="78"/>
      <c r="H90" s="81"/>
      <c r="I90" s="21" t="s">
        <v>10</v>
      </c>
      <c r="J90" s="22"/>
      <c r="K90" s="84"/>
      <c r="L90" s="21" t="s">
        <v>10</v>
      </c>
      <c r="M90" s="23">
        <f>ROUNDDOWN(J90*1/2,0)</f>
        <v>0</v>
      </c>
      <c r="N90" s="78"/>
      <c r="O90" s="78"/>
      <c r="P90" s="87"/>
    </row>
    <row r="91" spans="1:17" ht="20.25" customHeight="1" hidden="1">
      <c r="A91" s="67"/>
      <c r="B91" s="72"/>
      <c r="C91" s="73"/>
      <c r="D91" s="76"/>
      <c r="E91" s="76"/>
      <c r="F91" s="79"/>
      <c r="G91" s="79"/>
      <c r="H91" s="82"/>
      <c r="I91" s="24" t="s">
        <v>16</v>
      </c>
      <c r="J91" s="10"/>
      <c r="K91" s="85"/>
      <c r="L91" s="24" t="s">
        <v>16</v>
      </c>
      <c r="M91" s="25"/>
      <c r="N91" s="79"/>
      <c r="O91" s="79"/>
      <c r="P91" s="88"/>
      <c r="Q91" s="26">
        <f>SUM(J88:J91)</f>
        <v>0</v>
      </c>
    </row>
    <row r="92" spans="1:16" ht="20.25" customHeight="1" hidden="1">
      <c r="A92" s="89">
        <v>22</v>
      </c>
      <c r="B92" s="70"/>
      <c r="C92" s="71"/>
      <c r="D92" s="92"/>
      <c r="E92" s="75"/>
      <c r="F92" s="78"/>
      <c r="G92" s="78"/>
      <c r="H92" s="81">
        <f>F92-G92</f>
        <v>0</v>
      </c>
      <c r="I92" s="29" t="s">
        <v>1</v>
      </c>
      <c r="J92" s="7"/>
      <c r="K92" s="84">
        <f>SUM(M92:M95)</f>
        <v>0</v>
      </c>
      <c r="L92" s="29" t="s">
        <v>1</v>
      </c>
      <c r="M92" s="30">
        <f>ROUNDDOWN(J92*3/4,0)</f>
        <v>0</v>
      </c>
      <c r="N92" s="78">
        <v>5000000</v>
      </c>
      <c r="O92" s="84">
        <f>MIN(K92,N92)</f>
        <v>0</v>
      </c>
      <c r="P92" s="87"/>
    </row>
    <row r="93" spans="1:16" ht="20.25" customHeight="1" hidden="1">
      <c r="A93" s="66"/>
      <c r="B93" s="70"/>
      <c r="C93" s="71"/>
      <c r="D93" s="75"/>
      <c r="E93" s="75"/>
      <c r="F93" s="78"/>
      <c r="G93" s="78"/>
      <c r="H93" s="81"/>
      <c r="I93" s="21" t="s">
        <v>2</v>
      </c>
      <c r="J93" s="22"/>
      <c r="K93" s="84"/>
      <c r="L93" s="21" t="s">
        <v>2</v>
      </c>
      <c r="M93" s="23">
        <f>ROUNDDOWN(J93*2/3,0)</f>
        <v>0</v>
      </c>
      <c r="N93" s="78"/>
      <c r="O93" s="84"/>
      <c r="P93" s="87"/>
    </row>
    <row r="94" spans="1:16" ht="20.25" customHeight="1" hidden="1">
      <c r="A94" s="66"/>
      <c r="B94" s="70"/>
      <c r="C94" s="71"/>
      <c r="D94" s="75"/>
      <c r="E94" s="75"/>
      <c r="F94" s="78"/>
      <c r="G94" s="78"/>
      <c r="H94" s="81"/>
      <c r="I94" s="21" t="s">
        <v>10</v>
      </c>
      <c r="J94" s="22"/>
      <c r="K94" s="84"/>
      <c r="L94" s="21" t="s">
        <v>10</v>
      </c>
      <c r="M94" s="23">
        <f>ROUNDDOWN(J94*1/2,0)</f>
        <v>0</v>
      </c>
      <c r="N94" s="78"/>
      <c r="O94" s="84"/>
      <c r="P94" s="87"/>
    </row>
    <row r="95" spans="1:17" ht="20.25" customHeight="1" hidden="1">
      <c r="A95" s="67"/>
      <c r="B95" s="72"/>
      <c r="C95" s="73"/>
      <c r="D95" s="76"/>
      <c r="E95" s="76"/>
      <c r="F95" s="78"/>
      <c r="G95" s="78"/>
      <c r="H95" s="81"/>
      <c r="I95" s="31" t="s">
        <v>16</v>
      </c>
      <c r="J95" s="8"/>
      <c r="K95" s="84"/>
      <c r="L95" s="31" t="s">
        <v>16</v>
      </c>
      <c r="M95" s="30"/>
      <c r="N95" s="78"/>
      <c r="O95" s="84"/>
      <c r="P95" s="88"/>
      <c r="Q95" s="26">
        <f>SUM(J92:J95)</f>
        <v>0</v>
      </c>
    </row>
    <row r="96" spans="1:16" ht="20.25" customHeight="1" hidden="1">
      <c r="A96" s="89">
        <v>23</v>
      </c>
      <c r="B96" s="70"/>
      <c r="C96" s="71"/>
      <c r="D96" s="92"/>
      <c r="E96" s="75"/>
      <c r="F96" s="93"/>
      <c r="G96" s="93"/>
      <c r="H96" s="94">
        <f>F96-G96</f>
        <v>0</v>
      </c>
      <c r="I96" s="27" t="s">
        <v>1</v>
      </c>
      <c r="J96" s="9"/>
      <c r="K96" s="95">
        <f>SUM(M96:M99)</f>
        <v>0</v>
      </c>
      <c r="L96" s="27" t="s">
        <v>1</v>
      </c>
      <c r="M96" s="28">
        <f>ROUNDDOWN(J96*3/4,0)</f>
        <v>0</v>
      </c>
      <c r="N96" s="93">
        <v>5000000</v>
      </c>
      <c r="O96" s="93">
        <f>MIN(K96,N96)</f>
        <v>0</v>
      </c>
      <c r="P96" s="87"/>
    </row>
    <row r="97" spans="1:16" ht="20.25" customHeight="1" hidden="1">
      <c r="A97" s="66"/>
      <c r="B97" s="70"/>
      <c r="C97" s="71"/>
      <c r="D97" s="75"/>
      <c r="E97" s="75"/>
      <c r="F97" s="78"/>
      <c r="G97" s="78"/>
      <c r="H97" s="81"/>
      <c r="I97" s="21" t="s">
        <v>2</v>
      </c>
      <c r="J97" s="22"/>
      <c r="K97" s="84"/>
      <c r="L97" s="21" t="s">
        <v>2</v>
      </c>
      <c r="M97" s="23">
        <f>ROUNDDOWN(J97*2/3,0)</f>
        <v>0</v>
      </c>
      <c r="N97" s="78"/>
      <c r="O97" s="78"/>
      <c r="P97" s="87"/>
    </row>
    <row r="98" spans="1:16" ht="20.25" customHeight="1" hidden="1">
      <c r="A98" s="66"/>
      <c r="B98" s="70"/>
      <c r="C98" s="71"/>
      <c r="D98" s="75"/>
      <c r="E98" s="75"/>
      <c r="F98" s="78"/>
      <c r="G98" s="78"/>
      <c r="H98" s="81"/>
      <c r="I98" s="21" t="s">
        <v>10</v>
      </c>
      <c r="J98" s="22"/>
      <c r="K98" s="84"/>
      <c r="L98" s="21" t="s">
        <v>10</v>
      </c>
      <c r="M98" s="23">
        <f>ROUNDDOWN(J98*1/2,0)</f>
        <v>0</v>
      </c>
      <c r="N98" s="78"/>
      <c r="O98" s="78"/>
      <c r="P98" s="87"/>
    </row>
    <row r="99" spans="1:17" ht="20.25" customHeight="1" hidden="1">
      <c r="A99" s="67"/>
      <c r="B99" s="72"/>
      <c r="C99" s="73"/>
      <c r="D99" s="76"/>
      <c r="E99" s="76"/>
      <c r="F99" s="79"/>
      <c r="G99" s="79"/>
      <c r="H99" s="82"/>
      <c r="I99" s="24" t="s">
        <v>16</v>
      </c>
      <c r="J99" s="10"/>
      <c r="K99" s="85"/>
      <c r="L99" s="24" t="s">
        <v>16</v>
      </c>
      <c r="M99" s="25"/>
      <c r="N99" s="79"/>
      <c r="O99" s="79"/>
      <c r="P99" s="88"/>
      <c r="Q99" s="26">
        <f>SUM(J96:J99)</f>
        <v>0</v>
      </c>
    </row>
    <row r="100" spans="1:16" ht="20.25" customHeight="1" hidden="1">
      <c r="A100" s="89">
        <v>24</v>
      </c>
      <c r="B100" s="70"/>
      <c r="C100" s="71"/>
      <c r="D100" s="92"/>
      <c r="E100" s="75"/>
      <c r="F100" s="93"/>
      <c r="G100" s="93"/>
      <c r="H100" s="94">
        <f>F100-G100</f>
        <v>0</v>
      </c>
      <c r="I100" s="27" t="s">
        <v>1</v>
      </c>
      <c r="J100" s="9"/>
      <c r="K100" s="95">
        <f>SUM(M100:M103)</f>
        <v>0</v>
      </c>
      <c r="L100" s="27" t="s">
        <v>1</v>
      </c>
      <c r="M100" s="28">
        <f>ROUNDDOWN(J100*3/4,0)</f>
        <v>0</v>
      </c>
      <c r="N100" s="93">
        <v>5000000</v>
      </c>
      <c r="O100" s="93">
        <f>MIN(K100,N100)</f>
        <v>0</v>
      </c>
      <c r="P100" s="87"/>
    </row>
    <row r="101" spans="1:16" ht="20.25" customHeight="1" hidden="1">
      <c r="A101" s="66"/>
      <c r="B101" s="70"/>
      <c r="C101" s="71"/>
      <c r="D101" s="75"/>
      <c r="E101" s="75"/>
      <c r="F101" s="78"/>
      <c r="G101" s="78"/>
      <c r="H101" s="81"/>
      <c r="I101" s="21" t="s">
        <v>2</v>
      </c>
      <c r="J101" s="22"/>
      <c r="K101" s="84"/>
      <c r="L101" s="21" t="s">
        <v>2</v>
      </c>
      <c r="M101" s="23">
        <f>ROUNDDOWN(J101*2/3,0)</f>
        <v>0</v>
      </c>
      <c r="N101" s="78"/>
      <c r="O101" s="78"/>
      <c r="P101" s="87"/>
    </row>
    <row r="102" spans="1:16" ht="20.25" customHeight="1" hidden="1">
      <c r="A102" s="66"/>
      <c r="B102" s="70"/>
      <c r="C102" s="71"/>
      <c r="D102" s="75"/>
      <c r="E102" s="75"/>
      <c r="F102" s="78"/>
      <c r="G102" s="78"/>
      <c r="H102" s="81"/>
      <c r="I102" s="21" t="s">
        <v>10</v>
      </c>
      <c r="J102" s="22"/>
      <c r="K102" s="84"/>
      <c r="L102" s="21" t="s">
        <v>10</v>
      </c>
      <c r="M102" s="23">
        <f>ROUNDDOWN(J102*1/2,0)</f>
        <v>0</v>
      </c>
      <c r="N102" s="78"/>
      <c r="O102" s="78"/>
      <c r="P102" s="87"/>
    </row>
    <row r="103" spans="1:17" ht="20.25" customHeight="1" hidden="1">
      <c r="A103" s="67"/>
      <c r="B103" s="72"/>
      <c r="C103" s="73"/>
      <c r="D103" s="76"/>
      <c r="E103" s="76"/>
      <c r="F103" s="79"/>
      <c r="G103" s="79"/>
      <c r="H103" s="82"/>
      <c r="I103" s="24" t="s">
        <v>16</v>
      </c>
      <c r="J103" s="10"/>
      <c r="K103" s="85"/>
      <c r="L103" s="24" t="s">
        <v>16</v>
      </c>
      <c r="M103" s="25"/>
      <c r="N103" s="79"/>
      <c r="O103" s="79"/>
      <c r="P103" s="88"/>
      <c r="Q103" s="26">
        <f>SUM(J100:J103)</f>
        <v>0</v>
      </c>
    </row>
    <row r="104" spans="1:16" ht="20.25" customHeight="1" hidden="1">
      <c r="A104" s="66">
        <v>25</v>
      </c>
      <c r="B104" s="70"/>
      <c r="C104" s="71"/>
      <c r="D104" s="92"/>
      <c r="E104" s="75"/>
      <c r="F104" s="78"/>
      <c r="G104" s="78"/>
      <c r="H104" s="81">
        <f>F104-G104</f>
        <v>0</v>
      </c>
      <c r="I104" s="29" t="s">
        <v>1</v>
      </c>
      <c r="J104" s="7"/>
      <c r="K104" s="84">
        <f>SUM(M104:M107)</f>
        <v>0</v>
      </c>
      <c r="L104" s="29" t="s">
        <v>1</v>
      </c>
      <c r="M104" s="30">
        <f>ROUNDDOWN(J104*3/4,0)</f>
        <v>0</v>
      </c>
      <c r="N104" s="78">
        <v>5000000</v>
      </c>
      <c r="O104" s="84">
        <f>MIN(K104,N104)</f>
        <v>0</v>
      </c>
      <c r="P104" s="87"/>
    </row>
    <row r="105" spans="1:16" ht="20.25" customHeight="1" hidden="1">
      <c r="A105" s="66"/>
      <c r="B105" s="70"/>
      <c r="C105" s="71"/>
      <c r="D105" s="75"/>
      <c r="E105" s="75"/>
      <c r="F105" s="78"/>
      <c r="G105" s="78"/>
      <c r="H105" s="81"/>
      <c r="I105" s="21" t="s">
        <v>2</v>
      </c>
      <c r="J105" s="22"/>
      <c r="K105" s="84"/>
      <c r="L105" s="21" t="s">
        <v>2</v>
      </c>
      <c r="M105" s="23">
        <f>ROUNDDOWN(J105*2/3,0)</f>
        <v>0</v>
      </c>
      <c r="N105" s="78"/>
      <c r="O105" s="84"/>
      <c r="P105" s="87"/>
    </row>
    <row r="106" spans="1:16" ht="20.25" customHeight="1" hidden="1">
      <c r="A106" s="66"/>
      <c r="B106" s="70"/>
      <c r="C106" s="71"/>
      <c r="D106" s="75"/>
      <c r="E106" s="75"/>
      <c r="F106" s="78"/>
      <c r="G106" s="78"/>
      <c r="H106" s="81"/>
      <c r="I106" s="21" t="s">
        <v>10</v>
      </c>
      <c r="J106" s="22"/>
      <c r="K106" s="84"/>
      <c r="L106" s="21" t="s">
        <v>10</v>
      </c>
      <c r="M106" s="23">
        <f>ROUNDDOWN(J106*1/2,0)</f>
        <v>0</v>
      </c>
      <c r="N106" s="78"/>
      <c r="O106" s="84"/>
      <c r="P106" s="87"/>
    </row>
    <row r="107" spans="1:17" ht="20.25" customHeight="1" hidden="1">
      <c r="A107" s="66"/>
      <c r="B107" s="72"/>
      <c r="C107" s="73"/>
      <c r="D107" s="76"/>
      <c r="E107" s="76"/>
      <c r="F107" s="78"/>
      <c r="G107" s="78"/>
      <c r="H107" s="81"/>
      <c r="I107" s="31" t="s">
        <v>16</v>
      </c>
      <c r="J107" s="8"/>
      <c r="K107" s="84"/>
      <c r="L107" s="31" t="s">
        <v>16</v>
      </c>
      <c r="M107" s="25"/>
      <c r="N107" s="78"/>
      <c r="O107" s="84"/>
      <c r="P107" s="88"/>
      <c r="Q107" s="26">
        <f>SUM(J104:J107)</f>
        <v>0</v>
      </c>
    </row>
    <row r="108" spans="1:16" ht="20.25" customHeight="1" hidden="1">
      <c r="A108" s="89">
        <v>26</v>
      </c>
      <c r="B108" s="90"/>
      <c r="C108" s="91"/>
      <c r="D108" s="92"/>
      <c r="E108" s="92"/>
      <c r="F108" s="93"/>
      <c r="G108" s="93"/>
      <c r="H108" s="94">
        <f>F108-G108</f>
        <v>0</v>
      </c>
      <c r="I108" s="27" t="s">
        <v>1</v>
      </c>
      <c r="J108" s="9"/>
      <c r="K108" s="95">
        <f>SUM(M108:M111)</f>
        <v>0</v>
      </c>
      <c r="L108" s="27" t="s">
        <v>1</v>
      </c>
      <c r="M108" s="28">
        <f>ROUNDDOWN(J108*3/4,0)</f>
        <v>0</v>
      </c>
      <c r="N108" s="93">
        <v>5000000</v>
      </c>
      <c r="O108" s="93">
        <f>MIN(K108,N108)</f>
        <v>0</v>
      </c>
      <c r="P108" s="87"/>
    </row>
    <row r="109" spans="1:16" ht="20.25" customHeight="1" hidden="1">
      <c r="A109" s="66"/>
      <c r="B109" s="70"/>
      <c r="C109" s="71"/>
      <c r="D109" s="75"/>
      <c r="E109" s="75"/>
      <c r="F109" s="78"/>
      <c r="G109" s="78"/>
      <c r="H109" s="81"/>
      <c r="I109" s="21" t="s">
        <v>2</v>
      </c>
      <c r="J109" s="22"/>
      <c r="K109" s="84"/>
      <c r="L109" s="21" t="s">
        <v>2</v>
      </c>
      <c r="M109" s="23">
        <f>ROUNDDOWN(J109*2/3,0)</f>
        <v>0</v>
      </c>
      <c r="N109" s="78"/>
      <c r="O109" s="78"/>
      <c r="P109" s="87"/>
    </row>
    <row r="110" spans="1:16" ht="20.25" customHeight="1" hidden="1">
      <c r="A110" s="66"/>
      <c r="B110" s="70"/>
      <c r="C110" s="71"/>
      <c r="D110" s="75"/>
      <c r="E110" s="75"/>
      <c r="F110" s="78"/>
      <c r="G110" s="78"/>
      <c r="H110" s="81"/>
      <c r="I110" s="21" t="s">
        <v>10</v>
      </c>
      <c r="J110" s="22"/>
      <c r="K110" s="84"/>
      <c r="L110" s="21" t="s">
        <v>10</v>
      </c>
      <c r="M110" s="23">
        <f>ROUNDDOWN(J110*1/2,0)</f>
        <v>0</v>
      </c>
      <c r="N110" s="78"/>
      <c r="O110" s="78"/>
      <c r="P110" s="87"/>
    </row>
    <row r="111" spans="1:17" ht="20.25" customHeight="1" hidden="1">
      <c r="A111" s="67"/>
      <c r="B111" s="72"/>
      <c r="C111" s="73"/>
      <c r="D111" s="76"/>
      <c r="E111" s="76"/>
      <c r="F111" s="79"/>
      <c r="G111" s="79"/>
      <c r="H111" s="82"/>
      <c r="I111" s="24" t="s">
        <v>16</v>
      </c>
      <c r="J111" s="10"/>
      <c r="K111" s="85"/>
      <c r="L111" s="24" t="s">
        <v>16</v>
      </c>
      <c r="M111" s="25"/>
      <c r="N111" s="79"/>
      <c r="O111" s="79"/>
      <c r="P111" s="88"/>
      <c r="Q111" s="26">
        <f>SUM(J108:J111)</f>
        <v>0</v>
      </c>
    </row>
    <row r="112" spans="1:16" ht="20.25" customHeight="1" hidden="1">
      <c r="A112" s="89">
        <v>27</v>
      </c>
      <c r="B112" s="70"/>
      <c r="C112" s="71"/>
      <c r="D112" s="92"/>
      <c r="E112" s="75"/>
      <c r="F112" s="78"/>
      <c r="G112" s="78"/>
      <c r="H112" s="81">
        <f>F112-G112</f>
        <v>0</v>
      </c>
      <c r="I112" s="29" t="s">
        <v>1</v>
      </c>
      <c r="J112" s="7"/>
      <c r="K112" s="84">
        <f>SUM(M112:M115)</f>
        <v>0</v>
      </c>
      <c r="L112" s="29" t="s">
        <v>1</v>
      </c>
      <c r="M112" s="30">
        <f>ROUNDDOWN(J112*3/4,0)</f>
        <v>0</v>
      </c>
      <c r="N112" s="78">
        <v>5000000</v>
      </c>
      <c r="O112" s="84">
        <f>MIN(K112,N112)</f>
        <v>0</v>
      </c>
      <c r="P112" s="87"/>
    </row>
    <row r="113" spans="1:16" ht="20.25" customHeight="1" hidden="1">
      <c r="A113" s="66"/>
      <c r="B113" s="70"/>
      <c r="C113" s="71"/>
      <c r="D113" s="75"/>
      <c r="E113" s="75"/>
      <c r="F113" s="78"/>
      <c r="G113" s="78"/>
      <c r="H113" s="81"/>
      <c r="I113" s="21" t="s">
        <v>2</v>
      </c>
      <c r="J113" s="22"/>
      <c r="K113" s="84"/>
      <c r="L113" s="21" t="s">
        <v>2</v>
      </c>
      <c r="M113" s="23">
        <f>ROUNDDOWN(J113*2/3,0)</f>
        <v>0</v>
      </c>
      <c r="N113" s="78"/>
      <c r="O113" s="84"/>
      <c r="P113" s="87"/>
    </row>
    <row r="114" spans="1:16" ht="20.25" customHeight="1" hidden="1">
      <c r="A114" s="66"/>
      <c r="B114" s="70"/>
      <c r="C114" s="71"/>
      <c r="D114" s="75"/>
      <c r="E114" s="75"/>
      <c r="F114" s="78"/>
      <c r="G114" s="78"/>
      <c r="H114" s="81"/>
      <c r="I114" s="21" t="s">
        <v>10</v>
      </c>
      <c r="J114" s="22"/>
      <c r="K114" s="84"/>
      <c r="L114" s="21" t="s">
        <v>10</v>
      </c>
      <c r="M114" s="23">
        <f>ROUNDDOWN(J114*1/2,0)</f>
        <v>0</v>
      </c>
      <c r="N114" s="78"/>
      <c r="O114" s="84"/>
      <c r="P114" s="87"/>
    </row>
    <row r="115" spans="1:17" ht="20.25" customHeight="1" hidden="1">
      <c r="A115" s="67"/>
      <c r="B115" s="72"/>
      <c r="C115" s="73"/>
      <c r="D115" s="76"/>
      <c r="E115" s="76"/>
      <c r="F115" s="78"/>
      <c r="G115" s="78"/>
      <c r="H115" s="81"/>
      <c r="I115" s="31" t="s">
        <v>16</v>
      </c>
      <c r="J115" s="8"/>
      <c r="K115" s="84"/>
      <c r="L115" s="31" t="s">
        <v>16</v>
      </c>
      <c r="M115" s="30"/>
      <c r="N115" s="78"/>
      <c r="O115" s="84"/>
      <c r="P115" s="88"/>
      <c r="Q115" s="26">
        <f>SUM(J112:J115)</f>
        <v>0</v>
      </c>
    </row>
    <row r="116" spans="1:16" ht="20.25" customHeight="1" hidden="1">
      <c r="A116" s="89">
        <v>28</v>
      </c>
      <c r="B116" s="70"/>
      <c r="C116" s="71"/>
      <c r="D116" s="92"/>
      <c r="E116" s="75"/>
      <c r="F116" s="93"/>
      <c r="G116" s="93"/>
      <c r="H116" s="94">
        <f>F116-G116</f>
        <v>0</v>
      </c>
      <c r="I116" s="27" t="s">
        <v>1</v>
      </c>
      <c r="J116" s="9"/>
      <c r="K116" s="95">
        <f>SUM(M116:M119)</f>
        <v>0</v>
      </c>
      <c r="L116" s="27" t="s">
        <v>1</v>
      </c>
      <c r="M116" s="28">
        <f>ROUNDDOWN(J116*3/4,0)</f>
        <v>0</v>
      </c>
      <c r="N116" s="93">
        <v>5000000</v>
      </c>
      <c r="O116" s="93">
        <f>MIN(K116,N116)</f>
        <v>0</v>
      </c>
      <c r="P116" s="87"/>
    </row>
    <row r="117" spans="1:16" ht="20.25" customHeight="1" hidden="1">
      <c r="A117" s="66"/>
      <c r="B117" s="70"/>
      <c r="C117" s="71"/>
      <c r="D117" s="75"/>
      <c r="E117" s="75"/>
      <c r="F117" s="78"/>
      <c r="G117" s="78"/>
      <c r="H117" s="81"/>
      <c r="I117" s="21" t="s">
        <v>2</v>
      </c>
      <c r="J117" s="22"/>
      <c r="K117" s="84"/>
      <c r="L117" s="21" t="s">
        <v>2</v>
      </c>
      <c r="M117" s="23">
        <f>ROUNDDOWN(J117*2/3,0)</f>
        <v>0</v>
      </c>
      <c r="N117" s="78"/>
      <c r="O117" s="78"/>
      <c r="P117" s="87"/>
    </row>
    <row r="118" spans="1:16" ht="20.25" customHeight="1" hidden="1">
      <c r="A118" s="66"/>
      <c r="B118" s="70"/>
      <c r="C118" s="71"/>
      <c r="D118" s="75"/>
      <c r="E118" s="75"/>
      <c r="F118" s="78"/>
      <c r="G118" s="78"/>
      <c r="H118" s="81"/>
      <c r="I118" s="21" t="s">
        <v>10</v>
      </c>
      <c r="J118" s="22"/>
      <c r="K118" s="84"/>
      <c r="L118" s="21" t="s">
        <v>10</v>
      </c>
      <c r="M118" s="23">
        <f>ROUNDDOWN(J118*1/2,0)</f>
        <v>0</v>
      </c>
      <c r="N118" s="78"/>
      <c r="O118" s="78"/>
      <c r="P118" s="87"/>
    </row>
    <row r="119" spans="1:17" ht="20.25" customHeight="1" hidden="1">
      <c r="A119" s="67"/>
      <c r="B119" s="72"/>
      <c r="C119" s="73"/>
      <c r="D119" s="76"/>
      <c r="E119" s="76"/>
      <c r="F119" s="79"/>
      <c r="G119" s="79"/>
      <c r="H119" s="82"/>
      <c r="I119" s="24" t="s">
        <v>16</v>
      </c>
      <c r="J119" s="10"/>
      <c r="K119" s="85"/>
      <c r="L119" s="24" t="s">
        <v>16</v>
      </c>
      <c r="M119" s="25"/>
      <c r="N119" s="79"/>
      <c r="O119" s="79"/>
      <c r="P119" s="88"/>
      <c r="Q119" s="26">
        <f>SUM(J116:J119)</f>
        <v>0</v>
      </c>
    </row>
    <row r="120" spans="1:16" ht="20.25" customHeight="1" hidden="1">
      <c r="A120" s="89">
        <v>29</v>
      </c>
      <c r="B120" s="70"/>
      <c r="C120" s="71"/>
      <c r="D120" s="92"/>
      <c r="E120" s="75"/>
      <c r="F120" s="93"/>
      <c r="G120" s="93"/>
      <c r="H120" s="94">
        <f>F120-G120</f>
        <v>0</v>
      </c>
      <c r="I120" s="27" t="s">
        <v>1</v>
      </c>
      <c r="J120" s="9"/>
      <c r="K120" s="95">
        <f>SUM(M120:M123)</f>
        <v>0</v>
      </c>
      <c r="L120" s="27" t="s">
        <v>1</v>
      </c>
      <c r="M120" s="28">
        <f>ROUNDDOWN(J120*3/4,0)</f>
        <v>0</v>
      </c>
      <c r="N120" s="93">
        <v>5000000</v>
      </c>
      <c r="O120" s="93">
        <f>MIN(K120,N120)</f>
        <v>0</v>
      </c>
      <c r="P120" s="87"/>
    </row>
    <row r="121" spans="1:16" ht="20.25" customHeight="1" hidden="1">
      <c r="A121" s="66"/>
      <c r="B121" s="70"/>
      <c r="C121" s="71"/>
      <c r="D121" s="75"/>
      <c r="E121" s="75"/>
      <c r="F121" s="78"/>
      <c r="G121" s="78"/>
      <c r="H121" s="81"/>
      <c r="I121" s="21" t="s">
        <v>2</v>
      </c>
      <c r="J121" s="22"/>
      <c r="K121" s="84"/>
      <c r="L121" s="21" t="s">
        <v>2</v>
      </c>
      <c r="M121" s="23">
        <f>ROUNDDOWN(J121*2/3,0)</f>
        <v>0</v>
      </c>
      <c r="N121" s="78"/>
      <c r="O121" s="78"/>
      <c r="P121" s="87"/>
    </row>
    <row r="122" spans="1:16" ht="20.25" customHeight="1" hidden="1">
      <c r="A122" s="66"/>
      <c r="B122" s="70"/>
      <c r="C122" s="71"/>
      <c r="D122" s="75"/>
      <c r="E122" s="75"/>
      <c r="F122" s="78"/>
      <c r="G122" s="78"/>
      <c r="H122" s="81"/>
      <c r="I122" s="21" t="s">
        <v>10</v>
      </c>
      <c r="J122" s="22"/>
      <c r="K122" s="84"/>
      <c r="L122" s="21" t="s">
        <v>10</v>
      </c>
      <c r="M122" s="23">
        <f>ROUNDDOWN(J122*1/2,0)</f>
        <v>0</v>
      </c>
      <c r="N122" s="78"/>
      <c r="O122" s="78"/>
      <c r="P122" s="87"/>
    </row>
    <row r="123" spans="1:17" ht="20.25" customHeight="1" hidden="1">
      <c r="A123" s="67"/>
      <c r="B123" s="72"/>
      <c r="C123" s="73"/>
      <c r="D123" s="76"/>
      <c r="E123" s="76"/>
      <c r="F123" s="79"/>
      <c r="G123" s="79"/>
      <c r="H123" s="82"/>
      <c r="I123" s="24" t="s">
        <v>16</v>
      </c>
      <c r="J123" s="10"/>
      <c r="K123" s="85"/>
      <c r="L123" s="24" t="s">
        <v>16</v>
      </c>
      <c r="M123" s="25"/>
      <c r="N123" s="79"/>
      <c r="O123" s="79"/>
      <c r="P123" s="88"/>
      <c r="Q123" s="26">
        <f>SUM(J120:J123)</f>
        <v>0</v>
      </c>
    </row>
    <row r="124" spans="1:16" ht="20.25" customHeight="1" hidden="1">
      <c r="A124" s="66">
        <v>30</v>
      </c>
      <c r="B124" s="70"/>
      <c r="C124" s="71"/>
      <c r="D124" s="92"/>
      <c r="E124" s="75"/>
      <c r="F124" s="78"/>
      <c r="G124" s="78"/>
      <c r="H124" s="81">
        <f>F124-G124</f>
        <v>0</v>
      </c>
      <c r="I124" s="29" t="s">
        <v>1</v>
      </c>
      <c r="J124" s="7"/>
      <c r="K124" s="84">
        <f>SUM(M124:M127)</f>
        <v>0</v>
      </c>
      <c r="L124" s="29" t="s">
        <v>1</v>
      </c>
      <c r="M124" s="30">
        <f>ROUNDDOWN(J124*3/4,0)</f>
        <v>0</v>
      </c>
      <c r="N124" s="78">
        <v>5000000</v>
      </c>
      <c r="O124" s="84">
        <f>MIN(K124,N124)</f>
        <v>0</v>
      </c>
      <c r="P124" s="87"/>
    </row>
    <row r="125" spans="1:16" ht="20.25" customHeight="1" hidden="1">
      <c r="A125" s="66"/>
      <c r="B125" s="70"/>
      <c r="C125" s="71"/>
      <c r="D125" s="75"/>
      <c r="E125" s="75"/>
      <c r="F125" s="78"/>
      <c r="G125" s="78"/>
      <c r="H125" s="81"/>
      <c r="I125" s="21" t="s">
        <v>2</v>
      </c>
      <c r="J125" s="22"/>
      <c r="K125" s="84"/>
      <c r="L125" s="21" t="s">
        <v>2</v>
      </c>
      <c r="M125" s="23">
        <f>ROUNDDOWN(J125*2/3,0)</f>
        <v>0</v>
      </c>
      <c r="N125" s="78"/>
      <c r="O125" s="84"/>
      <c r="P125" s="87"/>
    </row>
    <row r="126" spans="1:16" ht="20.25" customHeight="1" hidden="1">
      <c r="A126" s="66"/>
      <c r="B126" s="70"/>
      <c r="C126" s="71"/>
      <c r="D126" s="75"/>
      <c r="E126" s="75"/>
      <c r="F126" s="78"/>
      <c r="G126" s="78"/>
      <c r="H126" s="81"/>
      <c r="I126" s="21" t="s">
        <v>10</v>
      </c>
      <c r="J126" s="22"/>
      <c r="K126" s="84"/>
      <c r="L126" s="21" t="s">
        <v>10</v>
      </c>
      <c r="M126" s="23">
        <f>ROUNDDOWN(J126*1/2,0)</f>
        <v>0</v>
      </c>
      <c r="N126" s="78"/>
      <c r="O126" s="84"/>
      <c r="P126" s="87"/>
    </row>
    <row r="127" spans="1:17" ht="20.25" customHeight="1" hidden="1" thickBot="1">
      <c r="A127" s="66"/>
      <c r="B127" s="72"/>
      <c r="C127" s="73"/>
      <c r="D127" s="76"/>
      <c r="E127" s="76"/>
      <c r="F127" s="78"/>
      <c r="G127" s="78"/>
      <c r="H127" s="81"/>
      <c r="I127" s="31" t="s">
        <v>16</v>
      </c>
      <c r="J127" s="8"/>
      <c r="K127" s="84"/>
      <c r="L127" s="31" t="s">
        <v>16</v>
      </c>
      <c r="M127" s="25"/>
      <c r="N127" s="78"/>
      <c r="O127" s="84"/>
      <c r="P127" s="96"/>
      <c r="Q127" s="26">
        <f>SUM(J124:J127)</f>
        <v>0</v>
      </c>
    </row>
    <row r="128" spans="1:16" ht="28.5" customHeight="1" thickBot="1">
      <c r="A128" s="99" t="s">
        <v>4</v>
      </c>
      <c r="B128" s="100"/>
      <c r="C128" s="100"/>
      <c r="D128" s="100"/>
      <c r="E128" s="101"/>
      <c r="F128" s="11">
        <f>SUM(F8:F127)</f>
        <v>0</v>
      </c>
      <c r="G128" s="11">
        <f>SUM(G8:G127)</f>
        <v>0</v>
      </c>
      <c r="H128" s="12">
        <f>SUM(H8:H127)</f>
        <v>0</v>
      </c>
      <c r="I128" s="13"/>
      <c r="J128" s="12">
        <f>SUM(J8:J127)</f>
        <v>0</v>
      </c>
      <c r="K128" s="32">
        <f>SUM(K8:K127)</f>
        <v>0</v>
      </c>
      <c r="L128" s="13"/>
      <c r="M128" s="33"/>
      <c r="N128" s="34"/>
      <c r="O128" s="35">
        <f>SUM(O8:O127)</f>
        <v>0</v>
      </c>
      <c r="P128" s="36">
        <f>ROUNDDOWN(O128,-3)</f>
        <v>0</v>
      </c>
    </row>
    <row r="130" spans="1:17" ht="21" customHeight="1">
      <c r="A130" s="98" t="s">
        <v>17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1:17" ht="18.75" customHeight="1">
      <c r="A131" s="37"/>
      <c r="B131" s="38" t="s">
        <v>18</v>
      </c>
      <c r="C131" s="38" t="s">
        <v>19</v>
      </c>
      <c r="D131" s="38" t="s">
        <v>20</v>
      </c>
      <c r="E131" s="10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5" ht="31.5" customHeight="1">
      <c r="A132" s="39" t="s">
        <v>1</v>
      </c>
      <c r="B132" s="40" t="s">
        <v>21</v>
      </c>
      <c r="C132" s="40" t="s">
        <v>22</v>
      </c>
      <c r="D132" s="41">
        <v>0.75</v>
      </c>
      <c r="E132" s="103"/>
    </row>
    <row r="133" spans="1:5" ht="31.5" customHeight="1">
      <c r="A133" s="39" t="s">
        <v>2</v>
      </c>
      <c r="B133" s="40" t="s">
        <v>23</v>
      </c>
      <c r="C133" s="43" t="s">
        <v>24</v>
      </c>
      <c r="D133" s="41">
        <v>0.6666666666666666</v>
      </c>
      <c r="E133" s="103"/>
    </row>
    <row r="134" spans="1:5" ht="31.5" customHeight="1">
      <c r="A134" s="39" t="s">
        <v>10</v>
      </c>
      <c r="B134" s="40" t="s">
        <v>23</v>
      </c>
      <c r="C134" s="42" t="s">
        <v>25</v>
      </c>
      <c r="D134" s="41">
        <v>0.5</v>
      </c>
      <c r="E134" s="103"/>
    </row>
    <row r="135" spans="1:5" ht="31.5" customHeight="1">
      <c r="A135" s="39" t="s">
        <v>16</v>
      </c>
      <c r="B135" s="43" t="s">
        <v>29</v>
      </c>
      <c r="C135" s="40" t="s">
        <v>26</v>
      </c>
      <c r="D135" s="39" t="s">
        <v>30</v>
      </c>
      <c r="E135" s="104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</sheetData>
  <sheetProtection/>
  <mergeCells count="347">
    <mergeCell ref="D100:D103"/>
    <mergeCell ref="D104:D107"/>
    <mergeCell ref="D108:D111"/>
    <mergeCell ref="D112:D115"/>
    <mergeCell ref="D116:D119"/>
    <mergeCell ref="D120:D123"/>
    <mergeCell ref="D76:D79"/>
    <mergeCell ref="D80:D83"/>
    <mergeCell ref="D84:D87"/>
    <mergeCell ref="D88:D91"/>
    <mergeCell ref="D92:D95"/>
    <mergeCell ref="D96:D99"/>
    <mergeCell ref="D52:D55"/>
    <mergeCell ref="D56:D59"/>
    <mergeCell ref="D60:D63"/>
    <mergeCell ref="D64:D67"/>
    <mergeCell ref="D68:D71"/>
    <mergeCell ref="D72:D75"/>
    <mergeCell ref="D28:D31"/>
    <mergeCell ref="D32:D35"/>
    <mergeCell ref="D36:D39"/>
    <mergeCell ref="D40:D43"/>
    <mergeCell ref="D44:D47"/>
    <mergeCell ref="D48:D51"/>
    <mergeCell ref="D6:D7"/>
    <mergeCell ref="D8:D11"/>
    <mergeCell ref="D12:D15"/>
    <mergeCell ref="D16:D19"/>
    <mergeCell ref="D20:D23"/>
    <mergeCell ref="D24:D27"/>
    <mergeCell ref="K124:K127"/>
    <mergeCell ref="N124:N127"/>
    <mergeCell ref="O124:O127"/>
    <mergeCell ref="P124:P127"/>
    <mergeCell ref="A130:Q130"/>
    <mergeCell ref="A128:E128"/>
    <mergeCell ref="D124:D127"/>
    <mergeCell ref="K120:K123"/>
    <mergeCell ref="N120:N123"/>
    <mergeCell ref="O120:O123"/>
    <mergeCell ref="P120:P123"/>
    <mergeCell ref="A124:A127"/>
    <mergeCell ref="B124:C127"/>
    <mergeCell ref="E124:E127"/>
    <mergeCell ref="F124:F127"/>
    <mergeCell ref="G124:G127"/>
    <mergeCell ref="H124:H127"/>
    <mergeCell ref="K116:K119"/>
    <mergeCell ref="N116:N119"/>
    <mergeCell ref="O116:O119"/>
    <mergeCell ref="P116:P119"/>
    <mergeCell ref="A120:A123"/>
    <mergeCell ref="B120:C123"/>
    <mergeCell ref="E120:E123"/>
    <mergeCell ref="F120:F123"/>
    <mergeCell ref="G120:G123"/>
    <mergeCell ref="H120:H123"/>
    <mergeCell ref="K112:K115"/>
    <mergeCell ref="N112:N115"/>
    <mergeCell ref="O112:O115"/>
    <mergeCell ref="P112:P115"/>
    <mergeCell ref="A116:A119"/>
    <mergeCell ref="B116:C119"/>
    <mergeCell ref="E116:E119"/>
    <mergeCell ref="F116:F119"/>
    <mergeCell ref="G116:G119"/>
    <mergeCell ref="H116:H119"/>
    <mergeCell ref="K108:K111"/>
    <mergeCell ref="N108:N111"/>
    <mergeCell ref="O108:O111"/>
    <mergeCell ref="P108:P111"/>
    <mergeCell ref="A112:A115"/>
    <mergeCell ref="B112:C115"/>
    <mergeCell ref="E112:E115"/>
    <mergeCell ref="F112:F115"/>
    <mergeCell ref="G112:G115"/>
    <mergeCell ref="H112:H115"/>
    <mergeCell ref="K104:K107"/>
    <mergeCell ref="N104:N107"/>
    <mergeCell ref="O104:O107"/>
    <mergeCell ref="P104:P107"/>
    <mergeCell ref="A108:A111"/>
    <mergeCell ref="B108:C111"/>
    <mergeCell ref="E108:E111"/>
    <mergeCell ref="F108:F111"/>
    <mergeCell ref="G108:G111"/>
    <mergeCell ref="H108:H111"/>
    <mergeCell ref="K100:K103"/>
    <mergeCell ref="N100:N103"/>
    <mergeCell ref="O100:O103"/>
    <mergeCell ref="P100:P103"/>
    <mergeCell ref="A104:A107"/>
    <mergeCell ref="B104:C107"/>
    <mergeCell ref="E104:E107"/>
    <mergeCell ref="F104:F107"/>
    <mergeCell ref="G104:G107"/>
    <mergeCell ref="H104:H107"/>
    <mergeCell ref="K96:K99"/>
    <mergeCell ref="N96:N99"/>
    <mergeCell ref="O96:O99"/>
    <mergeCell ref="P96:P99"/>
    <mergeCell ref="A100:A103"/>
    <mergeCell ref="B100:C103"/>
    <mergeCell ref="E100:E103"/>
    <mergeCell ref="F100:F103"/>
    <mergeCell ref="G100:G103"/>
    <mergeCell ref="H100:H103"/>
    <mergeCell ref="K92:K95"/>
    <mergeCell ref="N92:N95"/>
    <mergeCell ref="O92:O95"/>
    <mergeCell ref="P92:P95"/>
    <mergeCell ref="A96:A99"/>
    <mergeCell ref="B96:C99"/>
    <mergeCell ref="E96:E99"/>
    <mergeCell ref="F96:F99"/>
    <mergeCell ref="G96:G99"/>
    <mergeCell ref="H96:H99"/>
    <mergeCell ref="K88:K91"/>
    <mergeCell ref="N88:N91"/>
    <mergeCell ref="O88:O91"/>
    <mergeCell ref="P88:P91"/>
    <mergeCell ref="A92:A95"/>
    <mergeCell ref="B92:C95"/>
    <mergeCell ref="E92:E95"/>
    <mergeCell ref="F92:F95"/>
    <mergeCell ref="G92:G95"/>
    <mergeCell ref="H92:H95"/>
    <mergeCell ref="K84:K87"/>
    <mergeCell ref="N84:N87"/>
    <mergeCell ref="O84:O87"/>
    <mergeCell ref="P84:P87"/>
    <mergeCell ref="A88:A91"/>
    <mergeCell ref="B88:C91"/>
    <mergeCell ref="E88:E91"/>
    <mergeCell ref="F88:F91"/>
    <mergeCell ref="G88:G91"/>
    <mergeCell ref="H88:H91"/>
    <mergeCell ref="K80:K83"/>
    <mergeCell ref="N80:N83"/>
    <mergeCell ref="O80:O83"/>
    <mergeCell ref="P80:P83"/>
    <mergeCell ref="A84:A87"/>
    <mergeCell ref="B84:C87"/>
    <mergeCell ref="E84:E87"/>
    <mergeCell ref="F84:F87"/>
    <mergeCell ref="G84:G87"/>
    <mergeCell ref="H84:H87"/>
    <mergeCell ref="K76:K79"/>
    <mergeCell ref="N76:N79"/>
    <mergeCell ref="O76:O79"/>
    <mergeCell ref="P76:P79"/>
    <mergeCell ref="A80:A83"/>
    <mergeCell ref="B80:C83"/>
    <mergeCell ref="E80:E83"/>
    <mergeCell ref="F80:F83"/>
    <mergeCell ref="G80:G83"/>
    <mergeCell ref="H80:H83"/>
    <mergeCell ref="K72:K75"/>
    <mergeCell ref="N72:N75"/>
    <mergeCell ref="O72:O75"/>
    <mergeCell ref="P72:P75"/>
    <mergeCell ref="A76:A79"/>
    <mergeCell ref="B76:C79"/>
    <mergeCell ref="E76:E79"/>
    <mergeCell ref="F76:F79"/>
    <mergeCell ref="G76:G79"/>
    <mergeCell ref="H76:H79"/>
    <mergeCell ref="K68:K71"/>
    <mergeCell ref="N68:N71"/>
    <mergeCell ref="O68:O71"/>
    <mergeCell ref="P68:P71"/>
    <mergeCell ref="A72:A75"/>
    <mergeCell ref="B72:C75"/>
    <mergeCell ref="E72:E75"/>
    <mergeCell ref="F72:F75"/>
    <mergeCell ref="G72:G75"/>
    <mergeCell ref="H72:H75"/>
    <mergeCell ref="K64:K67"/>
    <mergeCell ref="N64:N67"/>
    <mergeCell ref="O64:O67"/>
    <mergeCell ref="P64:P67"/>
    <mergeCell ref="A68:A71"/>
    <mergeCell ref="B68:C71"/>
    <mergeCell ref="E68:E71"/>
    <mergeCell ref="F68:F71"/>
    <mergeCell ref="G68:G71"/>
    <mergeCell ref="H68:H71"/>
    <mergeCell ref="K60:K63"/>
    <mergeCell ref="N60:N63"/>
    <mergeCell ref="O60:O63"/>
    <mergeCell ref="P60:P63"/>
    <mergeCell ref="A64:A67"/>
    <mergeCell ref="B64:C67"/>
    <mergeCell ref="E64:E67"/>
    <mergeCell ref="F64:F67"/>
    <mergeCell ref="G64:G67"/>
    <mergeCell ref="H64:H67"/>
    <mergeCell ref="K56:K59"/>
    <mergeCell ref="N56:N59"/>
    <mergeCell ref="O56:O59"/>
    <mergeCell ref="P56:P59"/>
    <mergeCell ref="A60:A63"/>
    <mergeCell ref="B60:C63"/>
    <mergeCell ref="E60:E63"/>
    <mergeCell ref="F60:F63"/>
    <mergeCell ref="G60:G63"/>
    <mergeCell ref="H60:H63"/>
    <mergeCell ref="K52:K55"/>
    <mergeCell ref="N52:N55"/>
    <mergeCell ref="O52:O55"/>
    <mergeCell ref="P52:P55"/>
    <mergeCell ref="A56:A59"/>
    <mergeCell ref="B56:C59"/>
    <mergeCell ref="E56:E59"/>
    <mergeCell ref="F56:F59"/>
    <mergeCell ref="G56:G59"/>
    <mergeCell ref="H56:H59"/>
    <mergeCell ref="K48:K51"/>
    <mergeCell ref="N48:N51"/>
    <mergeCell ref="O48:O51"/>
    <mergeCell ref="P48:P51"/>
    <mergeCell ref="A52:A55"/>
    <mergeCell ref="B52:C55"/>
    <mergeCell ref="E52:E55"/>
    <mergeCell ref="F52:F55"/>
    <mergeCell ref="G52:G55"/>
    <mergeCell ref="H52:H55"/>
    <mergeCell ref="K44:K47"/>
    <mergeCell ref="N44:N47"/>
    <mergeCell ref="O44:O47"/>
    <mergeCell ref="P44:P47"/>
    <mergeCell ref="A48:A51"/>
    <mergeCell ref="B48:C51"/>
    <mergeCell ref="E48:E51"/>
    <mergeCell ref="F48:F51"/>
    <mergeCell ref="G48:G51"/>
    <mergeCell ref="H48:H51"/>
    <mergeCell ref="K40:K43"/>
    <mergeCell ref="N40:N43"/>
    <mergeCell ref="O40:O43"/>
    <mergeCell ref="P40:P43"/>
    <mergeCell ref="A44:A47"/>
    <mergeCell ref="B44:C47"/>
    <mergeCell ref="E44:E47"/>
    <mergeCell ref="F44:F47"/>
    <mergeCell ref="G44:G47"/>
    <mergeCell ref="H44:H47"/>
    <mergeCell ref="K36:K39"/>
    <mergeCell ref="N36:N39"/>
    <mergeCell ref="O36:O39"/>
    <mergeCell ref="P36:P39"/>
    <mergeCell ref="A40:A43"/>
    <mergeCell ref="B40:C43"/>
    <mergeCell ref="E40:E43"/>
    <mergeCell ref="F40:F43"/>
    <mergeCell ref="G40:G43"/>
    <mergeCell ref="H40:H43"/>
    <mergeCell ref="K32:K35"/>
    <mergeCell ref="N32:N35"/>
    <mergeCell ref="O32:O35"/>
    <mergeCell ref="P32:P35"/>
    <mergeCell ref="A36:A39"/>
    <mergeCell ref="B36:C39"/>
    <mergeCell ref="E36:E39"/>
    <mergeCell ref="F36:F39"/>
    <mergeCell ref="G36:G39"/>
    <mergeCell ref="H36:H39"/>
    <mergeCell ref="K28:K31"/>
    <mergeCell ref="N28:N31"/>
    <mergeCell ref="O28:O31"/>
    <mergeCell ref="P28:P31"/>
    <mergeCell ref="A32:A35"/>
    <mergeCell ref="B32:C35"/>
    <mergeCell ref="E32:E35"/>
    <mergeCell ref="F32:F35"/>
    <mergeCell ref="G32:G35"/>
    <mergeCell ref="H32:H35"/>
    <mergeCell ref="K24:K27"/>
    <mergeCell ref="N24:N27"/>
    <mergeCell ref="O24:O27"/>
    <mergeCell ref="P24:P27"/>
    <mergeCell ref="A28:A31"/>
    <mergeCell ref="B28:C31"/>
    <mergeCell ref="E28:E31"/>
    <mergeCell ref="F28:F31"/>
    <mergeCell ref="G28:G31"/>
    <mergeCell ref="H28:H31"/>
    <mergeCell ref="K20:K23"/>
    <mergeCell ref="N20:N23"/>
    <mergeCell ref="O20:O23"/>
    <mergeCell ref="P20:P23"/>
    <mergeCell ref="A24:A27"/>
    <mergeCell ref="B24:C27"/>
    <mergeCell ref="E24:E27"/>
    <mergeCell ref="F24:F27"/>
    <mergeCell ref="G24:G27"/>
    <mergeCell ref="H24:H27"/>
    <mergeCell ref="K16:K19"/>
    <mergeCell ref="N16:N19"/>
    <mergeCell ref="O16:O19"/>
    <mergeCell ref="P16:P19"/>
    <mergeCell ref="A20:A23"/>
    <mergeCell ref="B20:C23"/>
    <mergeCell ref="E20:E23"/>
    <mergeCell ref="F20:F23"/>
    <mergeCell ref="G20:G23"/>
    <mergeCell ref="H20:H23"/>
    <mergeCell ref="K12:K15"/>
    <mergeCell ref="N12:N15"/>
    <mergeCell ref="O12:O15"/>
    <mergeCell ref="P12:P15"/>
    <mergeCell ref="A16:A19"/>
    <mergeCell ref="B16:C19"/>
    <mergeCell ref="E16:E19"/>
    <mergeCell ref="F16:F19"/>
    <mergeCell ref="G16:G19"/>
    <mergeCell ref="H16:H19"/>
    <mergeCell ref="K8:K11"/>
    <mergeCell ref="N8:N11"/>
    <mergeCell ref="O8:O11"/>
    <mergeCell ref="P8:P11"/>
    <mergeCell ref="A12:A15"/>
    <mergeCell ref="B12:C15"/>
    <mergeCell ref="E12:E15"/>
    <mergeCell ref="F12:F15"/>
    <mergeCell ref="G12:G15"/>
    <mergeCell ref="H12:H15"/>
    <mergeCell ref="O6:O7"/>
    <mergeCell ref="P6:P7"/>
    <mergeCell ref="I7:J7"/>
    <mergeCell ref="L7:M7"/>
    <mergeCell ref="A8:A11"/>
    <mergeCell ref="B8:C11"/>
    <mergeCell ref="E8:E11"/>
    <mergeCell ref="F8:F11"/>
    <mergeCell ref="G8:G11"/>
    <mergeCell ref="H8:H11"/>
    <mergeCell ref="A2:O2"/>
    <mergeCell ref="N4:P4"/>
    <mergeCell ref="A6:A7"/>
    <mergeCell ref="B6:C7"/>
    <mergeCell ref="E6:E7"/>
    <mergeCell ref="F6:F7"/>
    <mergeCell ref="G6:G7"/>
    <mergeCell ref="H6:H7"/>
    <mergeCell ref="K6:K7"/>
    <mergeCell ref="N6:N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横沢　愛美</dc:creator>
  <cp:keywords/>
  <dc:description/>
  <cp:lastModifiedBy>横沢　愛美</cp:lastModifiedBy>
  <cp:lastPrinted>2022-07-21T01:00:36Z</cp:lastPrinted>
  <dcterms:created xsi:type="dcterms:W3CDTF">2022-07-22T00:58:09Z</dcterms:created>
  <dcterms:modified xsi:type="dcterms:W3CDTF">2022-07-24T23:09:22Z</dcterms:modified>
  <cp:category/>
  <cp:version/>
  <cp:contentType/>
  <cp:contentStatus/>
</cp:coreProperties>
</file>