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0.231.4.10\企業局\電気事業共有\02 電気事業課\106 売電・受給契約\○08_令和8年度売電契約\10_プロポーザル\02_実施公告\02決裁後・ＨＰ用\"/>
    </mc:Choice>
  </mc:AlternateContent>
  <xr:revisionPtr revIDLastSave="0" documentId="8_{6E61B9D0-0996-413A-A9A1-B3B6AD79863C}" xr6:coauthVersionLast="47" xr6:coauthVersionMax="47" xr10:uidLastSave="{00000000-0000-0000-0000-000000000000}"/>
  <bookViews>
    <workbookView xWindow="-108" yWindow="-108" windowWidth="23256" windowHeight="12720" tabRatio="613" xr2:uid="{6EAB68A0-FF83-466E-A5F5-46918AC3EB81}"/>
  </bookViews>
  <sheets>
    <sheet name="内訳書" sheetId="35" r:id="rId1"/>
  </sheets>
  <definedNames>
    <definedName name="_xlnm.Print_Area" localSheetId="0">内訳書!$A$1:$P$24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 i="35" l="1"/>
  <c r="P17" i="35"/>
  <c r="P16" i="35"/>
  <c r="P15" i="35"/>
  <c r="P14" i="35"/>
  <c r="P13" i="35"/>
  <c r="P12" i="35"/>
  <c r="P11" i="35"/>
  <c r="P10" i="35"/>
  <c r="P9" i="35"/>
  <c r="P8" i="35"/>
  <c r="J7" i="35"/>
  <c r="O7" i="35"/>
  <c r="O18" i="35"/>
  <c r="O17" i="35"/>
  <c r="O16" i="35"/>
  <c r="O15" i="35"/>
  <c r="O14" i="35"/>
  <c r="O13" i="35"/>
  <c r="O12" i="35"/>
  <c r="O11" i="35"/>
  <c r="O10" i="35"/>
  <c r="O9" i="35"/>
  <c r="O8" i="35"/>
  <c r="J18" i="35"/>
  <c r="J17" i="35"/>
  <c r="J16" i="35"/>
  <c r="J15" i="35"/>
  <c r="J14" i="35"/>
  <c r="J13" i="35"/>
  <c r="J12" i="35"/>
  <c r="J11" i="35"/>
  <c r="J10" i="35"/>
  <c r="J9" i="35"/>
  <c r="J8" i="35"/>
  <c r="E18" i="35"/>
  <c r="E17" i="35"/>
  <c r="E16" i="35"/>
  <c r="E15" i="35"/>
  <c r="E14" i="35"/>
  <c r="E13" i="35"/>
  <c r="E12" i="35"/>
  <c r="E11" i="35"/>
  <c r="E10" i="35"/>
  <c r="E9" i="35"/>
  <c r="E8" i="35"/>
  <c r="E7" i="35"/>
  <c r="P18" i="35" l="1"/>
  <c r="P19" i="35" s="1"/>
  <c r="P20" i="35" s="1"/>
  <c r="P21" i="35" s="1"/>
</calcChain>
</file>

<file path=xl/sharedStrings.xml><?xml version="1.0" encoding="utf-8"?>
<sst xmlns="http://schemas.openxmlformats.org/spreadsheetml/2006/main" count="57" uniqueCount="52">
  <si>
    <t>基本料金</t>
  </si>
  <si>
    <t>電力量料金月額（円）</t>
  </si>
  <si>
    <t>D＝A×B×C</t>
  </si>
  <si>
    <t>月</t>
  </si>
  <si>
    <t>電力量料金</t>
  </si>
  <si>
    <t xml:space="preserve">契約電力（kW）         </t>
  </si>
  <si>
    <t>月額小計（円）</t>
  </si>
  <si>
    <t>A</t>
  </si>
  <si>
    <t>B</t>
  </si>
  <si>
    <t>C</t>
  </si>
  <si>
    <t>　　　月額計（円）</t>
  </si>
  <si>
    <t>F</t>
  </si>
  <si>
    <t>７月</t>
  </si>
  <si>
    <t>８月</t>
  </si>
  <si>
    <t>９月</t>
  </si>
  <si>
    <t>E1</t>
  </si>
  <si>
    <t>E2</t>
  </si>
  <si>
    <t>E3</t>
  </si>
  <si>
    <t>G＝(E1+E2+E3)×F</t>
  </si>
  <si>
    <t>使用電力量（kWh）</t>
  </si>
  <si>
    <t>単価（円）
税抜</t>
    <rPh sb="6" eb="8">
      <t>ゼイヌキ</t>
    </rPh>
    <phoneticPr fontId="1"/>
  </si>
  <si>
    <t>電力量料金単価（円／kWh）税抜</t>
    <rPh sb="15" eb="16">
      <t>ヌ</t>
    </rPh>
    <phoneticPr fontId="1"/>
  </si>
  <si>
    <t>燃料費調整単価（円／kWh）税抜</t>
    <rPh sb="0" eb="3">
      <t>ネンリョウヒチ</t>
    </rPh>
    <rPh sb="3" eb="5">
      <t>チョウセイタ</t>
    </rPh>
    <rPh sb="5" eb="7">
      <t>タンカヌ</t>
    </rPh>
    <rPh sb="15" eb="16">
      <t>ヌ</t>
    </rPh>
    <phoneticPr fontId="1"/>
  </si>
  <si>
    <t>再エネ賦課金（円／kWh）税抜</t>
    <rPh sb="0" eb="1">
      <t>サイフ</t>
    </rPh>
    <rPh sb="3" eb="6">
      <t>フカキンヌ</t>
    </rPh>
    <rPh sb="14" eb="15">
      <t>ヌ</t>
    </rPh>
    <phoneticPr fontId="1"/>
  </si>
  <si>
    <t>消費税相当額</t>
    <rPh sb="0" eb="3">
      <t>ショウヒゼイソ</t>
    </rPh>
    <rPh sb="3" eb="6">
      <t>ソウトウガク</t>
    </rPh>
    <phoneticPr fontId="1"/>
  </si>
  <si>
    <t>合計金額</t>
    <rPh sb="0" eb="2">
      <t>ゴウケイキ</t>
    </rPh>
    <rPh sb="2" eb="4">
      <t>キンガク</t>
    </rPh>
    <phoneticPr fontId="1"/>
  </si>
  <si>
    <t>各料金単価は税抜価格とすること。また、各税抜単価の端数は小数第３位以下を切り捨てること。</t>
    <rPh sb="0" eb="3">
      <t>カクリョウキンタ</t>
    </rPh>
    <rPh sb="3" eb="5">
      <t>タンカゼ</t>
    </rPh>
    <rPh sb="6" eb="8">
      <t>ゼイヌキカ</t>
    </rPh>
    <rPh sb="8" eb="10">
      <t>カカクカ</t>
    </rPh>
    <rPh sb="19" eb="20">
      <t>カクゼ</t>
    </rPh>
    <rPh sb="20" eb="22">
      <t>ゼイヌキタ</t>
    </rPh>
    <rPh sb="22" eb="24">
      <t>タンカハ</t>
    </rPh>
    <rPh sb="25" eb="27">
      <t>ハスウシ</t>
    </rPh>
    <rPh sb="28" eb="30">
      <t>ショウスウダ</t>
    </rPh>
    <rPh sb="30" eb="31">
      <t>ダイイ</t>
    </rPh>
    <rPh sb="32" eb="35">
      <t>イイカキ</t>
    </rPh>
    <rPh sb="36" eb="37">
      <t>キス</t>
    </rPh>
    <rPh sb="38" eb="39">
      <t>ス</t>
    </rPh>
    <phoneticPr fontId="1"/>
  </si>
  <si>
    <t>月額計及び消費税相当額は小数点以下を切り捨てた数値とすること。</t>
    <rPh sb="0" eb="2">
      <t>ゲツガクケ</t>
    </rPh>
    <rPh sb="2" eb="3">
      <t>ケイオ</t>
    </rPh>
    <rPh sb="3" eb="4">
      <t>オヨシ</t>
    </rPh>
    <rPh sb="5" eb="8">
      <t>ショウヒゼイソ</t>
    </rPh>
    <rPh sb="8" eb="10">
      <t>ソウトウガ</t>
    </rPh>
    <rPh sb="10" eb="11">
      <t>ガクシ</t>
    </rPh>
    <rPh sb="12" eb="15">
      <t>ショウスウテンイ</t>
    </rPh>
    <rPh sb="15" eb="17">
      <t>イカキ</t>
    </rPh>
    <rPh sb="18" eb="19">
      <t>キス</t>
    </rPh>
    <rPh sb="20" eb="21">
      <t>スス</t>
    </rPh>
    <rPh sb="23" eb="25">
      <t>スウチ</t>
    </rPh>
    <phoneticPr fontId="1"/>
  </si>
  <si>
    <t>２月</t>
    <rPh sb="1" eb="2">
      <t>ガツ</t>
    </rPh>
    <phoneticPr fontId="1"/>
  </si>
  <si>
    <t>３月</t>
    <rPh sb="1" eb="2">
      <t>ガツ</t>
    </rPh>
    <phoneticPr fontId="1"/>
  </si>
  <si>
    <t>力率割引
(100%)</t>
  </si>
  <si>
    <t>５月</t>
  </si>
  <si>
    <t>６月</t>
  </si>
  <si>
    <t>１０月</t>
  </si>
  <si>
    <t>１１月</t>
  </si>
  <si>
    <t>１２月</t>
    <rPh sb="2" eb="3">
      <t>ガツ</t>
    </rPh>
    <phoneticPr fontId="1"/>
  </si>
  <si>
    <t>令和８年 ４月</t>
    <rPh sb="0" eb="1">
      <t>レイワ</t>
    </rPh>
    <rPh sb="1" eb="2">
      <t>ワ</t>
    </rPh>
    <phoneticPr fontId="1"/>
  </si>
  <si>
    <t>令和９年 １月</t>
    <rPh sb="0" eb="1">
      <t>レイワ</t>
    </rPh>
    <rPh sb="1" eb="2">
      <t>ワ</t>
    </rPh>
    <phoneticPr fontId="1"/>
  </si>
  <si>
    <t>うち水素ステーション</t>
    <rPh sb="2" eb="4">
      <t>スイソ</t>
    </rPh>
    <phoneticPr fontId="1"/>
  </si>
  <si>
    <t>うちその他</t>
    <rPh sb="4" eb="5">
      <t>タ</t>
    </rPh>
    <phoneticPr fontId="1"/>
  </si>
  <si>
    <t>月額料合計額</t>
    <rPh sb="0" eb="2">
      <t>ゲツガクリ</t>
    </rPh>
    <rPh sb="2" eb="3">
      <t>リョウゴ</t>
    </rPh>
    <rPh sb="3" eb="5">
      <t>ゴウケイガ</t>
    </rPh>
    <rPh sb="5" eb="6">
      <t>ガクニ</t>
    </rPh>
    <phoneticPr fontId="1"/>
  </si>
  <si>
    <t>再エネ賦課金は3.62円（税抜）とすること。</t>
    <rPh sb="0" eb="1">
      <t>サイ</t>
    </rPh>
    <rPh sb="3" eb="6">
      <t>フカキン</t>
    </rPh>
    <rPh sb="11" eb="12">
      <t>エン</t>
    </rPh>
    <rPh sb="13" eb="14">
      <t>ゼイ</t>
    </rPh>
    <rPh sb="14" eb="15">
      <t>ヌ</t>
    </rPh>
    <phoneticPr fontId="1"/>
  </si>
  <si>
    <t>水素ステーションについては、企業局から調達した電力を非化石価値付きで供給すること。その他電力については、電源・非化石の別について問わない。</t>
    <rPh sb="0" eb="2">
      <t>スイソ</t>
    </rPh>
    <rPh sb="14" eb="16">
      <t>キギョウ</t>
    </rPh>
    <rPh sb="16" eb="17">
      <t>キョク</t>
    </rPh>
    <rPh sb="19" eb="21">
      <t>チョウタツ</t>
    </rPh>
    <rPh sb="23" eb="25">
      <t>デンリョク</t>
    </rPh>
    <rPh sb="26" eb="27">
      <t>ヒ</t>
    </rPh>
    <rPh sb="27" eb="29">
      <t>カセキ</t>
    </rPh>
    <rPh sb="29" eb="31">
      <t>カチ</t>
    </rPh>
    <rPh sb="31" eb="32">
      <t>ツ</t>
    </rPh>
    <rPh sb="34" eb="36">
      <t>キョウキュウ</t>
    </rPh>
    <rPh sb="43" eb="44">
      <t>タ</t>
    </rPh>
    <rPh sb="44" eb="46">
      <t>デンリョク</t>
    </rPh>
    <rPh sb="52" eb="54">
      <t>デンゲン</t>
    </rPh>
    <rPh sb="55" eb="56">
      <t>ヒ</t>
    </rPh>
    <rPh sb="56" eb="58">
      <t>カセキ</t>
    </rPh>
    <rPh sb="59" eb="60">
      <t>ベツ</t>
    </rPh>
    <rPh sb="64" eb="65">
      <t>ト</t>
    </rPh>
    <phoneticPr fontId="1"/>
  </si>
  <si>
    <t>様式７</t>
    <rPh sb="0" eb="2">
      <t>ヨウシキ</t>
    </rPh>
    <phoneticPr fontId="1"/>
  </si>
  <si>
    <t>H1</t>
  </si>
  <si>
    <t>H2</t>
  </si>
  <si>
    <t>H3</t>
  </si>
  <si>
    <t>I</t>
  </si>
  <si>
    <t>J＝(H1+H2+H3)×I</t>
  </si>
  <si>
    <t>D+G＋J</t>
    <phoneticPr fontId="1"/>
  </si>
  <si>
    <t>北信発電管理事務所水素ステーションへの企業局電力供給業務積算内訳書</t>
    <rPh sb="0" eb="2">
      <t>ホクシン</t>
    </rPh>
    <rPh sb="2" eb="4">
      <t>ハツデン</t>
    </rPh>
    <rPh sb="4" eb="6">
      <t>カンリ</t>
    </rPh>
    <rPh sb="6" eb="8">
      <t>ジム</t>
    </rPh>
    <rPh sb="8" eb="9">
      <t>ショ</t>
    </rPh>
    <rPh sb="9" eb="11">
      <t>スイソ</t>
    </rPh>
    <rPh sb="19" eb="21">
      <t>キギョウ</t>
    </rPh>
    <rPh sb="21" eb="22">
      <t>キョク</t>
    </rPh>
    <rPh sb="22" eb="24">
      <t>デンリョク</t>
    </rPh>
    <rPh sb="24" eb="26">
      <t>キョウキュウ</t>
    </rPh>
    <rPh sb="26" eb="28">
      <t>ギョウム</t>
    </rPh>
    <rPh sb="28" eb="30">
      <t>セキサン</t>
    </rPh>
    <rPh sb="30" eb="33">
      <t>ウチワケショ</t>
    </rPh>
    <phoneticPr fontId="1"/>
  </si>
  <si>
    <t>燃料費調整単価は0円とすること。（実受給時に付加することは可）</t>
    <rPh sb="0" eb="3">
      <t>ネンリョウヒ</t>
    </rPh>
    <rPh sb="3" eb="5">
      <t>チョウセイ</t>
    </rPh>
    <rPh sb="5" eb="7">
      <t>タンカ</t>
    </rPh>
    <rPh sb="9" eb="10">
      <t>エン</t>
    </rPh>
    <rPh sb="17" eb="18">
      <t>ジツ</t>
    </rPh>
    <rPh sb="18" eb="20">
      <t>ジュキュウ</t>
    </rPh>
    <rPh sb="20" eb="21">
      <t>ジ</t>
    </rPh>
    <rPh sb="22" eb="24">
      <t>フカ</t>
    </rPh>
    <rPh sb="29" eb="30">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</si>
</sst>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0.00_);[Red]\(#,##0.00\)"/>
    <numFmt numFmtId="178" formatCode="#,##0.00_ ;[Red]\-#,##0.00\ "/>
    <numFmt numFmtId="179" formatCode="#,##0.00_ "/>
    <numFmt numFmtId="180" formatCode="#,##0_ "/>
    <numFmt numFmtId="181" formatCode="#,##0_);[Red]\(#,##0\)"/>
    <numFmt numFmtId="182" formatCode="0.00_ "/>
  </numFmts>
  <fonts count="25" x14ac:knownFonts="1">
    <font>
      <sz val="11"/>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14"/>
      <name val="ＭＳ Ｐゴシック"/>
      <family val="3"/>
      <charset val="128"/>
    </font>
    <font>
      <sz val="11"/>
      <name val="ＭＳ 明朝"/>
      <family val="1"/>
      <charset val="128"/>
    </font>
    <font>
      <sz val="11"/>
      <color indexed="10"/>
      <name val="ＭＳ Ｐゴシック"/>
      <family val="3"/>
      <charset val="128"/>
    </font>
    <font>
      <sz val="1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3">
    <border>
      <left/>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10" fillId="0" borderId="0" applyNumberFormat="0" applyFill="0" applyBorder="0" applyAlignment="0" applyProtection="0"/>
    <xf numFmtId="0" fontId="11" fillId="29" borderId="44" applyNumberFormat="0" applyAlignment="0" applyProtection="0"/>
    <xf numFmtId="0" fontId="12" fillId="30" borderId="0" applyNumberFormat="0" applyBorder="0" applyAlignment="0" applyProtection="0"/>
    <xf numFmtId="0" fontId="7" fillId="3" borderId="45" applyNumberFormat="0" applyFont="0" applyAlignment="0" applyProtection="0"/>
    <xf numFmtId="0" fontId="13" fillId="0" borderId="46" applyNumberFormat="0" applyFill="0" applyAlignment="0" applyProtection="0"/>
    <xf numFmtId="0" fontId="14" fillId="31" borderId="0" applyNumberFormat="0" applyBorder="0" applyAlignment="0" applyProtection="0"/>
    <xf numFmtId="0" fontId="15" fillId="32" borderId="47" applyNumberFormat="0" applyAlignment="0" applyProtection="0"/>
    <xf numFmtId="0" fontId="16" fillId="0" borderId="0" applyNumberFormat="0" applyFill="0" applyBorder="0" applyAlignment="0" applyProtection="0"/>
    <xf numFmtId="38" fontId="7" fillId="0" borderId="0" applyFont="0" applyFill="0" applyBorder="0" applyAlignment="0" applyProtection="0"/>
    <xf numFmtId="0" fontId="17" fillId="0" borderId="48" applyNumberFormat="0" applyFill="0" applyAlignment="0" applyProtection="0"/>
    <xf numFmtId="0" fontId="18" fillId="0" borderId="49" applyNumberFormat="0" applyFill="0" applyAlignment="0" applyProtection="0"/>
    <xf numFmtId="0" fontId="19" fillId="0" borderId="50" applyNumberFormat="0" applyFill="0" applyAlignment="0" applyProtection="0"/>
    <xf numFmtId="0" fontId="19" fillId="0" borderId="0" applyNumberFormat="0" applyFill="0" applyBorder="0" applyAlignment="0" applyProtection="0"/>
    <xf numFmtId="0" fontId="20" fillId="0" borderId="51" applyNumberFormat="0" applyFill="0" applyAlignment="0" applyProtection="0"/>
    <xf numFmtId="0" fontId="21" fillId="32" borderId="52" applyNumberFormat="0" applyAlignment="0" applyProtection="0"/>
    <xf numFmtId="0" fontId="22" fillId="0" borderId="0" applyNumberFormat="0" applyFill="0" applyBorder="0" applyAlignment="0" applyProtection="0"/>
    <xf numFmtId="0" fontId="23" fillId="2" borderId="47" applyNumberFormat="0" applyAlignment="0" applyProtection="0"/>
    <xf numFmtId="0" fontId="24" fillId="33" borderId="0" applyNumberFormat="0" applyBorder="0" applyAlignment="0" applyProtection="0"/>
  </cellStyleXfs>
  <cellXfs count="86">
    <xf numFmtId="0" fontId="0" fillId="0" borderId="0" xfId="0" applyAlignment="1"/>
    <xf numFmtId="0" fontId="4" fillId="0" borderId="0" xfId="0" applyFont="1" applyAlignment="1" applyProtection="1"/>
    <xf numFmtId="0" fontId="0" fillId="0" borderId="0" xfId="0" applyFont="1" applyAlignment="1" applyProtection="1"/>
    <xf numFmtId="176" fontId="0" fillId="0" borderId="0" xfId="0" applyNumberFormat="1" applyFont="1" applyAlignment="1" applyProtection="1"/>
    <xf numFmtId="0" fontId="0" fillId="0" borderId="0" xfId="0" applyAlignment="1" applyProtection="1"/>
    <xf numFmtId="0" fontId="0" fillId="0" borderId="1" xfId="0" applyFont="1" applyBorder="1" applyAlignment="1" applyProtection="1">
      <alignment horizontal="right" vertical="top" wrapText="1"/>
    </xf>
    <xf numFmtId="176" fontId="3" fillId="0" borderId="2" xfId="0" applyNumberFormat="1" applyFont="1" applyBorder="1" applyAlignment="1" applyProtection="1">
      <alignment horizontal="right" vertical="top" wrapText="1"/>
    </xf>
    <xf numFmtId="0" fontId="3" fillId="0" borderId="3" xfId="0" applyFont="1" applyBorder="1" applyAlignment="1" applyProtection="1">
      <alignment horizontal="right" vertical="top" wrapText="1"/>
    </xf>
    <xf numFmtId="0" fontId="3" fillId="0" borderId="4" xfId="0" applyFont="1" applyBorder="1" applyAlignment="1" applyProtection="1">
      <alignment horizontal="right" vertical="top" wrapText="1"/>
    </xf>
    <xf numFmtId="0" fontId="3" fillId="0" borderId="5" xfId="0" applyFont="1" applyBorder="1" applyAlignment="1" applyProtection="1">
      <alignment horizontal="right" vertical="top" wrapText="1"/>
    </xf>
    <xf numFmtId="0" fontId="3" fillId="0" borderId="6" xfId="0" applyFont="1" applyBorder="1" applyAlignment="1" applyProtection="1">
      <alignment horizontal="right" vertical="top" wrapText="1"/>
    </xf>
    <xf numFmtId="0" fontId="3" fillId="0" borderId="2" xfId="0" applyFont="1" applyBorder="1" applyAlignment="1" applyProtection="1">
      <alignment horizontal="right" vertical="top" wrapText="1"/>
    </xf>
    <xf numFmtId="40" fontId="0" fillId="0" borderId="8" xfId="33" applyNumberFormat="1" applyFont="1" applyBorder="1" applyAlignment="1" applyProtection="1">
      <alignment horizontal="center"/>
    </xf>
    <xf numFmtId="38" fontId="0" fillId="0" borderId="9" xfId="33" applyNumberFormat="1" applyFont="1" applyBorder="1" applyAlignment="1" applyProtection="1"/>
    <xf numFmtId="0" fontId="0" fillId="0" borderId="0" xfId="0" applyAlignment="1" applyProtection="1">
      <alignment horizontal="center" vertical="center"/>
    </xf>
    <xf numFmtId="0" fontId="0" fillId="0" borderId="0" xfId="0" applyBorder="1" applyAlignment="1" applyProtection="1">
      <alignment horizontal="right" vertical="center"/>
    </xf>
    <xf numFmtId="0" fontId="0" fillId="0" borderId="0" xfId="0" applyBorder="1" applyAlignment="1" applyProtection="1">
      <alignment horizontal="center" vertical="center"/>
    </xf>
    <xf numFmtId="38" fontId="0" fillId="0" borderId="0" xfId="33" applyFont="1" applyBorder="1" applyAlignment="1" applyProtection="1"/>
    <xf numFmtId="0" fontId="0" fillId="0" borderId="0" xfId="0" applyBorder="1" applyAlignment="1" applyProtection="1"/>
    <xf numFmtId="38" fontId="0" fillId="0" borderId="10" xfId="33" applyNumberFormat="1" applyFont="1" applyBorder="1" applyAlignment="1" applyProtection="1"/>
    <xf numFmtId="178" fontId="0" fillId="0" borderId="0" xfId="0" applyNumberFormat="1" applyAlignment="1" applyProtection="1"/>
    <xf numFmtId="40" fontId="0" fillId="0" borderId="11" xfId="33" applyNumberFormat="1" applyFont="1" applyBorder="1" applyAlignment="1" applyProtection="1">
      <alignment horizontal="center"/>
    </xf>
    <xf numFmtId="38" fontId="0" fillId="0" borderId="12" xfId="33" applyNumberFormat="1" applyFont="1" applyBorder="1" applyAlignment="1" applyProtection="1"/>
    <xf numFmtId="178" fontId="6" fillId="0" borderId="0" xfId="0" applyNumberFormat="1" applyFont="1" applyAlignment="1" applyProtection="1"/>
    <xf numFmtId="0" fontId="0" fillId="0" borderId="0" xfId="0" applyFont="1" applyBorder="1" applyAlignment="1" applyProtection="1">
      <alignment horizontal="center"/>
    </xf>
    <xf numFmtId="176" fontId="0" fillId="0" borderId="0" xfId="0" applyNumberFormat="1" applyFont="1" applyBorder="1" applyAlignment="1" applyProtection="1">
      <alignment horizontal="center"/>
    </xf>
    <xf numFmtId="181" fontId="0" fillId="0" borderId="0" xfId="0" applyNumberFormat="1" applyFont="1" applyBorder="1" applyAlignment="1" applyProtection="1">
      <alignment horizontal="right"/>
    </xf>
    <xf numFmtId="0" fontId="0" fillId="0" borderId="0" xfId="0" applyFont="1" applyBorder="1" applyAlignment="1" applyProtection="1">
      <alignment horizontal="right"/>
    </xf>
    <xf numFmtId="0" fontId="0" fillId="0" borderId="0" xfId="0" applyFont="1" applyBorder="1" applyAlignment="1" applyProtection="1"/>
    <xf numFmtId="179" fontId="0" fillId="0" borderId="13" xfId="33" applyNumberFormat="1" applyFont="1" applyBorder="1" applyAlignment="1" applyProtection="1">
      <alignment horizontal="right"/>
      <protection locked="0"/>
    </xf>
    <xf numFmtId="179" fontId="0" fillId="0" borderId="14" xfId="33" applyNumberFormat="1" applyFont="1" applyBorder="1" applyAlignment="1" applyProtection="1">
      <alignment horizontal="right"/>
      <protection locked="0"/>
    </xf>
    <xf numFmtId="0" fontId="0" fillId="0" borderId="15" xfId="0" applyBorder="1" applyAlignment="1">
      <alignment horizontal="center" vertical="center" wrapText="1"/>
    </xf>
    <xf numFmtId="176" fontId="3" fillId="0" borderId="16" xfId="0" applyNumberFormat="1"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0" fillId="0" borderId="21" xfId="0" applyBorder="1" applyAlignment="1">
      <alignment horizontal="right"/>
    </xf>
    <xf numFmtId="0" fontId="5" fillId="0" borderId="0" xfId="0" applyFont="1" applyBorder="1" applyAlignment="1" applyProtection="1">
      <alignment horizontal="left"/>
    </xf>
    <xf numFmtId="38" fontId="0" fillId="0" borderId="22" xfId="33" applyFont="1" applyBorder="1" applyAlignment="1">
      <alignment horizontal="right"/>
    </xf>
    <xf numFmtId="38" fontId="0" fillId="0" borderId="23" xfId="33" applyFont="1" applyBorder="1" applyAlignment="1">
      <alignment horizontal="right"/>
    </xf>
    <xf numFmtId="0" fontId="0" fillId="0" borderId="24" xfId="0" applyBorder="1" applyAlignment="1">
      <alignment horizontal="right"/>
    </xf>
    <xf numFmtId="2" fontId="0" fillId="0" borderId="13" xfId="0" applyNumberFormat="1" applyFont="1" applyBorder="1" applyAlignment="1"/>
    <xf numFmtId="2" fontId="0" fillId="0" borderId="14" xfId="0" applyNumberFormat="1" applyFont="1" applyBorder="1" applyAlignment="1"/>
    <xf numFmtId="180" fontId="0" fillId="4" borderId="13" xfId="0" applyNumberFormat="1" applyFont="1" applyFill="1" applyBorder="1" applyAlignment="1">
      <alignment horizontal="right"/>
    </xf>
    <xf numFmtId="180" fontId="0" fillId="4" borderId="14" xfId="0" applyNumberFormat="1" applyFont="1" applyFill="1" applyBorder="1" applyAlignment="1">
      <alignment horizontal="right"/>
    </xf>
    <xf numFmtId="0" fontId="2" fillId="0" borderId="0" xfId="0" applyFont="1" applyBorder="1" applyAlignment="1" applyProtection="1">
      <alignment horizontal="center" vertical="center"/>
    </xf>
    <xf numFmtId="0" fontId="2" fillId="0" borderId="26" xfId="0" applyFont="1" applyBorder="1" applyAlignment="1" applyProtection="1">
      <alignment horizontal="center" vertical="center"/>
    </xf>
    <xf numFmtId="0" fontId="2" fillId="0" borderId="27" xfId="0" applyFont="1" applyBorder="1" applyAlignment="1" applyProtection="1">
      <alignment horizontal="center" vertical="center"/>
    </xf>
    <xf numFmtId="0" fontId="2" fillId="0" borderId="28" xfId="0" applyFont="1" applyBorder="1" applyAlignment="1" applyProtection="1">
      <alignment horizontal="center" vertical="center"/>
    </xf>
    <xf numFmtId="177" fontId="0" fillId="0" borderId="25" xfId="33" applyNumberFormat="1" applyFont="1" applyBorder="1" applyAlignment="1" applyProtection="1"/>
    <xf numFmtId="177" fontId="0" fillId="0" borderId="24" xfId="33" applyNumberFormat="1" applyFont="1" applyBorder="1" applyAlignment="1" applyProtection="1"/>
    <xf numFmtId="178" fontId="0" fillId="0" borderId="25" xfId="33" applyNumberFormat="1" applyFont="1" applyBorder="1" applyAlignment="1" applyProtection="1"/>
    <xf numFmtId="178" fontId="0" fillId="0" borderId="24" xfId="33" applyNumberFormat="1" applyFont="1" applyBorder="1" applyAlignment="1" applyProtection="1"/>
    <xf numFmtId="182" fontId="0" fillId="0" borderId="29" xfId="0" applyNumberFormat="1" applyFont="1" applyBorder="1" applyAlignment="1" applyProtection="1">
      <protection locked="0"/>
    </xf>
    <xf numFmtId="182" fontId="0" fillId="0" borderId="23" xfId="0" applyNumberFormat="1" applyFont="1" applyBorder="1" applyAlignment="1" applyProtection="1">
      <protection locked="0"/>
    </xf>
    <xf numFmtId="38" fontId="0" fillId="0" borderId="4" xfId="0" applyNumberFormat="1" applyFont="1" applyBorder="1" applyAlignment="1" applyProtection="1">
      <alignment shrinkToFit="1"/>
    </xf>
    <xf numFmtId="38" fontId="0" fillId="0" borderId="25" xfId="33" applyFont="1" applyBorder="1" applyAlignment="1" applyProtection="1">
      <alignment horizontal="right" shrinkToFit="1"/>
    </xf>
    <xf numFmtId="38" fontId="0" fillId="0" borderId="24" xfId="0" applyNumberFormat="1" applyFont="1" applyBorder="1" applyAlignment="1" applyProtection="1">
      <alignment shrinkToFit="1"/>
    </xf>
    <xf numFmtId="0" fontId="3" fillId="0" borderId="7" xfId="0" applyFont="1" applyBorder="1" applyAlignment="1">
      <alignment horizontal="center" vertical="center" wrapText="1"/>
    </xf>
    <xf numFmtId="0" fontId="0" fillId="0" borderId="0" xfId="0" applyFont="1" applyAlignment="1" applyProtection="1">
      <alignment horizontal="left"/>
    </xf>
    <xf numFmtId="0" fontId="2" fillId="0" borderId="0" xfId="0" applyFont="1" applyBorder="1" applyAlignment="1" applyProtection="1">
      <alignment horizontal="center" vertical="center"/>
    </xf>
    <xf numFmtId="0" fontId="0" fillId="0" borderId="30" xfId="0" applyFont="1" applyBorder="1" applyAlignment="1" applyProtection="1">
      <alignment horizontal="center" vertical="center"/>
    </xf>
    <xf numFmtId="0" fontId="0" fillId="0" borderId="31" xfId="0" applyFont="1" applyBorder="1" applyAlignment="1" applyProtection="1">
      <alignment horizontal="center" vertical="center"/>
    </xf>
    <xf numFmtId="0" fontId="0" fillId="0" borderId="6" xfId="0" applyFont="1" applyBorder="1" applyAlignment="1" applyProtection="1">
      <alignment horizontal="center" vertical="center"/>
    </xf>
    <xf numFmtId="0" fontId="2" fillId="0" borderId="32" xfId="0" applyFont="1" applyBorder="1" applyAlignment="1" applyProtection="1">
      <alignment horizontal="center" vertical="center"/>
    </xf>
    <xf numFmtId="0" fontId="2" fillId="0" borderId="33" xfId="0" applyFont="1" applyBorder="1" applyAlignment="1" applyProtection="1">
      <alignment horizontal="center" vertical="center"/>
    </xf>
    <xf numFmtId="0" fontId="2" fillId="0" borderId="34" xfId="0" applyFont="1" applyBorder="1" applyAlignment="1" applyProtection="1">
      <alignment horizontal="center" vertical="center"/>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0" fillId="0" borderId="29" xfId="0" applyFont="1" applyBorder="1" applyAlignment="1" applyProtection="1">
      <alignment horizontal="center"/>
    </xf>
    <xf numFmtId="0" fontId="0" fillId="0" borderId="13" xfId="0" applyFont="1" applyBorder="1" applyAlignment="1" applyProtection="1">
      <alignment horizontal="center"/>
    </xf>
    <xf numFmtId="0" fontId="0" fillId="0" borderId="23" xfId="0" applyFont="1" applyBorder="1" applyAlignment="1" applyProtection="1">
      <alignment horizontal="center"/>
    </xf>
    <xf numFmtId="0" fontId="0" fillId="0" borderId="14" xfId="0" applyFont="1" applyBorder="1" applyAlignment="1" applyProtection="1">
      <alignment horizontal="center"/>
    </xf>
    <xf numFmtId="0" fontId="5" fillId="0" borderId="37" xfId="0" applyFont="1" applyBorder="1" applyAlignment="1" applyProtection="1">
      <alignment horizontal="center" wrapText="1"/>
    </xf>
    <xf numFmtId="0" fontId="5" fillId="0" borderId="38" xfId="0" applyFont="1" applyBorder="1" applyAlignment="1" applyProtection="1">
      <alignment horizontal="center"/>
    </xf>
    <xf numFmtId="0" fontId="5" fillId="0" borderId="39" xfId="0" applyFont="1" applyBorder="1" applyAlignment="1" applyProtection="1">
      <alignment horizontal="center"/>
    </xf>
    <xf numFmtId="0" fontId="5" fillId="0" borderId="31" xfId="0" applyFont="1" applyBorder="1" applyAlignment="1" applyProtection="1">
      <alignment horizontal="center"/>
    </xf>
    <xf numFmtId="0" fontId="2" fillId="0" borderId="40" xfId="0" applyFont="1" applyBorder="1" applyAlignment="1" applyProtection="1">
      <alignment horizontal="center" vertical="center"/>
    </xf>
    <xf numFmtId="0" fontId="2" fillId="0" borderId="41" xfId="0" applyFont="1" applyBorder="1" applyAlignment="1" applyProtection="1">
      <alignment horizontal="center" vertical="center"/>
    </xf>
    <xf numFmtId="0" fontId="2" fillId="0" borderId="42" xfId="0" applyFont="1" applyBorder="1" applyAlignment="1" applyProtection="1">
      <alignment horizontal="center" vertical="center"/>
    </xf>
    <xf numFmtId="0" fontId="2" fillId="0" borderId="22"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43" xfId="0" applyFont="1" applyBorder="1" applyAlignment="1" applyProtection="1">
      <alignment horizontal="center" vertical="center"/>
    </xf>
    <xf numFmtId="0" fontId="0" fillId="0" borderId="5" xfId="0" applyFont="1" applyBorder="1" applyAlignment="1" applyProtection="1">
      <alignment horizontal="center" wrapText="1"/>
    </xf>
    <xf numFmtId="0" fontId="0" fillId="0" borderId="2" xfId="0" applyFont="1" applyBorder="1" applyAlignment="1" applyProtection="1">
      <alignment horizont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5BA26-5AD1-48A0-A3E3-655D137A5796}">
  <sheetPr>
    <tabColor indexed="10"/>
    <pageSetUpPr fitToPage="1"/>
  </sheetPr>
  <dimension ref="A1:S24"/>
  <sheetViews>
    <sheetView tabSelected="1" view="pageBreakPreview" zoomScaleNormal="100" zoomScaleSheetLayoutView="100" workbookViewId="0">
      <selection activeCell="B23" sqref="B23:O23"/>
    </sheetView>
  </sheetViews>
  <sheetFormatPr defaultColWidth="9" defaultRowHeight="13.2" x14ac:dyDescent="0.2"/>
  <cols>
    <col min="1" max="1" width="14" style="2" bestFit="1" customWidth="1"/>
    <col min="2" max="2" width="13.6640625" style="2" bestFit="1" customWidth="1"/>
    <col min="3" max="3" width="13.6640625" style="3" customWidth="1"/>
    <col min="4" max="4" width="13.6640625" style="2" customWidth="1"/>
    <col min="5" max="5" width="13.6640625" style="2" bestFit="1" customWidth="1"/>
    <col min="6" max="8" width="12.5546875" style="2" customWidth="1"/>
    <col min="9" max="9" width="12.5546875" style="2" bestFit="1" customWidth="1"/>
    <col min="10" max="10" width="15.88671875" style="2" bestFit="1" customWidth="1"/>
    <col min="11" max="13" width="12.5546875" style="2" customWidth="1"/>
    <col min="14" max="14" width="12.5546875" style="2" bestFit="1" customWidth="1"/>
    <col min="15" max="15" width="15.88671875" style="2" bestFit="1" customWidth="1"/>
    <col min="16" max="16" width="12.6640625" style="2" bestFit="1" customWidth="1"/>
    <col min="17" max="17" width="21.33203125" style="4" customWidth="1"/>
    <col min="18" max="18" width="16.6640625" style="4" customWidth="1"/>
    <col min="19" max="19" width="15.21875" style="4" customWidth="1"/>
    <col min="20" max="16384" width="9" style="4"/>
  </cols>
  <sheetData>
    <row r="1" spans="1:19" ht="16.2" x14ac:dyDescent="0.2">
      <c r="A1" s="1" t="s">
        <v>43</v>
      </c>
    </row>
    <row r="2" spans="1:19" ht="36.75" customHeight="1" thickBot="1" x14ac:dyDescent="0.25">
      <c r="A2" s="61" t="s">
        <v>50</v>
      </c>
      <c r="B2" s="61"/>
      <c r="C2" s="61"/>
      <c r="D2" s="61"/>
      <c r="E2" s="61"/>
      <c r="F2" s="61"/>
      <c r="G2" s="61"/>
      <c r="H2" s="61"/>
      <c r="I2" s="61"/>
      <c r="J2" s="61"/>
      <c r="K2" s="61"/>
      <c r="L2" s="61"/>
      <c r="M2" s="61"/>
      <c r="N2" s="61"/>
      <c r="O2" s="61"/>
      <c r="P2" s="61"/>
    </row>
    <row r="3" spans="1:19" ht="18.75" customHeight="1" x14ac:dyDescent="0.2">
      <c r="A3" s="62" t="s">
        <v>3</v>
      </c>
      <c r="B3" s="65" t="s">
        <v>0</v>
      </c>
      <c r="C3" s="66"/>
      <c r="D3" s="66"/>
      <c r="E3" s="67"/>
      <c r="F3" s="78" t="s">
        <v>4</v>
      </c>
      <c r="G3" s="79"/>
      <c r="H3" s="79"/>
      <c r="I3" s="79"/>
      <c r="J3" s="79"/>
      <c r="K3" s="79"/>
      <c r="L3" s="79"/>
      <c r="M3" s="79"/>
      <c r="N3" s="79"/>
      <c r="O3" s="80"/>
      <c r="P3" s="68" t="s">
        <v>10</v>
      </c>
    </row>
    <row r="4" spans="1:19" ht="18.75" customHeight="1" x14ac:dyDescent="0.2">
      <c r="A4" s="63"/>
      <c r="B4" s="47"/>
      <c r="C4" s="48"/>
      <c r="D4" s="46"/>
      <c r="E4" s="49"/>
      <c r="F4" s="81" t="s">
        <v>38</v>
      </c>
      <c r="G4" s="82"/>
      <c r="H4" s="82"/>
      <c r="I4" s="82"/>
      <c r="J4" s="83"/>
      <c r="K4" s="81" t="s">
        <v>39</v>
      </c>
      <c r="L4" s="82"/>
      <c r="M4" s="82"/>
      <c r="N4" s="82"/>
      <c r="O4" s="83"/>
      <c r="P4" s="69"/>
    </row>
    <row r="5" spans="1:19" ht="25.5" customHeight="1" x14ac:dyDescent="0.2">
      <c r="A5" s="63"/>
      <c r="B5" s="31" t="s">
        <v>5</v>
      </c>
      <c r="C5" s="32" t="s">
        <v>20</v>
      </c>
      <c r="D5" s="33" t="s">
        <v>30</v>
      </c>
      <c r="E5" s="34" t="s">
        <v>6</v>
      </c>
      <c r="F5" s="35" t="s">
        <v>21</v>
      </c>
      <c r="G5" s="36" t="s">
        <v>22</v>
      </c>
      <c r="H5" s="36" t="s">
        <v>23</v>
      </c>
      <c r="I5" s="36" t="s">
        <v>19</v>
      </c>
      <c r="J5" s="34" t="s">
        <v>1</v>
      </c>
      <c r="K5" s="35" t="s">
        <v>21</v>
      </c>
      <c r="L5" s="36" t="s">
        <v>22</v>
      </c>
      <c r="M5" s="36" t="s">
        <v>23</v>
      </c>
      <c r="N5" s="36" t="s">
        <v>19</v>
      </c>
      <c r="O5" s="34" t="s">
        <v>1</v>
      </c>
      <c r="P5" s="69"/>
    </row>
    <row r="6" spans="1:19" ht="13.5" customHeight="1" x14ac:dyDescent="0.2">
      <c r="A6" s="64"/>
      <c r="B6" s="5" t="s">
        <v>7</v>
      </c>
      <c r="C6" s="6" t="s">
        <v>8</v>
      </c>
      <c r="D6" s="7" t="s">
        <v>9</v>
      </c>
      <c r="E6" s="8" t="s">
        <v>2</v>
      </c>
      <c r="F6" s="9" t="s">
        <v>15</v>
      </c>
      <c r="G6" s="7" t="s">
        <v>16</v>
      </c>
      <c r="H6" s="10" t="s">
        <v>17</v>
      </c>
      <c r="I6" s="11" t="s">
        <v>11</v>
      </c>
      <c r="J6" s="8" t="s">
        <v>18</v>
      </c>
      <c r="K6" s="9" t="s">
        <v>44</v>
      </c>
      <c r="L6" s="7" t="s">
        <v>45</v>
      </c>
      <c r="M6" s="10" t="s">
        <v>46</v>
      </c>
      <c r="N6" s="11" t="s">
        <v>47</v>
      </c>
      <c r="O6" s="8" t="s">
        <v>48</v>
      </c>
      <c r="P6" s="59" t="s">
        <v>49</v>
      </c>
    </row>
    <row r="7" spans="1:19" ht="24.9" customHeight="1" x14ac:dyDescent="0.2">
      <c r="A7" s="37" t="s">
        <v>36</v>
      </c>
      <c r="B7" s="39">
        <v>115</v>
      </c>
      <c r="C7" s="29"/>
      <c r="D7" s="12">
        <v>0.85</v>
      </c>
      <c r="E7" s="50">
        <f>ROUNDDOWN(B7*C7*D7,2)</f>
        <v>0</v>
      </c>
      <c r="F7" s="54"/>
      <c r="G7" s="42">
        <v>0</v>
      </c>
      <c r="H7" s="42">
        <v>3.62</v>
      </c>
      <c r="I7" s="44">
        <v>16365</v>
      </c>
      <c r="J7" s="52" t="str">
        <f>IF(F7=0,"",(ROUNDDOWN((F7+G7+H7)*I7,2)))</f>
        <v/>
      </c>
      <c r="K7" s="54"/>
      <c r="L7" s="42">
        <v>0</v>
      </c>
      <c r="M7" s="42">
        <v>3.62</v>
      </c>
      <c r="N7" s="44">
        <v>14628</v>
      </c>
      <c r="O7" s="52" t="str">
        <f>IF(K7=0,"",(ROUNDDOWN((K7+L7+M7)*N7,2)))</f>
        <v/>
      </c>
      <c r="P7" s="13" t="str">
        <f t="shared" ref="P7:P17" si="0">IF((J7="")*OR(O7=""),"",(ROUNDDOWN(E7+J7+O7,0)))</f>
        <v/>
      </c>
    </row>
    <row r="8" spans="1:19" ht="24.9" customHeight="1" x14ac:dyDescent="0.2">
      <c r="A8" s="37" t="s">
        <v>31</v>
      </c>
      <c r="B8" s="39">
        <v>115</v>
      </c>
      <c r="C8" s="29"/>
      <c r="D8" s="12">
        <v>0.85</v>
      </c>
      <c r="E8" s="50">
        <f t="shared" ref="E8:E18" si="1">ROUNDDOWN(B8*C8*D8,2)</f>
        <v>0</v>
      </c>
      <c r="F8" s="54"/>
      <c r="G8" s="42">
        <v>0</v>
      </c>
      <c r="H8" s="42">
        <v>3.62</v>
      </c>
      <c r="I8" s="44">
        <v>11815</v>
      </c>
      <c r="J8" s="52" t="str">
        <f t="shared" ref="J8:J18" si="2">IF(F8=0,"",(ROUNDDOWN((F8+G8+H8)*I8,2)))</f>
        <v/>
      </c>
      <c r="K8" s="54"/>
      <c r="L8" s="42">
        <v>0</v>
      </c>
      <c r="M8" s="42">
        <v>3.62</v>
      </c>
      <c r="N8" s="44">
        <v>7751</v>
      </c>
      <c r="O8" s="52" t="str">
        <f t="shared" ref="O8:O18" si="3">IF(K8=0,"",(ROUNDDOWN((K8+L8+M8)*N8,2)))</f>
        <v/>
      </c>
      <c r="P8" s="13" t="str">
        <f t="shared" si="0"/>
        <v/>
      </c>
    </row>
    <row r="9" spans="1:19" ht="24.9" customHeight="1" x14ac:dyDescent="0.2">
      <c r="A9" s="37" t="s">
        <v>32</v>
      </c>
      <c r="B9" s="39">
        <v>115</v>
      </c>
      <c r="C9" s="29"/>
      <c r="D9" s="12">
        <v>0.85</v>
      </c>
      <c r="E9" s="50">
        <f t="shared" si="1"/>
        <v>0</v>
      </c>
      <c r="F9" s="54"/>
      <c r="G9" s="42">
        <v>0</v>
      </c>
      <c r="H9" s="42">
        <v>3.62</v>
      </c>
      <c r="I9" s="44">
        <v>15233</v>
      </c>
      <c r="J9" s="52" t="str">
        <f t="shared" si="2"/>
        <v/>
      </c>
      <c r="K9" s="54"/>
      <c r="L9" s="42">
        <v>0</v>
      </c>
      <c r="M9" s="42">
        <v>3.62</v>
      </c>
      <c r="N9" s="44">
        <v>5765</v>
      </c>
      <c r="O9" s="52" t="str">
        <f t="shared" si="3"/>
        <v/>
      </c>
      <c r="P9" s="13" t="str">
        <f t="shared" si="0"/>
        <v/>
      </c>
      <c r="R9" s="14"/>
    </row>
    <row r="10" spans="1:19" ht="24.9" customHeight="1" x14ac:dyDescent="0.2">
      <c r="A10" s="37" t="s">
        <v>12</v>
      </c>
      <c r="B10" s="39">
        <v>115</v>
      </c>
      <c r="C10" s="29"/>
      <c r="D10" s="12">
        <v>0.85</v>
      </c>
      <c r="E10" s="50">
        <f t="shared" si="1"/>
        <v>0</v>
      </c>
      <c r="F10" s="54"/>
      <c r="G10" s="42">
        <v>0</v>
      </c>
      <c r="H10" s="42">
        <v>3.62</v>
      </c>
      <c r="I10" s="44">
        <v>16600</v>
      </c>
      <c r="J10" s="52" t="str">
        <f t="shared" si="2"/>
        <v/>
      </c>
      <c r="K10" s="54"/>
      <c r="L10" s="42">
        <v>0</v>
      </c>
      <c r="M10" s="42">
        <v>3.62</v>
      </c>
      <c r="N10" s="44">
        <v>7682</v>
      </c>
      <c r="O10" s="52" t="str">
        <f t="shared" si="3"/>
        <v/>
      </c>
      <c r="P10" s="13" t="str">
        <f t="shared" si="0"/>
        <v/>
      </c>
      <c r="Q10" s="15"/>
      <c r="R10" s="16"/>
      <c r="S10" s="16"/>
    </row>
    <row r="11" spans="1:19" ht="24.9" customHeight="1" x14ac:dyDescent="0.2">
      <c r="A11" s="37" t="s">
        <v>13</v>
      </c>
      <c r="B11" s="39">
        <v>115</v>
      </c>
      <c r="C11" s="29"/>
      <c r="D11" s="12">
        <v>0.85</v>
      </c>
      <c r="E11" s="50">
        <f t="shared" si="1"/>
        <v>0</v>
      </c>
      <c r="F11" s="54"/>
      <c r="G11" s="42">
        <v>0</v>
      </c>
      <c r="H11" s="42">
        <v>3.62</v>
      </c>
      <c r="I11" s="44">
        <v>13985</v>
      </c>
      <c r="J11" s="52" t="str">
        <f t="shared" si="2"/>
        <v/>
      </c>
      <c r="K11" s="54"/>
      <c r="L11" s="42">
        <v>0</v>
      </c>
      <c r="M11" s="42">
        <v>3.62</v>
      </c>
      <c r="N11" s="44">
        <v>9579</v>
      </c>
      <c r="O11" s="52" t="str">
        <f t="shared" si="3"/>
        <v/>
      </c>
      <c r="P11" s="13" t="str">
        <f t="shared" si="0"/>
        <v/>
      </c>
      <c r="Q11" s="15"/>
      <c r="R11" s="17"/>
      <c r="S11" s="17"/>
    </row>
    <row r="12" spans="1:19" ht="24.9" customHeight="1" x14ac:dyDescent="0.2">
      <c r="A12" s="37" t="s">
        <v>14</v>
      </c>
      <c r="B12" s="39">
        <v>115</v>
      </c>
      <c r="C12" s="29"/>
      <c r="D12" s="12">
        <v>0.85</v>
      </c>
      <c r="E12" s="50">
        <f t="shared" si="1"/>
        <v>0</v>
      </c>
      <c r="F12" s="54"/>
      <c r="G12" s="42">
        <v>0</v>
      </c>
      <c r="H12" s="42">
        <v>3.62</v>
      </c>
      <c r="I12" s="44">
        <v>15753</v>
      </c>
      <c r="J12" s="52" t="str">
        <f t="shared" si="2"/>
        <v/>
      </c>
      <c r="K12" s="54"/>
      <c r="L12" s="42">
        <v>0</v>
      </c>
      <c r="M12" s="42">
        <v>3.62</v>
      </c>
      <c r="N12" s="44">
        <v>10906</v>
      </c>
      <c r="O12" s="52" t="str">
        <f t="shared" si="3"/>
        <v/>
      </c>
      <c r="P12" s="13" t="str">
        <f t="shared" si="0"/>
        <v/>
      </c>
      <c r="Q12" s="15"/>
      <c r="R12" s="17"/>
      <c r="S12" s="17"/>
    </row>
    <row r="13" spans="1:19" ht="24.9" customHeight="1" x14ac:dyDescent="0.2">
      <c r="A13" s="37" t="s">
        <v>33</v>
      </c>
      <c r="B13" s="39">
        <v>115</v>
      </c>
      <c r="C13" s="29"/>
      <c r="D13" s="12">
        <v>0.85</v>
      </c>
      <c r="E13" s="50">
        <f t="shared" si="1"/>
        <v>0</v>
      </c>
      <c r="F13" s="54"/>
      <c r="G13" s="42">
        <v>0</v>
      </c>
      <c r="H13" s="42">
        <v>3.62</v>
      </c>
      <c r="I13" s="44">
        <v>11715</v>
      </c>
      <c r="J13" s="52" t="str">
        <f t="shared" si="2"/>
        <v/>
      </c>
      <c r="K13" s="54"/>
      <c r="L13" s="42">
        <v>0</v>
      </c>
      <c r="M13" s="42">
        <v>3.62</v>
      </c>
      <c r="N13" s="44">
        <v>9675</v>
      </c>
      <c r="O13" s="52" t="str">
        <f t="shared" si="3"/>
        <v/>
      </c>
      <c r="P13" s="13" t="str">
        <f t="shared" si="0"/>
        <v/>
      </c>
      <c r="Q13" s="15"/>
      <c r="R13" s="18"/>
    </row>
    <row r="14" spans="1:19" ht="24.9" customHeight="1" x14ac:dyDescent="0.2">
      <c r="A14" s="37" t="s">
        <v>34</v>
      </c>
      <c r="B14" s="39">
        <v>115</v>
      </c>
      <c r="C14" s="29"/>
      <c r="D14" s="12">
        <v>0.85</v>
      </c>
      <c r="E14" s="50">
        <f t="shared" si="1"/>
        <v>0</v>
      </c>
      <c r="F14" s="54"/>
      <c r="G14" s="42">
        <v>0</v>
      </c>
      <c r="H14" s="42">
        <v>3.62</v>
      </c>
      <c r="I14" s="44">
        <v>11623</v>
      </c>
      <c r="J14" s="52" t="str">
        <f t="shared" si="2"/>
        <v/>
      </c>
      <c r="K14" s="54"/>
      <c r="L14" s="42">
        <v>0</v>
      </c>
      <c r="M14" s="42">
        <v>3.62</v>
      </c>
      <c r="N14" s="44">
        <v>7157</v>
      </c>
      <c r="O14" s="52" t="str">
        <f t="shared" si="3"/>
        <v/>
      </c>
      <c r="P14" s="13" t="str">
        <f t="shared" si="0"/>
        <v/>
      </c>
    </row>
    <row r="15" spans="1:19" ht="24.9" customHeight="1" x14ac:dyDescent="0.2">
      <c r="A15" s="37" t="s">
        <v>35</v>
      </c>
      <c r="B15" s="39">
        <v>115</v>
      </c>
      <c r="C15" s="29"/>
      <c r="D15" s="12">
        <v>0.85</v>
      </c>
      <c r="E15" s="50">
        <f t="shared" si="1"/>
        <v>0</v>
      </c>
      <c r="F15" s="54"/>
      <c r="G15" s="42">
        <v>0</v>
      </c>
      <c r="H15" s="42">
        <v>3.62</v>
      </c>
      <c r="I15" s="44">
        <v>12518</v>
      </c>
      <c r="J15" s="52" t="str">
        <f t="shared" si="2"/>
        <v/>
      </c>
      <c r="K15" s="54"/>
      <c r="L15" s="42">
        <v>0</v>
      </c>
      <c r="M15" s="42">
        <v>3.62</v>
      </c>
      <c r="N15" s="44">
        <v>9460</v>
      </c>
      <c r="O15" s="52" t="str">
        <f t="shared" si="3"/>
        <v/>
      </c>
      <c r="P15" s="13" t="str">
        <f t="shared" si="0"/>
        <v/>
      </c>
    </row>
    <row r="16" spans="1:19" ht="24.9" customHeight="1" x14ac:dyDescent="0.2">
      <c r="A16" s="37" t="s">
        <v>37</v>
      </c>
      <c r="B16" s="39">
        <v>115</v>
      </c>
      <c r="C16" s="29"/>
      <c r="D16" s="12">
        <v>0.85</v>
      </c>
      <c r="E16" s="50">
        <f t="shared" si="1"/>
        <v>0</v>
      </c>
      <c r="F16" s="54"/>
      <c r="G16" s="42">
        <v>0</v>
      </c>
      <c r="H16" s="42">
        <v>3.62</v>
      </c>
      <c r="I16" s="44">
        <v>16991</v>
      </c>
      <c r="J16" s="52" t="str">
        <f t="shared" si="2"/>
        <v/>
      </c>
      <c r="K16" s="54"/>
      <c r="L16" s="42">
        <v>0</v>
      </c>
      <c r="M16" s="42">
        <v>3.62</v>
      </c>
      <c r="N16" s="44">
        <v>14592</v>
      </c>
      <c r="O16" s="52" t="str">
        <f t="shared" si="3"/>
        <v/>
      </c>
      <c r="P16" s="13" t="str">
        <f t="shared" si="0"/>
        <v/>
      </c>
    </row>
    <row r="17" spans="1:18" ht="24.9" customHeight="1" x14ac:dyDescent="0.2">
      <c r="A17" s="37" t="s">
        <v>28</v>
      </c>
      <c r="B17" s="39">
        <v>115</v>
      </c>
      <c r="C17" s="29"/>
      <c r="D17" s="12">
        <v>0.85</v>
      </c>
      <c r="E17" s="50">
        <f t="shared" si="1"/>
        <v>0</v>
      </c>
      <c r="F17" s="54"/>
      <c r="G17" s="42">
        <v>0</v>
      </c>
      <c r="H17" s="42">
        <v>3.62</v>
      </c>
      <c r="I17" s="44">
        <v>14775</v>
      </c>
      <c r="J17" s="52" t="str">
        <f t="shared" si="2"/>
        <v/>
      </c>
      <c r="K17" s="54"/>
      <c r="L17" s="42">
        <v>0</v>
      </c>
      <c r="M17" s="42">
        <v>3.62</v>
      </c>
      <c r="N17" s="44">
        <v>19128</v>
      </c>
      <c r="O17" s="52" t="str">
        <f t="shared" si="3"/>
        <v/>
      </c>
      <c r="P17" s="19" t="str">
        <f t="shared" si="0"/>
        <v/>
      </c>
      <c r="R17" s="20"/>
    </row>
    <row r="18" spans="1:18" ht="24.9" customHeight="1" thickBot="1" x14ac:dyDescent="0.25">
      <c r="A18" s="41" t="s">
        <v>29</v>
      </c>
      <c r="B18" s="40">
        <v>115</v>
      </c>
      <c r="C18" s="30"/>
      <c r="D18" s="21">
        <v>0.85</v>
      </c>
      <c r="E18" s="51">
        <f t="shared" si="1"/>
        <v>0</v>
      </c>
      <c r="F18" s="55"/>
      <c r="G18" s="43">
        <v>0</v>
      </c>
      <c r="H18" s="43">
        <v>3.62</v>
      </c>
      <c r="I18" s="45">
        <v>16770</v>
      </c>
      <c r="J18" s="53" t="str">
        <f t="shared" si="2"/>
        <v/>
      </c>
      <c r="K18" s="55"/>
      <c r="L18" s="43">
        <v>0</v>
      </c>
      <c r="M18" s="43">
        <v>3.62</v>
      </c>
      <c r="N18" s="45">
        <v>16630</v>
      </c>
      <c r="O18" s="53" t="str">
        <f t="shared" si="3"/>
        <v/>
      </c>
      <c r="P18" s="22" t="str">
        <f>IF((J18="")*OR(O18=""),"",(ROUNDDOWN(E18+J18+O18,0)))</f>
        <v/>
      </c>
      <c r="Q18" s="20"/>
      <c r="R18" s="23"/>
    </row>
    <row r="19" spans="1:18" ht="27.75" customHeight="1" x14ac:dyDescent="0.2">
      <c r="A19" s="24"/>
      <c r="B19" s="24"/>
      <c r="C19" s="25"/>
      <c r="D19" s="24"/>
      <c r="E19" s="26"/>
      <c r="F19" s="24"/>
      <c r="G19" s="24"/>
      <c r="H19" s="24"/>
      <c r="I19" s="74"/>
      <c r="J19" s="75"/>
      <c r="K19" s="24"/>
      <c r="L19" s="24"/>
      <c r="M19" s="24"/>
      <c r="N19" s="84" t="s">
        <v>40</v>
      </c>
      <c r="O19" s="85"/>
      <c r="P19" s="56">
        <f>SUM(P7:P18)</f>
        <v>0</v>
      </c>
      <c r="Q19" s="23"/>
    </row>
    <row r="20" spans="1:18" ht="27.75" customHeight="1" x14ac:dyDescent="0.2">
      <c r="A20" s="27"/>
      <c r="B20" s="38" t="s">
        <v>26</v>
      </c>
      <c r="C20" s="38"/>
      <c r="D20" s="38"/>
      <c r="E20" s="38"/>
      <c r="F20" s="38"/>
      <c r="G20" s="38"/>
      <c r="H20" s="38"/>
      <c r="I20" s="76"/>
      <c r="J20" s="77"/>
      <c r="K20" s="38"/>
      <c r="L20" s="38"/>
      <c r="M20" s="38"/>
      <c r="N20" s="70" t="s">
        <v>24</v>
      </c>
      <c r="O20" s="71"/>
      <c r="P20" s="57">
        <f>ROUNDDOWN(P19*0.1,0)</f>
        <v>0</v>
      </c>
    </row>
    <row r="21" spans="1:18" ht="27.75" customHeight="1" thickBot="1" x14ac:dyDescent="0.25">
      <c r="B21" s="38" t="s">
        <v>27</v>
      </c>
      <c r="C21" s="38"/>
      <c r="D21" s="38"/>
      <c r="E21" s="38"/>
      <c r="F21" s="38"/>
      <c r="G21" s="38"/>
      <c r="H21" s="38"/>
      <c r="I21" s="76"/>
      <c r="J21" s="77"/>
      <c r="K21" s="38"/>
      <c r="L21" s="38"/>
      <c r="M21" s="38"/>
      <c r="N21" s="72" t="s">
        <v>25</v>
      </c>
      <c r="O21" s="73"/>
      <c r="P21" s="58">
        <f>SUM(P19:P20)</f>
        <v>0</v>
      </c>
    </row>
    <row r="22" spans="1:18" ht="27.75" customHeight="1" x14ac:dyDescent="0.2">
      <c r="B22" s="28" t="s">
        <v>51</v>
      </c>
    </row>
    <row r="23" spans="1:18" ht="27.75" customHeight="1" x14ac:dyDescent="0.2">
      <c r="B23" s="60" t="s">
        <v>41</v>
      </c>
      <c r="C23" s="60"/>
      <c r="D23" s="60"/>
      <c r="E23" s="60"/>
      <c r="F23" s="60"/>
      <c r="G23" s="60"/>
      <c r="H23" s="60"/>
      <c r="I23" s="60"/>
      <c r="J23" s="60"/>
      <c r="K23" s="60"/>
      <c r="L23" s="60"/>
      <c r="M23" s="60"/>
      <c r="N23" s="60"/>
      <c r="O23" s="60"/>
    </row>
    <row r="24" spans="1:18" ht="27.75" customHeight="1" x14ac:dyDescent="0.2">
      <c r="B24" s="2" t="s">
        <v>42</v>
      </c>
    </row>
  </sheetData>
  <mergeCells count="14">
    <mergeCell ref="B23:O23"/>
    <mergeCell ref="A2:P2"/>
    <mergeCell ref="A3:A6"/>
    <mergeCell ref="B3:E3"/>
    <mergeCell ref="P3:P5"/>
    <mergeCell ref="N20:O20"/>
    <mergeCell ref="N21:O21"/>
    <mergeCell ref="I19:J19"/>
    <mergeCell ref="I20:J20"/>
    <mergeCell ref="I21:J21"/>
    <mergeCell ref="F3:O3"/>
    <mergeCell ref="F4:J4"/>
    <mergeCell ref="K4:O4"/>
    <mergeCell ref="N19:O19"/>
  </mergeCells>
  <phoneticPr fontId="1"/>
  <pageMargins left="0.78740157480314965" right="0.19685039370078741" top="0.78740157480314965" bottom="0.39370078740157483" header="0.51181102362204722" footer="0.51181102362204722"/>
  <pageSetup paperSize="9" scale="65"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955EE1DE01F949885141B9B1C29DD1" ma:contentTypeVersion="14" ma:contentTypeDescription="新しいドキュメントを作成します。" ma:contentTypeScope="" ma:versionID="9312e25a1db1c99ba62e008548af6390">
  <xsd:schema xmlns:xsd="http://www.w3.org/2001/XMLSchema" xmlns:xs="http://www.w3.org/2001/XMLSchema" xmlns:p="http://schemas.microsoft.com/office/2006/metadata/properties" xmlns:ns2="9eeccc7a-a39a-44f9-87aa-88c8010d7bcd" xmlns:ns3="48422132-632b-48b3-9a72-87adbadb45cc" targetNamespace="http://schemas.microsoft.com/office/2006/metadata/properties" ma:root="true" ma:fieldsID="776031746662b7392462373554b8b6b2" ns2:_="" ns3:_="">
    <xsd:import namespace="9eeccc7a-a39a-44f9-87aa-88c8010d7bcd"/>
    <xsd:import namespace="48422132-632b-48b3-9a72-87adbadb45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lcf76f155ced4ddcb4097134ff3c332f" minOccurs="0"/>
                <xsd:element ref="ns2:MediaServiceOCR" minOccurs="0"/>
                <xsd:element ref="ns2:MediaServiceGenerationTime" minOccurs="0"/>
                <xsd:element ref="ns2:MediaServiceEventHashCode"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eccc7a-a39a-44f9-87aa-88c8010d7b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629d7330-8f8f-43ff-822f-8badfcb16fd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8422132-632b-48b3-9a72-87adbadb45c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eeccc7a-a39a-44f9-87aa-88c8010d7bc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FAE640B-50A5-4D4F-B3C7-3E62F976A2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eccc7a-a39a-44f9-87aa-88c8010d7bcd"/>
    <ds:schemaRef ds:uri="48422132-632b-48b3-9a72-87adbadb45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5AF8FB-AB54-4BF0-8B3C-ADD335D908B9}">
  <ds:schemaRefs>
    <ds:schemaRef ds:uri="http://schemas.microsoft.com/sharepoint/v3/contenttype/forms"/>
  </ds:schemaRefs>
</ds:datastoreItem>
</file>

<file path=customXml/itemProps3.xml><?xml version="1.0" encoding="utf-8"?>
<ds:datastoreItem xmlns:ds="http://schemas.openxmlformats.org/officeDocument/2006/customXml" ds:itemID="{9C2A7613-D98D-4DE1-B46B-020F0314CFFA}">
  <ds:schemaRefs>
    <ds:schemaRef ds:uri="http://schemas.microsoft.com/office/2006/metadata/properties"/>
    <ds:schemaRef ds:uri="http://schemas.microsoft.com/office/infopath/2007/PartnerControls"/>
    <ds:schemaRef ds:uri="9eeccc7a-a39a-44f9-87aa-88c8010d7bcd"/>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内訳書</vt:lpstr>
      <vt:lpstr>内訳書!Print_Area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長野県</dc:creator>
  <cp:keywords/>
  <dc:description/>
  <cp:lastModifiedBy>荻原　重男</cp:lastModifiedBy>
  <cp:lastPrinted>2025-10-29T07:31:53Z</cp:lastPrinted>
  <dcterms:created xsi:type="dcterms:W3CDTF">2000-01-12T04:03:19Z</dcterms:created>
  <dcterms:modified xsi:type="dcterms:W3CDTF">2025-10-31T05:22:49Z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0x0101006E955EE1DE01F949885141B9B1C29DD1</vt:lpwstr>
  </property>
</Properties>
</file>