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630" windowHeight="5810" activeTab="0"/>
  </bookViews>
  <sheets>
    <sheet name="内訳書" sheetId="1" r:id="rId1"/>
  </sheets>
  <definedNames>
    <definedName name="_xlnm.Print_Area" localSheetId="0">'内訳書'!$A$1:$I$23</definedName>
  </definedNames>
  <calcPr fullCalcOnLoad="1"/>
</workbook>
</file>

<file path=xl/comments1.xml><?xml version="1.0" encoding="utf-8"?>
<comments xmlns="http://schemas.openxmlformats.org/spreadsheetml/2006/main">
  <authors>
    <author>なお</author>
  </authors>
  <commentList>
    <comment ref="B4" authorId="0">
      <text>
        <r>
          <rPr>
            <b/>
            <sz val="9"/>
            <rFont val="MS P ゴシック"/>
            <family val="3"/>
          </rPr>
          <t>予定契約電力の合計</t>
        </r>
      </text>
    </comment>
    <comment ref="F4" authorId="0">
      <text>
        <r>
          <rPr>
            <b/>
            <sz val="9"/>
            <rFont val="MS P ゴシック"/>
            <family val="3"/>
          </rPr>
          <t>月ごとの予定使用電力量</t>
        </r>
      </text>
    </comment>
  </commentList>
</comments>
</file>

<file path=xl/sharedStrings.xml><?xml version="1.0" encoding="utf-8"?>
<sst xmlns="http://schemas.openxmlformats.org/spreadsheetml/2006/main" count="38" uniqueCount="37">
  <si>
    <t>基本料金</t>
  </si>
  <si>
    <t>4月</t>
  </si>
  <si>
    <t>5月</t>
  </si>
  <si>
    <t>6月</t>
  </si>
  <si>
    <t>7月</t>
  </si>
  <si>
    <t>8月</t>
  </si>
  <si>
    <t>9月</t>
  </si>
  <si>
    <t>予定使用電力量（KWh）</t>
  </si>
  <si>
    <t>3月</t>
  </si>
  <si>
    <t>D＝A×B×C</t>
  </si>
  <si>
    <t>月</t>
  </si>
  <si>
    <t>電力量料金</t>
  </si>
  <si>
    <t>A</t>
  </si>
  <si>
    <t>B</t>
  </si>
  <si>
    <t>C</t>
  </si>
  <si>
    <t>　　　月額計（円）</t>
  </si>
  <si>
    <t>G＝E×F</t>
  </si>
  <si>
    <t>F</t>
  </si>
  <si>
    <t xml:space="preserve">契約電力（kW）         </t>
  </si>
  <si>
    <t>D+G</t>
  </si>
  <si>
    <t>力率割引
(100%)</t>
  </si>
  <si>
    <t>月額計及び消費税相当額は小数点以下を切り捨てた数値とすること。</t>
  </si>
  <si>
    <t>月額（円）</t>
  </si>
  <si>
    <t>計</t>
  </si>
  <si>
    <t>消費税相当額</t>
  </si>
  <si>
    <t>合計金額</t>
  </si>
  <si>
    <t>E</t>
  </si>
  <si>
    <t>単価（円／KWh）</t>
  </si>
  <si>
    <t>単価（円／KW）</t>
  </si>
  <si>
    <t>電　気　料　金　総　額　積　算　内　訳　書</t>
  </si>
  <si>
    <t>令和６年 １月</t>
  </si>
  <si>
    <t>2月</t>
  </si>
  <si>
    <t>10月</t>
  </si>
  <si>
    <t>令和５年12月</t>
  </si>
  <si>
    <t>11月</t>
  </si>
  <si>
    <r>
      <rPr>
        <b/>
        <u val="single"/>
        <sz val="11"/>
        <rFont val="ＭＳ Ｐゴシック"/>
        <family val="3"/>
      </rPr>
      <t>各料金単価は税抜価格とすること。</t>
    </r>
    <r>
      <rPr>
        <sz val="11"/>
        <rFont val="ＭＳ Ｐゴシック"/>
        <family val="3"/>
      </rPr>
      <t>また、各税抜単価の端数は小数第３位以下を切り捨てること。</t>
    </r>
  </si>
  <si>
    <t>別紙様式３</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</si>
</sst>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0.00000;[Red]\-#,##0.00000"/>
    <numFmt numFmtId="180" formatCode="#,##0.000000;[Red]\-#,##0.000000"/>
    <numFmt numFmtId="181" formatCode="#,##0.0000000;[Red]\-#,##0.0000000"/>
    <numFmt numFmtId="182" formatCode="0.0"/>
    <numFmt numFmtId="183" formatCode="0.00_);[Red]\(0.00\)"/>
    <numFmt numFmtId="184" formatCode="#,##0.00000000;[Red]\-#,##0.00000000"/>
    <numFmt numFmtId="185" formatCode="#,##0.000000000;[Red]\-#,##0.000000000"/>
    <numFmt numFmtId="186" formatCode="#,##0.0000000000;[Red]\-#,##0.0000000000"/>
    <numFmt numFmtId="187" formatCode="#,##0.0_ "/>
    <numFmt numFmtId="188" formatCode="#,##0.00_);[Red]\(#,##0.00\)"/>
    <numFmt numFmtId="189" formatCode="#,##0.00_ ;[Red]\-#,##0.00\ "/>
    <numFmt numFmtId="190" formatCode="#,##0.00_ "/>
    <numFmt numFmtId="191" formatCode="#,##0_ "/>
    <numFmt numFmtId="192" formatCode="#,##0.0_ ;[Red]\-#,##0.0\ "/>
    <numFmt numFmtId="193" formatCode="#,##0.00000000_ ;[Red]\-#,##0.00000000\ "/>
    <numFmt numFmtId="194" formatCode="0_ "/>
    <numFmt numFmtId="195" formatCode="#,##0.000000000_ ;[Red]\-#,##0.000000000\ "/>
    <numFmt numFmtId="196" formatCode="&quot;¥&quot;#,##0.000000000;[Red]&quot;¥&quot;\-#,##0.000000000"/>
    <numFmt numFmtId="197" formatCode="#,##0_ ;[Red]\-#,##0\ "/>
    <numFmt numFmtId="198" formatCode="#,##0_);[Red]\(#,##0\)"/>
    <numFmt numFmtId="199" formatCode="0.00000_ "/>
    <numFmt numFmtId="200" formatCode="0.0000000_ "/>
    <numFmt numFmtId="201" formatCode="[$]ggge&quot;年&quot;m&quot;月&quot;d&quot;日&quot;;@"/>
    <numFmt numFmtId="202" formatCode="[$-411]gge&quot;年&quot;m&quot;月&quot;d&quot;日&quot;;@"/>
    <numFmt numFmtId="203" formatCode="[$]gge&quot;年&quot;m&quot;月&quot;d&quot;日&quot;;@"/>
    <numFmt numFmtId="204" formatCode="mmm\-yyyy"/>
    <numFmt numFmtId="205" formatCode="0.0000000"/>
    <numFmt numFmtId="206" formatCode="0.000000"/>
    <numFmt numFmtId="207" formatCode="0.00000"/>
    <numFmt numFmtId="208" formatCode="0.0000"/>
    <numFmt numFmtId="209" formatCode="0.000"/>
    <numFmt numFmtId="210" formatCode="m/d/yyyy"/>
    <numFmt numFmtId="211" formatCode="[$]ggge&quot;年&quot;m&quot;月&quot;d&quot;日&quot;;@"/>
    <numFmt numFmtId="212" formatCode="[$]gge&quot;年&quot;m&quot;月&quot;d&quot;日&quot;;@"/>
  </numFmts>
  <fonts count="48">
    <font>
      <sz val="11"/>
      <name val="ＭＳ Ｐゴシック"/>
      <family val="3"/>
    </font>
    <font>
      <sz val="6"/>
      <name val="ＭＳ Ｐゴシック"/>
      <family val="3"/>
    </font>
    <font>
      <sz val="16"/>
      <name val="ＭＳ Ｐゴシック"/>
      <family val="3"/>
    </font>
    <font>
      <sz val="9"/>
      <name val="ＭＳ Ｐゴシック"/>
      <family val="3"/>
    </font>
    <font>
      <sz val="14"/>
      <name val="ＭＳ Ｐ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11"/>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color indexed="63"/>
      </top>
      <bottom style="thin"/>
    </border>
    <border>
      <left style="thin"/>
      <right>
        <color indexed="63"/>
      </right>
      <top style="thin"/>
      <bottom style="thin"/>
    </border>
    <border>
      <left style="medium"/>
      <right style="thin"/>
      <top style="thin"/>
      <bottom style="thin"/>
    </border>
    <border>
      <left>
        <color indexed="63"/>
      </left>
      <right>
        <color indexed="63"/>
      </right>
      <top style="thin"/>
      <bottom style="thin"/>
    </border>
    <border>
      <left style="thin"/>
      <right style="medium"/>
      <top style="thin"/>
      <bottom style="thin"/>
    </border>
    <border>
      <left style="medium"/>
      <right style="medium"/>
      <top style="thin"/>
      <bottom style="thin"/>
    </border>
    <border>
      <left>
        <color indexed="63"/>
      </left>
      <right>
        <color indexed="63"/>
      </right>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
      <left style="medium"/>
      <right style="medium"/>
      <top style="thick"/>
      <bottom style="thin"/>
    </border>
    <border>
      <left style="medium"/>
      <right style="medium"/>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thin"/>
      <right style="thin"/>
      <top style="thin"/>
      <bottom style="thin"/>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67">
    <xf numFmtId="0" fontId="0" fillId="0" borderId="0" xfId="0" applyAlignment="1">
      <alignment/>
    </xf>
    <xf numFmtId="187" fontId="0" fillId="0" borderId="0" xfId="0" applyNumberFormat="1" applyAlignment="1">
      <alignment/>
    </xf>
    <xf numFmtId="200" fontId="4" fillId="0" borderId="0" xfId="0" applyNumberFormat="1" applyFont="1" applyAlignment="1">
      <alignment horizontal="center"/>
    </xf>
    <xf numFmtId="0" fontId="0" fillId="33" borderId="10" xfId="0" applyFill="1" applyBorder="1" applyAlignment="1">
      <alignment horizontal="right" vertical="top" wrapText="1"/>
    </xf>
    <xf numFmtId="187" fontId="3" fillId="33" borderId="11" xfId="0" applyNumberFormat="1" applyFont="1" applyFill="1" applyBorder="1" applyAlignment="1">
      <alignment horizontal="right" vertical="top" wrapText="1"/>
    </xf>
    <xf numFmtId="0" fontId="3" fillId="33" borderId="12" xfId="0" applyFont="1" applyFill="1" applyBorder="1" applyAlignment="1">
      <alignment horizontal="right" vertical="top" wrapText="1"/>
    </xf>
    <xf numFmtId="0" fontId="3" fillId="33" borderId="13" xfId="0" applyFont="1" applyFill="1" applyBorder="1" applyAlignment="1">
      <alignment horizontal="right" vertical="top" wrapText="1"/>
    </xf>
    <xf numFmtId="0" fontId="3" fillId="33" borderId="10" xfId="0" applyFont="1" applyFill="1" applyBorder="1" applyAlignment="1">
      <alignment horizontal="right" vertical="top" wrapText="1"/>
    </xf>
    <xf numFmtId="0" fontId="3" fillId="33" borderId="11" xfId="0" applyFont="1" applyFill="1" applyBorder="1" applyAlignment="1">
      <alignment horizontal="right" vertical="top" wrapText="1"/>
    </xf>
    <xf numFmtId="0" fontId="3" fillId="33" borderId="14" xfId="0" applyFont="1" applyFill="1" applyBorder="1" applyAlignment="1">
      <alignment horizontal="right" vertical="top" wrapText="1"/>
    </xf>
    <xf numFmtId="0" fontId="3" fillId="33" borderId="15" xfId="0" applyFont="1" applyFill="1" applyBorder="1" applyAlignment="1">
      <alignment horizontal="center" vertical="center" wrapText="1"/>
    </xf>
    <xf numFmtId="0" fontId="46" fillId="33" borderId="16" xfId="0" applyFont="1" applyFill="1" applyBorder="1" applyAlignment="1">
      <alignment horizontal="right"/>
    </xf>
    <xf numFmtId="38" fontId="0" fillId="33" borderId="17" xfId="49" applyFont="1" applyFill="1" applyBorder="1" applyAlignment="1">
      <alignment horizontal="right"/>
    </xf>
    <xf numFmtId="40" fontId="0" fillId="33" borderId="18" xfId="49" applyNumberFormat="1" applyFont="1" applyFill="1" applyBorder="1" applyAlignment="1">
      <alignment horizontal="right"/>
    </xf>
    <xf numFmtId="188" fontId="0" fillId="33" borderId="16" xfId="49" applyNumberFormat="1" applyFont="1" applyFill="1" applyBorder="1" applyAlignment="1">
      <alignment/>
    </xf>
    <xf numFmtId="38" fontId="0" fillId="33" borderId="17" xfId="49" applyFont="1" applyFill="1" applyBorder="1" applyAlignment="1">
      <alignment/>
    </xf>
    <xf numFmtId="189" fontId="0" fillId="33" borderId="19" xfId="49" applyNumberFormat="1" applyFont="1" applyFill="1" applyBorder="1" applyAlignment="1">
      <alignment/>
    </xf>
    <xf numFmtId="38" fontId="0" fillId="33" borderId="20" xfId="49" applyFont="1" applyFill="1" applyBorder="1" applyAlignment="1">
      <alignment/>
    </xf>
    <xf numFmtId="40" fontId="0" fillId="33" borderId="21" xfId="49" applyNumberFormat="1" applyFont="1" applyFill="1" applyBorder="1" applyAlignment="1">
      <alignment horizontal="right"/>
    </xf>
    <xf numFmtId="188" fontId="0" fillId="33" borderId="22" xfId="49" applyNumberFormat="1" applyFont="1" applyFill="1" applyBorder="1" applyAlignment="1">
      <alignment/>
    </xf>
    <xf numFmtId="38" fontId="0" fillId="33" borderId="23" xfId="49" applyFont="1" applyFill="1" applyBorder="1" applyAlignment="1">
      <alignment/>
    </xf>
    <xf numFmtId="189" fontId="0" fillId="33" borderId="24" xfId="49" applyNumberFormat="1" applyFont="1" applyFill="1" applyBorder="1" applyAlignment="1">
      <alignment/>
    </xf>
    <xf numFmtId="0" fontId="0" fillId="33" borderId="25" xfId="0" applyFill="1" applyBorder="1" applyAlignment="1">
      <alignment horizontal="center"/>
    </xf>
    <xf numFmtId="0" fontId="0" fillId="33" borderId="0" xfId="0" applyFill="1" applyBorder="1" applyAlignment="1">
      <alignment horizontal="center"/>
    </xf>
    <xf numFmtId="188" fontId="0" fillId="33" borderId="0" xfId="0" applyNumberFormat="1" applyFill="1" applyBorder="1" applyAlignment="1">
      <alignment horizontal="center"/>
    </xf>
    <xf numFmtId="38" fontId="0" fillId="33" borderId="0" xfId="0" applyNumberFormat="1" applyFill="1" applyAlignment="1">
      <alignment/>
    </xf>
    <xf numFmtId="38" fontId="0" fillId="33" borderId="0" xfId="0" applyNumberFormat="1" applyFill="1" applyBorder="1" applyAlignment="1">
      <alignment horizontal="right"/>
    </xf>
    <xf numFmtId="189" fontId="0" fillId="33" borderId="13" xfId="0" applyNumberFormat="1" applyFill="1" applyBorder="1" applyAlignment="1">
      <alignment horizontal="center"/>
    </xf>
    <xf numFmtId="38" fontId="0" fillId="33" borderId="26" xfId="0" applyNumberFormat="1" applyFill="1" applyBorder="1" applyAlignment="1">
      <alignment/>
    </xf>
    <xf numFmtId="0" fontId="0" fillId="33" borderId="16" xfId="0" applyFont="1" applyFill="1" applyBorder="1" applyAlignment="1">
      <alignment horizontal="center"/>
    </xf>
    <xf numFmtId="38" fontId="0" fillId="33" borderId="27" xfId="49" applyFont="1" applyFill="1" applyBorder="1" applyAlignment="1">
      <alignment/>
    </xf>
    <xf numFmtId="187" fontId="0" fillId="33" borderId="0" xfId="0" applyNumberFormat="1" applyFill="1" applyBorder="1" applyAlignment="1">
      <alignment horizontal="center"/>
    </xf>
    <xf numFmtId="38" fontId="0" fillId="33" borderId="23" xfId="49" applyFont="1" applyFill="1" applyBorder="1" applyAlignment="1">
      <alignment horizontal="right"/>
    </xf>
    <xf numFmtId="38" fontId="0" fillId="33" borderId="15" xfId="49" applyFont="1" applyFill="1" applyBorder="1" applyAlignment="1">
      <alignment horizontal="right"/>
    </xf>
    <xf numFmtId="0" fontId="0" fillId="33" borderId="0" xfId="0" applyFill="1" applyBorder="1" applyAlignment="1">
      <alignment/>
    </xf>
    <xf numFmtId="187" fontId="0" fillId="33" borderId="0" xfId="0" applyNumberFormat="1" applyFill="1" applyAlignment="1">
      <alignment/>
    </xf>
    <xf numFmtId="0" fontId="0" fillId="33" borderId="0" xfId="0" applyFill="1" applyAlignment="1">
      <alignment/>
    </xf>
    <xf numFmtId="187" fontId="3" fillId="33" borderId="28" xfId="0" applyNumberFormat="1" applyFont="1" applyFill="1" applyBorder="1" applyAlignment="1">
      <alignment horizontal="center" vertical="center" wrapText="1"/>
    </xf>
    <xf numFmtId="187" fontId="3" fillId="33" borderId="29" xfId="0" applyNumberFormat="1"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0" fillId="0" borderId="0" xfId="0" applyFont="1" applyBorder="1" applyAlignment="1">
      <alignment horizontal="left"/>
    </xf>
    <xf numFmtId="0" fontId="2" fillId="33" borderId="0"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13"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1"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0" fillId="33" borderId="44" xfId="0" applyFill="1" applyBorder="1" applyAlignment="1">
      <alignment horizontal="center" vertical="center" wrapText="1"/>
    </xf>
    <xf numFmtId="0" fontId="0" fillId="33" borderId="45" xfId="0" applyFill="1" applyBorder="1" applyAlignment="1">
      <alignment horizontal="center" vertical="center" wrapText="1"/>
    </xf>
    <xf numFmtId="190" fontId="0" fillId="34" borderId="46" xfId="49" applyNumberFormat="1" applyFont="1" applyFill="1" applyBorder="1" applyAlignment="1">
      <alignment horizontal="right"/>
    </xf>
    <xf numFmtId="2" fontId="0" fillId="34" borderId="46" xfId="0" applyNumberFormat="1" applyFont="1" applyFill="1" applyBorder="1" applyAlignment="1">
      <alignment/>
    </xf>
    <xf numFmtId="2" fontId="0" fillId="34" borderId="47" xfId="0" applyNumberFormat="1" applyFont="1" applyFill="1" applyBorder="1" applyAlignment="1">
      <alignment/>
    </xf>
    <xf numFmtId="190" fontId="0" fillId="34" borderId="47" xfId="49" applyNumberFormat="1" applyFont="1" applyFill="1" applyBorder="1" applyAlignment="1">
      <alignment horizontal="right"/>
    </xf>
    <xf numFmtId="0" fontId="26" fillId="0" borderId="0" xfId="0" applyFont="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J23"/>
  <sheetViews>
    <sheetView tabSelected="1" view="pageBreakPreview" zoomScaleSheetLayoutView="100" workbookViewId="0" topLeftCell="A1">
      <selection activeCell="A1" sqref="A1"/>
    </sheetView>
  </sheetViews>
  <sheetFormatPr defaultColWidth="9.00390625" defaultRowHeight="13.5"/>
  <cols>
    <col min="1" max="1" width="14.00390625" style="0" customWidth="1"/>
    <col min="2" max="2" width="15.00390625" style="0" customWidth="1"/>
    <col min="3" max="3" width="15.00390625" style="1" customWidth="1"/>
    <col min="4" max="4" width="12.25390625" style="0" customWidth="1"/>
    <col min="5" max="6" width="15.00390625" style="0" customWidth="1"/>
    <col min="7" max="7" width="14.875" style="0" customWidth="1"/>
    <col min="8" max="9" width="15.00390625" style="0" customWidth="1"/>
    <col min="10" max="10" width="21.375" style="0" customWidth="1"/>
  </cols>
  <sheetData>
    <row r="1" ht="14.25">
      <c r="A1" s="66" t="s">
        <v>36</v>
      </c>
    </row>
    <row r="2" spans="1:9" ht="36.75" customHeight="1" thickBot="1">
      <c r="A2" s="48" t="s">
        <v>29</v>
      </c>
      <c r="B2" s="48"/>
      <c r="C2" s="48"/>
      <c r="D2" s="48"/>
      <c r="E2" s="48"/>
      <c r="F2" s="48"/>
      <c r="G2" s="48"/>
      <c r="H2" s="48"/>
      <c r="I2" s="48"/>
    </row>
    <row r="3" spans="1:9" ht="18.75" customHeight="1">
      <c r="A3" s="49" t="s">
        <v>10</v>
      </c>
      <c r="B3" s="52" t="s">
        <v>0</v>
      </c>
      <c r="C3" s="53"/>
      <c r="D3" s="53"/>
      <c r="E3" s="54"/>
      <c r="F3" s="55" t="s">
        <v>11</v>
      </c>
      <c r="G3" s="56"/>
      <c r="H3" s="57"/>
      <c r="I3" s="58" t="s">
        <v>15</v>
      </c>
    </row>
    <row r="4" spans="1:9" ht="30" customHeight="1">
      <c r="A4" s="50"/>
      <c r="B4" s="60" t="s">
        <v>18</v>
      </c>
      <c r="C4" s="37" t="s">
        <v>28</v>
      </c>
      <c r="D4" s="39" t="s">
        <v>20</v>
      </c>
      <c r="E4" s="41" t="s">
        <v>22</v>
      </c>
      <c r="F4" s="43" t="s">
        <v>7</v>
      </c>
      <c r="G4" s="39" t="s">
        <v>27</v>
      </c>
      <c r="H4" s="45" t="s">
        <v>22</v>
      </c>
      <c r="I4" s="59"/>
    </row>
    <row r="5" spans="1:9" ht="16.5" customHeight="1">
      <c r="A5" s="50"/>
      <c r="B5" s="61"/>
      <c r="C5" s="38"/>
      <c r="D5" s="40"/>
      <c r="E5" s="42"/>
      <c r="F5" s="44"/>
      <c r="G5" s="40"/>
      <c r="H5" s="46"/>
      <c r="I5" s="59"/>
    </row>
    <row r="6" spans="1:9" ht="13.5" customHeight="1">
      <c r="A6" s="51"/>
      <c r="B6" s="3" t="s">
        <v>12</v>
      </c>
      <c r="C6" s="4" t="s">
        <v>13</v>
      </c>
      <c r="D6" s="5" t="s">
        <v>14</v>
      </c>
      <c r="E6" s="6" t="s">
        <v>9</v>
      </c>
      <c r="F6" s="7" t="s">
        <v>26</v>
      </c>
      <c r="G6" s="8" t="s">
        <v>17</v>
      </c>
      <c r="H6" s="9" t="s">
        <v>16</v>
      </c>
      <c r="I6" s="10" t="s">
        <v>19</v>
      </c>
    </row>
    <row r="7" spans="1:9" ht="24.75" customHeight="1">
      <c r="A7" s="11" t="s">
        <v>33</v>
      </c>
      <c r="B7" s="12">
        <v>13444</v>
      </c>
      <c r="C7" s="62"/>
      <c r="D7" s="13">
        <v>0.85</v>
      </c>
      <c r="E7" s="14">
        <f aca="true" t="shared" si="0" ref="E7:E17">ROUNDDOWN(B7*C7*D7,0)</f>
        <v>0</v>
      </c>
      <c r="F7" s="15">
        <v>2230000</v>
      </c>
      <c r="G7" s="63"/>
      <c r="H7" s="16">
        <f aca="true" t="shared" si="1" ref="H7:H17">ROUNDDOWN(G7*F7,0)</f>
        <v>0</v>
      </c>
      <c r="I7" s="17">
        <f aca="true" t="shared" si="2" ref="I7:I17">ROUNDDOWN(E7+H7,0)</f>
        <v>0</v>
      </c>
    </row>
    <row r="8" spans="1:9" ht="24.75" customHeight="1">
      <c r="A8" s="11" t="s">
        <v>30</v>
      </c>
      <c r="B8" s="12">
        <v>13444</v>
      </c>
      <c r="C8" s="62"/>
      <c r="D8" s="13">
        <v>0.85</v>
      </c>
      <c r="E8" s="14">
        <f t="shared" si="0"/>
        <v>0</v>
      </c>
      <c r="F8" s="15">
        <v>2424000</v>
      </c>
      <c r="G8" s="63"/>
      <c r="H8" s="16">
        <f t="shared" si="1"/>
        <v>0</v>
      </c>
      <c r="I8" s="17">
        <f t="shared" si="2"/>
        <v>0</v>
      </c>
    </row>
    <row r="9" spans="1:9" ht="24.75" customHeight="1">
      <c r="A9" s="11" t="s">
        <v>31</v>
      </c>
      <c r="B9" s="12">
        <v>13444</v>
      </c>
      <c r="C9" s="62"/>
      <c r="D9" s="13">
        <v>0.85</v>
      </c>
      <c r="E9" s="14">
        <f t="shared" si="0"/>
        <v>0</v>
      </c>
      <c r="F9" s="15">
        <v>2157000</v>
      </c>
      <c r="G9" s="63"/>
      <c r="H9" s="16">
        <f t="shared" si="1"/>
        <v>0</v>
      </c>
      <c r="I9" s="17">
        <f t="shared" si="2"/>
        <v>0</v>
      </c>
    </row>
    <row r="10" spans="1:9" ht="24.75" customHeight="1">
      <c r="A10" s="11" t="s">
        <v>8</v>
      </c>
      <c r="B10" s="12">
        <v>13444</v>
      </c>
      <c r="C10" s="62"/>
      <c r="D10" s="13">
        <v>0.85</v>
      </c>
      <c r="E10" s="14">
        <f t="shared" si="0"/>
        <v>0</v>
      </c>
      <c r="F10" s="15">
        <v>1591000</v>
      </c>
      <c r="G10" s="63"/>
      <c r="H10" s="16">
        <f t="shared" si="1"/>
        <v>0</v>
      </c>
      <c r="I10" s="17">
        <f t="shared" si="2"/>
        <v>0</v>
      </c>
    </row>
    <row r="11" spans="1:9" ht="24.75" customHeight="1">
      <c r="A11" s="11" t="s">
        <v>1</v>
      </c>
      <c r="B11" s="12">
        <v>13444</v>
      </c>
      <c r="C11" s="62"/>
      <c r="D11" s="13">
        <v>0.85</v>
      </c>
      <c r="E11" s="14">
        <f t="shared" si="0"/>
        <v>0</v>
      </c>
      <c r="F11" s="15">
        <v>1542000</v>
      </c>
      <c r="G11" s="63"/>
      <c r="H11" s="16">
        <f t="shared" si="1"/>
        <v>0</v>
      </c>
      <c r="I11" s="17">
        <f t="shared" si="2"/>
        <v>0</v>
      </c>
    </row>
    <row r="12" spans="1:9" ht="24.75" customHeight="1">
      <c r="A12" s="11" t="s">
        <v>2</v>
      </c>
      <c r="B12" s="12">
        <v>13444</v>
      </c>
      <c r="C12" s="62"/>
      <c r="D12" s="13">
        <v>0.85</v>
      </c>
      <c r="E12" s="14">
        <f t="shared" si="0"/>
        <v>0</v>
      </c>
      <c r="F12" s="15">
        <v>1537000</v>
      </c>
      <c r="G12" s="63"/>
      <c r="H12" s="16">
        <f t="shared" si="1"/>
        <v>0</v>
      </c>
      <c r="I12" s="17">
        <f t="shared" si="2"/>
        <v>0</v>
      </c>
    </row>
    <row r="13" spans="1:9" ht="24.75" customHeight="1">
      <c r="A13" s="11" t="s">
        <v>3</v>
      </c>
      <c r="B13" s="12">
        <v>13444</v>
      </c>
      <c r="C13" s="62"/>
      <c r="D13" s="13">
        <v>0.85</v>
      </c>
      <c r="E13" s="14">
        <f t="shared" si="0"/>
        <v>0</v>
      </c>
      <c r="F13" s="15">
        <v>1952000</v>
      </c>
      <c r="G13" s="63"/>
      <c r="H13" s="16">
        <f t="shared" si="1"/>
        <v>0</v>
      </c>
      <c r="I13" s="17">
        <f t="shared" si="2"/>
        <v>0</v>
      </c>
    </row>
    <row r="14" spans="1:9" ht="24.75" customHeight="1">
      <c r="A14" s="11" t="s">
        <v>4</v>
      </c>
      <c r="B14" s="12">
        <v>13444</v>
      </c>
      <c r="C14" s="62"/>
      <c r="D14" s="13">
        <v>0.85</v>
      </c>
      <c r="E14" s="14">
        <f t="shared" si="0"/>
        <v>0</v>
      </c>
      <c r="F14" s="15">
        <v>2471000</v>
      </c>
      <c r="G14" s="63"/>
      <c r="H14" s="16">
        <f t="shared" si="1"/>
        <v>0</v>
      </c>
      <c r="I14" s="17">
        <f t="shared" si="2"/>
        <v>0</v>
      </c>
    </row>
    <row r="15" spans="1:9" ht="24.75" customHeight="1">
      <c r="A15" s="11" t="s">
        <v>5</v>
      </c>
      <c r="B15" s="12">
        <v>13444</v>
      </c>
      <c r="C15" s="62"/>
      <c r="D15" s="13">
        <v>0.85</v>
      </c>
      <c r="E15" s="14">
        <f t="shared" si="0"/>
        <v>0</v>
      </c>
      <c r="F15" s="15">
        <v>1971000</v>
      </c>
      <c r="G15" s="63"/>
      <c r="H15" s="16">
        <f t="shared" si="1"/>
        <v>0</v>
      </c>
      <c r="I15" s="17">
        <f t="shared" si="2"/>
        <v>0</v>
      </c>
    </row>
    <row r="16" spans="1:9" ht="24.75" customHeight="1">
      <c r="A16" s="11" t="s">
        <v>6</v>
      </c>
      <c r="B16" s="12">
        <v>13444</v>
      </c>
      <c r="C16" s="62"/>
      <c r="D16" s="13">
        <v>0.85</v>
      </c>
      <c r="E16" s="14">
        <f t="shared" si="0"/>
        <v>0</v>
      </c>
      <c r="F16" s="15">
        <v>1995000</v>
      </c>
      <c r="G16" s="63"/>
      <c r="H16" s="16">
        <f t="shared" si="1"/>
        <v>0</v>
      </c>
      <c r="I16" s="17">
        <f t="shared" si="2"/>
        <v>0</v>
      </c>
    </row>
    <row r="17" spans="1:9" ht="24.75" customHeight="1">
      <c r="A17" s="11" t="s">
        <v>32</v>
      </c>
      <c r="B17" s="12">
        <v>13444</v>
      </c>
      <c r="C17" s="62"/>
      <c r="D17" s="13">
        <v>0.85</v>
      </c>
      <c r="E17" s="14">
        <f t="shared" si="0"/>
        <v>0</v>
      </c>
      <c r="F17" s="15">
        <v>1689000</v>
      </c>
      <c r="G17" s="63"/>
      <c r="H17" s="16">
        <f t="shared" si="1"/>
        <v>0</v>
      </c>
      <c r="I17" s="17">
        <f t="shared" si="2"/>
        <v>0</v>
      </c>
    </row>
    <row r="18" spans="1:9" ht="24.75" customHeight="1" thickBot="1">
      <c r="A18" s="11" t="s">
        <v>34</v>
      </c>
      <c r="B18" s="32">
        <v>13444</v>
      </c>
      <c r="C18" s="65"/>
      <c r="D18" s="18">
        <v>0.85</v>
      </c>
      <c r="E18" s="19">
        <f>ROUNDDOWN(B18*C18*D18,0)</f>
        <v>0</v>
      </c>
      <c r="F18" s="20">
        <v>1748000</v>
      </c>
      <c r="G18" s="64"/>
      <c r="H18" s="21">
        <f>ROUNDDOWN(G18*F18,0)</f>
        <v>0</v>
      </c>
      <c r="I18" s="17">
        <f>ROUNDDOWN(E18+H18,0)</f>
        <v>0</v>
      </c>
    </row>
    <row r="19" spans="1:10" ht="24.75" customHeight="1" thickTop="1">
      <c r="A19" s="22"/>
      <c r="B19" s="23"/>
      <c r="C19" s="31"/>
      <c r="D19" s="23"/>
      <c r="E19" s="24"/>
      <c r="F19" s="25">
        <f>SUM(F7:F18)</f>
        <v>23307000</v>
      </c>
      <c r="G19" s="26"/>
      <c r="H19" s="27" t="s">
        <v>23</v>
      </c>
      <c r="I19" s="28">
        <f>SUM(I7:I18)</f>
        <v>0</v>
      </c>
      <c r="J19" s="2"/>
    </row>
    <row r="20" spans="1:9" ht="19.5" customHeight="1">
      <c r="A20" s="34"/>
      <c r="B20" s="35"/>
      <c r="C20" s="36"/>
      <c r="D20" s="36"/>
      <c r="E20" s="36"/>
      <c r="F20" s="36"/>
      <c r="G20" s="36"/>
      <c r="H20" s="29" t="s">
        <v>24</v>
      </c>
      <c r="I20" s="33">
        <f>ROUNDDOWN(I19*0.1,0)</f>
        <v>0</v>
      </c>
    </row>
    <row r="21" spans="1:9" ht="19.5" customHeight="1" thickBot="1">
      <c r="A21" s="36"/>
      <c r="B21" s="36"/>
      <c r="C21" s="35"/>
      <c r="D21" s="36"/>
      <c r="E21" s="36"/>
      <c r="F21" s="36"/>
      <c r="G21" s="36"/>
      <c r="H21" s="29" t="s">
        <v>25</v>
      </c>
      <c r="I21" s="30">
        <f>SUM(I19:I20)</f>
        <v>0</v>
      </c>
    </row>
    <row r="22" spans="1:7" ht="12.75">
      <c r="A22" s="47" t="s">
        <v>35</v>
      </c>
      <c r="B22" s="47"/>
      <c r="C22" s="47"/>
      <c r="D22" s="47"/>
      <c r="E22" s="47"/>
      <c r="F22" s="47"/>
      <c r="G22" s="47"/>
    </row>
    <row r="23" spans="1:7" ht="12.75">
      <c r="A23" s="47" t="s">
        <v>21</v>
      </c>
      <c r="B23" s="47"/>
      <c r="C23" s="47"/>
      <c r="D23" s="47"/>
      <c r="E23" s="47"/>
      <c r="F23" s="47"/>
      <c r="G23" s="47"/>
    </row>
  </sheetData>
  <sheetProtection/>
  <mergeCells count="14">
    <mergeCell ref="G4:G5"/>
    <mergeCell ref="H4:H5"/>
    <mergeCell ref="A22:G22"/>
    <mergeCell ref="A23:G23"/>
    <mergeCell ref="A2:I2"/>
    <mergeCell ref="A3:A6"/>
    <mergeCell ref="B3:E3"/>
    <mergeCell ref="F3:H3"/>
    <mergeCell ref="I3:I5"/>
    <mergeCell ref="B4:B5"/>
    <mergeCell ref="C4:C5"/>
    <mergeCell ref="D4:D5"/>
    <mergeCell ref="E4:E5"/>
    <mergeCell ref="F4:F5"/>
  </mergeCells>
  <printOptions/>
  <pageMargins left="0.7874015748031497" right="0.1968503937007874" top="0.7874015748031497" bottom="0.3937007874015748" header="0.5118110236220472" footer="0.5118110236220472"/>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dc:creator>
  <cp:keywords/>
  <dc:description/>
  <cp:lastModifiedBy>小林　香慧</cp:lastModifiedBy>
  <cp:lastPrinted>2023-08-18T07:30:04Z</cp:lastPrinted>
  <dcterms:created xsi:type="dcterms:W3CDTF">2000-01-12T04:03:19Z</dcterms:created>
  <dcterms:modified xsi:type="dcterms:W3CDTF">2023-08-25T06:03:25Z</dcterms:modified>
  <cp:category/>
  <cp:version/>
  <cp:contentType/>
  <cp:contentStatus/>
</cp:coreProperties>
</file>