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autoCompressPictures="0"/>
  <mc:AlternateContent xmlns:mc="http://schemas.openxmlformats.org/markup-compatibility/2006">
    <mc:Choice Requires="x15">
      <x15ac:absPath xmlns:x15ac="http://schemas.microsoft.com/office/spreadsheetml/2010/11/ac" url="https://prefnaganolgjp.sharepoint.com/sites/msteams_a3857e/Shared Documents/■私文書（SharePoint）/R8/技術振興係/補助金要綱等/16_★補助金マニュアル制定/★決裁版/"/>
    </mc:Choice>
  </mc:AlternateContent>
  <xr:revisionPtr revIDLastSave="281" documentId="8_{130F0FBC-F2A6-4419-A235-3B4DC7A61EC3}" xr6:coauthVersionLast="47" xr6:coauthVersionMax="47" xr10:uidLastSave="{F4281B04-47D2-44E6-B753-912D4F8060F0}"/>
  <bookViews>
    <workbookView xWindow="-28920" yWindow="-120" windowWidth="29040" windowHeight="16440" tabRatio="717" xr2:uid="{00000000-000D-0000-FFFF-FFFF00000000}"/>
  </bookViews>
  <sheets>
    <sheet name="目次・利用マニュアル" sheetId="1" r:id="rId1"/>
    <sheet name="参考様式1_原材料受払簿" sheetId="2" r:id="rId2"/>
    <sheet name="参考様式2_選定理由書" sheetId="3" r:id="rId3"/>
    <sheet name="参考様式3_補助対象経費明細書" sheetId="4" r:id="rId4"/>
    <sheet name="参考様式4_取得物・成果物写真台帳" sheetId="5" r:id="rId5"/>
    <sheet name="参考様式5_取得財産管理台帳" sheetId="6" r:id="rId6"/>
  </sheets>
  <definedNames>
    <definedName name="_xlnm.Print_Area" localSheetId="1">参考様式1_原材料受払簿!$A$1:$L$31</definedName>
    <definedName name="_xlnm.Print_Area" localSheetId="3">参考様式3_補助対象経費明細書!$A$1:$Q$37</definedName>
    <definedName name="_xlnm.Print_Area" localSheetId="4">参考様式4_取得物・成果物写真台帳!$A$1:$J$34</definedName>
    <definedName name="_xlnm.Print_Area" localSheetId="5">参考様式5_取得財産管理台帳!$A$1:$P$27</definedName>
    <definedName name="_xlnm.Print_Area" localSheetId="0">目次・利用マニュアル!$B$2:$D$21</definedName>
    <definedName name="_xlnm.Print_Titles" localSheetId="3">参考様式3_補助対象経費明細書!$2:$6</definedName>
    <definedName name="_xlnm.Print_Titles" localSheetId="5">参考様式5_取得財産管理台帳!$2:$7</definedName>
  </definedName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 l="1"/>
  <c r="A9" i="6"/>
  <c r="A10" i="6"/>
  <c r="A11" i="6"/>
  <c r="A12" i="6"/>
  <c r="A13" i="6"/>
  <c r="A14" i="6"/>
  <c r="A15" i="6"/>
  <c r="A16" i="6"/>
  <c r="A17" i="6"/>
  <c r="A18" i="6"/>
  <c r="A19" i="6"/>
  <c r="A20" i="6"/>
  <c r="A21" i="6"/>
  <c r="A22" i="6"/>
  <c r="A23" i="6"/>
  <c r="A24" i="6"/>
  <c r="A25" i="6"/>
  <c r="A26" i="6"/>
  <c r="A27" i="6"/>
  <c r="A8" i="6"/>
  <c r="I9" i="6"/>
  <c r="I10" i="6"/>
  <c r="I11" i="6"/>
  <c r="I12" i="6"/>
  <c r="I13" i="6"/>
  <c r="I14" i="6"/>
  <c r="I15" i="6"/>
  <c r="I16" i="6"/>
  <c r="I17" i="6"/>
  <c r="I18" i="6"/>
  <c r="I19" i="6"/>
  <c r="I20" i="6"/>
  <c r="I21" i="6"/>
  <c r="I22" i="6"/>
  <c r="I23" i="6"/>
  <c r="I24" i="6"/>
  <c r="I25" i="6"/>
  <c r="I26" i="6"/>
  <c r="I27" i="6"/>
  <c r="I8" i="6"/>
  <c r="M8" i="4"/>
  <c r="M9" i="4"/>
  <c r="M10" i="4"/>
  <c r="M11" i="4"/>
  <c r="M12" i="4"/>
  <c r="M13" i="4"/>
  <c r="M14" i="4"/>
  <c r="M15" i="4"/>
  <c r="M16" i="4"/>
  <c r="M17" i="4"/>
  <c r="M18" i="4"/>
  <c r="M19" i="4"/>
  <c r="M20" i="4"/>
  <c r="M21" i="4"/>
  <c r="N22" i="4"/>
  <c r="M22" i="4"/>
  <c r="M23" i="4"/>
  <c r="M24" i="4"/>
  <c r="M25" i="4"/>
  <c r="M26" i="4"/>
  <c r="M27" i="4"/>
  <c r="M28" i="4"/>
  <c r="M29" i="4"/>
  <c r="M30" i="4"/>
  <c r="M31" i="4"/>
  <c r="M32" i="4"/>
  <c r="M33" i="4"/>
  <c r="M34" i="4"/>
  <c r="M35" i="4"/>
  <c r="M36" i="4"/>
  <c r="N8" i="4"/>
  <c r="N9" i="4"/>
  <c r="N10" i="4"/>
  <c r="N11" i="4"/>
  <c r="N12" i="4"/>
  <c r="N13" i="4"/>
  <c r="N14" i="4"/>
  <c r="N15" i="4"/>
  <c r="N16" i="4"/>
  <c r="N17" i="4"/>
  <c r="N18" i="4"/>
  <c r="N19" i="4"/>
  <c r="N20" i="4"/>
  <c r="N21" i="4"/>
  <c r="N23" i="4"/>
  <c r="N24" i="4"/>
  <c r="N25" i="4"/>
  <c r="N26" i="4"/>
  <c r="N27" i="4"/>
  <c r="N28" i="4"/>
  <c r="N29" i="4"/>
  <c r="N30" i="4"/>
  <c r="N31" i="4"/>
  <c r="N32" i="4"/>
  <c r="N33" i="4"/>
  <c r="N34" i="4"/>
  <c r="N35" i="4"/>
  <c r="N36" i="4"/>
  <c r="N7" i="4"/>
  <c r="H12" i="2"/>
  <c r="H13" i="2"/>
  <c r="H14" i="2"/>
  <c r="H15" i="2"/>
  <c r="H16" i="2"/>
  <c r="H17" i="2"/>
  <c r="H18" i="2"/>
  <c r="H19" i="2"/>
  <c r="H20" i="2"/>
  <c r="H21" i="2"/>
  <c r="H22" i="2"/>
  <c r="H23" i="2"/>
  <c r="H24" i="2"/>
  <c r="H25" i="2"/>
  <c r="H26" i="2"/>
  <c r="H27" i="2"/>
  <c r="H28" i="2"/>
  <c r="H29" i="2"/>
  <c r="H30" i="2"/>
  <c r="H31" i="2"/>
  <c r="J5" i="2"/>
  <c r="J4" i="2"/>
  <c r="E31" i="2"/>
  <c r="N37" i="4"/>
  <c r="L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M7" i="4"/>
  <c r="M37" i="4"/>
  <c r="A7" i="4"/>
  <c r="F31" i="2"/>
  <c r="C31" i="2"/>
  <c r="E30" i="2"/>
  <c r="E29" i="2"/>
  <c r="E28" i="2"/>
  <c r="E27" i="2"/>
  <c r="E26" i="2"/>
  <c r="E25" i="2"/>
  <c r="E24" i="2"/>
  <c r="E23" i="2"/>
  <c r="E22" i="2"/>
  <c r="E21" i="2"/>
  <c r="E20" i="2"/>
  <c r="E19" i="2"/>
  <c r="E18" i="2"/>
  <c r="E17" i="2"/>
  <c r="E16" i="2"/>
  <c r="E15" i="2"/>
  <c r="E14" i="2"/>
  <c r="E13" i="2"/>
  <c r="E12" i="2"/>
  <c r="G11" i="2"/>
  <c r="G12" i="2"/>
  <c r="G13" i="2"/>
  <c r="G14" i="2"/>
  <c r="G15" i="2"/>
  <c r="G16" i="2"/>
  <c r="G17" i="2"/>
  <c r="G18" i="2"/>
  <c r="G19" i="2"/>
  <c r="G20" i="2"/>
  <c r="G21" i="2"/>
  <c r="G22" i="2"/>
  <c r="G23" i="2"/>
  <c r="G24" i="2"/>
  <c r="G25" i="2"/>
  <c r="G26" i="2"/>
  <c r="G27" i="2"/>
  <c r="G28" i="2"/>
  <c r="G29" i="2"/>
  <c r="G30" i="2"/>
  <c r="G31" i="2"/>
  <c r="E11" i="2"/>
  <c r="J7" i="2"/>
  <c r="J8" i="2"/>
</calcChain>
</file>

<file path=xl/sharedStrings.xml><?xml version="1.0" encoding="utf-8"?>
<sst xmlns="http://schemas.openxmlformats.org/spreadsheetml/2006/main" count="212" uniqueCount="166">
  <si>
    <t>次世代成長産業技術開発等支援事業補助金 参考様式集</t>
  </si>
  <si>
    <t>　本様式集について</t>
  </si>
  <si>
    <t>本様式集は、補助事業に係る経費及び証拠書類を適切に整理するための参考様式を示したものです。
各参考様式は、補助事業の内容、事業者の就業規則、経理処理方法その他の実態に応じて、必要な修正又は項目の追加を行い活用してください。</t>
  </si>
  <si>
    <t>参考様式</t>
  </si>
  <si>
    <t>様式名・用途</t>
  </si>
  <si>
    <t>対象経費等</t>
  </si>
  <si>
    <t>参考様式1</t>
  </si>
  <si>
    <t>原材料・消耗品受払簿
受入れ、払出し、在庫、未使用残存品等を管理します。</t>
  </si>
  <si>
    <t>原材料・消耗品費</t>
  </si>
  <si>
    <t>参考様式2</t>
  </si>
  <si>
    <t>選定理由書
相見積りが困難な場合又は最低価格者以外を選定する場合等の理由を整理します。</t>
  </si>
  <si>
    <t>全経費</t>
  </si>
  <si>
    <t>参考様式3</t>
  </si>
  <si>
    <t>補助対象経費明細書
取引ごとの日付、支出先、金額及び証拠書類番号を一覧化します。</t>
  </si>
  <si>
    <t>参考様式4</t>
  </si>
  <si>
    <t>取得物・成果物写真台帳
設備、原材料、成果物、展示状況等の写真を整理します。</t>
  </si>
  <si>
    <t>該当する経費</t>
  </si>
  <si>
    <t>参考様式5</t>
  </si>
  <si>
    <t>取得財産管理台帳
1件当たりの取得価格が50万円以上の財産を中心に、取得後の管理状況を記録します。</t>
  </si>
  <si>
    <t>設備備品費</t>
  </si>
  <si>
    <t>配色・操作ルール</t>
  </si>
  <si>
    <t>薄グレー</t>
  </si>
  <si>
    <t>補助事業者が入力又は修正するセルです。記載例を実際の内容に上書きしてください。</t>
  </si>
  <si>
    <t>薄緑</t>
  </si>
  <si>
    <t>薄黄</t>
  </si>
  <si>
    <t>（参考様式１）</t>
  </si>
  <si>
    <t>原材料・消耗品受払簿（記載例）</t>
  </si>
  <si>
    <t>【原材料費集計】</t>
  </si>
  <si>
    <t>対象品名</t>
  </si>
  <si>
    <t>特殊合金テストプレート（仕様: SUS316-TP）</t>
  </si>
  <si>
    <t>管理責任者</t>
  </si>
  <si>
    <t>信州 治郎</t>
  </si>
  <si>
    <t>総購入金額
（税抜）</t>
  </si>
  <si>
    <t>円</t>
  </si>
  <si>
    <t>未使用残存品数量</t>
  </si>
  <si>
    <t>個</t>
  </si>
  <si>
    <t>1. 購入した原材料等について、受入れ、払出し、在庫及び未使用残存品を明確に記録してください。
2. 補助事業終了時点において「未使用の残存品」がある場合は、補助対象経費から必ず除外する必要があります。
3. 仕損品（失敗作）やテストピース（評価検証に使用したもの）は廃棄せず、事業終了まで必ず保管するか、写真撮影にて保管証明を残してください。</t>
  </si>
  <si>
    <t>未使用残存品単価（算定単価）</t>
  </si>
  <si>
    <t>残存除外相当額（税抜）</t>
  </si>
  <si>
    <t>補助対象原材料費（税抜）</t>
  </si>
  <si>
    <t>年月日</t>
  </si>
  <si>
    <t>取引区分</t>
  </si>
  <si>
    <t>受入数量</t>
  </si>
  <si>
    <t>受入単価(税抜)</t>
  </si>
  <si>
    <t>受入金額(税抜)</t>
  </si>
  <si>
    <t>払出(消費)数量</t>
  </si>
  <si>
    <t>備考（保管状況など）</t>
  </si>
  <si>
    <t>購入</t>
  </si>
  <si>
    <t>納品書No.12345（倉庫保管A-3）</t>
  </si>
  <si>
    <t>消費</t>
  </si>
  <si>
    <t>第1回強度評価テスト（テストピース保管済）</t>
  </si>
  <si>
    <t>第2回削り出し成形（テスト中に仕損、写真保管）</t>
  </si>
  <si>
    <t>残存確定</t>
  </si>
  <si>
    <t>未使用残存品30個。補助対象経費から除外。</t>
  </si>
  <si>
    <t>合計</t>
  </si>
  <si>
    <t>（参考様式２）</t>
  </si>
  <si>
    <t>選定理由書（記載例）</t>
  </si>
  <si>
    <t>※相見積りが困難な場合、最低価格者以外を選定する場合等に使用</t>
  </si>
  <si>
    <t>事業者名</t>
  </si>
  <si>
    <t>信州アドバンス株式会社</t>
  </si>
  <si>
    <t>2026年 8月 20日</t>
  </si>
  <si>
    <t>項目</t>
  </si>
  <si>
    <t>事業者の記入内容</t>
  </si>
  <si>
    <t>経費区分</t>
  </si>
  <si>
    <t>品名・件名（調達内容）</t>
  </si>
  <si>
    <t>高機能セラミックマトリックス基材（試作開発用原材料）</t>
  </si>
  <si>
    <t>発注予定先（事業者名）</t>
  </si>
  <si>
    <t>甲信セラミックス株式会社</t>
  </si>
  <si>
    <t>契約金額 / 予定価格（税込）</t>
  </si>
  <si>
    <t>相見積りの実施状況</t>
  </si>
  <si>
    <t>実施困難（発注内容の性質上、2者以上からの見積が困難なため、上記1者より徴収）</t>
  </si>
  <si>
    <t>【注意点】単に取引実績や系列関係のみを理由とせず、仕様、性能、価格、納期、互換性、供給可能性等の客観的事情を具体的に記載してください。既存の内規等に基づく取扱いを含め、実施要領及び県の案内を確認してください。</t>
  </si>
  <si>
    <t>添付書類のチェック</t>
  </si>
  <si>
    <t>□ 選定した発注先の見積書（必須）
□ 競合他社からの見積書（複数者見積を実施した場合、最低金額者以外の全見積書）
□ 製品カタログ、技術仕様書（技術的理由により特命選定した際の仕様証明）</t>
  </si>
  <si>
    <t>（参考様式３）</t>
  </si>
  <si>
    <t>補助対象経費明細書（記載例）</t>
  </si>
  <si>
    <t>研究開発等のテーマ名</t>
  </si>
  <si>
    <t>高精度センサーモジュールの試作開発</t>
  </si>
  <si>
    <t>補助事業期間</t>
  </si>
  <si>
    <t>令和8年8月1日～令和9年2月28日</t>
  </si>
  <si>
    <t>整理番号</t>
  </si>
  <si>
    <t>品名・内容</t>
  </si>
  <si>
    <t>支出先</t>
  </si>
  <si>
    <t>数量</t>
  </si>
  <si>
    <t>見積日</t>
  </si>
  <si>
    <t>発注・契約日</t>
  </si>
  <si>
    <t>納品・完了日</t>
  </si>
  <si>
    <t>検収日</t>
  </si>
  <si>
    <t>請求日</t>
  </si>
  <si>
    <t>支払日</t>
  </si>
  <si>
    <t>証拠書類番号</t>
  </si>
  <si>
    <t>写真台帳番号</t>
  </si>
  <si>
    <t>備考</t>
  </si>
  <si>
    <t>センサ評価用測定装置</t>
  </si>
  <si>
    <t>甲信計測機器株式会社</t>
  </si>
  <si>
    <t>設備-01</t>
  </si>
  <si>
    <t>写真1</t>
  </si>
  <si>
    <t>型式：SM-800</t>
  </si>
  <si>
    <t>特殊合金テストプレート</t>
  </si>
  <si>
    <t>信州金属材料株式会社</t>
  </si>
  <si>
    <t>材料-01</t>
  </si>
  <si>
    <t>写真2</t>
  </si>
  <si>
    <t>受払簿（参考様式1）により管理</t>
  </si>
  <si>
    <t>委託・外注費</t>
  </si>
  <si>
    <t>耐久性評価試験</t>
  </si>
  <si>
    <t>長野試験分析株式会社</t>
  </si>
  <si>
    <t>委託-01</t>
  </si>
  <si>
    <t>－</t>
  </si>
  <si>
    <t>試験報告書を成果物として保管</t>
  </si>
  <si>
    <t>（参考様式４）</t>
  </si>
  <si>
    <t>取得物・成果物写真台帳（記載例）</t>
  </si>
  <si>
    <t>作成日</t>
  </si>
  <si>
    <t>写真 1</t>
  </si>
  <si>
    <t>【写真貼付例】
センサ評価用測定装置の全景写真
（実際には画像を貼付）</t>
  </si>
  <si>
    <t>1</t>
  </si>
  <si>
    <t>品名・成果物名</t>
  </si>
  <si>
    <t>撮影日</t>
  </si>
  <si>
    <t>撮影・保管場所</t>
  </si>
  <si>
    <t>開発部 評価室</t>
  </si>
  <si>
    <t>写真の説明</t>
  </si>
  <si>
    <t>納品・検収後に設置した測定装置の全景。型式SM-800及び設置場所が確認できる写真を添付。</t>
  </si>
  <si>
    <t>写真 2</t>
  </si>
  <si>
    <t>【写真貼付例】
特殊合金テストプレートの保管状況
（実際には画像を貼付）</t>
  </si>
  <si>
    <t>2</t>
  </si>
  <si>
    <t>材料倉庫 A-3</t>
  </si>
  <si>
    <t>購入時の数量及び保管場所が分かる写真。使用後のテストピースは別途保管し、受払簿と対応。</t>
  </si>
  <si>
    <t>（参考様式５）</t>
  </si>
  <si>
    <t>取得財産管理台帳（記載例）</t>
  </si>
  <si>
    <t>財産管理番号</t>
  </si>
  <si>
    <t>経費明細整理番号</t>
  </si>
  <si>
    <t>財産名称</t>
  </si>
  <si>
    <t>型式・製造番号</t>
  </si>
  <si>
    <t>取得年月日</t>
  </si>
  <si>
    <t>検収年月日</t>
  </si>
  <si>
    <t>設置・保管場所</t>
  </si>
  <si>
    <t>使用目的</t>
  </si>
  <si>
    <t>耐用年数</t>
  </si>
  <si>
    <t>処分制限期間</t>
  </si>
  <si>
    <t>現在の状況</t>
  </si>
  <si>
    <t>SM-800／製造番号260901</t>
  </si>
  <si>
    <t>試作センサの性能評価</t>
  </si>
  <si>
    <t>長野 太郎</t>
  </si>
  <si>
    <t>5年</t>
  </si>
  <si>
    <t>使用中</t>
  </si>
  <si>
    <t>経費明細整理番号1、写真台帳1</t>
  </si>
  <si>
    <t>4</t>
  </si>
  <si>
    <t>恒温恒湿試験器</t>
  </si>
  <si>
    <t>TH-500／製造番号261105</t>
  </si>
  <si>
    <t>開発部 試験室</t>
  </si>
  <si>
    <t>試作品の環境耐久試験</t>
  </si>
  <si>
    <t>信州 花子</t>
  </si>
  <si>
    <t>6年</t>
  </si>
  <si>
    <t>取得財産ラベル貼付済み</t>
  </si>
  <si>
    <t>未使用残存数量</t>
    <phoneticPr fontId="27"/>
  </si>
  <si>
    <t>金額（税込）（円）</t>
    <rPh sb="7" eb="8">
      <t>エン</t>
    </rPh>
    <phoneticPr fontId="27"/>
  </si>
  <si>
    <t>消費税等（円）</t>
    <phoneticPr fontId="27"/>
  </si>
  <si>
    <t>補助対象経費（税抜）（円）</t>
    <phoneticPr fontId="27"/>
  </si>
  <si>
    <t>取得価格（税込）（円）</t>
    <rPh sb="9" eb="10">
      <t>エン</t>
    </rPh>
    <phoneticPr fontId="27"/>
  </si>
  <si>
    <t>補助対象経費（税抜）（円）</t>
    <rPh sb="11" eb="12">
      <t>エン</t>
    </rPh>
    <phoneticPr fontId="27"/>
  </si>
  <si>
    <t>作成日</t>
    <rPh sb="0" eb="2">
      <t>サクセイ</t>
    </rPh>
    <rPh sb="2" eb="3">
      <t>ヒ</t>
    </rPh>
    <phoneticPr fontId="27"/>
  </si>
  <si>
    <t>作成上の注意事項や不備が生じやすいポイントの説明です。</t>
    <phoneticPr fontId="27"/>
  </si>
  <si>
    <t>Excel数式による自動計算セルです。原則として編集は不要ですが、必要な場合は実態に合わせて修正してください。</t>
    <rPh sb="27" eb="29">
      <t>フヨウ</t>
    </rPh>
    <rPh sb="33" eb="35">
      <t>ヒツヨウ</t>
    </rPh>
    <rPh sb="36" eb="38">
      <t>バアイ</t>
    </rPh>
    <rPh sb="39" eb="41">
      <t>ジッタイ</t>
    </rPh>
    <rPh sb="42" eb="43">
      <t>ア</t>
    </rPh>
    <rPh sb="46" eb="48">
      <t>シュウセイ</t>
    </rPh>
    <phoneticPr fontId="27"/>
  </si>
  <si>
    <t>具体的な選定理由
（※経済性、仕様、性能、価格、納期、互換性、供給可能性、その他特筆すべき理由を客観的・詳細に記入してください）</t>
    <rPh sb="41" eb="42">
      <t>ヒツ</t>
    </rPh>
    <phoneticPr fontId="27"/>
  </si>
  <si>
    <t>※1件当たりの取得価格が50万円以上の財産を中心に記載してください。処分等を予定する場合は、事前に県へ相談してください。</t>
    <rPh sb="46" eb="48">
      <t>ジゼン</t>
    </rPh>
    <phoneticPr fontId="27"/>
  </si>
  <si>
    <t>令和８年９月版</t>
    <phoneticPr fontId="27"/>
  </si>
  <si>
    <t>現在在庫数量</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</si>
</sst>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yyyy\-mm\-dd"/>
    <numFmt numFmtId="178" formatCode="#,##0;[Red]\(#,##0\);\-"/>
    <numFmt numFmtId="179" formatCode="#,##0_);[Red]\(#,##0\)"/>
  </numFmts>
  <fonts count="33">
    <font>
      <sz val="11"/>
      <color theme="1"/>
      <name val="Calibri"/>
      <family val="2"/>
      <scheme val="minor"/>
    </font>
    <font>
      <sz val="12"/>
      <color theme="10"/>
      <name val="Calibri"/>
      <family val="2"/>
      <scheme val="minor"/>
    </font>
    <font>
      <sz val="10"/>
      <name val="Yu Gothic"/>
      <family val="3"/>
    </font>
    <font>
      <b/>
      <sz val="11"/>
      <color rgb="FFFFFFFF"/>
      <name val="Yu Gothic"/>
      <family val="3"/>
    </font>
    <font>
      <b/>
      <sz val="10"/>
      <color rgb="FFFFFFFF"/>
      <name val="Yu Gothic"/>
      <family val="3"/>
    </font>
    <font>
      <sz val="9"/>
      <color rgb="FF000000"/>
      <name val="Yu Gothic"/>
      <family val="3"/>
    </font>
    <font>
      <b/>
      <sz val="9"/>
      <color rgb="FF000000"/>
      <name val="Yu Gothic"/>
      <family val="3"/>
    </font>
    <font>
      <b/>
      <sz val="9"/>
      <color rgb="FFFFFFFF"/>
      <name val="Yu Gothic"/>
      <family val="3"/>
    </font>
    <font>
      <b/>
      <sz val="18"/>
      <color rgb="FF000000"/>
      <name val="Yu Gothic"/>
      <family val="3"/>
    </font>
    <font>
      <sz val="10"/>
      <color rgb="FF000000"/>
      <name val="Yu Gothic"/>
      <family val="3"/>
    </font>
    <font>
      <b/>
      <sz val="10"/>
      <color rgb="FF000000"/>
      <name val="Yu Gothic"/>
      <family val="3"/>
    </font>
    <font>
      <sz val="11"/>
      <color rgb="FF000000"/>
      <name val="Yu Gothic"/>
      <family val="3"/>
    </font>
    <font>
      <sz val="11"/>
      <name val="Yu Gothic"/>
      <family val="3"/>
    </font>
    <font>
      <b/>
      <sz val="11"/>
      <color rgb="FF000000"/>
      <name val="Yu Gothic"/>
      <family val="3"/>
    </font>
    <font>
      <b/>
      <sz val="11"/>
      <color theme="0"/>
      <name val="Yu Gothic"/>
      <family val="3"/>
    </font>
    <font>
      <sz val="9"/>
      <name val="Yu Gothic"/>
      <family val="3"/>
    </font>
    <font>
      <sz val="16"/>
      <name val="Yu Gothic"/>
      <family val="3"/>
    </font>
    <font>
      <sz val="11"/>
      <color theme="1"/>
      <name val="Yu Gothic"/>
      <family val="3"/>
    </font>
    <font>
      <b/>
      <sz val="16"/>
      <color rgb="FF000000"/>
      <name val="Yu Gothic"/>
      <family val="3"/>
    </font>
    <font>
      <b/>
      <sz val="11"/>
      <name val="Yu Gothic"/>
      <family val="3"/>
    </font>
    <font>
      <sz val="9"/>
      <color rgb="FF595959"/>
      <name val="Yu Gothic"/>
      <family val="3"/>
    </font>
    <font>
      <b/>
      <sz val="16"/>
      <name val="Yu Gothic"/>
      <family val="3"/>
    </font>
    <font>
      <sz val="11"/>
      <color theme="4" tint="-0.249977111117893"/>
      <name val="Yu Gothic"/>
      <family val="3"/>
    </font>
    <font>
      <sz val="11"/>
      <color theme="1"/>
      <name val="Calibri"/>
      <family val="2"/>
      <scheme val="minor"/>
    </font>
    <font>
      <sz val="10"/>
      <color theme="1"/>
      <name val="Calibri"/>
      <family val="2"/>
      <scheme val="minor"/>
    </font>
    <font>
      <b/>
      <sz val="11"/>
      <color rgb="FFFFFFFF"/>
      <name val="Calibri"/>
      <family val="2"/>
      <scheme val="minor"/>
    </font>
    <font>
      <sz val="11"/>
      <name val="Calibri"/>
      <family val="2"/>
      <scheme val="minor"/>
    </font>
    <font>
      <sz val="6"/>
      <name val="Calibri"/>
      <family val="3"/>
      <charset val="128"/>
      <scheme val="minor"/>
    </font>
    <font>
      <sz val="11"/>
      <name val="Yu Gothic"/>
      <family val="3"/>
      <charset val="128"/>
    </font>
    <font>
      <b/>
      <sz val="11"/>
      <name val="Yu Gothic"/>
      <family val="3"/>
      <charset val="128"/>
    </font>
    <font>
      <i/>
      <sz val="11"/>
      <color theme="0" tint="-0.499984740745262"/>
      <name val="Yu Gothic"/>
      <family val="3"/>
    </font>
    <font>
      <i/>
      <sz val="11"/>
      <color theme="0" tint="-0.499984740745262"/>
      <name val="Calibri"/>
      <family val="2"/>
      <scheme val="minor"/>
    </font>
    <font>
      <b/>
      <sz val="11"/>
      <color theme="0"/>
      <name val="Yu Gothic"/>
      <family val="3"/>
      <charset val="128"/>
    </font>
  </fonts>
  <fills count="11">
    <fill>
      <patternFill patternType="none"/>
    </fill>
    <fill>
      <patternFill patternType="gray125"/>
    </fill>
    <fill>
      <patternFill patternType="solid">
        <fgColor rgb="FFF2F2F2"/>
      </patternFill>
    </fill>
    <fill>
      <patternFill patternType="solid">
        <fgColor theme="1" tint="0.34998626667073579"/>
        <bgColor indexed="65"/>
      </patternFill>
    </fill>
    <fill>
      <patternFill patternType="solid">
        <fgColor rgb="FFE7E6E6"/>
      </patternFill>
    </fill>
    <fill>
      <patternFill patternType="solid">
        <fgColor rgb="FF595959"/>
      </patternFill>
    </fill>
    <fill>
      <patternFill patternType="solid">
        <fgColor rgb="FFE2F0D9"/>
      </patternFill>
    </fill>
    <fill>
      <patternFill patternType="solid">
        <fgColor rgb="FFFFF2CC"/>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595959"/>
        <bgColor indexed="64"/>
      </patternFill>
    </fill>
  </fills>
  <borders count="60">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bottom/>
      <diagonal/>
    </border>
    <border>
      <left/>
      <right style="thin">
        <color rgb="FFBFBFBF"/>
      </right>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
      <left/>
      <right/>
      <top/>
      <bottom/>
      <diagonal/>
    </border>
    <border>
      <left style="thin">
        <color rgb="FFA6A6A6"/>
      </left>
      <right style="thin">
        <color rgb="FFA6A6A6"/>
      </right>
      <top style="thin">
        <color rgb="FFA6A6A6"/>
      </top>
      <bottom style="thin">
        <color rgb="FFA6A6A6"/>
      </bottom>
      <diagonal/>
    </border>
    <border>
      <left style="medium">
        <color rgb="FF1F4E79"/>
      </left>
      <right/>
      <top/>
      <bottom/>
      <diagonal/>
    </border>
    <border>
      <left/>
      <right/>
      <top style="thin">
        <color rgb="FFA6A6A6"/>
      </top>
      <bottom/>
      <diagonal/>
    </border>
    <border>
      <left/>
      <right style="thin">
        <color rgb="FFA6A6A6"/>
      </right>
      <top style="thin">
        <color rgb="FFA6A6A6"/>
      </top>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top/>
      <bottom/>
      <diagonal/>
    </border>
    <border>
      <left/>
      <right style="thin">
        <color rgb="FFA6A6A6"/>
      </right>
      <top/>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BFBFBF"/>
      </right>
      <top style="thin">
        <color rgb="FFBFBFBF"/>
      </top>
      <bottom style="thin">
        <color rgb="FFBFBFBF"/>
      </bottom>
      <diagonal/>
    </border>
    <border>
      <left style="thin">
        <color rgb="FFBFBFBF"/>
      </left>
      <right style="thin">
        <color indexed="64"/>
      </right>
      <top style="thin">
        <color rgb="FFBFBFBF"/>
      </top>
      <bottom style="thin">
        <color rgb="FFBFBFBF"/>
      </bottom>
      <diagonal/>
    </border>
    <border>
      <left style="thin">
        <color indexed="64"/>
      </left>
      <right style="thin">
        <color rgb="FFBFBFBF"/>
      </right>
      <top style="thin">
        <color rgb="FFBFBFBF"/>
      </top>
      <bottom style="thin">
        <color indexed="64"/>
      </bottom>
      <diagonal/>
    </border>
    <border>
      <left style="thin">
        <color rgb="FFBFBFBF"/>
      </left>
      <right style="thin">
        <color rgb="FFBFBFBF"/>
      </right>
      <top style="thin">
        <color rgb="FFBFBFBF"/>
      </top>
      <bottom style="thin">
        <color indexed="64"/>
      </bottom>
      <diagonal/>
    </border>
    <border>
      <left style="thin">
        <color rgb="FFBFBFBF"/>
      </left>
      <right style="thin">
        <color indexed="64"/>
      </right>
      <top style="thin">
        <color rgb="FFBFBFBF"/>
      </top>
      <bottom style="thin">
        <color indexed="64"/>
      </bottom>
      <diagonal/>
    </border>
    <border>
      <left style="thin">
        <color indexed="64"/>
      </left>
      <right style="thin">
        <color rgb="FFBFBFBF"/>
      </right>
      <top/>
      <bottom style="thin">
        <color rgb="FFBFBFBF"/>
      </bottom>
      <diagonal/>
    </border>
    <border>
      <left style="thin">
        <color rgb="FFBFBFBF"/>
      </left>
      <right style="thin">
        <color indexed="64"/>
      </right>
      <top/>
      <bottom style="thin">
        <color rgb="FFBFBFBF"/>
      </bottom>
      <diagonal/>
    </border>
    <border>
      <left style="thin">
        <color indexed="64"/>
      </left>
      <right style="thin">
        <color rgb="FFBFBFBF"/>
      </right>
      <top style="thin">
        <color indexed="64"/>
      </top>
      <bottom style="thin">
        <color indexed="64"/>
      </bottom>
      <diagonal/>
    </border>
    <border>
      <left style="thin">
        <color rgb="FFA6A6A6"/>
      </left>
      <right style="thin">
        <color rgb="FFA6A6A6"/>
      </right>
      <top style="thin">
        <color rgb="FFA6A6A6"/>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rgb="FFA6A6A6"/>
      </left>
      <right/>
      <top style="thin">
        <color rgb="FFA6A6A6"/>
      </top>
      <bottom style="thin">
        <color rgb="FFA6A6A6"/>
      </bottom>
      <diagonal/>
    </border>
    <border>
      <left/>
      <right style="thin">
        <color indexed="64"/>
      </right>
      <top/>
      <bottom/>
      <diagonal/>
    </border>
    <border>
      <left/>
      <right/>
      <top/>
      <bottom style="thin">
        <color theme="0"/>
      </bottom>
      <diagonal/>
    </border>
    <border>
      <left/>
      <right style="thin">
        <color indexed="64"/>
      </right>
      <top/>
      <bottom style="thin">
        <color theme="0"/>
      </bottom>
      <diagonal/>
    </border>
    <border>
      <left/>
      <right style="thin">
        <color indexed="64"/>
      </right>
      <top style="thin">
        <color theme="0"/>
      </top>
      <bottom/>
      <diagonal/>
    </border>
    <border>
      <left/>
      <right/>
      <top style="thin">
        <color theme="0"/>
      </top>
      <bottom/>
      <diagonal/>
    </border>
    <border>
      <left/>
      <right/>
      <top style="thin">
        <color theme="0"/>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theme="0" tint="-0.249977111117893"/>
      </right>
      <top style="thin">
        <color theme="0" tint="-0.249977111117893"/>
      </top>
      <bottom style="thin">
        <color indexed="64"/>
      </bottom>
      <diagonal/>
    </border>
    <border>
      <left/>
      <right/>
      <top style="thin">
        <color theme="0" tint="-0.249977111117893"/>
      </top>
      <bottom style="thin">
        <color indexed="64"/>
      </bottom>
      <diagonal/>
    </border>
    <border>
      <left/>
      <right style="thin">
        <color theme="0" tint="-0.249977111117893"/>
      </right>
      <top style="thin">
        <color theme="0" tint="-0.249977111117893"/>
      </top>
      <bottom style="thin">
        <color indexed="64"/>
      </bottom>
      <diagonal/>
    </border>
    <border>
      <left style="thin">
        <color theme="0"/>
      </left>
      <right/>
      <top/>
      <bottom style="thin">
        <color rgb="FFBFBFBF"/>
      </bottom>
      <diagonal/>
    </border>
    <border>
      <left/>
      <right style="thin">
        <color theme="0"/>
      </right>
      <top/>
      <bottom/>
      <diagonal/>
    </border>
    <border>
      <left style="thin">
        <color theme="0"/>
      </left>
      <right/>
      <top/>
      <bottom/>
      <diagonal/>
    </border>
    <border>
      <left style="thin">
        <color theme="0"/>
      </left>
      <right style="thin">
        <color rgb="FFA6A6A6"/>
      </right>
      <top style="thin">
        <color rgb="FFA6A6A6"/>
      </top>
      <bottom style="thin">
        <color rgb="FFA6A6A6"/>
      </bottom>
      <diagonal/>
    </border>
    <border>
      <left style="thin">
        <color theme="0"/>
      </left>
      <right/>
      <top style="thin">
        <color rgb="FFA6A6A6"/>
      </top>
      <bottom style="thin">
        <color rgb="FFA6A6A6"/>
      </bottom>
      <diagonal/>
    </border>
    <border>
      <left style="thin">
        <color theme="0"/>
      </left>
      <right style="thin">
        <color theme="0"/>
      </right>
      <top style="thin">
        <color rgb="FFA6A6A6"/>
      </top>
      <bottom style="thin">
        <color rgb="FFA6A6A6"/>
      </bottom>
      <diagonal/>
    </border>
  </borders>
  <cellStyleXfs count="2">
    <xf numFmtId="0" fontId="0" fillId="0" borderId="14"/>
    <xf numFmtId="0" fontId="1" fillId="0" borderId="14"/>
  </cellStyleXfs>
  <cellXfs count="175">
    <xf numFmtId="0" fontId="0" fillId="0" borderId="0" xfId="0" applyBorder="1"/>
    <xf numFmtId="0" fontId="2" fillId="0" borderId="14" xfId="0" applyFont="1"/>
    <xf numFmtId="0" fontId="8" fillId="0" borderId="14" xfId="0" applyFont="1" applyAlignment="1">
      <alignment horizontal="center" vertical="center" wrapText="1"/>
    </xf>
    <xf numFmtId="0" fontId="0" fillId="0" borderId="14" xfId="0"/>
    <xf numFmtId="0" fontId="10" fillId="0" borderId="14" xfId="0" applyFont="1" applyAlignment="1">
      <alignment horizontal="right" vertical="center" wrapText="1"/>
    </xf>
    <xf numFmtId="0" fontId="12" fillId="0" borderId="14" xfId="0" applyFont="1"/>
    <xf numFmtId="0" fontId="16" fillId="0" borderId="14" xfId="0" applyFont="1"/>
    <xf numFmtId="0" fontId="17" fillId="0" borderId="14" xfId="0" applyFont="1"/>
    <xf numFmtId="0" fontId="18" fillId="0" borderId="14" xfId="0" applyFont="1"/>
    <xf numFmtId="0" fontId="19" fillId="0" borderId="1" xfId="0" applyFont="1" applyBorder="1" applyAlignment="1">
      <alignment wrapText="1"/>
    </xf>
    <xf numFmtId="0" fontId="19" fillId="0" borderId="1" xfId="0" applyFont="1" applyBorder="1" applyAlignment="1">
      <alignment vertical="center" wrapText="1"/>
    </xf>
    <xf numFmtId="0" fontId="19" fillId="0" borderId="13" xfId="0" applyFont="1" applyBorder="1" applyAlignment="1">
      <alignment wrapText="1"/>
    </xf>
    <xf numFmtId="0" fontId="22" fillId="0" borderId="14" xfId="0" applyFont="1"/>
    <xf numFmtId="0" fontId="19" fillId="0" borderId="14" xfId="0" applyFont="1" applyAlignment="1">
      <alignment vertical="center" wrapText="1"/>
    </xf>
    <xf numFmtId="0" fontId="20" fillId="0" borderId="14" xfId="0" applyFont="1" applyAlignment="1">
      <alignment wrapText="1"/>
    </xf>
    <xf numFmtId="176" fontId="19" fillId="0" borderId="14" xfId="0" applyNumberFormat="1" applyFont="1" applyAlignment="1">
      <alignment wrapText="1"/>
    </xf>
    <xf numFmtId="0" fontId="23" fillId="0" borderId="14" xfId="0" applyFont="1"/>
    <xf numFmtId="0" fontId="24" fillId="0" borderId="14" xfId="0" applyFont="1" applyAlignment="1">
      <alignment vertical="center" wrapText="1"/>
    </xf>
    <xf numFmtId="0" fontId="23" fillId="0" borderId="11" xfId="0" applyFont="1" applyBorder="1"/>
    <xf numFmtId="0" fontId="23" fillId="0" borderId="12" xfId="0" applyFont="1" applyBorder="1"/>
    <xf numFmtId="0" fontId="0" fillId="0" borderId="14" xfId="0" applyBorder="1"/>
    <xf numFmtId="0" fontId="4" fillId="5" borderId="14" xfId="0" applyFont="1" applyFill="1" applyAlignment="1">
      <alignment horizontal="center" vertical="center" wrapText="1"/>
    </xf>
    <xf numFmtId="0" fontId="7" fillId="5" borderId="15"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19" fillId="9" borderId="26" xfId="0" applyFont="1" applyFill="1" applyBorder="1"/>
    <xf numFmtId="0" fontId="19" fillId="9" borderId="26" xfId="0" applyFont="1" applyFill="1" applyBorder="1" applyAlignment="1">
      <alignment wrapText="1"/>
    </xf>
    <xf numFmtId="176" fontId="19" fillId="9" borderId="26" xfId="0" applyNumberFormat="1" applyFont="1" applyFill="1" applyBorder="1" applyAlignment="1">
      <alignment wrapText="1"/>
    </xf>
    <xf numFmtId="176" fontId="12" fillId="9" borderId="26" xfId="0" applyNumberFormat="1" applyFont="1" applyFill="1" applyBorder="1" applyAlignment="1">
      <alignment wrapText="1"/>
    </xf>
    <xf numFmtId="0" fontId="12" fillId="9" borderId="26" xfId="0" applyFont="1" applyFill="1" applyBorder="1" applyAlignment="1">
      <alignment wrapText="1"/>
    </xf>
    <xf numFmtId="0" fontId="12" fillId="8" borderId="26" xfId="0" applyFont="1" applyFill="1" applyBorder="1"/>
    <xf numFmtId="0" fontId="12" fillId="8" borderId="26" xfId="0" applyFont="1" applyFill="1" applyBorder="1" applyAlignment="1">
      <alignment wrapText="1"/>
    </xf>
    <xf numFmtId="176" fontId="12" fillId="8" borderId="26" xfId="0" applyNumberFormat="1" applyFont="1" applyFill="1" applyBorder="1" applyAlignment="1">
      <alignment wrapText="1"/>
    </xf>
    <xf numFmtId="0" fontId="28" fillId="9" borderId="26" xfId="0" applyFont="1" applyFill="1" applyBorder="1" applyAlignment="1">
      <alignment wrapText="1"/>
    </xf>
    <xf numFmtId="177" fontId="12" fillId="8" borderId="26" xfId="0" applyNumberFormat="1" applyFont="1" applyFill="1" applyBorder="1" applyAlignment="1">
      <alignment wrapText="1"/>
    </xf>
    <xf numFmtId="176" fontId="28" fillId="9" borderId="1" xfId="0" applyNumberFormat="1" applyFont="1" applyFill="1" applyBorder="1" applyAlignment="1">
      <alignment wrapText="1"/>
    </xf>
    <xf numFmtId="0" fontId="28" fillId="9" borderId="1" xfId="0" applyFont="1" applyFill="1" applyBorder="1" applyAlignment="1">
      <alignment wrapText="1"/>
    </xf>
    <xf numFmtId="176" fontId="28" fillId="8" borderId="1" xfId="0" applyNumberFormat="1" applyFont="1" applyFill="1" applyBorder="1" applyAlignment="1">
      <alignment wrapText="1"/>
    </xf>
    <xf numFmtId="0" fontId="19" fillId="0" borderId="30" xfId="0" applyFont="1" applyBorder="1" applyAlignment="1">
      <alignment vertical="center" wrapText="1"/>
    </xf>
    <xf numFmtId="0" fontId="20" fillId="0" borderId="31" xfId="0" applyFont="1" applyBorder="1" applyAlignment="1">
      <alignment wrapText="1"/>
    </xf>
    <xf numFmtId="0" fontId="19" fillId="0" borderId="32" xfId="0" applyFont="1" applyBorder="1" applyAlignment="1">
      <alignment vertical="center" wrapText="1"/>
    </xf>
    <xf numFmtId="176" fontId="19" fillId="9" borderId="33" xfId="0" applyNumberFormat="1" applyFont="1" applyFill="1" applyBorder="1" applyAlignment="1">
      <alignment wrapText="1"/>
    </xf>
    <xf numFmtId="0" fontId="20" fillId="0" borderId="34" xfId="0" applyFont="1" applyBorder="1" applyAlignment="1">
      <alignment wrapText="1"/>
    </xf>
    <xf numFmtId="0" fontId="19" fillId="0" borderId="35" xfId="0" applyFont="1" applyBorder="1" applyAlignment="1">
      <alignment vertical="center" wrapText="1"/>
    </xf>
    <xf numFmtId="176" fontId="28" fillId="9" borderId="12" xfId="0" applyNumberFormat="1" applyFont="1" applyFill="1" applyBorder="1" applyAlignment="1">
      <alignment wrapText="1"/>
    </xf>
    <xf numFmtId="0" fontId="20" fillId="0" borderId="36" xfId="0" applyFont="1" applyBorder="1" applyAlignment="1">
      <alignment wrapText="1"/>
    </xf>
    <xf numFmtId="0" fontId="2" fillId="0" borderId="14" xfId="0" applyFont="1" applyBorder="1"/>
    <xf numFmtId="0" fontId="19" fillId="4" borderId="26" xfId="0" applyFont="1" applyFill="1" applyBorder="1" applyAlignment="1">
      <alignment horizontal="left" vertical="center" wrapText="1"/>
    </xf>
    <xf numFmtId="0" fontId="29" fillId="6" borderId="26" xfId="0" applyFont="1" applyFill="1" applyBorder="1" applyAlignment="1">
      <alignment vertical="center"/>
    </xf>
    <xf numFmtId="0" fontId="19" fillId="7" borderId="26"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3" fillId="5" borderId="29" xfId="0" applyFont="1" applyFill="1" applyBorder="1" applyAlignment="1">
      <alignment horizontal="center" vertical="center" wrapText="1"/>
    </xf>
    <xf numFmtId="0" fontId="3" fillId="5" borderId="39" xfId="0" applyFont="1" applyFill="1" applyBorder="1" applyAlignment="1">
      <alignment horizontal="center" vertical="center" wrapText="1"/>
    </xf>
    <xf numFmtId="0" fontId="3" fillId="5" borderId="40"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5" xfId="0" applyFont="1" applyFill="1" applyBorder="1" applyAlignment="1">
      <alignment horizontal="left" vertical="center" wrapText="1"/>
    </xf>
    <xf numFmtId="14" fontId="5" fillId="8" borderId="15" xfId="0" applyNumberFormat="1" applyFont="1" applyFill="1" applyBorder="1" applyAlignment="1">
      <alignment horizontal="center" vertical="center" wrapText="1"/>
    </xf>
    <xf numFmtId="178" fontId="5" fillId="8" borderId="15" xfId="0" applyNumberFormat="1" applyFont="1" applyFill="1" applyBorder="1" applyAlignment="1">
      <alignment horizontal="center" vertical="center" wrapText="1"/>
    </xf>
    <xf numFmtId="179" fontId="5" fillId="8" borderId="15" xfId="0" applyNumberFormat="1" applyFont="1" applyFill="1" applyBorder="1" applyAlignment="1">
      <alignment horizontal="center" vertical="center" wrapText="1"/>
    </xf>
    <xf numFmtId="179" fontId="5" fillId="9" borderId="15" xfId="0" applyNumberFormat="1" applyFont="1" applyFill="1" applyBorder="1" applyAlignment="1">
      <alignment horizontal="center" vertical="center" wrapText="1"/>
    </xf>
    <xf numFmtId="179" fontId="6" fillId="9" borderId="15" xfId="0" applyNumberFormat="1" applyFont="1" applyFill="1" applyBorder="1" applyAlignment="1">
      <alignment horizontal="center" vertical="center" wrapText="1"/>
    </xf>
    <xf numFmtId="0" fontId="6" fillId="9" borderId="15"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23" fillId="0" borderId="14" xfId="0" applyFont="1" applyBorder="1" applyAlignment="1"/>
    <xf numFmtId="0" fontId="15" fillId="0" borderId="14" xfId="0" applyFont="1" applyFill="1" applyBorder="1" applyAlignment="1">
      <alignment horizontal="left" vertical="center" wrapText="1"/>
    </xf>
    <xf numFmtId="0" fontId="23" fillId="0" borderId="14" xfId="0" applyFont="1" applyFill="1" applyBorder="1" applyAlignment="1"/>
    <xf numFmtId="0" fontId="14" fillId="10" borderId="14" xfId="0" applyFont="1" applyFill="1" applyAlignment="1">
      <alignment horizontal="center" vertical="center" wrapText="1"/>
    </xf>
    <xf numFmtId="0" fontId="14" fillId="10" borderId="43" xfId="0" applyFont="1" applyFill="1" applyBorder="1" applyAlignment="1">
      <alignment horizontal="center" vertical="center" wrapText="1"/>
    </xf>
    <xf numFmtId="0" fontId="32" fillId="10" borderId="47" xfId="0" applyFont="1" applyFill="1" applyBorder="1" applyAlignment="1">
      <alignment horizontal="center" vertical="center" wrapText="1"/>
    </xf>
    <xf numFmtId="0" fontId="4" fillId="5" borderId="49" xfId="0" applyFont="1" applyFill="1" applyBorder="1" applyAlignment="1">
      <alignment horizontal="center" vertical="center" wrapText="1"/>
    </xf>
    <xf numFmtId="0" fontId="4" fillId="5" borderId="50" xfId="0" applyFont="1" applyFill="1" applyBorder="1" applyAlignment="1">
      <alignment horizontal="center" vertical="center" wrapText="1"/>
    </xf>
    <xf numFmtId="0" fontId="14" fillId="10" borderId="55" xfId="0" applyFont="1" applyFill="1" applyBorder="1" applyAlignment="1">
      <alignment horizontal="center" vertical="center" wrapText="1"/>
    </xf>
    <xf numFmtId="0" fontId="7" fillId="5" borderId="41"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7" fillId="5" borderId="58"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59"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8" fillId="0" borderId="14" xfId="0" applyFont="1" applyAlignment="1">
      <alignment horizontal="center" vertical="center" wrapText="1"/>
    </xf>
    <xf numFmtId="0" fontId="0" fillId="0" borderId="14" xfId="0" applyBorder="1" applyAlignment="1"/>
    <xf numFmtId="0" fontId="12" fillId="7" borderId="15" xfId="0" applyFont="1" applyFill="1" applyBorder="1" applyAlignment="1">
      <alignment horizontal="left" vertical="center" wrapText="1"/>
    </xf>
    <xf numFmtId="0" fontId="23" fillId="0" borderId="17" xfId="0" applyFont="1" applyBorder="1" applyAlignment="1"/>
    <xf numFmtId="0" fontId="23" fillId="0" borderId="18" xfId="0" applyFont="1" applyBorder="1" applyAlignment="1"/>
    <xf numFmtId="0" fontId="23" fillId="0" borderId="21" xfId="0" applyFont="1" applyBorder="1" applyAlignment="1"/>
    <xf numFmtId="0" fontId="23" fillId="0" borderId="22" xfId="0" applyFont="1" applyBorder="1" applyAlignment="1"/>
    <xf numFmtId="0" fontId="23" fillId="0" borderId="23" xfId="0" applyFont="1" applyBorder="1" applyAlignment="1"/>
    <xf numFmtId="0" fontId="23" fillId="0" borderId="24" xfId="0" applyFont="1" applyBorder="1" applyAlignment="1"/>
    <xf numFmtId="0" fontId="23" fillId="0" borderId="25" xfId="0" applyFont="1" applyBorder="1" applyAlignment="1"/>
    <xf numFmtId="0" fontId="12" fillId="0" borderId="26" xfId="1" applyFont="1" applyFill="1" applyBorder="1" applyAlignment="1">
      <alignment vertical="center"/>
    </xf>
    <xf numFmtId="0" fontId="26" fillId="0" borderId="26" xfId="0" applyFont="1" applyFill="1" applyBorder="1" applyAlignment="1">
      <alignment vertical="center"/>
    </xf>
    <xf numFmtId="0" fontId="11" fillId="0" borderId="14" xfId="0" applyFont="1" applyAlignment="1">
      <alignment horizontal="right" vertical="center" wrapText="1"/>
    </xf>
    <xf numFmtId="0" fontId="12" fillId="0" borderId="26" xfId="1" applyFont="1" applyFill="1" applyBorder="1" applyAlignment="1">
      <alignment horizontal="left" vertical="center" wrapText="1"/>
    </xf>
    <xf numFmtId="0" fontId="3" fillId="5" borderId="38" xfId="0" applyFont="1" applyFill="1" applyBorder="1" applyAlignment="1">
      <alignment horizontal="left" vertical="center" wrapText="1"/>
    </xf>
    <xf numFmtId="0" fontId="25" fillId="5" borderId="17" xfId="0" applyFont="1" applyFill="1" applyBorder="1" applyAlignment="1"/>
    <xf numFmtId="0" fontId="25" fillId="5" borderId="18" xfId="0" applyFont="1" applyFill="1" applyBorder="1" applyAlignment="1"/>
    <xf numFmtId="0" fontId="14" fillId="3" borderId="15" xfId="0" applyFont="1" applyFill="1" applyBorder="1" applyAlignment="1">
      <alignment horizontal="left" vertical="center" wrapText="1"/>
    </xf>
    <xf numFmtId="0" fontId="23" fillId="0" borderId="19" xfId="0" applyFont="1" applyBorder="1" applyAlignment="1"/>
    <xf numFmtId="0" fontId="23" fillId="0" borderId="20" xfId="0" applyFont="1" applyBorder="1" applyAlignment="1"/>
    <xf numFmtId="0" fontId="12" fillId="2" borderId="43" xfId="0" applyFont="1" applyFill="1" applyBorder="1" applyAlignment="1">
      <alignment horizontal="left" vertical="center" wrapText="1"/>
    </xf>
    <xf numFmtId="0" fontId="19" fillId="4" borderId="37" xfId="0" applyFont="1" applyFill="1" applyBorder="1" applyAlignment="1">
      <alignment horizontal="center" wrapText="1"/>
    </xf>
    <xf numFmtId="0" fontId="23" fillId="0" borderId="28" xfId="0" applyFont="1" applyBorder="1" applyAlignment="1"/>
    <xf numFmtId="0" fontId="23" fillId="0" borderId="29" xfId="0" applyFont="1" applyBorder="1" applyAlignment="1"/>
    <xf numFmtId="0" fontId="12" fillId="8" borderId="26" xfId="0" applyFont="1" applyFill="1" applyBorder="1" applyAlignment="1">
      <alignment horizontal="left"/>
    </xf>
    <xf numFmtId="0" fontId="26" fillId="8" borderId="26" xfId="0" applyFont="1" applyFill="1" applyBorder="1" applyAlignment="1">
      <alignment horizontal="left"/>
    </xf>
    <xf numFmtId="0" fontId="12" fillId="2" borderId="47" xfId="0" applyFont="1" applyFill="1" applyBorder="1" applyAlignment="1">
      <alignment vertical="center" wrapText="1"/>
    </xf>
    <xf numFmtId="0" fontId="0" fillId="0" borderId="47" xfId="0" applyBorder="1" applyAlignment="1">
      <alignment vertical="center"/>
    </xf>
    <xf numFmtId="0" fontId="12" fillId="8" borderId="26" xfId="0" applyFont="1" applyFill="1" applyBorder="1" applyAlignment="1">
      <alignment horizontal="left" wrapText="1"/>
    </xf>
    <xf numFmtId="0" fontId="15" fillId="7" borderId="46" xfId="0" applyFont="1" applyFill="1" applyBorder="1" applyAlignment="1">
      <alignment horizontal="left" vertical="center" wrapText="1"/>
    </xf>
    <xf numFmtId="0" fontId="0" fillId="0" borderId="46" xfId="0" applyBorder="1" applyAlignment="1">
      <alignment horizontal="left" vertical="center"/>
    </xf>
    <xf numFmtId="0" fontId="0" fillId="0" borderId="45" xfId="0" applyBorder="1" applyAlignment="1">
      <alignment horizontal="left" vertical="center"/>
    </xf>
    <xf numFmtId="0" fontId="0" fillId="0" borderId="14" xfId="0" applyBorder="1" applyAlignment="1">
      <alignment horizontal="left" vertical="center"/>
    </xf>
    <xf numFmtId="0" fontId="0" fillId="0" borderId="42" xfId="0" applyBorder="1" applyAlignment="1">
      <alignment horizontal="left" vertical="center"/>
    </xf>
    <xf numFmtId="0" fontId="12" fillId="8" borderId="27" xfId="0" applyFont="1" applyFill="1" applyBorder="1" applyAlignment="1">
      <alignment horizontal="left"/>
    </xf>
    <xf numFmtId="0" fontId="12" fillId="8" borderId="28" xfId="0" applyFont="1" applyFill="1" applyBorder="1" applyAlignment="1">
      <alignment horizontal="left"/>
    </xf>
    <xf numFmtId="0" fontId="12" fillId="8" borderId="29" xfId="0" applyFont="1" applyFill="1" applyBorder="1" applyAlignment="1">
      <alignment horizontal="left"/>
    </xf>
    <xf numFmtId="0" fontId="12" fillId="2" borderId="44" xfId="0" applyFont="1" applyFill="1" applyBorder="1" applyAlignment="1">
      <alignment horizontal="left" vertical="center" wrapText="1"/>
    </xf>
    <xf numFmtId="0" fontId="12" fillId="2" borderId="47" xfId="0" applyFont="1" applyFill="1" applyBorder="1" applyAlignment="1">
      <alignment horizontal="left" vertical="center" wrapText="1"/>
    </xf>
    <xf numFmtId="0" fontId="12" fillId="2" borderId="48" xfId="0" applyFont="1" applyFill="1" applyBorder="1" applyAlignment="1">
      <alignment horizontal="left" vertical="center" wrapText="1"/>
    </xf>
    <xf numFmtId="0" fontId="4" fillId="5" borderId="51" xfId="0" applyFont="1" applyFill="1" applyBorder="1" applyAlignment="1">
      <alignment horizontal="center" vertical="center" wrapText="1"/>
    </xf>
    <xf numFmtId="0" fontId="23" fillId="0" borderId="52" xfId="0" applyFont="1" applyBorder="1" applyAlignment="1"/>
    <xf numFmtId="0" fontId="23" fillId="0" borderId="53" xfId="0" applyFont="1" applyBorder="1" applyAlignment="1"/>
    <xf numFmtId="0" fontId="19" fillId="9" borderId="26" xfId="0" applyFont="1" applyFill="1" applyBorder="1" applyAlignment="1">
      <alignment horizontal="center"/>
    </xf>
    <xf numFmtId="0" fontId="26" fillId="9" borderId="26" xfId="0" applyFont="1" applyFill="1" applyBorder="1" applyAlignment="1"/>
    <xf numFmtId="0" fontId="12" fillId="8" borderId="1" xfId="0" applyFont="1" applyFill="1" applyBorder="1" applyAlignment="1">
      <alignment vertical="top" wrapText="1"/>
    </xf>
    <xf numFmtId="0" fontId="26" fillId="8" borderId="2" xfId="0" applyFont="1" applyFill="1" applyBorder="1" applyAlignment="1"/>
    <xf numFmtId="0" fontId="26" fillId="8" borderId="3" xfId="0" applyFont="1" applyFill="1" applyBorder="1" applyAlignment="1"/>
    <xf numFmtId="0" fontId="26" fillId="8" borderId="6" xfId="0" applyFont="1" applyFill="1" applyBorder="1" applyAlignment="1"/>
    <xf numFmtId="0" fontId="26" fillId="8" borderId="14" xfId="0" applyFont="1" applyFill="1" applyBorder="1" applyAlignment="1"/>
    <xf numFmtId="0" fontId="26" fillId="8" borderId="7" xfId="0" applyFont="1" applyFill="1" applyBorder="1" applyAlignment="1"/>
    <xf numFmtId="0" fontId="26" fillId="8" borderId="8" xfId="0" applyFont="1" applyFill="1" applyBorder="1" applyAlignment="1"/>
    <xf numFmtId="0" fontId="26" fillId="8" borderId="9" xfId="0" applyFont="1" applyFill="1" applyBorder="1" applyAlignment="1"/>
    <xf numFmtId="0" fontId="26" fillId="8" borderId="10" xfId="0" applyFont="1" applyFill="1" applyBorder="1" applyAlignment="1"/>
    <xf numFmtId="0" fontId="12" fillId="8" borderId="1" xfId="0" applyFont="1" applyFill="1" applyBorder="1" applyAlignment="1">
      <alignment wrapText="1"/>
    </xf>
    <xf numFmtId="0" fontId="26" fillId="8" borderId="4" xfId="0" applyFont="1" applyFill="1" applyBorder="1" applyAlignment="1"/>
    <xf numFmtId="0" fontId="26" fillId="8" borderId="5" xfId="0" applyFont="1" applyFill="1" applyBorder="1" applyAlignment="1"/>
    <xf numFmtId="0" fontId="2" fillId="7" borderId="14" xfId="0" applyFont="1" applyFill="1" applyAlignment="1">
      <alignment horizontal="left" vertical="center"/>
    </xf>
    <xf numFmtId="0" fontId="12" fillId="2" borderId="14" xfId="0" applyFont="1" applyFill="1" applyAlignment="1">
      <alignment vertical="center" wrapText="1"/>
    </xf>
    <xf numFmtId="0" fontId="0" fillId="0" borderId="14" xfId="0" applyFont="1" applyBorder="1" applyAlignment="1">
      <alignment vertical="center"/>
    </xf>
    <xf numFmtId="0" fontId="12" fillId="2" borderId="56" xfId="0" applyFont="1" applyFill="1" applyBorder="1" applyAlignment="1">
      <alignment vertical="center" wrapText="1"/>
    </xf>
    <xf numFmtId="0" fontId="0" fillId="0" borderId="14" xfId="0" applyBorder="1" applyAlignment="1">
      <alignment vertical="center"/>
    </xf>
    <xf numFmtId="0" fontId="30" fillId="8" borderId="1" xfId="0" applyFont="1" applyFill="1" applyBorder="1" applyAlignment="1">
      <alignment vertical="top" wrapText="1"/>
    </xf>
    <xf numFmtId="0" fontId="31" fillId="8" borderId="4" xfId="0" applyFont="1" applyFill="1" applyBorder="1" applyAlignment="1"/>
    <xf numFmtId="0" fontId="31" fillId="8" borderId="5" xfId="0" applyFont="1" applyFill="1" applyBorder="1" applyAlignment="1"/>
    <xf numFmtId="0" fontId="4" fillId="5" borderId="54" xfId="0" applyFont="1" applyFill="1" applyBorder="1" applyAlignment="1">
      <alignment horizontal="center" vertical="center" wrapText="1"/>
    </xf>
    <xf numFmtId="0" fontId="0" fillId="0" borderId="9" xfId="0" applyBorder="1" applyAlignment="1"/>
    <xf numFmtId="176" fontId="12" fillId="8" borderId="1" xfId="0" applyNumberFormat="1" applyFont="1" applyFill="1" applyBorder="1" applyAlignment="1">
      <alignment horizontal="left" wrapText="1"/>
    </xf>
    <xf numFmtId="0" fontId="5" fillId="8" borderId="15" xfId="0" applyFont="1" applyFill="1" applyBorder="1" applyAlignment="1">
      <alignment horizontal="left" vertical="center" wrapText="1"/>
    </xf>
    <xf numFmtId="0" fontId="23" fillId="8" borderId="19" xfId="0" applyFont="1" applyFill="1" applyBorder="1" applyAlignment="1"/>
    <xf numFmtId="0" fontId="23" fillId="8" borderId="20" xfId="0" applyFont="1" applyFill="1" applyBorder="1" applyAlignment="1"/>
    <xf numFmtId="0" fontId="21" fillId="0" borderId="16" xfId="0" applyFont="1" applyBorder="1" applyAlignment="1">
      <alignment horizontal="left" vertical="center" wrapText="1"/>
    </xf>
    <xf numFmtId="0" fontId="6" fillId="9" borderId="15" xfId="0" applyFont="1" applyFill="1" applyBorder="1" applyAlignment="1">
      <alignment horizontal="center" vertical="center" wrapText="1"/>
    </xf>
    <xf numFmtId="0" fontId="23" fillId="9" borderId="19" xfId="0" applyFont="1" applyFill="1" applyBorder="1" applyAlignment="1"/>
    <xf numFmtId="0" fontId="23" fillId="9" borderId="20" xfId="0" applyFont="1" applyFill="1" applyBorder="1" applyAlignment="1"/>
    <xf numFmtId="0" fontId="7" fillId="5" borderId="15" xfId="0" applyFont="1" applyFill="1" applyBorder="1" applyAlignment="1">
      <alignment horizontal="center" vertical="center" wrapText="1"/>
    </xf>
    <xf numFmtId="0" fontId="23" fillId="8" borderId="18" xfId="0" applyFont="1" applyFill="1" applyBorder="1" applyAlignment="1"/>
    <xf numFmtId="0" fontId="23" fillId="8" borderId="23" xfId="0" applyFont="1" applyFill="1" applyBorder="1" applyAlignment="1"/>
    <xf numFmtId="0" fontId="23" fillId="8" borderId="25" xfId="0" applyFont="1" applyFill="1" applyBorder="1" applyAlignment="1"/>
    <xf numFmtId="0" fontId="4" fillId="5" borderId="15" xfId="0" applyFont="1" applyFill="1" applyBorder="1" applyAlignment="1">
      <alignment horizontal="left" vertical="center" wrapText="1"/>
    </xf>
    <xf numFmtId="0" fontId="7" fillId="5" borderId="18" xfId="0" applyFont="1" applyFill="1" applyBorder="1" applyAlignment="1">
      <alignment horizontal="center" vertical="center" wrapText="1"/>
    </xf>
    <xf numFmtId="14" fontId="5" fillId="8" borderId="15" xfId="0" applyNumberFormat="1" applyFont="1" applyFill="1" applyBorder="1" applyAlignment="1">
      <alignment horizontal="left" vertical="center" wrapText="1"/>
    </xf>
    <xf numFmtId="0" fontId="23" fillId="8" borderId="17" xfId="0" applyFont="1" applyFill="1" applyBorder="1" applyAlignment="1"/>
    <xf numFmtId="0" fontId="23" fillId="8" borderId="21" xfId="0" applyFont="1" applyFill="1" applyBorder="1" applyAlignment="1"/>
    <xf numFmtId="0" fontId="0" fillId="8" borderId="14" xfId="0" applyFill="1" applyBorder="1" applyAlignment="1"/>
    <xf numFmtId="0" fontId="23" fillId="8" borderId="22" xfId="0" applyFont="1" applyFill="1" applyBorder="1" applyAlignment="1"/>
    <xf numFmtId="0" fontId="23" fillId="8" borderId="24" xfId="0" applyFont="1" applyFill="1" applyBorder="1" applyAlignment="1"/>
    <xf numFmtId="0" fontId="9" fillId="8" borderId="15" xfId="0" applyFont="1" applyFill="1" applyBorder="1" applyAlignment="1">
      <alignment horizontal="center" vertical="center" wrapText="1"/>
    </xf>
    <xf numFmtId="0" fontId="15" fillId="7" borderId="15" xfId="0" applyFont="1" applyFill="1" applyBorder="1" applyAlignment="1">
      <alignment horizontal="left" vertical="center" wrapText="1"/>
    </xf>
    <xf numFmtId="0" fontId="5" fillId="8" borderId="41" xfId="0" applyFont="1" applyFill="1" applyBorder="1" applyAlignment="1">
      <alignment horizontal="left" vertical="center" wrapText="1"/>
    </xf>
    <xf numFmtId="0" fontId="5" fillId="8" borderId="19" xfId="0" applyFont="1" applyFill="1" applyBorder="1" applyAlignment="1">
      <alignment horizontal="left" vertical="center" wrapText="1"/>
    </xf>
    <xf numFmtId="14" fontId="5" fillId="8" borderId="41" xfId="0" applyNumberFormat="1" applyFont="1" applyFill="1" applyBorder="1" applyAlignment="1">
      <alignment horizontal="left" vertical="center" wrapText="1"/>
    </xf>
    <xf numFmtId="14" fontId="5" fillId="8" borderId="19" xfId="0" applyNumberFormat="1" applyFont="1" applyFill="1" applyBorder="1" applyAlignment="1">
      <alignment horizontal="left" vertical="center" wrapText="1"/>
    </xf>
    <xf numFmtId="14" fontId="5" fillId="8" borderId="20" xfId="0" applyNumberFormat="1" applyFont="1" applyFill="1" applyBorder="1" applyAlignment="1">
      <alignment horizontal="left" vertical="center" wrapText="1"/>
    </xf>
  </cellXfs>
  <cellStyles count="2">
    <cellStyle name="ハイパーリンク" xfId="1" xr:uid="{00000000-0005-0000-0000-000001000000}"/>
    <cellStyle name="標準" xfId="0" builtinId="0"/>
  </cellStyles>
  <dxfs count="1">
    <dxf>
      <fill>
        <patternFill>
          <bgColor rgb="FFF4CCCC"/>
        </patternFill>
      </fill>
    </dxf>
  </dxfs>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showGridLines="0" tabSelected="1" workbookViewId="0">
      <selection activeCell="C24" sqref="C24"/>
    </sheetView>
  </sheetViews>
  <sheetFormatPr defaultRowHeight="14.4"/>
  <cols>
    <col min="1" max="1" width="3" customWidth="1"/>
    <col min="2" max="2" width="17.109375" customWidth="1"/>
    <col min="3" max="3" width="86.5546875" customWidth="1"/>
    <col min="4" max="4" width="22.88671875" customWidth="1"/>
  </cols>
  <sheetData>
    <row r="1" spans="1:4" ht="16.2" customHeight="1">
      <c r="A1" s="5"/>
      <c r="B1" s="1"/>
      <c r="C1" s="1"/>
      <c r="D1" s="1"/>
    </row>
    <row r="2" spans="1:4" ht="27.9" customHeight="1">
      <c r="A2" s="6"/>
      <c r="B2" s="81" t="s">
        <v>0</v>
      </c>
      <c r="C2" s="82"/>
      <c r="D2" s="82"/>
    </row>
    <row r="3" spans="1:4" s="3" customFormat="1" ht="18" customHeight="1">
      <c r="A3" s="1"/>
      <c r="B3" s="2"/>
      <c r="C3" s="16"/>
      <c r="D3" s="16"/>
    </row>
    <row r="4" spans="1:4" ht="16.5" customHeight="1">
      <c r="A4" s="1"/>
      <c r="B4" s="93" t="s">
        <v>164</v>
      </c>
      <c r="C4" s="82"/>
      <c r="D4" s="82"/>
    </row>
    <row r="5" spans="1:4" ht="16.2" customHeight="1">
      <c r="A5" s="1"/>
      <c r="B5" s="1"/>
      <c r="C5" s="1"/>
      <c r="D5" s="1"/>
    </row>
    <row r="6" spans="1:4" ht="25.05" customHeight="1">
      <c r="A6" s="1"/>
      <c r="B6" s="98" t="s">
        <v>1</v>
      </c>
      <c r="C6" s="99"/>
      <c r="D6" s="100"/>
    </row>
    <row r="7" spans="1:4" ht="24.9" customHeight="1">
      <c r="A7" s="1"/>
      <c r="B7" s="83" t="s">
        <v>2</v>
      </c>
      <c r="C7" s="84"/>
      <c r="D7" s="85"/>
    </row>
    <row r="8" spans="1:4" ht="24.9" customHeight="1">
      <c r="A8" s="1"/>
      <c r="B8" s="86"/>
      <c r="C8" s="82"/>
      <c r="D8" s="87"/>
    </row>
    <row r="9" spans="1:4" ht="24.9" customHeight="1">
      <c r="A9" s="1"/>
      <c r="B9" s="88"/>
      <c r="C9" s="89"/>
      <c r="D9" s="90"/>
    </row>
    <row r="10" spans="1:4" ht="26.4" customHeight="1">
      <c r="A10" s="1"/>
      <c r="B10" s="1"/>
      <c r="C10" s="1"/>
      <c r="D10" s="1"/>
    </row>
    <row r="11" spans="1:4" ht="25.05" customHeight="1">
      <c r="A11" s="1"/>
      <c r="B11" s="55" t="s">
        <v>3</v>
      </c>
      <c r="C11" s="56" t="s">
        <v>4</v>
      </c>
      <c r="D11" s="54" t="s">
        <v>5</v>
      </c>
    </row>
    <row r="12" spans="1:4" ht="38.1" customHeight="1">
      <c r="A12" s="1"/>
      <c r="B12" s="52" t="s">
        <v>6</v>
      </c>
      <c r="C12" s="53" t="s">
        <v>7</v>
      </c>
      <c r="D12" s="53" t="s">
        <v>8</v>
      </c>
    </row>
    <row r="13" spans="1:4" ht="38.1" customHeight="1">
      <c r="A13" s="1"/>
      <c r="B13" s="52" t="s">
        <v>9</v>
      </c>
      <c r="C13" s="53" t="s">
        <v>10</v>
      </c>
      <c r="D13" s="53" t="s">
        <v>11</v>
      </c>
    </row>
    <row r="14" spans="1:4" ht="38.1" customHeight="1">
      <c r="A14" s="1"/>
      <c r="B14" s="52" t="s">
        <v>12</v>
      </c>
      <c r="C14" s="53" t="s">
        <v>13</v>
      </c>
      <c r="D14" s="53" t="s">
        <v>11</v>
      </c>
    </row>
    <row r="15" spans="1:4" ht="38.1" customHeight="1">
      <c r="A15" s="1"/>
      <c r="B15" s="52" t="s">
        <v>14</v>
      </c>
      <c r="C15" s="53" t="s">
        <v>15</v>
      </c>
      <c r="D15" s="53" t="s">
        <v>16</v>
      </c>
    </row>
    <row r="16" spans="1:4" ht="38.1" customHeight="1">
      <c r="A16" s="1"/>
      <c r="B16" s="52" t="s">
        <v>17</v>
      </c>
      <c r="C16" s="53" t="s">
        <v>18</v>
      </c>
      <c r="D16" s="53" t="s">
        <v>19</v>
      </c>
    </row>
    <row r="17" spans="1:4" ht="45" customHeight="1">
      <c r="A17" s="46"/>
      <c r="B17" s="50"/>
      <c r="C17" s="51"/>
      <c r="D17" s="51"/>
    </row>
    <row r="18" spans="1:4" ht="25.05" customHeight="1">
      <c r="A18" s="1"/>
      <c r="B18" s="95" t="s">
        <v>20</v>
      </c>
      <c r="C18" s="96"/>
      <c r="D18" s="97"/>
    </row>
    <row r="19" spans="1:4" ht="37.950000000000003" customHeight="1">
      <c r="A19" s="1"/>
      <c r="B19" s="47" t="s">
        <v>21</v>
      </c>
      <c r="C19" s="94" t="s">
        <v>22</v>
      </c>
      <c r="D19" s="92"/>
    </row>
    <row r="20" spans="1:4" ht="37.950000000000003" customHeight="1">
      <c r="A20" s="1"/>
      <c r="B20" s="48" t="s">
        <v>23</v>
      </c>
      <c r="C20" s="91" t="s">
        <v>161</v>
      </c>
      <c r="D20" s="92"/>
    </row>
    <row r="21" spans="1:4" ht="37.950000000000003" customHeight="1">
      <c r="A21" s="1"/>
      <c r="B21" s="49" t="s">
        <v>24</v>
      </c>
      <c r="C21" s="91" t="s">
        <v>160</v>
      </c>
      <c r="D21" s="92"/>
    </row>
  </sheetData>
  <mergeCells count="8">
    <mergeCell ref="B2:D2"/>
    <mergeCell ref="B7:D9"/>
    <mergeCell ref="C20:D20"/>
    <mergeCell ref="C21:D21"/>
    <mergeCell ref="B4:D4"/>
    <mergeCell ref="C19:D19"/>
    <mergeCell ref="B18:D18"/>
    <mergeCell ref="B6:D6"/>
  </mergeCells>
  <phoneticPr fontId="27"/>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1"/>
  <sheetViews>
    <sheetView showGridLines="0" view="pageBreakPreview" zoomScale="90" zoomScaleNormal="100" zoomScaleSheetLayoutView="90" workbookViewId="0">
      <selection activeCell="H12" sqref="H12"/>
    </sheetView>
  </sheetViews>
  <sheetFormatPr defaultRowHeight="14.4"/>
  <cols>
    <col min="1" max="1" width="12" customWidth="1"/>
    <col min="2" max="8" width="15" customWidth="1"/>
    <col min="9" max="9" width="19.5546875" customWidth="1"/>
    <col min="10" max="10" width="15.33203125" style="3" customWidth="1"/>
    <col min="11" max="11" width="3.5546875" style="3" customWidth="1"/>
    <col min="12" max="12" width="2.109375" customWidth="1"/>
    <col min="13" max="13" width="19.109375" customWidth="1"/>
    <col min="14" max="14" width="11.33203125" customWidth="1"/>
    <col min="15" max="15" width="4.109375" customWidth="1"/>
  </cols>
  <sheetData>
    <row r="1" spans="1:15" ht="18" customHeight="1">
      <c r="A1" s="7" t="s">
        <v>25</v>
      </c>
      <c r="B1" s="16"/>
      <c r="C1" s="16"/>
      <c r="D1" s="16"/>
      <c r="E1" s="16"/>
      <c r="F1" s="16"/>
      <c r="G1" s="16"/>
      <c r="H1" s="16"/>
      <c r="I1" s="16"/>
      <c r="J1" s="16"/>
      <c r="K1" s="16"/>
      <c r="L1" s="16"/>
      <c r="M1" s="16"/>
      <c r="N1" s="16"/>
      <c r="O1" s="4"/>
    </row>
    <row r="2" spans="1:15" ht="25.5" customHeight="1">
      <c r="A2" s="8" t="s">
        <v>26</v>
      </c>
      <c r="B2" s="16"/>
      <c r="C2" s="16"/>
      <c r="D2" s="16"/>
      <c r="E2" s="16"/>
      <c r="F2" s="16"/>
      <c r="G2" s="16"/>
      <c r="H2" s="16"/>
      <c r="I2" s="16"/>
      <c r="J2" s="16"/>
      <c r="K2" s="16"/>
      <c r="L2" s="16"/>
      <c r="M2" s="16"/>
      <c r="N2" s="16"/>
      <c r="O2" s="16"/>
    </row>
    <row r="3" spans="1:15" ht="16.5" customHeight="1">
      <c r="A3" s="16"/>
      <c r="B3" s="16"/>
      <c r="C3" s="16"/>
      <c r="D3" s="16"/>
      <c r="E3" s="16"/>
      <c r="F3" s="16"/>
      <c r="G3" s="16"/>
      <c r="H3" s="16"/>
      <c r="I3" s="102" t="s">
        <v>27</v>
      </c>
      <c r="J3" s="103"/>
      <c r="K3" s="104"/>
      <c r="L3" s="16"/>
      <c r="M3" s="20"/>
      <c r="N3" s="20"/>
      <c r="O3" s="20"/>
    </row>
    <row r="4" spans="1:15" ht="33.9" customHeight="1">
      <c r="A4" s="70" t="s">
        <v>58</v>
      </c>
      <c r="B4" s="101" t="s">
        <v>59</v>
      </c>
      <c r="C4" s="101"/>
      <c r="D4" s="101"/>
      <c r="E4" s="101"/>
      <c r="F4" s="70" t="s">
        <v>159</v>
      </c>
      <c r="G4" s="101" t="s">
        <v>60</v>
      </c>
      <c r="H4" s="118"/>
      <c r="I4" s="43" t="s">
        <v>32</v>
      </c>
      <c r="J4" s="44">
        <f>E31</f>
        <v>150000</v>
      </c>
      <c r="K4" s="45" t="s">
        <v>33</v>
      </c>
      <c r="L4" s="16"/>
      <c r="M4" s="20"/>
      <c r="N4" s="20"/>
      <c r="O4" s="20"/>
    </row>
    <row r="5" spans="1:15" ht="33.9" customHeight="1">
      <c r="A5" s="71" t="s">
        <v>28</v>
      </c>
      <c r="B5" s="107" t="s">
        <v>29</v>
      </c>
      <c r="C5" s="108"/>
      <c r="D5" s="108"/>
      <c r="E5" s="108"/>
      <c r="F5" s="71" t="s">
        <v>30</v>
      </c>
      <c r="G5" s="119" t="s">
        <v>31</v>
      </c>
      <c r="H5" s="120"/>
      <c r="I5" s="38" t="s">
        <v>34</v>
      </c>
      <c r="J5" s="36">
        <f>H31</f>
        <v>30</v>
      </c>
      <c r="K5" s="39" t="s">
        <v>35</v>
      </c>
      <c r="L5" s="16"/>
      <c r="M5" s="20"/>
      <c r="N5" s="20"/>
      <c r="O5" s="20"/>
    </row>
    <row r="6" spans="1:15" ht="33.9" customHeight="1">
      <c r="A6" s="110" t="s">
        <v>36</v>
      </c>
      <c r="B6" s="111"/>
      <c r="C6" s="111"/>
      <c r="D6" s="111"/>
      <c r="E6" s="111"/>
      <c r="F6" s="111"/>
      <c r="G6" s="111"/>
      <c r="H6" s="112"/>
      <c r="I6" s="38" t="s">
        <v>37</v>
      </c>
      <c r="J6" s="37">
        <v>1500</v>
      </c>
      <c r="K6" s="39" t="s">
        <v>33</v>
      </c>
      <c r="L6" s="16"/>
      <c r="M6" s="20"/>
      <c r="N6" s="20"/>
      <c r="O6" s="20"/>
    </row>
    <row r="7" spans="1:15" ht="33.9" customHeight="1">
      <c r="A7" s="113"/>
      <c r="B7" s="113"/>
      <c r="C7" s="113"/>
      <c r="D7" s="113"/>
      <c r="E7" s="113"/>
      <c r="F7" s="113"/>
      <c r="G7" s="113"/>
      <c r="H7" s="114"/>
      <c r="I7" s="38" t="s">
        <v>38</v>
      </c>
      <c r="J7" s="35">
        <f>J5*J6</f>
        <v>45000</v>
      </c>
      <c r="K7" s="39" t="s">
        <v>33</v>
      </c>
      <c r="L7" s="16"/>
      <c r="M7" s="20"/>
      <c r="N7" s="20"/>
      <c r="O7" s="20"/>
    </row>
    <row r="8" spans="1:15" ht="33.9" customHeight="1">
      <c r="A8" s="16"/>
      <c r="B8" s="16"/>
      <c r="C8" s="16"/>
      <c r="D8" s="16"/>
      <c r="E8" s="16"/>
      <c r="F8" s="16"/>
      <c r="G8" s="16"/>
      <c r="H8" s="16"/>
      <c r="I8" s="40" t="s">
        <v>39</v>
      </c>
      <c r="J8" s="41">
        <f>J4-J7</f>
        <v>105000</v>
      </c>
      <c r="K8" s="42" t="s">
        <v>33</v>
      </c>
      <c r="L8" s="16"/>
      <c r="M8" s="20"/>
      <c r="N8" s="20"/>
      <c r="O8" s="20"/>
    </row>
    <row r="9" spans="1:15" s="3" customFormat="1" ht="6.6" customHeight="1">
      <c r="A9" s="16"/>
      <c r="B9" s="16"/>
      <c r="C9" s="16"/>
      <c r="D9" s="16"/>
      <c r="E9" s="16"/>
      <c r="F9" s="16"/>
      <c r="G9" s="16"/>
      <c r="H9" s="16"/>
      <c r="I9" s="13"/>
      <c r="J9" s="15"/>
      <c r="K9" s="14"/>
      <c r="L9" s="16"/>
    </row>
    <row r="10" spans="1:15" ht="18" customHeight="1">
      <c r="A10" s="72" t="s">
        <v>40</v>
      </c>
      <c r="B10" s="24" t="s">
        <v>41</v>
      </c>
      <c r="C10" s="73" t="s">
        <v>42</v>
      </c>
      <c r="D10" s="73" t="s">
        <v>43</v>
      </c>
      <c r="E10" s="24" t="s">
        <v>44</v>
      </c>
      <c r="F10" s="73" t="s">
        <v>45</v>
      </c>
      <c r="G10" s="73" t="s">
        <v>165</v>
      </c>
      <c r="H10" s="24" t="s">
        <v>153</v>
      </c>
      <c r="I10" s="121" t="s">
        <v>46</v>
      </c>
      <c r="J10" s="122"/>
      <c r="K10" s="123"/>
      <c r="L10" s="17"/>
      <c r="M10" s="17"/>
      <c r="N10" s="17"/>
      <c r="O10" s="17"/>
    </row>
    <row r="11" spans="1:15" ht="18.75" customHeight="1">
      <c r="A11" s="34">
        <v>46244</v>
      </c>
      <c r="B11" s="31" t="s">
        <v>47</v>
      </c>
      <c r="C11" s="31">
        <v>100</v>
      </c>
      <c r="D11" s="32">
        <v>1500</v>
      </c>
      <c r="E11" s="28">
        <f t="shared" ref="E11:E30" si="0">IF(OR(C11="",D11=""),0,C11*D11)</f>
        <v>150000</v>
      </c>
      <c r="F11" s="31">
        <v>0</v>
      </c>
      <c r="G11" s="29">
        <f>IF(AND(C11="",F11=""),"",MAX(0,C11-F11))</f>
        <v>100</v>
      </c>
      <c r="H11" s="33">
        <f>IF(AND(C11="",F11=""),"",MAX(0,C11-F11))</f>
        <v>100</v>
      </c>
      <c r="I11" s="109" t="s">
        <v>48</v>
      </c>
      <c r="J11" s="106"/>
      <c r="K11" s="106"/>
      <c r="L11" s="16"/>
      <c r="M11" s="16"/>
      <c r="N11" s="16"/>
      <c r="O11" s="16"/>
    </row>
    <row r="12" spans="1:15" ht="37.5" customHeight="1">
      <c r="A12" s="34">
        <v>46246</v>
      </c>
      <c r="B12" s="31" t="s">
        <v>49</v>
      </c>
      <c r="C12" s="31">
        <v>0</v>
      </c>
      <c r="D12" s="31">
        <v>0</v>
      </c>
      <c r="E12" s="29">
        <f t="shared" si="0"/>
        <v>0</v>
      </c>
      <c r="F12" s="31">
        <v>40</v>
      </c>
      <c r="G12" s="29">
        <f t="shared" ref="G12:G30" si="1">IF(AND(C12="",F12=""),G11,MAX(0,G11+C12-F12))</f>
        <v>60</v>
      </c>
      <c r="H12" s="33">
        <f>IF(AND(C12="",F12=""),H11,MAX(0,H11+C12-F12))</f>
        <v>60</v>
      </c>
      <c r="I12" s="109" t="s">
        <v>50</v>
      </c>
      <c r="J12" s="106"/>
      <c r="K12" s="106"/>
      <c r="L12" s="16"/>
      <c r="M12" s="16"/>
      <c r="N12" s="16"/>
      <c r="O12" s="16"/>
    </row>
    <row r="13" spans="1:15" ht="37.5" customHeight="1">
      <c r="A13" s="34">
        <v>46252</v>
      </c>
      <c r="B13" s="31" t="s">
        <v>49</v>
      </c>
      <c r="C13" s="31">
        <v>0</v>
      </c>
      <c r="D13" s="31">
        <v>0</v>
      </c>
      <c r="E13" s="29">
        <f t="shared" si="0"/>
        <v>0</v>
      </c>
      <c r="F13" s="31">
        <v>30</v>
      </c>
      <c r="G13" s="29">
        <f t="shared" si="1"/>
        <v>30</v>
      </c>
      <c r="H13" s="33">
        <f t="shared" ref="H13:H30" si="2">IF(AND(C13="",F13=""),H12,MAX(0,H12+C13-F13))</f>
        <v>30</v>
      </c>
      <c r="I13" s="109" t="s">
        <v>51</v>
      </c>
      <c r="J13" s="106"/>
      <c r="K13" s="106"/>
      <c r="L13" s="16"/>
      <c r="M13" s="16"/>
      <c r="N13" s="16"/>
      <c r="O13" s="16"/>
    </row>
    <row r="14" spans="1:15" ht="37.5" customHeight="1">
      <c r="A14" s="34">
        <v>46259</v>
      </c>
      <c r="B14" s="31" t="s">
        <v>52</v>
      </c>
      <c r="C14" s="31">
        <v>0</v>
      </c>
      <c r="D14" s="31">
        <v>0</v>
      </c>
      <c r="E14" s="29">
        <f t="shared" si="0"/>
        <v>0</v>
      </c>
      <c r="F14" s="31">
        <v>0</v>
      </c>
      <c r="G14" s="29">
        <f t="shared" si="1"/>
        <v>30</v>
      </c>
      <c r="H14" s="33">
        <f t="shared" si="2"/>
        <v>30</v>
      </c>
      <c r="I14" s="109" t="s">
        <v>53</v>
      </c>
      <c r="J14" s="106"/>
      <c r="K14" s="106"/>
      <c r="L14" s="16"/>
      <c r="M14" s="16"/>
      <c r="N14" s="16"/>
      <c r="O14" s="16"/>
    </row>
    <row r="15" spans="1:15" ht="18.75" customHeight="1">
      <c r="A15" s="30"/>
      <c r="B15" s="30"/>
      <c r="C15" s="31"/>
      <c r="D15" s="32"/>
      <c r="E15" s="28">
        <f t="shared" si="0"/>
        <v>0</v>
      </c>
      <c r="F15" s="31"/>
      <c r="G15" s="29">
        <f t="shared" si="1"/>
        <v>30</v>
      </c>
      <c r="H15" s="33">
        <f t="shared" si="2"/>
        <v>30</v>
      </c>
      <c r="I15" s="105"/>
      <c r="J15" s="106"/>
      <c r="K15" s="106"/>
      <c r="L15" s="16"/>
      <c r="M15" s="16"/>
      <c r="N15" s="16"/>
      <c r="O15" s="16"/>
    </row>
    <row r="16" spans="1:15" ht="18.75" customHeight="1">
      <c r="A16" s="30"/>
      <c r="B16" s="30"/>
      <c r="C16" s="31"/>
      <c r="D16" s="32"/>
      <c r="E16" s="28">
        <f t="shared" si="0"/>
        <v>0</v>
      </c>
      <c r="F16" s="31"/>
      <c r="G16" s="29">
        <f t="shared" si="1"/>
        <v>30</v>
      </c>
      <c r="H16" s="33">
        <f t="shared" si="2"/>
        <v>30</v>
      </c>
      <c r="I16" s="105"/>
      <c r="J16" s="106"/>
      <c r="K16" s="106"/>
      <c r="L16" s="16"/>
      <c r="M16" s="16"/>
      <c r="N16" s="16"/>
      <c r="O16" s="16"/>
    </row>
    <row r="17" spans="1:15" ht="18.75" customHeight="1">
      <c r="A17" s="30"/>
      <c r="B17" s="30"/>
      <c r="C17" s="31"/>
      <c r="D17" s="32"/>
      <c r="E17" s="28">
        <f t="shared" si="0"/>
        <v>0</v>
      </c>
      <c r="F17" s="31"/>
      <c r="G17" s="29">
        <f t="shared" si="1"/>
        <v>30</v>
      </c>
      <c r="H17" s="33">
        <f t="shared" si="2"/>
        <v>30</v>
      </c>
      <c r="I17" s="105"/>
      <c r="J17" s="106"/>
      <c r="K17" s="106"/>
      <c r="L17" s="16"/>
      <c r="M17" s="16"/>
      <c r="N17" s="16"/>
      <c r="O17" s="16"/>
    </row>
    <row r="18" spans="1:15" ht="18.75" customHeight="1">
      <c r="A18" s="30"/>
      <c r="B18" s="30"/>
      <c r="C18" s="31"/>
      <c r="D18" s="32"/>
      <c r="E18" s="28">
        <f t="shared" si="0"/>
        <v>0</v>
      </c>
      <c r="F18" s="31"/>
      <c r="G18" s="29">
        <f t="shared" si="1"/>
        <v>30</v>
      </c>
      <c r="H18" s="33">
        <f t="shared" si="2"/>
        <v>30</v>
      </c>
      <c r="I18" s="105"/>
      <c r="J18" s="106"/>
      <c r="K18" s="106"/>
      <c r="L18" s="20"/>
      <c r="M18" s="20"/>
      <c r="N18" s="20"/>
      <c r="O18" s="20"/>
    </row>
    <row r="19" spans="1:15" ht="18.75" customHeight="1">
      <c r="A19" s="30"/>
      <c r="B19" s="30"/>
      <c r="C19" s="31"/>
      <c r="D19" s="32"/>
      <c r="E19" s="28">
        <f t="shared" si="0"/>
        <v>0</v>
      </c>
      <c r="F19" s="31"/>
      <c r="G19" s="29">
        <f t="shared" si="1"/>
        <v>30</v>
      </c>
      <c r="H19" s="33">
        <f t="shared" si="2"/>
        <v>30</v>
      </c>
      <c r="I19" s="105"/>
      <c r="J19" s="106"/>
      <c r="K19" s="106"/>
      <c r="L19" s="20"/>
      <c r="M19" s="20"/>
      <c r="N19" s="20"/>
      <c r="O19" s="20"/>
    </row>
    <row r="20" spans="1:15" ht="18.75" customHeight="1">
      <c r="A20" s="30"/>
      <c r="B20" s="30"/>
      <c r="C20" s="31"/>
      <c r="D20" s="32"/>
      <c r="E20" s="28">
        <f t="shared" si="0"/>
        <v>0</v>
      </c>
      <c r="F20" s="31"/>
      <c r="G20" s="29">
        <f t="shared" si="1"/>
        <v>30</v>
      </c>
      <c r="H20" s="33">
        <f t="shared" si="2"/>
        <v>30</v>
      </c>
      <c r="I20" s="115"/>
      <c r="J20" s="116"/>
      <c r="K20" s="117"/>
      <c r="L20" s="20"/>
      <c r="M20" s="20"/>
      <c r="N20" s="20"/>
      <c r="O20" s="20"/>
    </row>
    <row r="21" spans="1:15" ht="18.75" customHeight="1">
      <c r="A21" s="30"/>
      <c r="B21" s="30"/>
      <c r="C21" s="31"/>
      <c r="D21" s="32"/>
      <c r="E21" s="28">
        <f t="shared" si="0"/>
        <v>0</v>
      </c>
      <c r="F21" s="31"/>
      <c r="G21" s="29">
        <f t="shared" si="1"/>
        <v>30</v>
      </c>
      <c r="H21" s="33">
        <f t="shared" si="2"/>
        <v>30</v>
      </c>
      <c r="I21" s="105"/>
      <c r="J21" s="106"/>
      <c r="K21" s="106"/>
      <c r="L21" s="20"/>
      <c r="M21" s="20"/>
      <c r="N21" s="20"/>
      <c r="O21" s="20"/>
    </row>
    <row r="22" spans="1:15" ht="18.75" customHeight="1">
      <c r="A22" s="30"/>
      <c r="B22" s="30"/>
      <c r="C22" s="31"/>
      <c r="D22" s="32"/>
      <c r="E22" s="28">
        <f t="shared" si="0"/>
        <v>0</v>
      </c>
      <c r="F22" s="31"/>
      <c r="G22" s="29">
        <f t="shared" si="1"/>
        <v>30</v>
      </c>
      <c r="H22" s="33">
        <f t="shared" si="2"/>
        <v>30</v>
      </c>
      <c r="I22" s="105"/>
      <c r="J22" s="106"/>
      <c r="K22" s="106"/>
      <c r="L22" s="20"/>
      <c r="M22" s="20"/>
      <c r="N22" s="20"/>
      <c r="O22" s="20"/>
    </row>
    <row r="23" spans="1:15" ht="18.75" customHeight="1">
      <c r="A23" s="30"/>
      <c r="B23" s="30"/>
      <c r="C23" s="31"/>
      <c r="D23" s="32"/>
      <c r="E23" s="28">
        <f t="shared" si="0"/>
        <v>0</v>
      </c>
      <c r="F23" s="31"/>
      <c r="G23" s="29">
        <f t="shared" si="1"/>
        <v>30</v>
      </c>
      <c r="H23" s="33">
        <f t="shared" si="2"/>
        <v>30</v>
      </c>
      <c r="I23" s="105"/>
      <c r="J23" s="106"/>
      <c r="K23" s="106"/>
      <c r="L23" s="20"/>
      <c r="M23" s="20"/>
      <c r="N23" s="20"/>
      <c r="O23" s="20"/>
    </row>
    <row r="24" spans="1:15" ht="18.75" customHeight="1">
      <c r="A24" s="30"/>
      <c r="B24" s="30"/>
      <c r="C24" s="31"/>
      <c r="D24" s="32"/>
      <c r="E24" s="28">
        <f t="shared" si="0"/>
        <v>0</v>
      </c>
      <c r="F24" s="31"/>
      <c r="G24" s="29">
        <f t="shared" si="1"/>
        <v>30</v>
      </c>
      <c r="H24" s="33">
        <f t="shared" si="2"/>
        <v>30</v>
      </c>
      <c r="I24" s="105"/>
      <c r="J24" s="106"/>
      <c r="K24" s="106"/>
      <c r="L24" s="20"/>
      <c r="M24" s="20"/>
      <c r="N24" s="20"/>
      <c r="O24" s="20"/>
    </row>
    <row r="25" spans="1:15" ht="18.75" customHeight="1">
      <c r="A25" s="30"/>
      <c r="B25" s="30"/>
      <c r="C25" s="31"/>
      <c r="D25" s="32"/>
      <c r="E25" s="28">
        <f t="shared" si="0"/>
        <v>0</v>
      </c>
      <c r="F25" s="31"/>
      <c r="G25" s="29">
        <f t="shared" si="1"/>
        <v>30</v>
      </c>
      <c r="H25" s="33">
        <f t="shared" si="2"/>
        <v>30</v>
      </c>
      <c r="I25" s="105"/>
      <c r="J25" s="106"/>
      <c r="K25" s="106"/>
      <c r="L25" s="20"/>
      <c r="M25" s="20"/>
      <c r="N25" s="20"/>
      <c r="O25" s="20"/>
    </row>
    <row r="26" spans="1:15" ht="18.75" customHeight="1">
      <c r="A26" s="30"/>
      <c r="B26" s="30"/>
      <c r="C26" s="31"/>
      <c r="D26" s="32"/>
      <c r="E26" s="28">
        <f t="shared" si="0"/>
        <v>0</v>
      </c>
      <c r="F26" s="31"/>
      <c r="G26" s="29">
        <f t="shared" si="1"/>
        <v>30</v>
      </c>
      <c r="H26" s="33">
        <f t="shared" si="2"/>
        <v>30</v>
      </c>
      <c r="I26" s="105"/>
      <c r="J26" s="106"/>
      <c r="K26" s="106"/>
      <c r="L26" s="20"/>
      <c r="M26" s="20"/>
      <c r="N26" s="20"/>
      <c r="O26" s="20"/>
    </row>
    <row r="27" spans="1:15" ht="18.75" customHeight="1">
      <c r="A27" s="30"/>
      <c r="B27" s="30"/>
      <c r="C27" s="31"/>
      <c r="D27" s="32"/>
      <c r="E27" s="28">
        <f t="shared" si="0"/>
        <v>0</v>
      </c>
      <c r="F27" s="31"/>
      <c r="G27" s="29">
        <f t="shared" si="1"/>
        <v>30</v>
      </c>
      <c r="H27" s="33">
        <f t="shared" si="2"/>
        <v>30</v>
      </c>
      <c r="I27" s="105"/>
      <c r="J27" s="106"/>
      <c r="K27" s="106"/>
      <c r="L27" s="20"/>
      <c r="M27" s="20"/>
      <c r="N27" s="20"/>
      <c r="O27" s="20"/>
    </row>
    <row r="28" spans="1:15" ht="18.75" customHeight="1">
      <c r="A28" s="30"/>
      <c r="B28" s="30"/>
      <c r="C28" s="31"/>
      <c r="D28" s="32"/>
      <c r="E28" s="28">
        <f t="shared" si="0"/>
        <v>0</v>
      </c>
      <c r="F28" s="31"/>
      <c r="G28" s="29">
        <f t="shared" si="1"/>
        <v>30</v>
      </c>
      <c r="H28" s="33">
        <f t="shared" si="2"/>
        <v>30</v>
      </c>
      <c r="I28" s="105"/>
      <c r="J28" s="106"/>
      <c r="K28" s="106"/>
      <c r="L28" s="20"/>
      <c r="M28" s="20"/>
      <c r="N28" s="20"/>
      <c r="O28" s="20"/>
    </row>
    <row r="29" spans="1:15" ht="18.75" customHeight="1">
      <c r="A29" s="30"/>
      <c r="B29" s="30"/>
      <c r="C29" s="31"/>
      <c r="D29" s="32"/>
      <c r="E29" s="28">
        <f t="shared" si="0"/>
        <v>0</v>
      </c>
      <c r="F29" s="31"/>
      <c r="G29" s="29">
        <f t="shared" si="1"/>
        <v>30</v>
      </c>
      <c r="H29" s="33">
        <f t="shared" si="2"/>
        <v>30</v>
      </c>
      <c r="I29" s="105"/>
      <c r="J29" s="106"/>
      <c r="K29" s="106"/>
      <c r="L29" s="20"/>
      <c r="M29" s="20"/>
      <c r="N29" s="20"/>
      <c r="O29" s="20"/>
    </row>
    <row r="30" spans="1:15" ht="18.75" customHeight="1">
      <c r="A30" s="30"/>
      <c r="B30" s="30"/>
      <c r="C30" s="31"/>
      <c r="D30" s="32"/>
      <c r="E30" s="28">
        <f t="shared" si="0"/>
        <v>0</v>
      </c>
      <c r="F30" s="31"/>
      <c r="G30" s="29">
        <f t="shared" si="1"/>
        <v>30</v>
      </c>
      <c r="H30" s="33">
        <f t="shared" si="2"/>
        <v>30</v>
      </c>
      <c r="I30" s="105"/>
      <c r="J30" s="106"/>
      <c r="K30" s="106"/>
      <c r="L30" s="20"/>
      <c r="M30" s="20"/>
      <c r="N30" s="20"/>
      <c r="O30" s="20"/>
    </row>
    <row r="31" spans="1:15" ht="18" customHeight="1">
      <c r="A31" s="25" t="s">
        <v>54</v>
      </c>
      <c r="B31" s="25"/>
      <c r="C31" s="26">
        <f>SUM(C11:C30)</f>
        <v>100</v>
      </c>
      <c r="D31" s="27"/>
      <c r="E31" s="27">
        <f>SUM(E11:E30)</f>
        <v>150000</v>
      </c>
      <c r="F31" s="26">
        <f>SUM(F11:F30)</f>
        <v>70</v>
      </c>
      <c r="G31" s="26">
        <f>G30</f>
        <v>30</v>
      </c>
      <c r="H31" s="26">
        <f>H30</f>
        <v>30</v>
      </c>
      <c r="I31" s="124"/>
      <c r="J31" s="125"/>
      <c r="K31" s="125"/>
      <c r="L31" s="20"/>
      <c r="M31" s="20"/>
      <c r="N31" s="20"/>
      <c r="O31" s="20"/>
    </row>
  </sheetData>
  <mergeCells count="28">
    <mergeCell ref="I29:K29"/>
    <mergeCell ref="I19:K19"/>
    <mergeCell ref="I10:K10"/>
    <mergeCell ref="I13:K13"/>
    <mergeCell ref="I31:K31"/>
    <mergeCell ref="I30:K30"/>
    <mergeCell ref="I15:K15"/>
    <mergeCell ref="I11:K11"/>
    <mergeCell ref="I27:K27"/>
    <mergeCell ref="I26:K26"/>
    <mergeCell ref="I25:K25"/>
    <mergeCell ref="I28:K28"/>
    <mergeCell ref="B4:E4"/>
    <mergeCell ref="I3:K3"/>
    <mergeCell ref="I21:K21"/>
    <mergeCell ref="I24:K24"/>
    <mergeCell ref="B5:E5"/>
    <mergeCell ref="I14:K14"/>
    <mergeCell ref="I23:K23"/>
    <mergeCell ref="I17:K17"/>
    <mergeCell ref="A6:H7"/>
    <mergeCell ref="I16:K16"/>
    <mergeCell ref="I22:K22"/>
    <mergeCell ref="I12:K12"/>
    <mergeCell ref="I18:K18"/>
    <mergeCell ref="I20:K20"/>
    <mergeCell ref="G4:H4"/>
    <mergeCell ref="G5:H5"/>
  </mergeCells>
  <phoneticPr fontId="27"/>
  <conditionalFormatting sqref="G11:G30">
    <cfRule type="expression" dxfId="0" priority="1">
      <formula>G11&lt;0</formula>
    </cfRule>
  </conditionalFormatting>
  <pageMargins left="0.7" right="0.7" top="0.75" bottom="0.75" header="0.3" footer="0.3"/>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
  <sheetViews>
    <sheetView showGridLines="0" view="pageBreakPreview" zoomScale="110" zoomScaleNormal="100" zoomScaleSheetLayoutView="110" workbookViewId="0">
      <selection activeCell="A13" sqref="A13"/>
    </sheetView>
  </sheetViews>
  <sheetFormatPr defaultRowHeight="14.4"/>
  <cols>
    <col min="1" max="1" width="31.88671875" customWidth="1"/>
    <col min="2" max="2" width="15" customWidth="1"/>
    <col min="3" max="3" width="20" customWidth="1"/>
    <col min="4" max="7" width="15" customWidth="1"/>
  </cols>
  <sheetData>
    <row r="1" spans="1:7" ht="18" customHeight="1">
      <c r="A1" s="7" t="s">
        <v>55</v>
      </c>
      <c r="B1" s="16"/>
      <c r="C1" s="16"/>
      <c r="D1" s="16"/>
      <c r="E1" s="16"/>
      <c r="F1" s="16"/>
      <c r="G1" s="4"/>
    </row>
    <row r="2" spans="1:7" ht="25.5" customHeight="1">
      <c r="A2" s="8" t="s">
        <v>56</v>
      </c>
      <c r="B2" s="16"/>
      <c r="C2" s="16"/>
      <c r="D2" s="16"/>
      <c r="E2" s="16"/>
      <c r="F2" s="16"/>
      <c r="G2" s="16"/>
    </row>
    <row r="3" spans="1:7" ht="25.2" customHeight="1">
      <c r="A3" s="138" t="s">
        <v>57</v>
      </c>
      <c r="B3" s="82"/>
      <c r="C3" s="82"/>
      <c r="D3" s="82"/>
      <c r="E3" s="82"/>
      <c r="F3" s="82"/>
      <c r="G3" s="82"/>
    </row>
    <row r="4" spans="1:7">
      <c r="A4" s="16"/>
      <c r="B4" s="16"/>
      <c r="C4" s="16"/>
      <c r="D4" s="16"/>
      <c r="E4" s="16"/>
      <c r="F4" s="16"/>
      <c r="G4" s="16"/>
    </row>
    <row r="5" spans="1:7" ht="25.05" customHeight="1">
      <c r="A5" s="74" t="s">
        <v>58</v>
      </c>
      <c r="B5" s="139" t="s">
        <v>59</v>
      </c>
      <c r="C5" s="140"/>
      <c r="D5" s="16"/>
      <c r="E5" s="69" t="s">
        <v>159</v>
      </c>
      <c r="F5" s="141" t="s">
        <v>60</v>
      </c>
      <c r="G5" s="142"/>
    </row>
    <row r="6" spans="1:7">
      <c r="A6" s="16"/>
      <c r="B6" s="16"/>
      <c r="C6" s="16"/>
      <c r="D6" s="16"/>
      <c r="E6" s="16"/>
      <c r="F6" s="16"/>
      <c r="G6" s="16"/>
    </row>
    <row r="7" spans="1:7" ht="18" customHeight="1">
      <c r="A7" s="21" t="s">
        <v>61</v>
      </c>
      <c r="B7" s="146" t="s">
        <v>62</v>
      </c>
      <c r="C7" s="147"/>
      <c r="D7" s="147"/>
      <c r="E7" s="147"/>
      <c r="F7" s="147"/>
      <c r="G7" s="147"/>
    </row>
    <row r="8" spans="1:7" ht="39" customHeight="1">
      <c r="A8" s="9" t="s">
        <v>63</v>
      </c>
      <c r="B8" s="135" t="s">
        <v>8</v>
      </c>
      <c r="C8" s="136"/>
      <c r="D8" s="136"/>
      <c r="E8" s="136"/>
      <c r="F8" s="136"/>
      <c r="G8" s="137"/>
    </row>
    <row r="9" spans="1:7" ht="39" customHeight="1">
      <c r="A9" s="9" t="s">
        <v>64</v>
      </c>
      <c r="B9" s="135" t="s">
        <v>65</v>
      </c>
      <c r="C9" s="136"/>
      <c r="D9" s="136"/>
      <c r="E9" s="136"/>
      <c r="F9" s="136"/>
      <c r="G9" s="137"/>
    </row>
    <row r="10" spans="1:7" ht="39" customHeight="1">
      <c r="A10" s="9" t="s">
        <v>66</v>
      </c>
      <c r="B10" s="135" t="s">
        <v>67</v>
      </c>
      <c r="C10" s="136"/>
      <c r="D10" s="136"/>
      <c r="E10" s="136"/>
      <c r="F10" s="136"/>
      <c r="G10" s="137"/>
    </row>
    <row r="11" spans="1:7" ht="39" customHeight="1">
      <c r="A11" s="9" t="s">
        <v>68</v>
      </c>
      <c r="B11" s="148">
        <v>825000</v>
      </c>
      <c r="C11" s="136"/>
      <c r="D11" s="136"/>
      <c r="E11" s="136"/>
      <c r="F11" s="136"/>
      <c r="G11" s="137"/>
    </row>
    <row r="12" spans="1:7" ht="39" customHeight="1">
      <c r="A12" s="9" t="s">
        <v>69</v>
      </c>
      <c r="B12" s="135" t="s">
        <v>70</v>
      </c>
      <c r="C12" s="136"/>
      <c r="D12" s="136"/>
      <c r="E12" s="136"/>
      <c r="F12" s="136"/>
      <c r="G12" s="137"/>
    </row>
    <row r="13" spans="1:7" ht="108" customHeight="1">
      <c r="A13" s="10" t="s">
        <v>162</v>
      </c>
      <c r="B13" s="143" t="s">
        <v>71</v>
      </c>
      <c r="C13" s="144"/>
      <c r="D13" s="144"/>
      <c r="E13" s="144"/>
      <c r="F13" s="144"/>
      <c r="G13" s="145"/>
    </row>
    <row r="14" spans="1:7" ht="27.75" customHeight="1">
      <c r="A14" s="11" t="s">
        <v>72</v>
      </c>
      <c r="B14" s="126" t="s">
        <v>73</v>
      </c>
      <c r="C14" s="127"/>
      <c r="D14" s="127"/>
      <c r="E14" s="127"/>
      <c r="F14" s="127"/>
      <c r="G14" s="128"/>
    </row>
    <row r="15" spans="1:7" ht="27.75" customHeight="1">
      <c r="A15" s="18"/>
      <c r="B15" s="129"/>
      <c r="C15" s="130"/>
      <c r="D15" s="130"/>
      <c r="E15" s="130"/>
      <c r="F15" s="130"/>
      <c r="G15" s="131"/>
    </row>
    <row r="16" spans="1:7" ht="27.75" customHeight="1">
      <c r="A16" s="19"/>
      <c r="B16" s="132"/>
      <c r="C16" s="133"/>
      <c r="D16" s="133"/>
      <c r="E16" s="133"/>
      <c r="F16" s="133"/>
      <c r="G16" s="134"/>
    </row>
  </sheetData>
  <mergeCells count="11">
    <mergeCell ref="B14:G16"/>
    <mergeCell ref="B10:G10"/>
    <mergeCell ref="A3:G3"/>
    <mergeCell ref="B5:C5"/>
    <mergeCell ref="F5:G5"/>
    <mergeCell ref="B9:G9"/>
    <mergeCell ref="B8:G8"/>
    <mergeCell ref="B12:G12"/>
    <mergeCell ref="B13:G13"/>
    <mergeCell ref="B7:G7"/>
    <mergeCell ref="B11:G11"/>
  </mergeCells>
  <phoneticPr fontId="27"/>
  <pageMargins left="0.7" right="0.7" top="0.75" bottom="0.75" header="0.3" footer="0.3"/>
  <pageSetup paperSize="9"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7"/>
  <sheetViews>
    <sheetView showGridLines="0" workbookViewId="0">
      <selection activeCell="A4" sqref="A4:Q4"/>
    </sheetView>
  </sheetViews>
  <sheetFormatPr defaultRowHeight="14.4"/>
  <cols>
    <col min="1" max="1" width="8" customWidth="1"/>
    <col min="2" max="2" width="18" customWidth="1"/>
    <col min="3" max="3" width="28" customWidth="1"/>
    <col min="4" max="4" width="20" customWidth="1"/>
    <col min="5" max="5" width="8" customWidth="1"/>
    <col min="6" max="6" width="11" customWidth="1"/>
    <col min="7" max="8" width="12" customWidth="1"/>
    <col min="9" max="11" width="11" customWidth="1"/>
    <col min="12" max="12" width="13" customWidth="1"/>
    <col min="13" max="13" width="11" customWidth="1"/>
    <col min="14" max="14" width="15" customWidth="1"/>
    <col min="15" max="16" width="13" customWidth="1"/>
    <col min="17" max="17" width="22" customWidth="1"/>
  </cols>
  <sheetData>
    <row r="1" spans="1:17" ht="18" customHeight="1">
      <c r="A1" s="7" t="s">
        <v>74</v>
      </c>
      <c r="B1" s="16"/>
      <c r="C1" s="16"/>
      <c r="D1" s="16"/>
      <c r="E1" s="16"/>
      <c r="F1" s="16"/>
      <c r="G1" s="16"/>
      <c r="H1" s="16"/>
      <c r="I1" s="16"/>
      <c r="J1" s="16"/>
      <c r="K1" s="16"/>
      <c r="L1" s="16"/>
      <c r="M1" s="16"/>
      <c r="N1" s="16"/>
      <c r="O1" s="16"/>
      <c r="P1" s="16"/>
      <c r="Q1" s="16"/>
    </row>
    <row r="2" spans="1:17" ht="30" customHeight="1">
      <c r="A2" s="152" t="s">
        <v>75</v>
      </c>
      <c r="B2" s="82"/>
      <c r="C2" s="82"/>
      <c r="D2" s="82"/>
      <c r="E2" s="82"/>
      <c r="F2" s="82"/>
      <c r="G2" s="82"/>
      <c r="H2" s="82"/>
      <c r="I2" s="82"/>
      <c r="J2" s="82"/>
      <c r="K2" s="82"/>
      <c r="L2" s="82"/>
      <c r="M2" s="82"/>
      <c r="N2" s="82"/>
      <c r="O2" s="82"/>
      <c r="P2" s="82"/>
      <c r="Q2" s="82"/>
    </row>
    <row r="3" spans="1:17">
      <c r="A3" s="16"/>
      <c r="B3" s="16"/>
      <c r="C3" s="16"/>
      <c r="D3" s="16"/>
      <c r="E3" s="16"/>
      <c r="F3" s="16"/>
      <c r="G3" s="16"/>
      <c r="H3" s="16"/>
      <c r="I3" s="16"/>
      <c r="J3" s="16"/>
      <c r="K3" s="16"/>
      <c r="L3" s="16"/>
      <c r="M3" s="16"/>
      <c r="N3" s="16"/>
      <c r="O3" s="16"/>
      <c r="P3" s="16"/>
      <c r="Q3" s="16"/>
    </row>
    <row r="4" spans="1:17" ht="28.65" customHeight="1">
      <c r="A4" s="22" t="s">
        <v>58</v>
      </c>
      <c r="B4" s="149" t="s">
        <v>59</v>
      </c>
      <c r="C4" s="150"/>
      <c r="D4" s="150"/>
      <c r="E4" s="150"/>
      <c r="F4" s="76" t="s">
        <v>76</v>
      </c>
      <c r="G4" s="149" t="s">
        <v>77</v>
      </c>
      <c r="H4" s="150"/>
      <c r="I4" s="150"/>
      <c r="J4" s="150"/>
      <c r="K4" s="150"/>
      <c r="L4" s="150"/>
      <c r="M4" s="76" t="s">
        <v>78</v>
      </c>
      <c r="N4" s="149" t="s">
        <v>79</v>
      </c>
      <c r="O4" s="150"/>
      <c r="P4" s="150"/>
      <c r="Q4" s="151"/>
    </row>
    <row r="5" spans="1:17">
      <c r="A5" s="16"/>
      <c r="B5" s="16"/>
      <c r="C5" s="16"/>
      <c r="D5" s="16"/>
      <c r="E5" s="16"/>
      <c r="F5" s="16"/>
      <c r="G5" s="16"/>
      <c r="H5" s="16"/>
      <c r="I5" s="16"/>
      <c r="J5" s="16"/>
      <c r="K5" s="16"/>
      <c r="L5" s="16"/>
      <c r="M5" s="16"/>
      <c r="N5" s="16"/>
      <c r="O5" s="16"/>
      <c r="P5" s="16"/>
      <c r="Q5" s="16"/>
    </row>
    <row r="6" spans="1:17" ht="28.2" customHeight="1">
      <c r="A6" s="75" t="s">
        <v>80</v>
      </c>
      <c r="B6" s="77" t="s">
        <v>63</v>
      </c>
      <c r="C6" s="77" t="s">
        <v>81</v>
      </c>
      <c r="D6" s="79" t="s">
        <v>82</v>
      </c>
      <c r="E6" s="80" t="s">
        <v>83</v>
      </c>
      <c r="F6" s="77" t="s">
        <v>84</v>
      </c>
      <c r="G6" s="77" t="s">
        <v>85</v>
      </c>
      <c r="H6" s="77" t="s">
        <v>86</v>
      </c>
      <c r="I6" s="77" t="s">
        <v>87</v>
      </c>
      <c r="J6" s="77" t="s">
        <v>88</v>
      </c>
      <c r="K6" s="77" t="s">
        <v>89</v>
      </c>
      <c r="L6" s="79" t="s">
        <v>154</v>
      </c>
      <c r="M6" s="79" t="s">
        <v>155</v>
      </c>
      <c r="N6" s="79" t="s">
        <v>156</v>
      </c>
      <c r="O6" s="79" t="s">
        <v>90</v>
      </c>
      <c r="P6" s="79" t="s">
        <v>91</v>
      </c>
      <c r="Q6" s="78" t="s">
        <v>92</v>
      </c>
    </row>
    <row r="7" spans="1:17" ht="19.95" customHeight="1">
      <c r="A7" s="65">
        <f t="shared" ref="A7:A36" si="0">IF(C7="","",ROW()-6)</f>
        <v>1</v>
      </c>
      <c r="B7" s="57" t="s">
        <v>19</v>
      </c>
      <c r="C7" s="58" t="s">
        <v>93</v>
      </c>
      <c r="D7" s="58" t="s">
        <v>94</v>
      </c>
      <c r="E7" s="57">
        <v>1</v>
      </c>
      <c r="F7" s="59">
        <v>46239</v>
      </c>
      <c r="G7" s="59">
        <v>46246</v>
      </c>
      <c r="H7" s="59">
        <v>46275</v>
      </c>
      <c r="I7" s="59">
        <v>46275</v>
      </c>
      <c r="J7" s="59">
        <v>46280</v>
      </c>
      <c r="K7" s="59">
        <v>46295</v>
      </c>
      <c r="L7" s="60">
        <v>880000</v>
      </c>
      <c r="M7" s="62">
        <f t="shared" ref="M7:M36" si="1">IF(OR(L7="",N7=""),"",L7-N7)</f>
        <v>80000</v>
      </c>
      <c r="N7" s="62">
        <f>IF(L7="","",ROUNDDOWN(L7/1.1,0))</f>
        <v>800000</v>
      </c>
      <c r="O7" s="57" t="s">
        <v>95</v>
      </c>
      <c r="P7" s="57" t="s">
        <v>96</v>
      </c>
      <c r="Q7" s="58" t="s">
        <v>97</v>
      </c>
    </row>
    <row r="8" spans="1:17" ht="19.95" customHeight="1">
      <c r="A8" s="65">
        <f t="shared" si="0"/>
        <v>2</v>
      </c>
      <c r="B8" s="57" t="s">
        <v>8</v>
      </c>
      <c r="C8" s="58" t="s">
        <v>98</v>
      </c>
      <c r="D8" s="58" t="s">
        <v>99</v>
      </c>
      <c r="E8" s="57">
        <v>100</v>
      </c>
      <c r="F8" s="59">
        <v>46237</v>
      </c>
      <c r="G8" s="59">
        <v>46242</v>
      </c>
      <c r="H8" s="59">
        <v>46244</v>
      </c>
      <c r="I8" s="59">
        <v>46244</v>
      </c>
      <c r="J8" s="59">
        <v>46249</v>
      </c>
      <c r="K8" s="59">
        <v>46265</v>
      </c>
      <c r="L8" s="60">
        <v>165000</v>
      </c>
      <c r="M8" s="62">
        <f t="shared" si="1"/>
        <v>15000</v>
      </c>
      <c r="N8" s="62">
        <f t="shared" ref="N8:N36" si="2">IF(L8="","",ROUNDDOWN(L8/1.1,0))</f>
        <v>150000</v>
      </c>
      <c r="O8" s="57" t="s">
        <v>100</v>
      </c>
      <c r="P8" s="57" t="s">
        <v>101</v>
      </c>
      <c r="Q8" s="58" t="s">
        <v>102</v>
      </c>
    </row>
    <row r="9" spans="1:17" ht="19.95" customHeight="1">
      <c r="A9" s="65">
        <f t="shared" si="0"/>
        <v>3</v>
      </c>
      <c r="B9" s="57" t="s">
        <v>103</v>
      </c>
      <c r="C9" s="58" t="s">
        <v>104</v>
      </c>
      <c r="D9" s="58" t="s">
        <v>105</v>
      </c>
      <c r="E9" s="57">
        <v>1</v>
      </c>
      <c r="F9" s="59">
        <v>46296</v>
      </c>
      <c r="G9" s="59">
        <v>46305</v>
      </c>
      <c r="H9" s="59">
        <v>46376</v>
      </c>
      <c r="I9" s="59">
        <v>46378</v>
      </c>
      <c r="J9" s="59">
        <v>46381</v>
      </c>
      <c r="K9" s="59">
        <v>46402</v>
      </c>
      <c r="L9" s="60">
        <v>330000</v>
      </c>
      <c r="M9" s="62">
        <f t="shared" si="1"/>
        <v>30000</v>
      </c>
      <c r="N9" s="62">
        <f t="shared" si="2"/>
        <v>300000</v>
      </c>
      <c r="O9" s="57" t="s">
        <v>106</v>
      </c>
      <c r="P9" s="57" t="s">
        <v>107</v>
      </c>
      <c r="Q9" s="58" t="s">
        <v>108</v>
      </c>
    </row>
    <row r="10" spans="1:17" ht="19.95" customHeight="1">
      <c r="A10" s="65" t="str">
        <f t="shared" si="0"/>
        <v/>
      </c>
      <c r="B10" s="57"/>
      <c r="C10" s="58"/>
      <c r="D10" s="58"/>
      <c r="E10" s="57"/>
      <c r="F10" s="59"/>
      <c r="G10" s="59"/>
      <c r="H10" s="59"/>
      <c r="I10" s="59"/>
      <c r="J10" s="59"/>
      <c r="K10" s="59"/>
      <c r="L10" s="60"/>
      <c r="M10" s="62" t="str">
        <f t="shared" si="1"/>
        <v/>
      </c>
      <c r="N10" s="62" t="str">
        <f t="shared" si="2"/>
        <v/>
      </c>
      <c r="O10" s="57"/>
      <c r="P10" s="57"/>
      <c r="Q10" s="58"/>
    </row>
    <row r="11" spans="1:17" ht="19.95" customHeight="1">
      <c r="A11" s="65" t="str">
        <f t="shared" si="0"/>
        <v/>
      </c>
      <c r="B11" s="57"/>
      <c r="C11" s="58"/>
      <c r="D11" s="58"/>
      <c r="E11" s="57"/>
      <c r="F11" s="59"/>
      <c r="G11" s="59"/>
      <c r="H11" s="59"/>
      <c r="I11" s="59"/>
      <c r="J11" s="59"/>
      <c r="K11" s="59"/>
      <c r="L11" s="60"/>
      <c r="M11" s="62" t="str">
        <f t="shared" si="1"/>
        <v/>
      </c>
      <c r="N11" s="62" t="str">
        <f t="shared" si="2"/>
        <v/>
      </c>
      <c r="O11" s="57"/>
      <c r="P11" s="57"/>
      <c r="Q11" s="58"/>
    </row>
    <row r="12" spans="1:17" ht="19.95" customHeight="1">
      <c r="A12" s="65" t="str">
        <f t="shared" si="0"/>
        <v/>
      </c>
      <c r="B12" s="57"/>
      <c r="C12" s="58"/>
      <c r="D12" s="58"/>
      <c r="E12" s="57"/>
      <c r="F12" s="59"/>
      <c r="G12" s="59"/>
      <c r="H12" s="59"/>
      <c r="I12" s="59"/>
      <c r="J12" s="59"/>
      <c r="K12" s="59"/>
      <c r="L12" s="60"/>
      <c r="M12" s="62" t="str">
        <f t="shared" si="1"/>
        <v/>
      </c>
      <c r="N12" s="62" t="str">
        <f t="shared" si="2"/>
        <v/>
      </c>
      <c r="O12" s="57"/>
      <c r="P12" s="57"/>
      <c r="Q12" s="58"/>
    </row>
    <row r="13" spans="1:17" ht="19.95" customHeight="1">
      <c r="A13" s="65" t="str">
        <f t="shared" si="0"/>
        <v/>
      </c>
      <c r="B13" s="57"/>
      <c r="C13" s="58"/>
      <c r="D13" s="58"/>
      <c r="E13" s="57"/>
      <c r="F13" s="59"/>
      <c r="G13" s="59"/>
      <c r="H13" s="59"/>
      <c r="I13" s="59"/>
      <c r="J13" s="59"/>
      <c r="K13" s="59"/>
      <c r="L13" s="60"/>
      <c r="M13" s="62" t="str">
        <f t="shared" si="1"/>
        <v/>
      </c>
      <c r="N13" s="62" t="str">
        <f t="shared" si="2"/>
        <v/>
      </c>
      <c r="O13" s="57"/>
      <c r="P13" s="57"/>
      <c r="Q13" s="58"/>
    </row>
    <row r="14" spans="1:17" ht="19.95" customHeight="1">
      <c r="A14" s="65" t="str">
        <f t="shared" si="0"/>
        <v/>
      </c>
      <c r="B14" s="57"/>
      <c r="C14" s="58"/>
      <c r="D14" s="58"/>
      <c r="E14" s="57"/>
      <c r="F14" s="59"/>
      <c r="G14" s="59"/>
      <c r="H14" s="59"/>
      <c r="I14" s="59"/>
      <c r="J14" s="59"/>
      <c r="K14" s="59"/>
      <c r="L14" s="60"/>
      <c r="M14" s="62" t="str">
        <f t="shared" si="1"/>
        <v/>
      </c>
      <c r="N14" s="62" t="str">
        <f t="shared" si="2"/>
        <v/>
      </c>
      <c r="O14" s="57"/>
      <c r="P14" s="57"/>
      <c r="Q14" s="58"/>
    </row>
    <row r="15" spans="1:17" ht="19.95" customHeight="1">
      <c r="A15" s="65" t="str">
        <f t="shared" si="0"/>
        <v/>
      </c>
      <c r="B15" s="57"/>
      <c r="C15" s="58"/>
      <c r="D15" s="58"/>
      <c r="E15" s="57"/>
      <c r="F15" s="59"/>
      <c r="G15" s="59"/>
      <c r="H15" s="59"/>
      <c r="I15" s="59"/>
      <c r="J15" s="59"/>
      <c r="K15" s="59"/>
      <c r="L15" s="60"/>
      <c r="M15" s="62" t="str">
        <f t="shared" si="1"/>
        <v/>
      </c>
      <c r="N15" s="62" t="str">
        <f t="shared" si="2"/>
        <v/>
      </c>
      <c r="O15" s="57"/>
      <c r="P15" s="57"/>
      <c r="Q15" s="58"/>
    </row>
    <row r="16" spans="1:17" ht="19.95" customHeight="1">
      <c r="A16" s="65" t="str">
        <f t="shared" si="0"/>
        <v/>
      </c>
      <c r="B16" s="57"/>
      <c r="C16" s="58"/>
      <c r="D16" s="58"/>
      <c r="E16" s="57"/>
      <c r="F16" s="59"/>
      <c r="G16" s="59"/>
      <c r="H16" s="59"/>
      <c r="I16" s="59"/>
      <c r="J16" s="59"/>
      <c r="K16" s="59"/>
      <c r="L16" s="60"/>
      <c r="M16" s="62" t="str">
        <f t="shared" si="1"/>
        <v/>
      </c>
      <c r="N16" s="62" t="str">
        <f t="shared" si="2"/>
        <v/>
      </c>
      <c r="O16" s="57"/>
      <c r="P16" s="57"/>
      <c r="Q16" s="58"/>
    </row>
    <row r="17" spans="1:17" ht="19.95" customHeight="1">
      <c r="A17" s="65" t="str">
        <f t="shared" si="0"/>
        <v/>
      </c>
      <c r="B17" s="57"/>
      <c r="C17" s="58"/>
      <c r="D17" s="58"/>
      <c r="E17" s="57"/>
      <c r="F17" s="59"/>
      <c r="G17" s="59"/>
      <c r="H17" s="59"/>
      <c r="I17" s="59"/>
      <c r="J17" s="59"/>
      <c r="K17" s="59"/>
      <c r="L17" s="60"/>
      <c r="M17" s="62" t="str">
        <f t="shared" si="1"/>
        <v/>
      </c>
      <c r="N17" s="62" t="str">
        <f t="shared" si="2"/>
        <v/>
      </c>
      <c r="O17" s="57"/>
      <c r="P17" s="57"/>
      <c r="Q17" s="58"/>
    </row>
    <row r="18" spans="1:17" ht="19.95" customHeight="1">
      <c r="A18" s="65" t="str">
        <f t="shared" si="0"/>
        <v/>
      </c>
      <c r="B18" s="57"/>
      <c r="C18" s="58"/>
      <c r="D18" s="58"/>
      <c r="E18" s="57"/>
      <c r="F18" s="59"/>
      <c r="G18" s="59"/>
      <c r="H18" s="59"/>
      <c r="I18" s="59"/>
      <c r="J18" s="59"/>
      <c r="K18" s="59"/>
      <c r="L18" s="60"/>
      <c r="M18" s="62" t="str">
        <f t="shared" si="1"/>
        <v/>
      </c>
      <c r="N18" s="62" t="str">
        <f t="shared" si="2"/>
        <v/>
      </c>
      <c r="O18" s="57"/>
      <c r="P18" s="57"/>
      <c r="Q18" s="58"/>
    </row>
    <row r="19" spans="1:17" ht="19.95" customHeight="1">
      <c r="A19" s="65" t="str">
        <f t="shared" si="0"/>
        <v/>
      </c>
      <c r="B19" s="57"/>
      <c r="C19" s="58"/>
      <c r="D19" s="58"/>
      <c r="E19" s="57"/>
      <c r="F19" s="59"/>
      <c r="G19" s="59"/>
      <c r="H19" s="59"/>
      <c r="I19" s="59"/>
      <c r="J19" s="59"/>
      <c r="K19" s="59"/>
      <c r="L19" s="60"/>
      <c r="M19" s="62" t="str">
        <f t="shared" si="1"/>
        <v/>
      </c>
      <c r="N19" s="62" t="str">
        <f t="shared" si="2"/>
        <v/>
      </c>
      <c r="O19" s="57"/>
      <c r="P19" s="57"/>
      <c r="Q19" s="58"/>
    </row>
    <row r="20" spans="1:17" ht="19.95" customHeight="1">
      <c r="A20" s="65" t="str">
        <f t="shared" si="0"/>
        <v/>
      </c>
      <c r="B20" s="57"/>
      <c r="C20" s="58"/>
      <c r="D20" s="58"/>
      <c r="E20" s="57"/>
      <c r="F20" s="59"/>
      <c r="G20" s="59"/>
      <c r="H20" s="59"/>
      <c r="I20" s="59"/>
      <c r="J20" s="59"/>
      <c r="K20" s="59"/>
      <c r="L20" s="60"/>
      <c r="M20" s="62" t="str">
        <f t="shared" si="1"/>
        <v/>
      </c>
      <c r="N20" s="62" t="str">
        <f t="shared" si="2"/>
        <v/>
      </c>
      <c r="O20" s="57"/>
      <c r="P20" s="57"/>
      <c r="Q20" s="58"/>
    </row>
    <row r="21" spans="1:17" ht="19.95" customHeight="1">
      <c r="A21" s="65" t="str">
        <f t="shared" si="0"/>
        <v/>
      </c>
      <c r="B21" s="57"/>
      <c r="C21" s="58"/>
      <c r="D21" s="58"/>
      <c r="E21" s="57"/>
      <c r="F21" s="59"/>
      <c r="G21" s="59"/>
      <c r="H21" s="59"/>
      <c r="I21" s="59"/>
      <c r="J21" s="59"/>
      <c r="K21" s="59"/>
      <c r="L21" s="60"/>
      <c r="M21" s="62" t="str">
        <f t="shared" si="1"/>
        <v/>
      </c>
      <c r="N21" s="62" t="str">
        <f t="shared" si="2"/>
        <v/>
      </c>
      <c r="O21" s="57"/>
      <c r="P21" s="57"/>
      <c r="Q21" s="58"/>
    </row>
    <row r="22" spans="1:17" ht="19.95" customHeight="1">
      <c r="A22" s="65" t="str">
        <f t="shared" si="0"/>
        <v/>
      </c>
      <c r="B22" s="57"/>
      <c r="C22" s="58"/>
      <c r="D22" s="58"/>
      <c r="E22" s="57"/>
      <c r="F22" s="59"/>
      <c r="G22" s="59"/>
      <c r="H22" s="59"/>
      <c r="I22" s="59"/>
      <c r="J22" s="59"/>
      <c r="K22" s="59"/>
      <c r="L22" s="60"/>
      <c r="M22" s="62" t="str">
        <f t="shared" si="1"/>
        <v/>
      </c>
      <c r="N22" s="62" t="str">
        <f t="shared" si="2"/>
        <v/>
      </c>
      <c r="O22" s="57"/>
      <c r="P22" s="57"/>
      <c r="Q22" s="58"/>
    </row>
    <row r="23" spans="1:17" ht="19.95" customHeight="1">
      <c r="A23" s="65" t="str">
        <f t="shared" si="0"/>
        <v/>
      </c>
      <c r="B23" s="57"/>
      <c r="C23" s="58"/>
      <c r="D23" s="58"/>
      <c r="E23" s="57"/>
      <c r="F23" s="59"/>
      <c r="G23" s="59"/>
      <c r="H23" s="59"/>
      <c r="I23" s="59"/>
      <c r="J23" s="59"/>
      <c r="K23" s="59"/>
      <c r="L23" s="60"/>
      <c r="M23" s="62" t="str">
        <f t="shared" si="1"/>
        <v/>
      </c>
      <c r="N23" s="62" t="str">
        <f t="shared" si="2"/>
        <v/>
      </c>
      <c r="O23" s="57"/>
      <c r="P23" s="57"/>
      <c r="Q23" s="58"/>
    </row>
    <row r="24" spans="1:17" ht="19.95" customHeight="1">
      <c r="A24" s="65" t="str">
        <f t="shared" si="0"/>
        <v/>
      </c>
      <c r="B24" s="57"/>
      <c r="C24" s="58"/>
      <c r="D24" s="58"/>
      <c r="E24" s="57"/>
      <c r="F24" s="59"/>
      <c r="G24" s="59"/>
      <c r="H24" s="59"/>
      <c r="I24" s="59"/>
      <c r="J24" s="59"/>
      <c r="K24" s="59"/>
      <c r="L24" s="60"/>
      <c r="M24" s="62" t="str">
        <f t="shared" si="1"/>
        <v/>
      </c>
      <c r="N24" s="62" t="str">
        <f t="shared" si="2"/>
        <v/>
      </c>
      <c r="O24" s="57"/>
      <c r="P24" s="57"/>
      <c r="Q24" s="58"/>
    </row>
    <row r="25" spans="1:17" ht="19.95" customHeight="1">
      <c r="A25" s="65" t="str">
        <f t="shared" si="0"/>
        <v/>
      </c>
      <c r="B25" s="57"/>
      <c r="C25" s="58"/>
      <c r="D25" s="58"/>
      <c r="E25" s="57"/>
      <c r="F25" s="59"/>
      <c r="G25" s="59"/>
      <c r="H25" s="59"/>
      <c r="I25" s="59"/>
      <c r="J25" s="59"/>
      <c r="K25" s="59"/>
      <c r="L25" s="60"/>
      <c r="M25" s="62" t="str">
        <f t="shared" si="1"/>
        <v/>
      </c>
      <c r="N25" s="62" t="str">
        <f t="shared" si="2"/>
        <v/>
      </c>
      <c r="O25" s="57"/>
      <c r="P25" s="57"/>
      <c r="Q25" s="58"/>
    </row>
    <row r="26" spans="1:17" ht="19.95" customHeight="1">
      <c r="A26" s="65" t="str">
        <f t="shared" si="0"/>
        <v/>
      </c>
      <c r="B26" s="57"/>
      <c r="C26" s="58"/>
      <c r="D26" s="58"/>
      <c r="E26" s="57"/>
      <c r="F26" s="59"/>
      <c r="G26" s="59"/>
      <c r="H26" s="59"/>
      <c r="I26" s="59"/>
      <c r="J26" s="59"/>
      <c r="K26" s="59"/>
      <c r="L26" s="60"/>
      <c r="M26" s="62" t="str">
        <f t="shared" si="1"/>
        <v/>
      </c>
      <c r="N26" s="62" t="str">
        <f t="shared" si="2"/>
        <v/>
      </c>
      <c r="O26" s="57"/>
      <c r="P26" s="57"/>
      <c r="Q26" s="58"/>
    </row>
    <row r="27" spans="1:17" ht="19.95" customHeight="1">
      <c r="A27" s="65" t="str">
        <f t="shared" si="0"/>
        <v/>
      </c>
      <c r="B27" s="57"/>
      <c r="C27" s="58"/>
      <c r="D27" s="58"/>
      <c r="E27" s="57"/>
      <c r="F27" s="59"/>
      <c r="G27" s="59"/>
      <c r="H27" s="59"/>
      <c r="I27" s="59"/>
      <c r="J27" s="59"/>
      <c r="K27" s="59"/>
      <c r="L27" s="60"/>
      <c r="M27" s="62" t="str">
        <f t="shared" si="1"/>
        <v/>
      </c>
      <c r="N27" s="62" t="str">
        <f t="shared" si="2"/>
        <v/>
      </c>
      <c r="O27" s="57"/>
      <c r="P27" s="57"/>
      <c r="Q27" s="58"/>
    </row>
    <row r="28" spans="1:17" ht="19.95" customHeight="1">
      <c r="A28" s="65" t="str">
        <f t="shared" si="0"/>
        <v/>
      </c>
      <c r="B28" s="57"/>
      <c r="C28" s="58"/>
      <c r="D28" s="58"/>
      <c r="E28" s="57"/>
      <c r="F28" s="59"/>
      <c r="G28" s="59"/>
      <c r="H28" s="59"/>
      <c r="I28" s="59"/>
      <c r="J28" s="59"/>
      <c r="K28" s="59"/>
      <c r="L28" s="60"/>
      <c r="M28" s="62" t="str">
        <f t="shared" si="1"/>
        <v/>
      </c>
      <c r="N28" s="62" t="str">
        <f t="shared" si="2"/>
        <v/>
      </c>
      <c r="O28" s="57"/>
      <c r="P28" s="57"/>
      <c r="Q28" s="58"/>
    </row>
    <row r="29" spans="1:17" ht="19.95" customHeight="1">
      <c r="A29" s="65" t="str">
        <f t="shared" si="0"/>
        <v/>
      </c>
      <c r="B29" s="57"/>
      <c r="C29" s="58"/>
      <c r="D29" s="58"/>
      <c r="E29" s="57"/>
      <c r="F29" s="59"/>
      <c r="G29" s="59"/>
      <c r="H29" s="59"/>
      <c r="I29" s="59"/>
      <c r="J29" s="59"/>
      <c r="K29" s="59"/>
      <c r="L29" s="60"/>
      <c r="M29" s="62" t="str">
        <f t="shared" si="1"/>
        <v/>
      </c>
      <c r="N29" s="62" t="str">
        <f t="shared" si="2"/>
        <v/>
      </c>
      <c r="O29" s="57"/>
      <c r="P29" s="57"/>
      <c r="Q29" s="58"/>
    </row>
    <row r="30" spans="1:17" ht="19.95" customHeight="1">
      <c r="A30" s="65" t="str">
        <f t="shared" si="0"/>
        <v/>
      </c>
      <c r="B30" s="57"/>
      <c r="C30" s="58"/>
      <c r="D30" s="58"/>
      <c r="E30" s="57"/>
      <c r="F30" s="59"/>
      <c r="G30" s="59"/>
      <c r="H30" s="59"/>
      <c r="I30" s="59"/>
      <c r="J30" s="59"/>
      <c r="K30" s="59"/>
      <c r="L30" s="60"/>
      <c r="M30" s="62" t="str">
        <f t="shared" si="1"/>
        <v/>
      </c>
      <c r="N30" s="62" t="str">
        <f t="shared" si="2"/>
        <v/>
      </c>
      <c r="O30" s="57"/>
      <c r="P30" s="57"/>
      <c r="Q30" s="58"/>
    </row>
    <row r="31" spans="1:17" ht="19.95" customHeight="1">
      <c r="A31" s="65" t="str">
        <f t="shared" si="0"/>
        <v/>
      </c>
      <c r="B31" s="57"/>
      <c r="C31" s="58"/>
      <c r="D31" s="58"/>
      <c r="E31" s="57"/>
      <c r="F31" s="59"/>
      <c r="G31" s="59"/>
      <c r="H31" s="59"/>
      <c r="I31" s="59"/>
      <c r="J31" s="59"/>
      <c r="K31" s="59"/>
      <c r="L31" s="60"/>
      <c r="M31" s="62" t="str">
        <f t="shared" si="1"/>
        <v/>
      </c>
      <c r="N31" s="62" t="str">
        <f t="shared" si="2"/>
        <v/>
      </c>
      <c r="O31" s="57"/>
      <c r="P31" s="57"/>
      <c r="Q31" s="58"/>
    </row>
    <row r="32" spans="1:17" ht="19.95" customHeight="1">
      <c r="A32" s="65" t="str">
        <f t="shared" si="0"/>
        <v/>
      </c>
      <c r="B32" s="57"/>
      <c r="C32" s="58"/>
      <c r="D32" s="58"/>
      <c r="E32" s="57"/>
      <c r="F32" s="59"/>
      <c r="G32" s="59"/>
      <c r="H32" s="59"/>
      <c r="I32" s="59"/>
      <c r="J32" s="59"/>
      <c r="K32" s="59"/>
      <c r="L32" s="60"/>
      <c r="M32" s="62" t="str">
        <f t="shared" si="1"/>
        <v/>
      </c>
      <c r="N32" s="62" t="str">
        <f t="shared" si="2"/>
        <v/>
      </c>
      <c r="O32" s="57"/>
      <c r="P32" s="57"/>
      <c r="Q32" s="58"/>
    </row>
    <row r="33" spans="1:17" ht="19.95" customHeight="1">
      <c r="A33" s="65" t="str">
        <f t="shared" si="0"/>
        <v/>
      </c>
      <c r="B33" s="57"/>
      <c r="C33" s="58"/>
      <c r="D33" s="58"/>
      <c r="E33" s="57"/>
      <c r="F33" s="59"/>
      <c r="G33" s="59"/>
      <c r="H33" s="59"/>
      <c r="I33" s="59"/>
      <c r="J33" s="59"/>
      <c r="K33" s="59"/>
      <c r="L33" s="60"/>
      <c r="M33" s="62" t="str">
        <f t="shared" si="1"/>
        <v/>
      </c>
      <c r="N33" s="62" t="str">
        <f t="shared" si="2"/>
        <v/>
      </c>
      <c r="O33" s="57"/>
      <c r="P33" s="57"/>
      <c r="Q33" s="58"/>
    </row>
    <row r="34" spans="1:17" ht="19.95" customHeight="1">
      <c r="A34" s="65" t="str">
        <f t="shared" si="0"/>
        <v/>
      </c>
      <c r="B34" s="57"/>
      <c r="C34" s="58"/>
      <c r="D34" s="58"/>
      <c r="E34" s="57"/>
      <c r="F34" s="59"/>
      <c r="G34" s="59"/>
      <c r="H34" s="59"/>
      <c r="I34" s="59"/>
      <c r="J34" s="59"/>
      <c r="K34" s="59"/>
      <c r="L34" s="60"/>
      <c r="M34" s="62" t="str">
        <f t="shared" si="1"/>
        <v/>
      </c>
      <c r="N34" s="62" t="str">
        <f t="shared" si="2"/>
        <v/>
      </c>
      <c r="O34" s="57"/>
      <c r="P34" s="57"/>
      <c r="Q34" s="58"/>
    </row>
    <row r="35" spans="1:17" ht="19.95" customHeight="1">
      <c r="A35" s="65" t="str">
        <f t="shared" si="0"/>
        <v/>
      </c>
      <c r="B35" s="57"/>
      <c r="C35" s="58"/>
      <c r="D35" s="58"/>
      <c r="E35" s="57"/>
      <c r="F35" s="59"/>
      <c r="G35" s="59"/>
      <c r="H35" s="59"/>
      <c r="I35" s="59"/>
      <c r="J35" s="59"/>
      <c r="K35" s="59"/>
      <c r="L35" s="60"/>
      <c r="M35" s="62" t="str">
        <f t="shared" si="1"/>
        <v/>
      </c>
      <c r="N35" s="62" t="str">
        <f t="shared" si="2"/>
        <v/>
      </c>
      <c r="O35" s="57"/>
      <c r="P35" s="57"/>
      <c r="Q35" s="58"/>
    </row>
    <row r="36" spans="1:17" ht="19.95" customHeight="1">
      <c r="A36" s="65" t="str">
        <f t="shared" si="0"/>
        <v/>
      </c>
      <c r="B36" s="57"/>
      <c r="C36" s="58"/>
      <c r="D36" s="58"/>
      <c r="E36" s="57"/>
      <c r="F36" s="59"/>
      <c r="G36" s="59"/>
      <c r="H36" s="59"/>
      <c r="I36" s="59"/>
      <c r="J36" s="59"/>
      <c r="K36" s="59"/>
      <c r="L36" s="60"/>
      <c r="M36" s="62" t="str">
        <f t="shared" si="1"/>
        <v/>
      </c>
      <c r="N36" s="62" t="str">
        <f t="shared" si="2"/>
        <v/>
      </c>
      <c r="O36" s="57"/>
      <c r="P36" s="57"/>
      <c r="Q36" s="58"/>
    </row>
    <row r="37" spans="1:17" ht="19.95" customHeight="1">
      <c r="A37" s="153" t="s">
        <v>54</v>
      </c>
      <c r="B37" s="154"/>
      <c r="C37" s="154"/>
      <c r="D37" s="154"/>
      <c r="E37" s="154"/>
      <c r="F37" s="154"/>
      <c r="G37" s="154"/>
      <c r="H37" s="154"/>
      <c r="I37" s="154"/>
      <c r="J37" s="154"/>
      <c r="K37" s="155"/>
      <c r="L37" s="63">
        <f>SUM(L7:L36)</f>
        <v>1375000</v>
      </c>
      <c r="M37" s="63">
        <f>SUM(M7:M36)</f>
        <v>125000</v>
      </c>
      <c r="N37" s="63">
        <f>SUM(N7:N36)</f>
        <v>1250000</v>
      </c>
      <c r="O37" s="64"/>
      <c r="P37" s="64"/>
      <c r="Q37" s="64"/>
    </row>
  </sheetData>
  <mergeCells count="5">
    <mergeCell ref="B4:E4"/>
    <mergeCell ref="N4:Q4"/>
    <mergeCell ref="A2:Q2"/>
    <mergeCell ref="G4:L4"/>
    <mergeCell ref="A37:K37"/>
  </mergeCells>
  <phoneticPr fontId="27"/>
  <dataValidations count="1">
    <dataValidation type="list" allowBlank="1" sqref="B7:B36" xr:uid="{00000000-0002-0000-0300-000000000000}">
      <formula1>"人件費,設備備品費,原材料・消耗品費,専門家等の謝金・旅費,委託・外注費,役務費,展示会等出展費,広告宣伝費,その他経費"</formula1>
    </dataValidation>
  </dataValidations>
  <pageMargins left="0.7" right="0.7" top="0.75" bottom="0.75" header="0.3" footer="0.3"/>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4"/>
  <sheetViews>
    <sheetView showGridLines="0" workbookViewId="0">
      <selection activeCell="M13" sqref="M13"/>
    </sheetView>
  </sheetViews>
  <sheetFormatPr defaultRowHeight="14.4"/>
  <cols>
    <col min="1" max="6" width="13" customWidth="1"/>
    <col min="7" max="8" width="11" customWidth="1"/>
    <col min="9" max="10" width="15" customWidth="1"/>
  </cols>
  <sheetData>
    <row r="1" spans="1:17" ht="18" customHeight="1">
      <c r="A1" s="7" t="s">
        <v>109</v>
      </c>
      <c r="B1" s="16"/>
      <c r="C1" s="16"/>
      <c r="D1" s="16"/>
      <c r="E1" s="16"/>
      <c r="F1" s="16"/>
      <c r="G1" s="16"/>
      <c r="H1" s="16"/>
      <c r="I1" s="16"/>
      <c r="J1" s="16"/>
      <c r="K1" s="16"/>
      <c r="L1" s="16"/>
      <c r="M1" s="16"/>
      <c r="N1" s="16"/>
      <c r="O1" s="16"/>
      <c r="P1" s="16"/>
      <c r="Q1" s="16"/>
    </row>
    <row r="2" spans="1:17" ht="30" customHeight="1">
      <c r="A2" s="152" t="s">
        <v>110</v>
      </c>
      <c r="B2" s="82"/>
      <c r="C2" s="82"/>
      <c r="D2" s="82"/>
      <c r="E2" s="82"/>
      <c r="F2" s="82"/>
      <c r="G2" s="82"/>
      <c r="H2" s="82"/>
      <c r="I2" s="82"/>
      <c r="J2" s="82"/>
      <c r="K2" s="12"/>
      <c r="L2" s="12"/>
      <c r="M2" s="12"/>
      <c r="N2" s="12"/>
      <c r="O2" s="12"/>
      <c r="P2" s="12"/>
      <c r="Q2" s="12"/>
    </row>
    <row r="3" spans="1:17">
      <c r="A3" s="16"/>
      <c r="B3" s="16"/>
      <c r="C3" s="16"/>
      <c r="D3" s="16"/>
      <c r="E3" s="16"/>
      <c r="F3" s="16"/>
      <c r="G3" s="16"/>
      <c r="H3" s="16"/>
      <c r="I3" s="16"/>
      <c r="J3" s="16"/>
      <c r="K3" s="16"/>
      <c r="L3" s="16"/>
      <c r="M3" s="16"/>
      <c r="N3" s="16"/>
      <c r="O3" s="16"/>
      <c r="P3" s="16"/>
      <c r="Q3" s="16"/>
    </row>
    <row r="4" spans="1:17" ht="28.65" customHeight="1">
      <c r="A4" s="22" t="s">
        <v>58</v>
      </c>
      <c r="B4" s="149" t="s">
        <v>59</v>
      </c>
      <c r="C4" s="151"/>
      <c r="D4" s="22" t="s">
        <v>76</v>
      </c>
      <c r="E4" s="149" t="s">
        <v>77</v>
      </c>
      <c r="F4" s="150"/>
      <c r="G4" s="151"/>
      <c r="H4" s="22" t="s">
        <v>111</v>
      </c>
      <c r="I4" s="162">
        <v>46438</v>
      </c>
      <c r="J4" s="151"/>
      <c r="K4" s="16"/>
      <c r="L4" s="16"/>
      <c r="M4" s="16"/>
      <c r="N4" s="16"/>
      <c r="O4" s="16"/>
      <c r="P4" s="16"/>
      <c r="Q4" s="16"/>
    </row>
    <row r="5" spans="1:17">
      <c r="A5" s="16"/>
      <c r="B5" s="16"/>
      <c r="C5" s="16"/>
      <c r="D5" s="16"/>
      <c r="E5" s="16"/>
      <c r="F5" s="16"/>
      <c r="G5" s="16"/>
      <c r="H5" s="16"/>
      <c r="I5" s="16"/>
      <c r="J5" s="16"/>
      <c r="K5" s="16"/>
      <c r="L5" s="16"/>
      <c r="M5" s="16"/>
      <c r="N5" s="16"/>
      <c r="O5" s="16"/>
      <c r="P5" s="16"/>
      <c r="Q5" s="16"/>
    </row>
    <row r="6" spans="1:17">
      <c r="A6" s="160" t="s">
        <v>112</v>
      </c>
      <c r="B6" s="99"/>
      <c r="C6" s="99"/>
      <c r="D6" s="99"/>
      <c r="E6" s="99"/>
      <c r="F6" s="99"/>
      <c r="G6" s="99"/>
      <c r="H6" s="99"/>
      <c r="I6" s="99"/>
      <c r="J6" s="100"/>
      <c r="K6" s="16"/>
      <c r="L6" s="16"/>
      <c r="M6" s="16"/>
      <c r="N6" s="16"/>
      <c r="O6" s="16"/>
      <c r="P6" s="16"/>
      <c r="Q6" s="16"/>
    </row>
    <row r="7" spans="1:17" ht="20.100000000000001" customHeight="1">
      <c r="A7" s="168" t="s">
        <v>113</v>
      </c>
      <c r="B7" s="163"/>
      <c r="C7" s="163"/>
      <c r="D7" s="163"/>
      <c r="E7" s="163"/>
      <c r="F7" s="157"/>
      <c r="G7" s="156" t="s">
        <v>80</v>
      </c>
      <c r="H7" s="100"/>
      <c r="I7" s="149" t="s">
        <v>114</v>
      </c>
      <c r="J7" s="157"/>
      <c r="K7" s="16"/>
      <c r="L7" s="16"/>
      <c r="M7" s="16"/>
      <c r="N7" s="16"/>
      <c r="O7" s="16"/>
      <c r="P7" s="16"/>
      <c r="Q7" s="16"/>
    </row>
    <row r="8" spans="1:17" ht="20.100000000000001" customHeight="1">
      <c r="A8" s="164"/>
      <c r="B8" s="165"/>
      <c r="C8" s="165"/>
      <c r="D8" s="165"/>
      <c r="E8" s="165"/>
      <c r="F8" s="166"/>
      <c r="G8" s="16"/>
      <c r="H8" s="16"/>
      <c r="I8" s="158"/>
      <c r="J8" s="159"/>
      <c r="K8" s="16"/>
      <c r="L8" s="16"/>
      <c r="M8" s="16"/>
      <c r="N8" s="16"/>
      <c r="O8" s="16"/>
      <c r="P8" s="16"/>
      <c r="Q8" s="16"/>
    </row>
    <row r="9" spans="1:17" ht="20.100000000000001" customHeight="1">
      <c r="A9" s="164"/>
      <c r="B9" s="165"/>
      <c r="C9" s="165"/>
      <c r="D9" s="165"/>
      <c r="E9" s="165"/>
      <c r="F9" s="166"/>
      <c r="G9" s="156" t="s">
        <v>63</v>
      </c>
      <c r="H9" s="100"/>
      <c r="I9" s="149" t="s">
        <v>19</v>
      </c>
      <c r="J9" s="157"/>
      <c r="K9" s="16"/>
      <c r="L9" s="16"/>
      <c r="M9" s="16"/>
      <c r="N9" s="16"/>
      <c r="O9" s="16"/>
      <c r="P9" s="16"/>
      <c r="Q9" s="16"/>
    </row>
    <row r="10" spans="1:17" ht="20.100000000000001" customHeight="1">
      <c r="A10" s="164"/>
      <c r="B10" s="165"/>
      <c r="C10" s="165"/>
      <c r="D10" s="165"/>
      <c r="E10" s="165"/>
      <c r="F10" s="166"/>
      <c r="G10" s="16"/>
      <c r="H10" s="16"/>
      <c r="I10" s="158"/>
      <c r="J10" s="159"/>
      <c r="K10" s="16"/>
      <c r="L10" s="16"/>
      <c r="M10" s="16"/>
      <c r="N10" s="16"/>
      <c r="O10" s="16"/>
      <c r="P10" s="16"/>
      <c r="Q10" s="16"/>
    </row>
    <row r="11" spans="1:17" ht="20.100000000000001" customHeight="1">
      <c r="A11" s="164"/>
      <c r="B11" s="165"/>
      <c r="C11" s="165"/>
      <c r="D11" s="165"/>
      <c r="E11" s="165"/>
      <c r="F11" s="166"/>
      <c r="G11" s="156" t="s">
        <v>115</v>
      </c>
      <c r="H11" s="100"/>
      <c r="I11" s="149" t="s">
        <v>93</v>
      </c>
      <c r="J11" s="157"/>
      <c r="K11" s="16"/>
      <c r="L11" s="16"/>
      <c r="M11" s="16"/>
      <c r="N11" s="16"/>
      <c r="O11" s="16"/>
      <c r="P11" s="16"/>
      <c r="Q11" s="16"/>
    </row>
    <row r="12" spans="1:17" ht="20.100000000000001" customHeight="1">
      <c r="A12" s="164"/>
      <c r="B12" s="165"/>
      <c r="C12" s="165"/>
      <c r="D12" s="165"/>
      <c r="E12" s="165"/>
      <c r="F12" s="166"/>
      <c r="G12" s="16"/>
      <c r="H12" s="16"/>
      <c r="I12" s="158"/>
      <c r="J12" s="159"/>
      <c r="K12" s="16"/>
      <c r="L12" s="16"/>
      <c r="M12" s="16"/>
      <c r="N12" s="16"/>
      <c r="O12" s="16"/>
      <c r="P12" s="16"/>
      <c r="Q12" s="16"/>
    </row>
    <row r="13" spans="1:17" ht="20.100000000000001" customHeight="1">
      <c r="A13" s="164"/>
      <c r="B13" s="165"/>
      <c r="C13" s="165"/>
      <c r="D13" s="165"/>
      <c r="E13" s="165"/>
      <c r="F13" s="166"/>
      <c r="G13" s="156" t="s">
        <v>116</v>
      </c>
      <c r="H13" s="100"/>
      <c r="I13" s="162">
        <v>46275</v>
      </c>
      <c r="J13" s="157"/>
      <c r="K13" s="16"/>
      <c r="L13" s="16"/>
      <c r="M13" s="16"/>
      <c r="N13" s="16"/>
      <c r="O13" s="16"/>
      <c r="P13" s="16"/>
      <c r="Q13" s="16"/>
    </row>
    <row r="14" spans="1:17" ht="20.100000000000001" customHeight="1">
      <c r="A14" s="164"/>
      <c r="B14" s="165"/>
      <c r="C14" s="165"/>
      <c r="D14" s="165"/>
      <c r="E14" s="165"/>
      <c r="F14" s="166"/>
      <c r="G14" s="16"/>
      <c r="H14" s="16"/>
      <c r="I14" s="158"/>
      <c r="J14" s="159"/>
      <c r="K14" s="16"/>
      <c r="L14" s="16"/>
      <c r="M14" s="16"/>
      <c r="N14" s="16"/>
      <c r="O14" s="16"/>
      <c r="P14" s="16"/>
      <c r="Q14" s="16"/>
    </row>
    <row r="15" spans="1:17" ht="20.100000000000001" customHeight="1">
      <c r="A15" s="164"/>
      <c r="B15" s="165"/>
      <c r="C15" s="165"/>
      <c r="D15" s="165"/>
      <c r="E15" s="165"/>
      <c r="F15" s="166"/>
      <c r="G15" s="156" t="s">
        <v>117</v>
      </c>
      <c r="H15" s="100"/>
      <c r="I15" s="149" t="s">
        <v>118</v>
      </c>
      <c r="J15" s="157"/>
      <c r="K15" s="16"/>
      <c r="L15" s="16"/>
      <c r="M15" s="16"/>
      <c r="N15" s="16"/>
      <c r="O15" s="16"/>
      <c r="P15" s="16"/>
      <c r="Q15" s="16"/>
    </row>
    <row r="16" spans="1:17" ht="20.100000000000001" customHeight="1">
      <c r="A16" s="158"/>
      <c r="B16" s="167"/>
      <c r="C16" s="167"/>
      <c r="D16" s="167"/>
      <c r="E16" s="167"/>
      <c r="F16" s="159"/>
      <c r="G16" s="16"/>
      <c r="H16" s="16"/>
      <c r="I16" s="158"/>
      <c r="J16" s="159"/>
      <c r="K16" s="16"/>
      <c r="L16" s="16"/>
      <c r="M16" s="16"/>
      <c r="N16" s="16"/>
      <c r="O16" s="16"/>
      <c r="P16" s="16"/>
      <c r="Q16" s="16"/>
    </row>
    <row r="17" spans="1:10">
      <c r="A17" s="161" t="s">
        <v>119</v>
      </c>
      <c r="B17" s="85"/>
      <c r="C17" s="149" t="s">
        <v>120</v>
      </c>
      <c r="D17" s="163"/>
      <c r="E17" s="163"/>
      <c r="F17" s="163"/>
      <c r="G17" s="163"/>
      <c r="H17" s="163"/>
      <c r="I17" s="163"/>
      <c r="J17" s="157"/>
    </row>
    <row r="18" spans="1:10">
      <c r="A18" s="82"/>
      <c r="B18" s="87"/>
      <c r="C18" s="164"/>
      <c r="D18" s="165"/>
      <c r="E18" s="165"/>
      <c r="F18" s="165"/>
      <c r="G18" s="165"/>
      <c r="H18" s="165"/>
      <c r="I18" s="165"/>
      <c r="J18" s="166"/>
    </row>
    <row r="19" spans="1:10">
      <c r="A19" s="82"/>
      <c r="B19" s="87"/>
      <c r="C19" s="158"/>
      <c r="D19" s="167"/>
      <c r="E19" s="167"/>
      <c r="F19" s="167"/>
      <c r="G19" s="167"/>
      <c r="H19" s="167"/>
      <c r="I19" s="167"/>
      <c r="J19" s="159"/>
    </row>
    <row r="20" spans="1:10">
      <c r="A20" s="16"/>
      <c r="B20" s="16"/>
      <c r="C20" s="16"/>
      <c r="D20" s="16"/>
      <c r="E20" s="16"/>
      <c r="F20" s="16"/>
      <c r="G20" s="16"/>
      <c r="H20" s="16"/>
      <c r="I20" s="16"/>
      <c r="J20" s="16"/>
    </row>
    <row r="21" spans="1:10">
      <c r="A21" s="160" t="s">
        <v>121</v>
      </c>
      <c r="B21" s="99"/>
      <c r="C21" s="99"/>
      <c r="D21" s="99"/>
      <c r="E21" s="99"/>
      <c r="F21" s="99"/>
      <c r="G21" s="99"/>
      <c r="H21" s="99"/>
      <c r="I21" s="99"/>
      <c r="J21" s="100"/>
    </row>
    <row r="22" spans="1:10" ht="20.100000000000001" customHeight="1">
      <c r="A22" s="168" t="s">
        <v>122</v>
      </c>
      <c r="B22" s="163"/>
      <c r="C22" s="163"/>
      <c r="D22" s="163"/>
      <c r="E22" s="163"/>
      <c r="F22" s="157"/>
      <c r="G22" s="156" t="s">
        <v>80</v>
      </c>
      <c r="H22" s="100"/>
      <c r="I22" s="149" t="s">
        <v>123</v>
      </c>
      <c r="J22" s="157"/>
    </row>
    <row r="23" spans="1:10" ht="20.100000000000001" customHeight="1">
      <c r="A23" s="164"/>
      <c r="B23" s="165"/>
      <c r="C23" s="165"/>
      <c r="D23" s="165"/>
      <c r="E23" s="165"/>
      <c r="F23" s="166"/>
      <c r="G23" s="16"/>
      <c r="H23" s="16"/>
      <c r="I23" s="158"/>
      <c r="J23" s="159"/>
    </row>
    <row r="24" spans="1:10" ht="20.100000000000001" customHeight="1">
      <c r="A24" s="164"/>
      <c r="B24" s="165"/>
      <c r="C24" s="165"/>
      <c r="D24" s="165"/>
      <c r="E24" s="165"/>
      <c r="F24" s="166"/>
      <c r="G24" s="156" t="s">
        <v>63</v>
      </c>
      <c r="H24" s="100"/>
      <c r="I24" s="149" t="s">
        <v>8</v>
      </c>
      <c r="J24" s="157"/>
    </row>
    <row r="25" spans="1:10" ht="20.100000000000001" customHeight="1">
      <c r="A25" s="164"/>
      <c r="B25" s="165"/>
      <c r="C25" s="165"/>
      <c r="D25" s="165"/>
      <c r="E25" s="165"/>
      <c r="F25" s="166"/>
      <c r="G25" s="16"/>
      <c r="H25" s="16"/>
      <c r="I25" s="158"/>
      <c r="J25" s="159"/>
    </row>
    <row r="26" spans="1:10" ht="20.100000000000001" customHeight="1">
      <c r="A26" s="164"/>
      <c r="B26" s="165"/>
      <c r="C26" s="165"/>
      <c r="D26" s="165"/>
      <c r="E26" s="165"/>
      <c r="F26" s="166"/>
      <c r="G26" s="156" t="s">
        <v>115</v>
      </c>
      <c r="H26" s="100"/>
      <c r="I26" s="149" t="s">
        <v>98</v>
      </c>
      <c r="J26" s="157"/>
    </row>
    <row r="27" spans="1:10" ht="20.100000000000001" customHeight="1">
      <c r="A27" s="164"/>
      <c r="B27" s="165"/>
      <c r="C27" s="165"/>
      <c r="D27" s="165"/>
      <c r="E27" s="165"/>
      <c r="F27" s="166"/>
      <c r="G27" s="16"/>
      <c r="H27" s="16"/>
      <c r="I27" s="158"/>
      <c r="J27" s="159"/>
    </row>
    <row r="28" spans="1:10" ht="20.100000000000001" customHeight="1">
      <c r="A28" s="164"/>
      <c r="B28" s="165"/>
      <c r="C28" s="165"/>
      <c r="D28" s="165"/>
      <c r="E28" s="165"/>
      <c r="F28" s="166"/>
      <c r="G28" s="156" t="s">
        <v>116</v>
      </c>
      <c r="H28" s="100"/>
      <c r="I28" s="162">
        <v>46244</v>
      </c>
      <c r="J28" s="157"/>
    </row>
    <row r="29" spans="1:10" ht="20.100000000000001" customHeight="1">
      <c r="A29" s="164"/>
      <c r="B29" s="165"/>
      <c r="C29" s="165"/>
      <c r="D29" s="165"/>
      <c r="E29" s="165"/>
      <c r="F29" s="166"/>
      <c r="G29" s="16"/>
      <c r="H29" s="16"/>
      <c r="I29" s="158"/>
      <c r="J29" s="159"/>
    </row>
    <row r="30" spans="1:10" ht="20.100000000000001" customHeight="1">
      <c r="A30" s="164"/>
      <c r="B30" s="165"/>
      <c r="C30" s="165"/>
      <c r="D30" s="165"/>
      <c r="E30" s="165"/>
      <c r="F30" s="166"/>
      <c r="G30" s="156" t="s">
        <v>117</v>
      </c>
      <c r="H30" s="100"/>
      <c r="I30" s="149" t="s">
        <v>124</v>
      </c>
      <c r="J30" s="157"/>
    </row>
    <row r="31" spans="1:10" ht="20.100000000000001" customHeight="1">
      <c r="A31" s="158"/>
      <c r="B31" s="167"/>
      <c r="C31" s="167"/>
      <c r="D31" s="167"/>
      <c r="E31" s="167"/>
      <c r="F31" s="159"/>
      <c r="G31" s="16"/>
      <c r="H31" s="16"/>
      <c r="I31" s="158"/>
      <c r="J31" s="159"/>
    </row>
    <row r="32" spans="1:10">
      <c r="A32" s="161" t="s">
        <v>119</v>
      </c>
      <c r="B32" s="85"/>
      <c r="C32" s="149" t="s">
        <v>125</v>
      </c>
      <c r="D32" s="163"/>
      <c r="E32" s="163"/>
      <c r="F32" s="163"/>
      <c r="G32" s="163"/>
      <c r="H32" s="163"/>
      <c r="I32" s="163"/>
      <c r="J32" s="157"/>
    </row>
    <row r="33" spans="1:10">
      <c r="A33" s="82"/>
      <c r="B33" s="87"/>
      <c r="C33" s="164"/>
      <c r="D33" s="165"/>
      <c r="E33" s="165"/>
      <c r="F33" s="165"/>
      <c r="G33" s="165"/>
      <c r="H33" s="165"/>
      <c r="I33" s="165"/>
      <c r="J33" s="166"/>
    </row>
    <row r="34" spans="1:10">
      <c r="A34" s="82"/>
      <c r="B34" s="87"/>
      <c r="C34" s="158"/>
      <c r="D34" s="167"/>
      <c r="E34" s="167"/>
      <c r="F34" s="167"/>
      <c r="G34" s="167"/>
      <c r="H34" s="167"/>
      <c r="I34" s="167"/>
      <c r="J34" s="159"/>
    </row>
  </sheetData>
  <mergeCells count="32">
    <mergeCell ref="I4:J4"/>
    <mergeCell ref="C17:J19"/>
    <mergeCell ref="A32:B34"/>
    <mergeCell ref="I7:J8"/>
    <mergeCell ref="A2:J2"/>
    <mergeCell ref="A21:J21"/>
    <mergeCell ref="I26:J27"/>
    <mergeCell ref="C32:J34"/>
    <mergeCell ref="E4:G4"/>
    <mergeCell ref="G22:H22"/>
    <mergeCell ref="A7:F16"/>
    <mergeCell ref="I22:J23"/>
    <mergeCell ref="I28:J29"/>
    <mergeCell ref="B4:C4"/>
    <mergeCell ref="A22:F31"/>
    <mergeCell ref="G28:H28"/>
    <mergeCell ref="G13:H13"/>
    <mergeCell ref="I9:J10"/>
    <mergeCell ref="A6:J6"/>
    <mergeCell ref="G24:H24"/>
    <mergeCell ref="G30:H30"/>
    <mergeCell ref="G15:H15"/>
    <mergeCell ref="I15:J16"/>
    <mergeCell ref="I11:J12"/>
    <mergeCell ref="I30:J31"/>
    <mergeCell ref="G26:H26"/>
    <mergeCell ref="A17:B19"/>
    <mergeCell ref="G11:H11"/>
    <mergeCell ref="I24:J25"/>
    <mergeCell ref="I13:J14"/>
    <mergeCell ref="G9:H9"/>
    <mergeCell ref="G7:H7"/>
  </mergeCells>
  <phoneticPr fontId="27"/>
  <pageMargins left="0.7" right="0.7" top="0.75" bottom="0.75" header="0.3" footer="0.3"/>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27"/>
  <sheetViews>
    <sheetView showGridLines="0" workbookViewId="0">
      <selection activeCell="I8" sqref="I8"/>
    </sheetView>
  </sheetViews>
  <sheetFormatPr defaultRowHeight="14.4"/>
  <cols>
    <col min="1" max="1" width="11" customWidth="1"/>
    <col min="2" max="2" width="12" customWidth="1"/>
    <col min="3" max="3" width="22" customWidth="1"/>
    <col min="4" max="4" width="18" customWidth="1"/>
    <col min="5" max="5" width="7" customWidth="1"/>
    <col min="6" max="7" width="11" customWidth="1"/>
    <col min="8" max="8" width="14" customWidth="1"/>
    <col min="9" max="9" width="15" customWidth="1"/>
    <col min="10" max="11" width="22" customWidth="1"/>
    <col min="12" max="12" width="14" customWidth="1"/>
    <col min="13" max="13" width="10" customWidth="1"/>
    <col min="14" max="14" width="14" customWidth="1"/>
    <col min="15" max="15" width="11.33203125" customWidth="1"/>
    <col min="16" max="16" width="25.77734375" customWidth="1"/>
  </cols>
  <sheetData>
    <row r="1" spans="1:16" ht="18" customHeight="1">
      <c r="A1" s="7" t="s">
        <v>126</v>
      </c>
      <c r="B1" s="16"/>
      <c r="C1" s="16"/>
      <c r="D1" s="16"/>
      <c r="E1" s="16"/>
      <c r="F1" s="16"/>
      <c r="G1" s="16"/>
      <c r="H1" s="16"/>
      <c r="I1" s="16"/>
      <c r="J1" s="16"/>
      <c r="K1" s="16"/>
      <c r="L1" s="16"/>
      <c r="M1" s="16"/>
      <c r="N1" s="16"/>
      <c r="O1" s="16"/>
      <c r="P1" s="16"/>
    </row>
    <row r="2" spans="1:16" ht="30" customHeight="1">
      <c r="A2" s="152" t="s">
        <v>127</v>
      </c>
      <c r="B2" s="82"/>
      <c r="C2" s="82"/>
      <c r="D2" s="82"/>
      <c r="E2" s="82"/>
      <c r="F2" s="82"/>
      <c r="G2" s="82"/>
      <c r="H2" s="82"/>
      <c r="I2" s="82"/>
      <c r="J2" s="82"/>
      <c r="K2" s="16"/>
      <c r="L2" s="16"/>
      <c r="M2" s="16"/>
      <c r="N2" s="16"/>
      <c r="O2" s="16"/>
      <c r="P2" s="16"/>
    </row>
    <row r="3" spans="1:16" ht="25.05" customHeight="1">
      <c r="A3" s="169" t="s">
        <v>163</v>
      </c>
      <c r="B3" s="99"/>
      <c r="C3" s="99"/>
      <c r="D3" s="99"/>
      <c r="E3" s="99"/>
      <c r="F3" s="99"/>
      <c r="G3" s="99"/>
      <c r="H3" s="99"/>
      <c r="I3" s="99"/>
      <c r="J3" s="99"/>
      <c r="K3" s="99"/>
      <c r="L3" s="99"/>
      <c r="M3" s="99"/>
      <c r="N3" s="99"/>
      <c r="O3" s="99"/>
      <c r="P3" s="100"/>
    </row>
    <row r="4" spans="1:16" s="20" customFormat="1" ht="10.8" customHeight="1">
      <c r="A4" s="67"/>
      <c r="B4" s="68"/>
      <c r="C4" s="68"/>
      <c r="D4" s="66"/>
      <c r="E4" s="66"/>
      <c r="F4" s="66"/>
      <c r="G4" s="66"/>
      <c r="H4" s="66"/>
      <c r="I4" s="66"/>
      <c r="J4" s="66"/>
      <c r="K4" s="66"/>
      <c r="L4" s="66"/>
      <c r="M4" s="66"/>
      <c r="N4" s="66"/>
      <c r="O4" s="66"/>
      <c r="P4" s="66"/>
    </row>
    <row r="5" spans="1:16" s="20" customFormat="1" ht="30" customHeight="1">
      <c r="A5" s="23" t="s">
        <v>58</v>
      </c>
      <c r="B5" s="149" t="s">
        <v>59</v>
      </c>
      <c r="C5" s="150"/>
      <c r="D5" s="150"/>
      <c r="E5" s="151"/>
      <c r="F5" s="23" t="s">
        <v>76</v>
      </c>
      <c r="G5" s="170" t="s">
        <v>77</v>
      </c>
      <c r="H5" s="171"/>
      <c r="I5" s="171"/>
      <c r="J5" s="171"/>
      <c r="K5" s="171"/>
      <c r="L5" s="23" t="s">
        <v>111</v>
      </c>
      <c r="M5" s="172">
        <v>46438</v>
      </c>
      <c r="N5" s="173"/>
      <c r="O5" s="173"/>
      <c r="P5" s="174"/>
    </row>
    <row r="6" spans="1:16">
      <c r="A6" s="16"/>
      <c r="B6" s="16"/>
      <c r="C6" s="16"/>
      <c r="D6" s="16"/>
      <c r="E6" s="16"/>
      <c r="F6" s="16"/>
      <c r="G6" s="16"/>
      <c r="H6" s="16"/>
      <c r="I6" s="16"/>
      <c r="J6" s="16"/>
      <c r="K6" s="16"/>
      <c r="L6" s="16"/>
      <c r="M6" s="16"/>
      <c r="N6" s="16"/>
      <c r="O6" s="16"/>
      <c r="P6" s="16"/>
    </row>
    <row r="7" spans="1:16" ht="26.4" customHeight="1">
      <c r="A7" s="22" t="s">
        <v>128</v>
      </c>
      <c r="B7" s="22" t="s">
        <v>129</v>
      </c>
      <c r="C7" s="22" t="s">
        <v>130</v>
      </c>
      <c r="D7" s="22" t="s">
        <v>131</v>
      </c>
      <c r="E7" s="22" t="s">
        <v>83</v>
      </c>
      <c r="F7" s="22" t="s">
        <v>132</v>
      </c>
      <c r="G7" s="22" t="s">
        <v>133</v>
      </c>
      <c r="H7" s="22" t="s">
        <v>157</v>
      </c>
      <c r="I7" s="22" t="s">
        <v>158</v>
      </c>
      <c r="J7" s="22" t="s">
        <v>134</v>
      </c>
      <c r="K7" s="22" t="s">
        <v>135</v>
      </c>
      <c r="L7" s="22" t="s">
        <v>30</v>
      </c>
      <c r="M7" s="22" t="s">
        <v>136</v>
      </c>
      <c r="N7" s="22" t="s">
        <v>137</v>
      </c>
      <c r="O7" s="22" t="s">
        <v>138</v>
      </c>
      <c r="P7" s="22" t="s">
        <v>92</v>
      </c>
    </row>
    <row r="8" spans="1:16" ht="24.9" customHeight="1">
      <c r="A8" s="65">
        <f>IF(C8="","",ROW()-7)</f>
        <v>1</v>
      </c>
      <c r="B8" s="57" t="s">
        <v>114</v>
      </c>
      <c r="C8" s="58" t="s">
        <v>93</v>
      </c>
      <c r="D8" s="58" t="s">
        <v>139</v>
      </c>
      <c r="E8" s="57">
        <v>1</v>
      </c>
      <c r="F8" s="59">
        <v>46275</v>
      </c>
      <c r="G8" s="59">
        <v>46275</v>
      </c>
      <c r="H8" s="61">
        <v>880000</v>
      </c>
      <c r="I8" s="62">
        <f>IF(H8="","",ROUNDDOWN(H8/1.1,0))</f>
        <v>800000</v>
      </c>
      <c r="J8" s="58" t="s">
        <v>118</v>
      </c>
      <c r="K8" s="58" t="s">
        <v>140</v>
      </c>
      <c r="L8" s="57" t="s">
        <v>141</v>
      </c>
      <c r="M8" s="57" t="s">
        <v>142</v>
      </c>
      <c r="N8" s="57" t="s">
        <v>142</v>
      </c>
      <c r="O8" s="57" t="s">
        <v>143</v>
      </c>
      <c r="P8" s="58" t="s">
        <v>144</v>
      </c>
    </row>
    <row r="9" spans="1:16" ht="24.9" customHeight="1">
      <c r="A9" s="65">
        <f t="shared" ref="A9:A27" si="0">IF(C9="","",ROW()-7)</f>
        <v>2</v>
      </c>
      <c r="B9" s="57" t="s">
        <v>145</v>
      </c>
      <c r="C9" s="58" t="s">
        <v>146</v>
      </c>
      <c r="D9" s="58" t="s">
        <v>147</v>
      </c>
      <c r="E9" s="57">
        <v>1</v>
      </c>
      <c r="F9" s="59">
        <v>46346</v>
      </c>
      <c r="G9" s="59">
        <v>46346</v>
      </c>
      <c r="H9" s="61">
        <v>1320000</v>
      </c>
      <c r="I9" s="62">
        <f t="shared" ref="I9:I27" si="1">IF(H9="","",ROUNDDOWN(H9/1.1,0))</f>
        <v>1200000</v>
      </c>
      <c r="J9" s="58" t="s">
        <v>148</v>
      </c>
      <c r="K9" s="58" t="s">
        <v>149</v>
      </c>
      <c r="L9" s="57" t="s">
        <v>150</v>
      </c>
      <c r="M9" s="57" t="s">
        <v>151</v>
      </c>
      <c r="N9" s="57" t="s">
        <v>151</v>
      </c>
      <c r="O9" s="57" t="s">
        <v>143</v>
      </c>
      <c r="P9" s="58" t="s">
        <v>152</v>
      </c>
    </row>
    <row r="10" spans="1:16" ht="24.9" customHeight="1">
      <c r="A10" s="65" t="str">
        <f t="shared" si="0"/>
        <v/>
      </c>
      <c r="B10" s="57"/>
      <c r="C10" s="58"/>
      <c r="D10" s="58"/>
      <c r="E10" s="57"/>
      <c r="F10" s="59"/>
      <c r="G10" s="59"/>
      <c r="H10" s="61"/>
      <c r="I10" s="62" t="str">
        <f t="shared" si="1"/>
        <v/>
      </c>
      <c r="J10" s="58"/>
      <c r="K10" s="58"/>
      <c r="L10" s="57"/>
      <c r="M10" s="57"/>
      <c r="N10" s="57"/>
      <c r="O10" s="57"/>
      <c r="P10" s="58"/>
    </row>
    <row r="11" spans="1:16" ht="24.9" customHeight="1">
      <c r="A11" s="65" t="str">
        <f t="shared" si="0"/>
        <v/>
      </c>
      <c r="B11" s="57"/>
      <c r="C11" s="58"/>
      <c r="D11" s="58"/>
      <c r="E11" s="57"/>
      <c r="F11" s="59"/>
      <c r="G11" s="59"/>
      <c r="H11" s="61"/>
      <c r="I11" s="62" t="str">
        <f t="shared" si="1"/>
        <v/>
      </c>
      <c r="J11" s="58"/>
      <c r="K11" s="58"/>
      <c r="L11" s="57"/>
      <c r="M11" s="57"/>
      <c r="N11" s="57"/>
      <c r="O11" s="57"/>
      <c r="P11" s="58"/>
    </row>
    <row r="12" spans="1:16" ht="24.9" customHeight="1">
      <c r="A12" s="65" t="str">
        <f t="shared" si="0"/>
        <v/>
      </c>
      <c r="B12" s="57"/>
      <c r="C12" s="58"/>
      <c r="D12" s="58"/>
      <c r="E12" s="57"/>
      <c r="F12" s="59"/>
      <c r="G12" s="59"/>
      <c r="H12" s="61"/>
      <c r="I12" s="62" t="str">
        <f t="shared" si="1"/>
        <v/>
      </c>
      <c r="J12" s="58"/>
      <c r="K12" s="58"/>
      <c r="L12" s="57"/>
      <c r="M12" s="57"/>
      <c r="N12" s="57"/>
      <c r="O12" s="57"/>
      <c r="P12" s="58"/>
    </row>
    <row r="13" spans="1:16" ht="24.9" customHeight="1">
      <c r="A13" s="65" t="str">
        <f t="shared" si="0"/>
        <v/>
      </c>
      <c r="B13" s="57"/>
      <c r="C13" s="58"/>
      <c r="D13" s="58"/>
      <c r="E13" s="57"/>
      <c r="F13" s="59"/>
      <c r="G13" s="59"/>
      <c r="H13" s="61"/>
      <c r="I13" s="62" t="str">
        <f t="shared" si="1"/>
        <v/>
      </c>
      <c r="J13" s="58"/>
      <c r="K13" s="58"/>
      <c r="L13" s="57"/>
      <c r="M13" s="57"/>
      <c r="N13" s="57"/>
      <c r="O13" s="57"/>
      <c r="P13" s="58"/>
    </row>
    <row r="14" spans="1:16" ht="24.9" customHeight="1">
      <c r="A14" s="65" t="str">
        <f t="shared" si="0"/>
        <v/>
      </c>
      <c r="B14" s="57"/>
      <c r="C14" s="58"/>
      <c r="D14" s="58"/>
      <c r="E14" s="57"/>
      <c r="F14" s="59"/>
      <c r="G14" s="59"/>
      <c r="H14" s="61"/>
      <c r="I14" s="62" t="str">
        <f t="shared" si="1"/>
        <v/>
      </c>
      <c r="J14" s="58"/>
      <c r="K14" s="58"/>
      <c r="L14" s="57"/>
      <c r="M14" s="57"/>
      <c r="N14" s="57"/>
      <c r="O14" s="57"/>
      <c r="P14" s="58"/>
    </row>
    <row r="15" spans="1:16" ht="24.9" customHeight="1">
      <c r="A15" s="65" t="str">
        <f t="shared" si="0"/>
        <v/>
      </c>
      <c r="B15" s="57"/>
      <c r="C15" s="58"/>
      <c r="D15" s="58"/>
      <c r="E15" s="57"/>
      <c r="F15" s="59"/>
      <c r="G15" s="59"/>
      <c r="H15" s="61"/>
      <c r="I15" s="62" t="str">
        <f t="shared" si="1"/>
        <v/>
      </c>
      <c r="J15" s="58"/>
      <c r="K15" s="58"/>
      <c r="L15" s="57"/>
      <c r="M15" s="57"/>
      <c r="N15" s="57"/>
      <c r="O15" s="57"/>
      <c r="P15" s="58"/>
    </row>
    <row r="16" spans="1:16" ht="24.9" customHeight="1">
      <c r="A16" s="65" t="str">
        <f t="shared" si="0"/>
        <v/>
      </c>
      <c r="B16" s="57"/>
      <c r="C16" s="58"/>
      <c r="D16" s="58"/>
      <c r="E16" s="57"/>
      <c r="F16" s="59"/>
      <c r="G16" s="59"/>
      <c r="H16" s="61"/>
      <c r="I16" s="62" t="str">
        <f t="shared" si="1"/>
        <v/>
      </c>
      <c r="J16" s="58"/>
      <c r="K16" s="58"/>
      <c r="L16" s="57"/>
      <c r="M16" s="57"/>
      <c r="N16" s="57"/>
      <c r="O16" s="57"/>
      <c r="P16" s="58"/>
    </row>
    <row r="17" spans="1:16" ht="24.9" customHeight="1">
      <c r="A17" s="65" t="str">
        <f t="shared" si="0"/>
        <v/>
      </c>
      <c r="B17" s="57"/>
      <c r="C17" s="58"/>
      <c r="D17" s="58"/>
      <c r="E17" s="57"/>
      <c r="F17" s="59"/>
      <c r="G17" s="59"/>
      <c r="H17" s="61"/>
      <c r="I17" s="62" t="str">
        <f t="shared" si="1"/>
        <v/>
      </c>
      <c r="J17" s="58"/>
      <c r="K17" s="58"/>
      <c r="L17" s="57"/>
      <c r="M17" s="57"/>
      <c r="N17" s="57"/>
      <c r="O17" s="57"/>
      <c r="P17" s="58"/>
    </row>
    <row r="18" spans="1:16" ht="24.9" customHeight="1">
      <c r="A18" s="65" t="str">
        <f t="shared" si="0"/>
        <v/>
      </c>
      <c r="B18" s="57"/>
      <c r="C18" s="58"/>
      <c r="D18" s="58"/>
      <c r="E18" s="57"/>
      <c r="F18" s="59"/>
      <c r="G18" s="59"/>
      <c r="H18" s="61"/>
      <c r="I18" s="62" t="str">
        <f t="shared" si="1"/>
        <v/>
      </c>
      <c r="J18" s="58"/>
      <c r="K18" s="58"/>
      <c r="L18" s="57"/>
      <c r="M18" s="57"/>
      <c r="N18" s="57"/>
      <c r="O18" s="57"/>
      <c r="P18" s="58"/>
    </row>
    <row r="19" spans="1:16" ht="24.9" customHeight="1">
      <c r="A19" s="65" t="str">
        <f t="shared" si="0"/>
        <v/>
      </c>
      <c r="B19" s="57"/>
      <c r="C19" s="58"/>
      <c r="D19" s="58"/>
      <c r="E19" s="57"/>
      <c r="F19" s="59"/>
      <c r="G19" s="59"/>
      <c r="H19" s="61"/>
      <c r="I19" s="62" t="str">
        <f t="shared" si="1"/>
        <v/>
      </c>
      <c r="J19" s="58"/>
      <c r="K19" s="58"/>
      <c r="L19" s="57"/>
      <c r="M19" s="57"/>
      <c r="N19" s="57"/>
      <c r="O19" s="57"/>
      <c r="P19" s="58"/>
    </row>
    <row r="20" spans="1:16" ht="24.9" customHeight="1">
      <c r="A20" s="65" t="str">
        <f t="shared" si="0"/>
        <v/>
      </c>
      <c r="B20" s="57"/>
      <c r="C20" s="58"/>
      <c r="D20" s="58"/>
      <c r="E20" s="57"/>
      <c r="F20" s="59"/>
      <c r="G20" s="59"/>
      <c r="H20" s="61"/>
      <c r="I20" s="62" t="str">
        <f t="shared" si="1"/>
        <v/>
      </c>
      <c r="J20" s="58"/>
      <c r="K20" s="58"/>
      <c r="L20" s="57"/>
      <c r="M20" s="57"/>
      <c r="N20" s="57"/>
      <c r="O20" s="57"/>
      <c r="P20" s="58"/>
    </row>
    <row r="21" spans="1:16" ht="24.9" customHeight="1">
      <c r="A21" s="65" t="str">
        <f t="shared" si="0"/>
        <v/>
      </c>
      <c r="B21" s="57"/>
      <c r="C21" s="58"/>
      <c r="D21" s="58"/>
      <c r="E21" s="57"/>
      <c r="F21" s="59"/>
      <c r="G21" s="59"/>
      <c r="H21" s="61"/>
      <c r="I21" s="62" t="str">
        <f t="shared" si="1"/>
        <v/>
      </c>
      <c r="J21" s="58"/>
      <c r="K21" s="58"/>
      <c r="L21" s="57"/>
      <c r="M21" s="57"/>
      <c r="N21" s="57"/>
      <c r="O21" s="57"/>
      <c r="P21" s="58"/>
    </row>
    <row r="22" spans="1:16" ht="24.9" customHeight="1">
      <c r="A22" s="65" t="str">
        <f t="shared" si="0"/>
        <v/>
      </c>
      <c r="B22" s="57"/>
      <c r="C22" s="58"/>
      <c r="D22" s="58"/>
      <c r="E22" s="57"/>
      <c r="F22" s="59"/>
      <c r="G22" s="59"/>
      <c r="H22" s="61"/>
      <c r="I22" s="62" t="str">
        <f t="shared" si="1"/>
        <v/>
      </c>
      <c r="J22" s="58"/>
      <c r="K22" s="58"/>
      <c r="L22" s="57"/>
      <c r="M22" s="57"/>
      <c r="N22" s="57"/>
      <c r="O22" s="57"/>
      <c r="P22" s="58"/>
    </row>
    <row r="23" spans="1:16" ht="24.9" customHeight="1">
      <c r="A23" s="65" t="str">
        <f t="shared" si="0"/>
        <v/>
      </c>
      <c r="B23" s="57"/>
      <c r="C23" s="58"/>
      <c r="D23" s="58"/>
      <c r="E23" s="57"/>
      <c r="F23" s="59"/>
      <c r="G23" s="59"/>
      <c r="H23" s="61"/>
      <c r="I23" s="62" t="str">
        <f t="shared" si="1"/>
        <v/>
      </c>
      <c r="J23" s="58"/>
      <c r="K23" s="58"/>
      <c r="L23" s="57"/>
      <c r="M23" s="57"/>
      <c r="N23" s="57"/>
      <c r="O23" s="57"/>
      <c r="P23" s="58"/>
    </row>
    <row r="24" spans="1:16" ht="24.9" customHeight="1">
      <c r="A24" s="65" t="str">
        <f t="shared" si="0"/>
        <v/>
      </c>
      <c r="B24" s="57"/>
      <c r="C24" s="58"/>
      <c r="D24" s="58"/>
      <c r="E24" s="57"/>
      <c r="F24" s="59"/>
      <c r="G24" s="59"/>
      <c r="H24" s="61"/>
      <c r="I24" s="62" t="str">
        <f t="shared" si="1"/>
        <v/>
      </c>
      <c r="J24" s="58"/>
      <c r="K24" s="58"/>
      <c r="L24" s="57"/>
      <c r="M24" s="57"/>
      <c r="N24" s="57"/>
      <c r="O24" s="57"/>
      <c r="P24" s="58"/>
    </row>
    <row r="25" spans="1:16" ht="24.9" customHeight="1">
      <c r="A25" s="65" t="str">
        <f t="shared" si="0"/>
        <v/>
      </c>
      <c r="B25" s="57"/>
      <c r="C25" s="58"/>
      <c r="D25" s="58"/>
      <c r="E25" s="57"/>
      <c r="F25" s="59"/>
      <c r="G25" s="59"/>
      <c r="H25" s="61"/>
      <c r="I25" s="62" t="str">
        <f t="shared" si="1"/>
        <v/>
      </c>
      <c r="J25" s="58"/>
      <c r="K25" s="58"/>
      <c r="L25" s="57"/>
      <c r="M25" s="57"/>
      <c r="N25" s="57"/>
      <c r="O25" s="57"/>
      <c r="P25" s="58"/>
    </row>
    <row r="26" spans="1:16" ht="24.9" customHeight="1">
      <c r="A26" s="65" t="str">
        <f t="shared" si="0"/>
        <v/>
      </c>
      <c r="B26" s="57"/>
      <c r="C26" s="58"/>
      <c r="D26" s="58"/>
      <c r="E26" s="57"/>
      <c r="F26" s="59"/>
      <c r="G26" s="59"/>
      <c r="H26" s="61"/>
      <c r="I26" s="62" t="str">
        <f t="shared" si="1"/>
        <v/>
      </c>
      <c r="J26" s="58"/>
      <c r="K26" s="58"/>
      <c r="L26" s="57"/>
      <c r="M26" s="57"/>
      <c r="N26" s="57"/>
      <c r="O26" s="57"/>
      <c r="P26" s="58"/>
    </row>
    <row r="27" spans="1:16" ht="24.9" customHeight="1">
      <c r="A27" s="65" t="str">
        <f t="shared" si="0"/>
        <v/>
      </c>
      <c r="B27" s="57"/>
      <c r="C27" s="58"/>
      <c r="D27" s="58"/>
      <c r="E27" s="57"/>
      <c r="F27" s="59"/>
      <c r="G27" s="59"/>
      <c r="H27" s="61"/>
      <c r="I27" s="62" t="str">
        <f t="shared" si="1"/>
        <v/>
      </c>
      <c r="J27" s="58"/>
      <c r="K27" s="58"/>
      <c r="L27" s="57"/>
      <c r="M27" s="57"/>
      <c r="N27" s="57"/>
      <c r="O27" s="57"/>
      <c r="P27" s="58"/>
    </row>
  </sheetData>
  <mergeCells count="5">
    <mergeCell ref="A3:P3"/>
    <mergeCell ref="A2:J2"/>
    <mergeCell ref="B5:E5"/>
    <mergeCell ref="G5:K5"/>
    <mergeCell ref="M5:P5"/>
  </mergeCells>
  <phoneticPr fontId="27"/>
  <pageMargins left="0.7" right="0.7" top="0.75" bottom="0.75" header="0.3" footer="0.3"/>
  <pageSetup paperSize="9"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6" ma:contentTypeDescription="新しいドキュメントを作成します。" ma:contentTypeScope="" ma:versionID="09f3419214582189479eb1abe0d5666c">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89d129f9cad1e866df79de7010a9e5a9"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90e9b1f3-bde9-4590-bf09-ebfcda4ea792}"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479398-09D1-47C1-A1AE-E8E2798D4E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B254C3-C9D0-43FE-8C9E-15C6FDFC7FBF}">
  <ds:schemaRefs>
    <ds:schemaRef ds:uri="http://schemas.microsoft.com/sharepoint/v3/contenttype/forms"/>
  </ds:schemaRefs>
</ds:datastoreItem>
</file>

<file path=customXml/itemProps3.xml><?xml version="1.0" encoding="utf-8"?>
<ds:datastoreItem xmlns:ds="http://schemas.openxmlformats.org/officeDocument/2006/customXml" ds:itemID="{010AED03-71C8-45D2-AC61-36A2601F3F11}">
  <ds:schemaRefs>
    <ds:schemaRef ds:uri="http://schemas.microsoft.com/office/2006/metadata/properties"/>
    <ds:schemaRef ds:uri="http://schemas.microsoft.com/office/infopath/2007/PartnerControls"/>
    <ds:schemaRef ds:uri="af4a94eb-89ba-46cc-aaa2-12772c9c7011"/>
    <ds:schemaRef ds:uri="8c30b7a9-048e-44b7-9ade-597cb85faf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目次・利用マニュアル</vt:lpstr>
      <vt:lpstr>参考様式1_原材料受払簿</vt:lpstr>
      <vt:lpstr>参考様式2_選定理由書</vt:lpstr>
      <vt:lpstr>参考様式3_補助対象経費明細書</vt:lpstr>
      <vt:lpstr>参考様式4_取得物・成果物写真台帳</vt:lpstr>
      <vt:lpstr>参考様式5_取得財産管理台帳</vt:lpstr>
      <vt:lpstr>参考様式1_原材料受払簿!Print_Area</vt:lpstr>
      <vt:lpstr>参考様式3_補助対象経費明細書!Print_Area</vt:lpstr>
      <vt:lpstr>参考様式4_取得物・成果物写真台帳!Print_Area</vt:lpstr>
      <vt:lpstr>参考様式5_取得財産管理台帳!Print_Area</vt:lpstr>
      <vt:lpstr>目次・利用マニュアル!Print_Area</vt:lpstr>
      <vt:lpstr>参考様式3_補助対象経費明細書!Print_Titles</vt:lpstr>
      <vt:lpstr>参考様式5_取得財産管理台帳!Print_Titles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小田切　康博</dc:creator>
  <cp:keywords/>
  <dc:description/>
  <cp:lastModifiedBy>小田切</cp:lastModifiedBy>
  <cp:revision/>
  <cp:lastPrinted>2026-09-03T02:32:49Z</cp:lastPrinted>
  <dcterms:created xsi:type="dcterms:W3CDTF">2026-08-31T01:46:01Z</dcterms:created>
  <dcterms:modified xsi:type="dcterms:W3CDTF">2026-09-04T07:37:00Z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0x010100D318CB62E38FDC4D88A28F4C075FB44A</vt:lpwstr>
  </property>
  <property fmtid="{D5CDD505-2E9C-101B-9397-08002B2CF9AE}" pid="3" name="MediaServiceImageTags">
    <vt:lpwstr/>
  </property>
</Properties>
</file>