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N:\農政部共有\080監査・決特\包括外部監査\R4\07_消費税マニュアル\01_マニュアル\03_部内通知\03_意見等への回答\"/>
    </mc:Choice>
  </mc:AlternateContent>
  <xr:revisionPtr revIDLastSave="0" documentId="13_ncr:1_{AC906FC3-7FC4-42DC-A885-5CA8042B485C}" xr6:coauthVersionLast="47" xr6:coauthVersionMax="47" xr10:uidLastSave="{00000000-0000-0000-0000-000000000000}"/>
  <bookViews>
    <workbookView xWindow="540" yWindow="345" windowWidth="12540" windowHeight="15420" tabRatio="718" xr2:uid="{7EF96C97-366F-4A5A-BB85-402A4787D321}"/>
  </bookViews>
  <sheets>
    <sheet name="★仕入控除税額フローチャート★" sheetId="2" r:id="rId1"/>
    <sheet name="別紙１(ア)" sheetId="5" r:id="rId2"/>
    <sheet name="別紙１(イ)" sheetId="1" r:id="rId3"/>
    <sheet name="別紙１(ウ)" sheetId="6" r:id="rId4"/>
    <sheet name="別紙1(エ)" sheetId="7" r:id="rId5"/>
    <sheet name="【参考】確定申告書のチェックポイント" sheetId="8" r:id="rId6"/>
    <sheet name="【参考】補助金に係る消費税の返還義務" sheetId="11" r:id="rId7"/>
    <sheet name="【参考】消費税法別表第３に掲げる法人" sheetId="9" r:id="rId8"/>
    <sheet name="【参考】特定収入割合の計算表" sheetId="10" r:id="rId9"/>
  </sheets>
  <definedNames>
    <definedName name="_xlnm.Print_Area" localSheetId="5">【参考】確定申告書のチェックポイント!$A$1:$N$162</definedName>
    <definedName name="_xlnm.Print_Area" localSheetId="6">【参考】補助金に係る消費税の返還義務!$B$3:$G$21</definedName>
    <definedName name="_xlnm.Print_Area" localSheetId="0">★仕入控除税額フローチャート★!$A$1:$L$70</definedName>
    <definedName name="_xlnm.Print_Area" localSheetId="1">'別紙１(ア)'!$A$1:$L$56</definedName>
    <definedName name="_xlnm.Print_Area" localSheetId="2">'別紙１(イ)'!$A$1:$O$62</definedName>
    <definedName name="_xlnm.Print_Area" localSheetId="3">'別紙１(ウ)'!$A$1:$L$60</definedName>
    <definedName name="_xlnm.Print_Area" localSheetId="4">'別紙1(エ)'!$A$1:$K$49</definedName>
    <definedName name="_xlnm.Print_Titles" localSheetId="7">【参考】消費税法別表第３に掲げる法人!$1:$3</definedName>
    <definedName name="Z_3B354CA7_5DDB_486E_B190_D1AF122751B8_.wvu.PrintArea" localSheetId="4" hidden="1">'別紙1(エ)'!$A$2:$K$33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 i="1" l="1"/>
  <c r="I51" i="1"/>
  <c r="I43" i="5"/>
  <c r="G34" i="5"/>
  <c r="H27" i="5"/>
  <c r="C30" i="5"/>
  <c r="D35" i="6"/>
  <c r="J32" i="6"/>
  <c r="I32" i="6"/>
  <c r="H32" i="6"/>
  <c r="K31" i="6"/>
  <c r="K30" i="6"/>
  <c r="K29" i="6"/>
  <c r="J28" i="6"/>
  <c r="I28" i="6"/>
  <c r="I33" i="6" s="1"/>
  <c r="H28" i="6"/>
  <c r="K27" i="6"/>
  <c r="K26" i="6"/>
  <c r="K25" i="6"/>
  <c r="K28" i="6" s="1"/>
  <c r="H18" i="6"/>
  <c r="D36" i="1"/>
  <c r="N33" i="1"/>
  <c r="M33" i="1"/>
  <c r="L33" i="1"/>
  <c r="K33" i="1"/>
  <c r="J33" i="1"/>
  <c r="I33" i="1"/>
  <c r="H33" i="1"/>
  <c r="O32" i="1"/>
  <c r="O31" i="1"/>
  <c r="O30" i="1"/>
  <c r="N29" i="1"/>
  <c r="N34" i="1" s="1"/>
  <c r="M29" i="1"/>
  <c r="L29" i="1"/>
  <c r="K29" i="1"/>
  <c r="J29" i="1"/>
  <c r="J34" i="1" s="1"/>
  <c r="I29" i="1"/>
  <c r="H29" i="1"/>
  <c r="O28" i="1"/>
  <c r="O27" i="1"/>
  <c r="O26" i="1"/>
  <c r="H18" i="1"/>
  <c r="J27" i="5"/>
  <c r="I27" i="5"/>
  <c r="K26" i="5"/>
  <c r="K25" i="5"/>
  <c r="K24" i="5"/>
  <c r="J23" i="5"/>
  <c r="I23" i="5"/>
  <c r="H23" i="5"/>
  <c r="H28" i="5" s="1"/>
  <c r="K22" i="5"/>
  <c r="K21" i="5"/>
  <c r="K20" i="5"/>
  <c r="I28" i="5" l="1"/>
  <c r="K32" i="6"/>
  <c r="K33" i="6" s="1"/>
  <c r="J33" i="6"/>
  <c r="I34" i="1"/>
  <c r="K34" i="1"/>
  <c r="M34" i="1"/>
  <c r="K27" i="5"/>
  <c r="J28" i="5"/>
  <c r="O33" i="1"/>
  <c r="K23" i="5"/>
  <c r="H34" i="1"/>
  <c r="O29" i="1"/>
  <c r="L34" i="1"/>
  <c r="H33" i="6"/>
  <c r="O34" i="1" l="1"/>
  <c r="G36" i="1" s="1"/>
  <c r="J36" i="1" s="1"/>
  <c r="K28" i="5"/>
  <c r="F30" i="5" s="1"/>
  <c r="I30" i="5" s="1"/>
  <c r="G35" i="6"/>
  <c r="J35" i="6" s="1"/>
  <c r="G42" i="6" l="1"/>
  <c r="G50" i="6" s="1"/>
  <c r="G41" i="6"/>
  <c r="G49" i="6" s="1"/>
  <c r="G40" i="6"/>
  <c r="G48" i="6" s="1"/>
  <c r="I42" i="6"/>
  <c r="I41" i="6"/>
  <c r="I49" i="6" s="1"/>
  <c r="I40" i="6"/>
  <c r="I48" i="6" s="1"/>
  <c r="I37" i="5"/>
  <c r="I46" i="5" s="1"/>
  <c r="G36" i="5"/>
  <c r="G45" i="5" s="1"/>
  <c r="G35" i="5"/>
  <c r="G44" i="5" s="1"/>
  <c r="G37" i="5"/>
  <c r="G46" i="5" s="1"/>
  <c r="I35" i="5"/>
  <c r="I44" i="5" s="1"/>
  <c r="G43" i="5"/>
  <c r="I34" i="5"/>
  <c r="G44" i="1"/>
  <c r="G52" i="1" s="1"/>
  <c r="I44" i="1"/>
  <c r="I52" i="1" s="1"/>
  <c r="J43" i="1"/>
  <c r="I41" i="1"/>
  <c r="I49" i="1" s="1"/>
  <c r="I42" i="1"/>
  <c r="I50" i="1" s="1"/>
  <c r="H44" i="1"/>
  <c r="H52" i="1" s="1"/>
  <c r="J44" i="1"/>
  <c r="J52" i="1" s="1"/>
  <c r="I43" i="1"/>
  <c r="J41" i="1"/>
  <c r="J49" i="1" s="1"/>
  <c r="J42" i="1"/>
  <c r="J50" i="1" s="1"/>
  <c r="J51" i="1"/>
  <c r="H43" i="1"/>
  <c r="H51" i="1" s="1"/>
  <c r="G42" i="1"/>
  <c r="G50" i="1" s="1"/>
  <c r="G43" i="1"/>
  <c r="G51" i="1" s="1"/>
  <c r="H42" i="1"/>
  <c r="H50" i="1" s="1"/>
  <c r="G49" i="1"/>
  <c r="H41" i="1"/>
  <c r="H49" i="1" s="1"/>
  <c r="I36" i="5"/>
  <c r="I45" i="5" s="1"/>
  <c r="I50" i="6"/>
  <c r="I39" i="6"/>
  <c r="I47" i="6" s="1"/>
  <c r="G39" i="6"/>
  <c r="G47" i="6" s="1"/>
  <c r="G51" i="6" l="1"/>
  <c r="I51" i="6"/>
  <c r="J53" i="1"/>
  <c r="I53" i="1"/>
  <c r="H53" i="1"/>
  <c r="G53" i="1"/>
  <c r="G47" i="5"/>
  <c r="I47" i="5"/>
  <c r="B55" i="6" l="1"/>
  <c r="B57" i="1"/>
  <c r="B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山本　朝香</author>
  </authors>
  <commentList>
    <comment ref="G18" authorId="0" shapeId="0" xr:uid="{B2E0271E-B819-429D-B862-780372585012}">
      <text>
        <r>
          <rPr>
            <sz val="11"/>
            <color indexed="81"/>
            <rFont val="MS P ゴシック"/>
            <family val="3"/>
            <charset val="128"/>
          </rPr>
          <t>補助対象となる物品やサービスの提供を受けた日が区分①～③のどれに該当するか、プルダウンから選択してください。(インボイス未発行事業者分のみ)</t>
        </r>
      </text>
    </comment>
    <comment ref="J18" authorId="0" shapeId="0" xr:uid="{97B32728-F445-4EE6-8374-6212AE465793}">
      <text>
        <r>
          <rPr>
            <sz val="9"/>
            <color indexed="81"/>
            <rFont val="MS P ゴシック"/>
            <family val="3"/>
            <charset val="128"/>
          </rPr>
          <t>土地の譲渡・貸付
有価証券等の譲渡
利子、保証料
住民票等の発行手数料　など</t>
        </r>
      </text>
    </comment>
    <comment ref="B20" authorId="0" shapeId="0" xr:uid="{49701C45-E531-472B-9C87-7450C23AAA36}">
      <text>
        <r>
          <rPr>
            <sz val="11"/>
            <color indexed="81"/>
            <rFont val="MS P ゴシック"/>
            <family val="3"/>
            <charset val="128"/>
          </rPr>
          <t>インボイス番号のある事業者からの仕入</t>
        </r>
      </text>
    </comment>
    <comment ref="B24" authorId="0" shapeId="0" xr:uid="{31D6724F-8D67-484E-BFC8-ED7C9DB29BC2}">
      <text>
        <r>
          <rPr>
            <sz val="11"/>
            <color indexed="81"/>
            <rFont val="MS P ゴシック"/>
            <family val="3"/>
            <charset val="128"/>
          </rPr>
          <t>インボイス番号を持たない事業者からの仕入</t>
        </r>
      </text>
    </comment>
    <comment ref="B47" authorId="0" shapeId="0" xr:uid="{2234A5D1-FDE7-47DE-AAFB-9D656F736523}">
      <text>
        <r>
          <rPr>
            <sz val="9"/>
            <color indexed="81"/>
            <rFont val="MS P ゴシック"/>
            <family val="3"/>
            <charset val="128"/>
          </rPr>
          <t>端数が出ても切り捨て・切り上げしない</t>
        </r>
      </text>
    </comment>
    <comment ref="B51" authorId="0" shapeId="0" xr:uid="{41E185C5-D835-4D52-A5C6-22AAF671E0A0}">
      <text>
        <r>
          <rPr>
            <sz val="9"/>
            <color indexed="81"/>
            <rFont val="MS P ゴシック"/>
            <family val="3"/>
            <charset val="128"/>
          </rPr>
          <t>円未満切り捨て</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山本　朝香</author>
  </authors>
  <commentList>
    <comment ref="G23" authorId="0" shapeId="0" xr:uid="{179B8778-675A-4EE6-8C6E-B0B3715B5DEF}">
      <text>
        <r>
          <rPr>
            <sz val="11"/>
            <color indexed="81"/>
            <rFont val="MS P ゴシック"/>
            <family val="3"/>
            <charset val="128"/>
          </rPr>
          <t>補助対象となる物品やサービスの提供を受けた日が区分①～③のどれに該当するか、プルダウンから選択してください。(インボイス未発行事業者分のみ)</t>
        </r>
      </text>
    </comment>
    <comment ref="N23" authorId="0" shapeId="0" xr:uid="{B89870C2-FE66-4689-9ADF-AAB35BD1EF31}">
      <text>
        <r>
          <rPr>
            <sz val="9"/>
            <color indexed="81"/>
            <rFont val="MS P ゴシック"/>
            <family val="3"/>
            <charset val="128"/>
          </rPr>
          <t>土地の譲渡・貸付
有価証券等の譲渡
利子、保証料
住民票等の発行手数料　など</t>
        </r>
      </text>
    </comment>
    <comment ref="H24" authorId="0" shapeId="0" xr:uid="{E5321AD1-84B2-47B0-AFD5-886D043B0ACE}">
      <text>
        <r>
          <rPr>
            <sz val="9"/>
            <color indexed="81"/>
            <rFont val="MS P ゴシック"/>
            <family val="3"/>
            <charset val="128"/>
          </rPr>
          <t xml:space="preserve">課税売上のみに要する課税仕入
</t>
        </r>
      </text>
    </comment>
    <comment ref="J24" authorId="0" shapeId="0" xr:uid="{92E061F0-698D-4D53-B0B9-F846A1A464F9}">
      <text>
        <r>
          <rPr>
            <sz val="9"/>
            <color indexed="81"/>
            <rFont val="MS P ゴシック"/>
            <family val="3"/>
            <charset val="128"/>
          </rPr>
          <t>非課税売上のみに要する課税仕入</t>
        </r>
      </text>
    </comment>
    <comment ref="L24" authorId="0" shapeId="0" xr:uid="{FB210CB2-C5D0-4B2C-BD2C-43DB6F61560B}">
      <text>
        <r>
          <rPr>
            <sz val="9"/>
            <color indexed="81"/>
            <rFont val="MS P ゴシック"/>
            <family val="3"/>
            <charset val="128"/>
          </rPr>
          <t>課税売上と非課税売上のどちらにも要する課税仕入</t>
        </r>
      </text>
    </comment>
    <comment ref="B53" authorId="0" shapeId="0" xr:uid="{F2E58444-FBDE-4652-8661-4784C89A42DA}">
      <text>
        <r>
          <rPr>
            <sz val="9"/>
            <color indexed="81"/>
            <rFont val="MS P ゴシック"/>
            <family val="3"/>
            <charset val="128"/>
          </rPr>
          <t>端数が出ても切り捨て・切り上げしない</t>
        </r>
      </text>
    </comment>
    <comment ref="B57" authorId="0" shapeId="0" xr:uid="{BD1B55B7-147B-474B-A427-E66D27A480E5}">
      <text>
        <r>
          <rPr>
            <sz val="9"/>
            <color indexed="81"/>
            <rFont val="MS P ゴシック"/>
            <family val="3"/>
            <charset val="128"/>
          </rPr>
          <t>円未満切り捨て</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山本　朝香</author>
  </authors>
  <commentList>
    <comment ref="G23" authorId="0" shapeId="0" xr:uid="{90B8861F-8820-4D25-8FFF-CD190C1D2304}">
      <text>
        <r>
          <rPr>
            <sz val="10"/>
            <color indexed="81"/>
            <rFont val="MS P ゴシック"/>
            <family val="3"/>
            <charset val="128"/>
          </rPr>
          <t>補助対象となる物品やサービスの提供を受けた日が区分①～③のどれに該当するか、プルダウンから選択してください。(インボイス未発行事業者分のみ)</t>
        </r>
      </text>
    </comment>
    <comment ref="B51" authorId="0" shapeId="0" xr:uid="{C8DE4F0D-A968-4217-80A8-0A626F0B4660}">
      <text>
        <r>
          <rPr>
            <sz val="9"/>
            <color indexed="81"/>
            <rFont val="MS P ゴシック"/>
            <family val="3"/>
            <charset val="128"/>
          </rPr>
          <t>端数が出ても切り捨て・切り上げしない</t>
        </r>
      </text>
    </comment>
    <comment ref="B55" authorId="0" shapeId="0" xr:uid="{555C989B-6EBC-4F76-82DD-A3F0BC812539}">
      <text>
        <r>
          <rPr>
            <sz val="9"/>
            <color indexed="81"/>
            <rFont val="MS P ゴシック"/>
            <family val="3"/>
            <charset val="128"/>
          </rPr>
          <t>円未満切り捨て</t>
        </r>
      </text>
    </comment>
  </commentList>
</comments>
</file>

<file path=xl/sharedStrings.xml><?xml version="1.0" encoding="utf-8"?>
<sst xmlns="http://schemas.openxmlformats.org/spreadsheetml/2006/main" count="568" uniqueCount="394">
  <si>
    <t>５　仕入控除税額の算出</t>
    <rPh sb="2" eb="4">
      <t>シイ</t>
    </rPh>
    <rPh sb="4" eb="6">
      <t>コウジョ</t>
    </rPh>
    <rPh sb="6" eb="8">
      <t>ゼイガク</t>
    </rPh>
    <rPh sb="9" eb="11">
      <t>サンシュツ</t>
    </rPh>
    <phoneticPr fontId="4"/>
  </si>
  <si>
    <t>単位：円</t>
    <rPh sb="0" eb="2">
      <t>タンイ</t>
    </rPh>
    <rPh sb="3" eb="4">
      <t>エン</t>
    </rPh>
    <phoneticPr fontId="4"/>
  </si>
  <si>
    <t>仕入元</t>
    <rPh sb="0" eb="2">
      <t>シイ</t>
    </rPh>
    <rPh sb="2" eb="3">
      <t>モト</t>
    </rPh>
    <phoneticPr fontId="4"/>
  </si>
  <si>
    <t>経費の内容</t>
    <rPh sb="0" eb="2">
      <t>ケイヒ</t>
    </rPh>
    <rPh sb="3" eb="5">
      <t>ナイヨウ</t>
    </rPh>
    <phoneticPr fontId="4"/>
  </si>
  <si>
    <t>●インボイス制度経過措置期間</t>
    <rPh sb="6" eb="8">
      <t>セイド</t>
    </rPh>
    <rPh sb="8" eb="10">
      <t>ケイカ</t>
    </rPh>
    <rPh sb="10" eb="12">
      <t>ソチ</t>
    </rPh>
    <rPh sb="12" eb="14">
      <t>キカン</t>
    </rPh>
    <phoneticPr fontId="4"/>
  </si>
  <si>
    <t>適格請求書
発行事業者</t>
    <rPh sb="0" eb="2">
      <t>テキカク</t>
    </rPh>
    <rPh sb="2" eb="5">
      <t>セイキュウショ</t>
    </rPh>
    <rPh sb="6" eb="8">
      <t>ハッコウ</t>
    </rPh>
    <rPh sb="8" eb="11">
      <t>ジギョウシャ</t>
    </rPh>
    <phoneticPr fontId="4"/>
  </si>
  <si>
    <t>①</t>
    <phoneticPr fontId="4"/>
  </si>
  <si>
    <t>～</t>
    <phoneticPr fontId="4"/>
  </si>
  <si>
    <t>仕入税額相当額の80％を控除可能</t>
    <rPh sb="0" eb="2">
      <t>シイ</t>
    </rPh>
    <rPh sb="2" eb="4">
      <t>ゼイガク</t>
    </rPh>
    <rPh sb="4" eb="6">
      <t>ソウトウ</t>
    </rPh>
    <rPh sb="6" eb="7">
      <t>ガク</t>
    </rPh>
    <rPh sb="12" eb="14">
      <t>コウジョ</t>
    </rPh>
    <rPh sb="14" eb="16">
      <t>カノウ</t>
    </rPh>
    <phoneticPr fontId="4"/>
  </si>
  <si>
    <t>②</t>
    <phoneticPr fontId="4"/>
  </si>
  <si>
    <t>③</t>
    <phoneticPr fontId="4"/>
  </si>
  <si>
    <t>仕入税額相当額の50％を控除可能</t>
    <rPh sb="0" eb="2">
      <t>シイ</t>
    </rPh>
    <rPh sb="2" eb="4">
      <t>ゼイガク</t>
    </rPh>
    <rPh sb="4" eb="6">
      <t>ソウトウ</t>
    </rPh>
    <rPh sb="6" eb="7">
      <t>ガク</t>
    </rPh>
    <rPh sb="12" eb="14">
      <t>コウジョ</t>
    </rPh>
    <rPh sb="14" eb="16">
      <t>カノウ</t>
    </rPh>
    <phoneticPr fontId="4"/>
  </si>
  <si>
    <t>小計</t>
    <rPh sb="0" eb="2">
      <t>ショウケイ</t>
    </rPh>
    <phoneticPr fontId="4"/>
  </si>
  <si>
    <t>－</t>
    <phoneticPr fontId="4"/>
  </si>
  <si>
    <t>④</t>
    <phoneticPr fontId="4"/>
  </si>
  <si>
    <t>仕入税額控除不可</t>
    <rPh sb="0" eb="2">
      <t>シイレ</t>
    </rPh>
    <rPh sb="2" eb="4">
      <t>ゼイガク</t>
    </rPh>
    <rPh sb="4" eb="6">
      <t>コウジョ</t>
    </rPh>
    <rPh sb="6" eb="8">
      <t>フカ</t>
    </rPh>
    <phoneticPr fontId="4"/>
  </si>
  <si>
    <t>（例）○○設置工事費</t>
    <rPh sb="1" eb="2">
      <t>レイ</t>
    </rPh>
    <rPh sb="5" eb="7">
      <t>セッチ</t>
    </rPh>
    <rPh sb="7" eb="9">
      <t>コウジ</t>
    </rPh>
    <rPh sb="9" eb="10">
      <t>ヒ</t>
    </rPh>
    <phoneticPr fontId="4"/>
  </si>
  <si>
    <t>　合計</t>
    <rPh sb="1" eb="3">
      <t>ゴウケイ</t>
    </rPh>
    <phoneticPr fontId="4"/>
  </si>
  <si>
    <t>区分</t>
    <rPh sb="0" eb="2">
      <t>クブン</t>
    </rPh>
    <phoneticPr fontId="3"/>
  </si>
  <si>
    <t>課税仕入</t>
    <rPh sb="0" eb="2">
      <t>カゼイシ</t>
    </rPh>
    <rPh sb="2" eb="4">
      <t>シイレ</t>
    </rPh>
    <phoneticPr fontId="4"/>
  </si>
  <si>
    <t>非課税
仕入</t>
    <rPh sb="0" eb="3">
      <t>ヒカゼイシ</t>
    </rPh>
    <rPh sb="4" eb="6">
      <t>シイレ</t>
    </rPh>
    <phoneticPr fontId="4"/>
  </si>
  <si>
    <t>合計</t>
    <rPh sb="0" eb="2">
      <t>ゴウケイ</t>
    </rPh>
    <phoneticPr fontId="3"/>
  </si>
  <si>
    <t>仕入税額相当額の100％を控除可能</t>
    <rPh sb="0" eb="2">
      <t>シイ</t>
    </rPh>
    <rPh sb="2" eb="4">
      <t>ゼイガク</t>
    </rPh>
    <rPh sb="4" eb="6">
      <t>ソウトウ</t>
    </rPh>
    <rPh sb="6" eb="7">
      <t>ガク</t>
    </rPh>
    <rPh sb="13" eb="15">
      <t>コウジョ</t>
    </rPh>
    <rPh sb="15" eb="17">
      <t>カノウ</t>
    </rPh>
    <phoneticPr fontId="4"/>
  </si>
  <si>
    <t>４　補助金確定額</t>
    <rPh sb="2" eb="5">
      <t>ホジョキン</t>
    </rPh>
    <rPh sb="5" eb="7">
      <t>カクテイ</t>
    </rPh>
    <rPh sb="7" eb="8">
      <t>ガク</t>
    </rPh>
    <phoneticPr fontId="4"/>
  </si>
  <si>
    <t>円</t>
    <rPh sb="0" eb="1">
      <t>エン</t>
    </rPh>
    <phoneticPr fontId="3"/>
  </si>
  <si>
    <t>３  補助事業名</t>
    <phoneticPr fontId="4"/>
  </si>
  <si>
    <t>２　所在地</t>
    <rPh sb="2" eb="5">
      <t>ショザイチ</t>
    </rPh>
    <phoneticPr fontId="4"/>
  </si>
  <si>
    <t>１　補助事業者名（名称・代表者）</t>
    <rPh sb="2" eb="4">
      <t>ホジョ</t>
    </rPh>
    <rPh sb="4" eb="6">
      <t>ジギョウ</t>
    </rPh>
    <rPh sb="6" eb="7">
      <t>シャ</t>
    </rPh>
    <rPh sb="7" eb="8">
      <t>メイ</t>
    </rPh>
    <rPh sb="9" eb="11">
      <t>メイショウ</t>
    </rPh>
    <rPh sb="12" eb="15">
      <t>ダイヒョウシャ</t>
    </rPh>
    <phoneticPr fontId="4"/>
  </si>
  <si>
    <t>（５）返還額</t>
    <rPh sb="3" eb="5">
      <t>ヘンカン</t>
    </rPh>
    <rPh sb="5" eb="6">
      <t>ガク</t>
    </rPh>
    <phoneticPr fontId="4"/>
  </si>
  <si>
    <t>　　</t>
    <phoneticPr fontId="4"/>
  </si>
  <si>
    <t>円・・・・・・この金額を「様式１」へ記載</t>
    <rPh sb="0" eb="1">
      <t>エン</t>
    </rPh>
    <rPh sb="9" eb="11">
      <t>キンガク</t>
    </rPh>
    <rPh sb="13" eb="15">
      <t>ヨウシキ</t>
    </rPh>
    <rPh sb="18" eb="20">
      <t>キサイ</t>
    </rPh>
    <phoneticPr fontId="3"/>
  </si>
  <si>
    <t>課税仕入(A)</t>
    <rPh sb="0" eb="2">
      <t>カゼイシ</t>
    </rPh>
    <rPh sb="2" eb="4">
      <t>シイレ</t>
    </rPh>
    <phoneticPr fontId="4"/>
  </si>
  <si>
    <t>（１）課税売上割合</t>
    <rPh sb="3" eb="5">
      <t>カゼイ</t>
    </rPh>
    <rPh sb="5" eb="7">
      <t>ウリアゲ</t>
    </rPh>
    <rPh sb="7" eb="9">
      <t>ワリアイ</t>
    </rPh>
    <phoneticPr fontId="4"/>
  </si>
  <si>
    <t xml:space="preserve">（２）補助対象経費の内訳 </t>
    <phoneticPr fontId="4"/>
  </si>
  <si>
    <t>円・・・・・(A)（課税資産の譲渡等の対価の額）</t>
    <rPh sb="0" eb="1">
      <t>エン</t>
    </rPh>
    <rPh sb="10" eb="12">
      <t>カゼイ</t>
    </rPh>
    <rPh sb="12" eb="14">
      <t>シサン</t>
    </rPh>
    <rPh sb="15" eb="17">
      <t>ジョウト</t>
    </rPh>
    <rPh sb="17" eb="18">
      <t>トウ</t>
    </rPh>
    <rPh sb="19" eb="21">
      <t>タイカ</t>
    </rPh>
    <rPh sb="22" eb="23">
      <t>ガク</t>
    </rPh>
    <phoneticPr fontId="4"/>
  </si>
  <si>
    <t>円・・・・・(B)（資産の譲渡等の対価の額）</t>
    <rPh sb="0" eb="1">
      <t>エン</t>
    </rPh>
    <rPh sb="10" eb="12">
      <t>シサン</t>
    </rPh>
    <rPh sb="13" eb="15">
      <t>ジョウト</t>
    </rPh>
    <rPh sb="15" eb="16">
      <t>トウ</t>
    </rPh>
    <rPh sb="17" eb="19">
      <t>タイカ</t>
    </rPh>
    <rPh sb="20" eb="21">
      <t>ガク</t>
    </rPh>
    <phoneticPr fontId="4"/>
  </si>
  <si>
    <t>・・・・・(C)（計算に使用する課税売上割合）</t>
    <phoneticPr fontId="4"/>
  </si>
  <si>
    <r>
      <t xml:space="preserve">適格請求書
発行事業者
</t>
    </r>
    <r>
      <rPr>
        <u/>
        <sz val="11"/>
        <rFont val="ＭＳ Ｐゴシック"/>
        <family val="3"/>
        <charset val="128"/>
      </rPr>
      <t>以外</t>
    </r>
    <rPh sb="0" eb="2">
      <t>テキカク</t>
    </rPh>
    <rPh sb="2" eb="5">
      <t>セイキュウショ</t>
    </rPh>
    <rPh sb="6" eb="8">
      <t>ハッコウ</t>
    </rPh>
    <rPh sb="8" eb="11">
      <t>ジギョウシャ</t>
    </rPh>
    <rPh sb="12" eb="14">
      <t>イガイ</t>
    </rPh>
    <phoneticPr fontId="4"/>
  </si>
  <si>
    <t>　　⇒</t>
    <phoneticPr fontId="3"/>
  </si>
  <si>
    <t>非課税
仕入(B)</t>
    <rPh sb="0" eb="3">
      <t>ヒカゼイシ</t>
    </rPh>
    <rPh sb="4" eb="6">
      <t>シイレ</t>
    </rPh>
    <phoneticPr fontId="4"/>
  </si>
  <si>
    <t>-</t>
    <phoneticPr fontId="3"/>
  </si>
  <si>
    <t>（６）添付書類</t>
    <rPh sb="3" eb="5">
      <t>テンプ</t>
    </rPh>
    <rPh sb="5" eb="7">
      <t>ショルイ</t>
    </rPh>
    <phoneticPr fontId="4"/>
  </si>
  <si>
    <t>（別紙1）エ：返還額なし</t>
    <rPh sb="1" eb="3">
      <t>ベッシ</t>
    </rPh>
    <rPh sb="7" eb="9">
      <t>ヘンカン</t>
    </rPh>
    <rPh sb="9" eb="10">
      <t>ガク</t>
    </rPh>
    <phoneticPr fontId="4"/>
  </si>
  <si>
    <t>２　施設の所在地</t>
    <phoneticPr fontId="4"/>
  </si>
  <si>
    <t xml:space="preserve">      </t>
    <phoneticPr fontId="4"/>
  </si>
  <si>
    <t>４　補助金確定額</t>
    <phoneticPr fontId="4"/>
  </si>
  <si>
    <t>円</t>
    <rPh sb="0" eb="1">
      <t>エン</t>
    </rPh>
    <phoneticPr fontId="4"/>
  </si>
  <si>
    <t>５　返還のない理由</t>
    <rPh sb="2" eb="4">
      <t>ヘンカン</t>
    </rPh>
    <rPh sb="7" eb="9">
      <t>リユウ</t>
    </rPh>
    <phoneticPr fontId="4"/>
  </si>
  <si>
    <t>↓該当するものに○</t>
    <rPh sb="1" eb="3">
      <t>ガイトウ</t>
    </rPh>
    <phoneticPr fontId="4"/>
  </si>
  <si>
    <t>(１)免税事業者のため、消費税の申告義務がない。</t>
    <rPh sb="3" eb="5">
      <t>メンゼイ</t>
    </rPh>
    <rPh sb="5" eb="8">
      <t>ジギョウシャ</t>
    </rPh>
    <phoneticPr fontId="4"/>
  </si>
  <si>
    <t>(２)簡易課税方式により申告したため、補助金に係る消費税及び地方消費税の仕入控除税額がない。</t>
    <phoneticPr fontId="4"/>
  </si>
  <si>
    <t>(３)インボイス発行事業者となる小規模事業者に対する負担軽減措置（２割特例）により申告したため、補助金に係る消費税及び地方消費税の仕入控除税額がない。</t>
    <rPh sb="8" eb="10">
      <t>ハッコウ</t>
    </rPh>
    <rPh sb="10" eb="13">
      <t>ジギョウシャ</t>
    </rPh>
    <rPh sb="16" eb="19">
      <t>ショウキボ</t>
    </rPh>
    <rPh sb="19" eb="21">
      <t>ジギョウ</t>
    </rPh>
    <rPh sb="21" eb="22">
      <t>シャ</t>
    </rPh>
    <rPh sb="23" eb="24">
      <t>タイ</t>
    </rPh>
    <rPh sb="26" eb="28">
      <t>フタン</t>
    </rPh>
    <rPh sb="28" eb="30">
      <t>ケイゲン</t>
    </rPh>
    <rPh sb="30" eb="32">
      <t>ソチ</t>
    </rPh>
    <rPh sb="34" eb="35">
      <t>ワリ</t>
    </rPh>
    <rPh sb="35" eb="37">
      <t>トクレイ</t>
    </rPh>
    <phoneticPr fontId="4"/>
  </si>
  <si>
    <t>(４)特定収入割合が５％を超えるため、補助金に係る消費税及び地方消費税の仕入控除税額がない。</t>
    <phoneticPr fontId="4"/>
  </si>
  <si>
    <t>(５)補助金の使途が非課税仕入に該当するため、補助金に係る消費税及び地方消費税の仕入控除税額がない。</t>
    <phoneticPr fontId="4"/>
  </si>
  <si>
    <t>理由を記載</t>
    <rPh sb="0" eb="2">
      <t>リユウ</t>
    </rPh>
    <rPh sb="3" eb="5">
      <t>キサイ</t>
    </rPh>
    <phoneticPr fontId="4"/>
  </si>
  <si>
    <t>　　添付書類</t>
    <rPh sb="2" eb="4">
      <t>テンプ</t>
    </rPh>
    <rPh sb="4" eb="6">
      <t>ショルイ</t>
    </rPh>
    <phoneticPr fontId="4"/>
  </si>
  <si>
    <t>　　　・課税期間分の消費税及び地方消費税の確定申告書（写し）</t>
    <rPh sb="4" eb="6">
      <t>カゼイ</t>
    </rPh>
    <rPh sb="6" eb="8">
      <t>キカン</t>
    </rPh>
    <rPh sb="8" eb="9">
      <t>ブン</t>
    </rPh>
    <rPh sb="10" eb="13">
      <t>ショウヒゼイ</t>
    </rPh>
    <rPh sb="13" eb="14">
      <t>オヨ</t>
    </rPh>
    <rPh sb="15" eb="17">
      <t>チホウ</t>
    </rPh>
    <rPh sb="17" eb="20">
      <t>ショウヒゼイ</t>
    </rPh>
    <rPh sb="21" eb="23">
      <t>カクテイ</t>
    </rPh>
    <rPh sb="23" eb="25">
      <t>シンコク</t>
    </rPh>
    <rPh sb="25" eb="26">
      <t>ショ</t>
    </rPh>
    <rPh sb="27" eb="28">
      <t>ウツ</t>
    </rPh>
    <phoneticPr fontId="4"/>
  </si>
  <si>
    <t>(１)免税事業者であることを証する書類</t>
    <rPh sb="3" eb="5">
      <t>メンゼイ</t>
    </rPh>
    <rPh sb="5" eb="8">
      <t>ジギョウシャ</t>
    </rPh>
    <rPh sb="14" eb="15">
      <t>ショウ</t>
    </rPh>
    <rPh sb="17" eb="19">
      <t>ショルイ</t>
    </rPh>
    <phoneticPr fontId="6"/>
  </si>
  <si>
    <t>(５)補助金の使途がわかる書類（実績報告書の写しでも可）</t>
    <rPh sb="3" eb="6">
      <t>ホジョキン</t>
    </rPh>
    <rPh sb="7" eb="9">
      <t>シト</t>
    </rPh>
    <rPh sb="13" eb="15">
      <t>ショルイ</t>
    </rPh>
    <rPh sb="16" eb="18">
      <t>ジッセキ</t>
    </rPh>
    <rPh sb="18" eb="21">
      <t>ホウコクショ</t>
    </rPh>
    <rPh sb="22" eb="23">
      <t>ウツ</t>
    </rPh>
    <rPh sb="26" eb="27">
      <t>カ</t>
    </rPh>
    <phoneticPr fontId="4"/>
  </si>
  <si>
    <t>＜確定申告書のチェックポイント＞</t>
    <rPh sb="1" eb="3">
      <t>カクテイ</t>
    </rPh>
    <rPh sb="3" eb="5">
      <t>シンコク</t>
    </rPh>
    <rPh sb="5" eb="6">
      <t>ショ</t>
    </rPh>
    <phoneticPr fontId="4"/>
  </si>
  <si>
    <t>名称</t>
  </si>
  <si>
    <t>根拠法</t>
  </si>
  <si>
    <t>委託者保護基金</t>
  </si>
  <si>
    <t>商品先物取引法（昭和二十五年法律第二百三十九号）</t>
  </si>
  <si>
    <t>一般財団法人</t>
  </si>
  <si>
    <t>一般社団法人及び一般財団法人に関する法律（平成十八年法律第四十八号）</t>
  </si>
  <si>
    <t>一般社団法人</t>
  </si>
  <si>
    <t>医療法人（医療法（昭和二十三年法律第二百五号）第四十二条の二第一項（社会医療法人）に規定する社会医療法人に限る。）</t>
  </si>
  <si>
    <t>医療法</t>
  </si>
  <si>
    <t>沖縄振興開発金融公庫</t>
  </si>
  <si>
    <t>沖縄振興開発金融公庫法（昭和四十七年法律第三十一号）</t>
  </si>
  <si>
    <t>外国人技能実習機構</t>
  </si>
  <si>
    <t>外国人の技能実習の適正な実施及び技能実習生の保護に関する法律（平成二十八年法律第八十九号）</t>
  </si>
  <si>
    <t>貸金業協会</t>
  </si>
  <si>
    <t>貸金業法（昭和五十八年法律第三十二号）</t>
  </si>
  <si>
    <t>学校法人（私立学校法（昭和二十四年法律第二百七十号）第六十四条第四項（専修学校及び各種学校）の規定により設立された法人を含む。）</t>
  </si>
  <si>
    <t>私立学校法</t>
  </si>
  <si>
    <t>株式会社国際協力銀行</t>
  </si>
  <si>
    <t>会社法及び株式会社国際協力銀行法（平成二十三年法律第三十九号）</t>
  </si>
  <si>
    <t>株式会社日本政策金融公庫</t>
  </si>
  <si>
    <t>会社法及び株式会社日本政策金融公庫法（平成十九年法律第五十七号）</t>
  </si>
  <si>
    <t>企業年金基金</t>
  </si>
  <si>
    <t>確定給付企業年金法（平成十三年法律第五十号）</t>
  </si>
  <si>
    <t>企業年金連合会</t>
  </si>
  <si>
    <t>危険物保安技術協会</t>
  </si>
  <si>
    <t>消防法（昭和二十三年法律第百八十六号）</t>
  </si>
  <si>
    <t>行政書士会</t>
  </si>
  <si>
    <t>行政書士法（昭和二十六年法律第四号）</t>
  </si>
  <si>
    <t>漁業共済組合</t>
  </si>
  <si>
    <t>漁業災害補償法（昭和三十九年法律第百五十八号）</t>
  </si>
  <si>
    <t>漁業共済組合連合会</t>
  </si>
  <si>
    <t>漁業信用基金協会</t>
  </si>
  <si>
    <t>中小漁業融資保証法（昭和二十七年法律第三百四十六号）</t>
  </si>
  <si>
    <t>漁船保険組合</t>
  </si>
  <si>
    <t>漁船損害等補償法（昭和二十七年法律第二十八号）</t>
  </si>
  <si>
    <t>勤労者財産形成基金</t>
  </si>
  <si>
    <t>勤労者財産形成促進法（昭和四十六年法律第九十二号）</t>
  </si>
  <si>
    <t>軽自動車検査協会</t>
  </si>
  <si>
    <t>道路運送車両法</t>
  </si>
  <si>
    <t>健康保険組合</t>
  </si>
  <si>
    <t>健康保険法</t>
  </si>
  <si>
    <t>健康保険組合連合会</t>
  </si>
  <si>
    <t>原子力損害賠償・廃炉等支援機構</t>
  </si>
  <si>
    <t>原子力損害賠償・廃炉等支援機構法（平成二十三年法律第九十四号）</t>
  </si>
  <si>
    <t>原子力発電環境整備機構</t>
  </si>
  <si>
    <t>特定放射性廃棄物の最終処分に関する法律（平成十二年法律第百十七号）</t>
  </si>
  <si>
    <t>高圧ガス保安協会</t>
  </si>
  <si>
    <t>高圧ガス保安法（昭和二十六年法律第二百四号）</t>
  </si>
  <si>
    <t>広域的運営推進機関</t>
  </si>
  <si>
    <t>電気事業法（昭和三十九年法律第百七十号）</t>
  </si>
  <si>
    <t>広域臨海環境整備センター</t>
  </si>
  <si>
    <t>広域臨海環境整備センター法（昭和五十六年法律第七十六号）</t>
  </si>
  <si>
    <t>公益財団法人</t>
  </si>
  <si>
    <t>一般社団法人及び一般財団法人に関する法律及び公益社団法人及び公益財団法人の認定等に関する法律（平成十八年法律第四十九号）</t>
  </si>
  <si>
    <t>公益社団法人</t>
  </si>
  <si>
    <t>更生保護法人</t>
  </si>
  <si>
    <t>更生保護事業法</t>
  </si>
  <si>
    <t>港務局</t>
  </si>
  <si>
    <t>港湾法（昭和二十五年法律第二百十八号）</t>
  </si>
  <si>
    <t>小型船舶検査機構</t>
  </si>
  <si>
    <t>船舶安全法（昭和八年法律第十一号）</t>
  </si>
  <si>
    <t>国家公務員共済組合</t>
  </si>
  <si>
    <t>国家公務員共済組合法</t>
  </si>
  <si>
    <t>国家公務員共済組合連合会</t>
  </si>
  <si>
    <t>国民健康保険組合</t>
  </si>
  <si>
    <t>国民健康保険法</t>
  </si>
  <si>
    <t>国民健康保険団体連合会</t>
  </si>
  <si>
    <t>国民年金基金</t>
  </si>
  <si>
    <t>国民年金法（昭和三十四年法律第百四十一号）</t>
  </si>
  <si>
    <t>国民年金基金連合会</t>
  </si>
  <si>
    <t>国立大学法人</t>
  </si>
  <si>
    <t>国立大学法人法（平成十五年法律第百十二号）</t>
  </si>
  <si>
    <t>市街地再開発組合</t>
  </si>
  <si>
    <t>都市再開発法（昭和四十四年法律第三十八号）</t>
  </si>
  <si>
    <t>自動車安全運転センター</t>
  </si>
  <si>
    <t>自動車安全運転センター法（昭和五十年法律第五十七号）</t>
  </si>
  <si>
    <t>司法書士会</t>
  </si>
  <si>
    <t>司法書士法（昭和二十五年法律第百九十七号）</t>
  </si>
  <si>
    <t>社会福祉法人</t>
  </si>
  <si>
    <t>社会福祉法</t>
  </si>
  <si>
    <t>社会保険診療報酬支払基金</t>
  </si>
  <si>
    <t>社会保険診療報酬支払基金法（昭和二十三年法律第百二十九号）</t>
  </si>
  <si>
    <t>社会保険労務士会</t>
  </si>
  <si>
    <t>社会保険労務士法（昭和四十三年法律第八十九号）</t>
  </si>
  <si>
    <t>宗教法人</t>
  </si>
  <si>
    <t>宗教法人法（昭和二十六年法律第百二十六号）</t>
  </si>
  <si>
    <t>住宅街区整備組合</t>
  </si>
  <si>
    <t>大都市地域における住宅及び住宅地の供給の促進に関する特別措置法（昭和五十年法律第六十七号）</t>
  </si>
  <si>
    <t>酒造組合</t>
  </si>
  <si>
    <t>酒税の保全及び酒類業組合等に関する法律</t>
  </si>
  <si>
    <t>酒造組合中央会</t>
  </si>
  <si>
    <t>酒造組合連合会</t>
  </si>
  <si>
    <t>酒販組合</t>
  </si>
  <si>
    <t>酒販組合中央会</t>
  </si>
  <si>
    <t>酒販組合連合会</t>
  </si>
  <si>
    <t>商工会</t>
  </si>
  <si>
    <t>商工会法（昭和三十五年法律第八十九号）</t>
  </si>
  <si>
    <t>商工会議所</t>
  </si>
  <si>
    <t>商工会議所法（昭和二十八年法律第百四十三号）</t>
  </si>
  <si>
    <t>商工会連合会</t>
  </si>
  <si>
    <t>商工会法</t>
  </si>
  <si>
    <t>商工組合（組合員に出資をさせないものに限る。）</t>
  </si>
  <si>
    <t>中小企業団体の組織に関する法律（昭和三十二年法律第百八十五号）</t>
  </si>
  <si>
    <t>商工組合連合会（会員に出資をさせないものに限る。）</t>
  </si>
  <si>
    <t>使用済燃料再処理機構</t>
  </si>
  <si>
    <t>原子力発電における使用済燃料の再処理等の実施に関する法律（平成十七年法律第四十八号）</t>
  </si>
  <si>
    <t>商品先物取引協会</t>
  </si>
  <si>
    <t>商品先物取引法</t>
  </si>
  <si>
    <t>消防団員等公務災害補償等共済基金</t>
  </si>
  <si>
    <t>消防団員等公務災害補償等責任共済等に関する法律（昭和三十一年法律第百七号）</t>
  </si>
  <si>
    <t>職員団体等（法人であるものに限る。）</t>
  </si>
  <si>
    <t>職員団体等に対する法人格の付与に関する法律（昭和五十三年法律第八十号）</t>
  </si>
  <si>
    <t>職業訓練法人</t>
  </si>
  <si>
    <t>職業能力開発促進法（昭和四十四年法律第六十四号）</t>
  </si>
  <si>
    <t>信用保証協会</t>
  </si>
  <si>
    <t>信用保証協会法（昭和二十八年法律第百九十六号）</t>
  </si>
  <si>
    <t>水害予防組合</t>
  </si>
  <si>
    <t>水害予防組合法（明治四十一年法律第五十号）</t>
  </si>
  <si>
    <t>水害予防組合連合</t>
  </si>
  <si>
    <t>生活衛生同業組合（組合員に出資をさせないものに限る。）</t>
  </si>
  <si>
    <t>生活衛生関係営業の運営の適正化及び振興に関する法律（昭和三十二年法律第百六十四号）</t>
  </si>
  <si>
    <t>生活衛生同業組合連合会（会員に出資をさせないものに限る。）</t>
  </si>
  <si>
    <t>税理士会</t>
  </si>
  <si>
    <t>税理士法</t>
  </si>
  <si>
    <t>石炭鉱業年金基金</t>
  </si>
  <si>
    <t>石炭鉱業年金基金法（昭和四十二年法律第百三十五号）</t>
  </si>
  <si>
    <t>船員災害防止協会</t>
  </si>
  <si>
    <t>船員災害防止活動の促進に関する法律（昭和四十二年法律第六十一号）</t>
  </si>
  <si>
    <t>全国健康保険協会</t>
  </si>
  <si>
    <t>全国市町村職員共済組合連合会</t>
  </si>
  <si>
    <t>地方公務員等共済組合法</t>
  </si>
  <si>
    <t>全国社会保険労務士会連合会</t>
  </si>
  <si>
    <t>社会保険労務士法</t>
  </si>
  <si>
    <t>損害保険料率算出団体</t>
  </si>
  <si>
    <t>損害保険料率算出団体に関する法律（昭和二十三年法律第百九十三号）</t>
  </si>
  <si>
    <t>大学共同利用機関法人</t>
  </si>
  <si>
    <t>国立大学法人法</t>
  </si>
  <si>
    <t>地方競馬全国協会</t>
  </si>
  <si>
    <t>競馬法（昭和二十三年法律第百五十八号）</t>
  </si>
  <si>
    <t>地方公共団体金融機構</t>
  </si>
  <si>
    <t>地方公共団体金融機構法（平成十九年法律第六十四号）</t>
  </si>
  <si>
    <t>地方公共団体情報システム機構</t>
  </si>
  <si>
    <t>地方公共団体情報システム機構法（平成二十五年法律第二十九号）</t>
  </si>
  <si>
    <t>地方公務員共済組合</t>
  </si>
  <si>
    <t>地方公務員共済組合連合会</t>
  </si>
  <si>
    <t>地方公務員災害補償基金</t>
  </si>
  <si>
    <t>地方公務員災害補償法（昭和四十二年法律第百二十一号）</t>
  </si>
  <si>
    <t>地方住宅供給公社</t>
  </si>
  <si>
    <t>地方住宅供給公社法（昭和四十年法律第百二十四号）</t>
  </si>
  <si>
    <t>地方税共同機構</t>
  </si>
  <si>
    <t>地方税法</t>
  </si>
  <si>
    <t>地方道路公社</t>
  </si>
  <si>
    <t>地方道路公社法（昭和四十五年法律第八十二号）</t>
  </si>
  <si>
    <t>地方独立行政法人</t>
  </si>
  <si>
    <t>地方独立行政法人法（平成十五年法律第百十八号）</t>
  </si>
  <si>
    <t>中央職業能力開発協会</t>
  </si>
  <si>
    <t>職業能力開発促進法</t>
  </si>
  <si>
    <t>中央労働災害防止協会</t>
  </si>
  <si>
    <t>労働災害防止団体法（昭和三十九年法律第百十八号）</t>
  </si>
  <si>
    <t>中小企業団体中央会</t>
  </si>
  <si>
    <t>中小企業等協同組合法（昭和二十四年法律第百八十一号）</t>
  </si>
  <si>
    <t>投資者保護基金</t>
  </si>
  <si>
    <t>金融商品取引法</t>
  </si>
  <si>
    <t>独立行政法人（所得税法別表第一の独立行政法人の項に規定するものに限る。）</t>
  </si>
  <si>
    <t>独立行政法人通則法（平成十一年法律第百三号）及び同法第一条第一項（目的等）に規定する個別法</t>
  </si>
  <si>
    <t>土地開発公社</t>
  </si>
  <si>
    <t>公有地の拡大の推進に関する法律（昭和四十七年法律第六十六号）</t>
  </si>
  <si>
    <t>土地改良区</t>
  </si>
  <si>
    <t>土地改良法（昭和二十四年法律第百九十五号）</t>
  </si>
  <si>
    <t>土地改良区連合</t>
  </si>
  <si>
    <t>土地改良事業団体連合会</t>
  </si>
  <si>
    <t>土地家屋調査士会</t>
  </si>
  <si>
    <t>土地家屋調査士法（昭和二十五年法律第二百二十八号）</t>
  </si>
  <si>
    <t>土地区画整理組合</t>
  </si>
  <si>
    <t>土地区画整理法（昭和二十九年法律第百十九号）</t>
  </si>
  <si>
    <t>都道府県職業能力開発協会</t>
  </si>
  <si>
    <t>日本行政書士会連合会</t>
  </si>
  <si>
    <t>行政書士法</t>
  </si>
  <si>
    <t>日本勤労者住宅協会</t>
  </si>
  <si>
    <t>日本勤労者住宅協会法（昭和四十一年法律第百三十三号）</t>
  </si>
  <si>
    <t>日本下水道事業団</t>
  </si>
  <si>
    <t>日本下水道事業団法（昭和四十七年法律第四十一号）</t>
  </si>
  <si>
    <t>日本公認会計士協会</t>
  </si>
  <si>
    <t>公認会計士法（昭和二十三年法律第百三号）</t>
  </si>
  <si>
    <t>日本司法支援センター</t>
  </si>
  <si>
    <t>総合法律支援法（平成十六年法律第七十四号）</t>
  </si>
  <si>
    <t>日本司法書士会連合会</t>
  </si>
  <si>
    <t>司法書士法</t>
  </si>
  <si>
    <t>日本商工会議所</t>
  </si>
  <si>
    <t>商工会議所法</t>
  </si>
  <si>
    <t>日本消防検定協会</t>
  </si>
  <si>
    <t>消防法</t>
  </si>
  <si>
    <t>日本私立学校振興・共済事業団</t>
  </si>
  <si>
    <t>日本私立学校振興・共済事業団法（平成九年法律第四十八号）</t>
  </si>
  <si>
    <t>日本税理士会連合会</t>
  </si>
  <si>
    <t>日本赤十字社</t>
  </si>
  <si>
    <t>日本赤十字社法（昭和二十七年法律第三百五号）</t>
  </si>
  <si>
    <t>日本中央競馬会</t>
  </si>
  <si>
    <t>日本中央競馬会法（昭和二十九年法律第二百五号）</t>
  </si>
  <si>
    <t>日本電気計器検定所</t>
  </si>
  <si>
    <t>日本電気計器検定所法（昭和三十九年法律第百五十号）</t>
  </si>
  <si>
    <t>日本土地家屋調査士会連合会</t>
  </si>
  <si>
    <t>土地家屋調査士法</t>
  </si>
  <si>
    <t>日本年金機構</t>
  </si>
  <si>
    <t>日本年金機構法（平成十九年法律第百九号）</t>
  </si>
  <si>
    <t>日本弁護士連合会</t>
  </si>
  <si>
    <t>弁護士法（昭和二十四年法律第二百五号）</t>
  </si>
  <si>
    <t>日本弁理士会</t>
  </si>
  <si>
    <t>弁理士法（平成十二年法律第四十九号）</t>
  </si>
  <si>
    <t>日本放送協会</t>
  </si>
  <si>
    <t>放送法（昭和二十五年法律第百三十二号）</t>
  </si>
  <si>
    <t>日本水先人会連合会</t>
  </si>
  <si>
    <t>水先法（昭和二十四年法律第百二十一号）</t>
  </si>
  <si>
    <t>認可金融商品取引業協会</t>
  </si>
  <si>
    <t>農業共済組合</t>
  </si>
  <si>
    <t>農業保険法（昭和二十二年法律第百八十五号）</t>
  </si>
  <si>
    <t>農業共済組合連合会</t>
  </si>
  <si>
    <t>農業協同組合連合会（所得税法別表第一の農業協同組合連合会の項に規定するものに限る。）</t>
  </si>
  <si>
    <t>農業協同組合法（昭和二十二年法律第百三十二号）</t>
  </si>
  <si>
    <t>農業信用基金協会</t>
  </si>
  <si>
    <t>農業信用保証保険法（昭和三十六年法律第二百四号）</t>
  </si>
  <si>
    <t>農水産業協同組合貯金保険機構</t>
  </si>
  <si>
    <t>農水産業協同組合貯金保険法（昭和四十八年法律第五十三号）</t>
  </si>
  <si>
    <t>福島国際研究教育機構</t>
  </si>
  <si>
    <t>福島復興再生特別措置法（平成二十四年法律第二十五号）</t>
  </si>
  <si>
    <t>負債整理組合</t>
  </si>
  <si>
    <t>農村負債整理組合法（昭和八年法律第二十一号）</t>
  </si>
  <si>
    <t>弁護士会</t>
  </si>
  <si>
    <t>弁護士法</t>
  </si>
  <si>
    <t>保険契約者保護機構</t>
  </si>
  <si>
    <t>保険業法</t>
  </si>
  <si>
    <t>水先人会</t>
  </si>
  <si>
    <t>水先法</t>
  </si>
  <si>
    <t>輸出組合（組合員に出資をさせないものに限る。）</t>
  </si>
  <si>
    <t>輸出入取引法（昭和二十七年法律第二百九十九号）</t>
  </si>
  <si>
    <t>輸入組合（組合員に出資をさせないものに限る。）</t>
  </si>
  <si>
    <t>預金保険機構</t>
  </si>
  <si>
    <t>預金保険法（昭和四十六年法律第三十四号）</t>
  </si>
  <si>
    <t>労働組合（法人であるものに限る。）</t>
  </si>
  <si>
    <t>労働組合法（昭和二十四年法律第百七十四号）</t>
  </si>
  <si>
    <t>労働災害防止協会</t>
  </si>
  <si>
    <t>労働災害防止団体法</t>
  </si>
  <si>
    <t>■消費税法別表第三に掲げる法人</t>
    <rPh sb="1" eb="4">
      <t>ショウヒゼイ</t>
    </rPh>
    <rPh sb="4" eb="5">
      <t>ホウ</t>
    </rPh>
    <rPh sb="5" eb="7">
      <t>ベッピョウ</t>
    </rPh>
    <rPh sb="7" eb="8">
      <t>ダイ</t>
    </rPh>
    <rPh sb="8" eb="9">
      <t>サン</t>
    </rPh>
    <rPh sb="10" eb="11">
      <t>カカ</t>
    </rPh>
    <rPh sb="13" eb="15">
      <t>ホウジン</t>
    </rPh>
    <phoneticPr fontId="3"/>
  </si>
  <si>
    <t>　・消費税課税事業者選択不適用届出書等</t>
    <phoneticPr fontId="4"/>
  </si>
  <si>
    <t>(２)簡易課税方式の確定申告書</t>
    <phoneticPr fontId="3"/>
  </si>
  <si>
    <t>(３)２割特例の確定申告書</t>
    <phoneticPr fontId="3"/>
  </si>
  <si>
    <t>(４) 特定収入割合の計算表</t>
    <phoneticPr fontId="4"/>
  </si>
  <si>
    <t>（別紙1）ア：課税売上高が5億円以下かつ課税売上割合95%以上【全額控除】</t>
    <rPh sb="32" eb="34">
      <t>ゼンガク</t>
    </rPh>
    <rPh sb="34" eb="36">
      <t>コウジョ</t>
    </rPh>
    <phoneticPr fontId="3"/>
  </si>
  <si>
    <t>（別紙1）ウ：課税売上高５億円超かつ課税売上割合95％未満【一括比例配分方式】</t>
    <phoneticPr fontId="4"/>
  </si>
  <si>
    <t>（別紙1）イ：課税売上高５億円超かつ課税売上割合95％未満【個別対応方式】</t>
    <rPh sb="1" eb="3">
      <t>ベッシ</t>
    </rPh>
    <rPh sb="7" eb="9">
      <t>カゼイ</t>
    </rPh>
    <rPh sb="9" eb="11">
      <t>ウリアゲ</t>
    </rPh>
    <rPh sb="11" eb="12">
      <t>ダカ</t>
    </rPh>
    <rPh sb="13" eb="16">
      <t>オクエンチョウ</t>
    </rPh>
    <rPh sb="18" eb="20">
      <t>カゼイ</t>
    </rPh>
    <rPh sb="20" eb="22">
      <t>ウリアゲ</t>
    </rPh>
    <rPh sb="22" eb="24">
      <t>ワリアイ</t>
    </rPh>
    <rPh sb="27" eb="29">
      <t>ミマン</t>
    </rPh>
    <rPh sb="30" eb="32">
      <t>コベツ</t>
    </rPh>
    <rPh sb="32" eb="34">
      <t>タイオウ</t>
    </rPh>
    <rPh sb="34" eb="36">
      <t>ホウシキ</t>
    </rPh>
    <phoneticPr fontId="4"/>
  </si>
  <si>
    <t>（２）補助率</t>
    <rPh sb="3" eb="6">
      <t>ホジョリツ</t>
    </rPh>
    <phoneticPr fontId="4"/>
  </si>
  <si>
    <t>標準税率10%</t>
    <rPh sb="0" eb="2">
      <t>ヒョウジュン</t>
    </rPh>
    <rPh sb="2" eb="4">
      <t>ゼイリツ</t>
    </rPh>
    <phoneticPr fontId="3"/>
  </si>
  <si>
    <t>軽減税率8%</t>
    <rPh sb="0" eb="2">
      <t>ケイゲン</t>
    </rPh>
    <rPh sb="2" eb="4">
      <t>ゼイリツ</t>
    </rPh>
    <phoneticPr fontId="3"/>
  </si>
  <si>
    <t>÷</t>
    <phoneticPr fontId="3"/>
  </si>
  <si>
    <t>＝</t>
    <phoneticPr fontId="3"/>
  </si>
  <si>
    <t>４　補助確定金額</t>
    <rPh sb="2" eb="4">
      <t>ホジョ</t>
    </rPh>
    <rPh sb="4" eb="6">
      <t>カクテイ</t>
    </rPh>
    <rPh sb="6" eb="8">
      <t>キンガク</t>
    </rPh>
    <rPh sb="7" eb="8">
      <t>ガク</t>
    </rPh>
    <phoneticPr fontId="4"/>
  </si>
  <si>
    <t>（３）補助率による課税仕入の按分額</t>
    <rPh sb="3" eb="6">
      <t>ホジョリツ</t>
    </rPh>
    <rPh sb="9" eb="11">
      <t>カゼイ</t>
    </rPh>
    <rPh sb="11" eb="13">
      <t>シイレ</t>
    </rPh>
    <rPh sb="14" eb="16">
      <t>アンブン</t>
    </rPh>
    <rPh sb="16" eb="17">
      <t>ガク</t>
    </rPh>
    <phoneticPr fontId="4"/>
  </si>
  <si>
    <t>標準税率10%（Ｄ）</t>
    <rPh sb="0" eb="2">
      <t>ヒョウジュン</t>
    </rPh>
    <rPh sb="2" eb="4">
      <t>ゼイリツ</t>
    </rPh>
    <phoneticPr fontId="3"/>
  </si>
  <si>
    <t>軽減税率8%（E）</t>
    <rPh sb="0" eb="2">
      <t>ケイゲン</t>
    </rPh>
    <rPh sb="2" eb="4">
      <t>ゼイリツ</t>
    </rPh>
    <phoneticPr fontId="3"/>
  </si>
  <si>
    <t>（３）補助率</t>
    <rPh sb="3" eb="6">
      <t>ホジョリツ</t>
    </rPh>
    <phoneticPr fontId="4"/>
  </si>
  <si>
    <t>（4）補助率による課税仕入の按分額</t>
    <rPh sb="3" eb="5">
      <t>ホジョ</t>
    </rPh>
    <rPh sb="5" eb="6">
      <t>リツ</t>
    </rPh>
    <rPh sb="9" eb="11">
      <t>カゼイ</t>
    </rPh>
    <rPh sb="11" eb="13">
      <t>シイレ</t>
    </rPh>
    <rPh sb="14" eb="16">
      <t>アンブン</t>
    </rPh>
    <rPh sb="16" eb="17">
      <t>ガク</t>
    </rPh>
    <phoneticPr fontId="4"/>
  </si>
  <si>
    <t>（7）添付書類</t>
    <rPh sb="3" eb="5">
      <t>テンプ</t>
    </rPh>
    <rPh sb="5" eb="7">
      <t>ショルイ</t>
    </rPh>
    <phoneticPr fontId="4"/>
  </si>
  <si>
    <t>（４）補助金に係る仕入控除税額相当額</t>
    <rPh sb="3" eb="6">
      <t>ホジョキン</t>
    </rPh>
    <rPh sb="7" eb="8">
      <t>カカ</t>
    </rPh>
    <rPh sb="9" eb="11">
      <t>シイレ</t>
    </rPh>
    <rPh sb="11" eb="13">
      <t>コウジョ</t>
    </rPh>
    <rPh sb="13" eb="15">
      <t>ゼイガク</t>
    </rPh>
    <rPh sb="15" eb="17">
      <t>ソウトウ</t>
    </rPh>
    <rPh sb="17" eb="18">
      <t>ガク</t>
    </rPh>
    <phoneticPr fontId="4"/>
  </si>
  <si>
    <t>（5）補助金に係る仕入控除税額相当額</t>
    <rPh sb="3" eb="6">
      <t>ホジョキン</t>
    </rPh>
    <rPh sb="7" eb="8">
      <t>カカ</t>
    </rPh>
    <rPh sb="9" eb="11">
      <t>シイレ</t>
    </rPh>
    <rPh sb="11" eb="13">
      <t>コウジョ</t>
    </rPh>
    <rPh sb="13" eb="15">
      <t>ゼイガク</t>
    </rPh>
    <rPh sb="15" eb="17">
      <t>ソウトウ</t>
    </rPh>
    <rPh sb="17" eb="18">
      <t>ガク</t>
    </rPh>
    <phoneticPr fontId="4"/>
  </si>
  <si>
    <t>区分</t>
  </si>
  <si>
    <t>あり</t>
  </si>
  <si>
    <t>簡易課税</t>
    <rPh sb="0" eb="2">
      <t>カンイ</t>
    </rPh>
    <rPh sb="2" eb="4">
      <t>カゼイ</t>
    </rPh>
    <phoneticPr fontId="3"/>
  </si>
  <si>
    <t>なし</t>
  </si>
  <si>
    <t>なし</t>
    <phoneticPr fontId="3"/>
  </si>
  <si>
    <t>納税義務者</t>
    <rPh sb="0" eb="2">
      <t>ノウゼイ</t>
    </rPh>
    <rPh sb="2" eb="5">
      <t>ギムシャ</t>
    </rPh>
    <phoneticPr fontId="3"/>
  </si>
  <si>
    <t>免税事業者</t>
    <rPh sb="2" eb="5">
      <t>ジギョウシャ</t>
    </rPh>
    <phoneticPr fontId="3"/>
  </si>
  <si>
    <t>課税売上高5億円超または課税売上割合95%未満</t>
    <rPh sb="0" eb="2">
      <t>カゼイ</t>
    </rPh>
    <rPh sb="2" eb="4">
      <t>ウリアゲ</t>
    </rPh>
    <rPh sb="4" eb="5">
      <t>ダカ</t>
    </rPh>
    <rPh sb="6" eb="8">
      <t>オクエン</t>
    </rPh>
    <rPh sb="8" eb="9">
      <t>チョウ</t>
    </rPh>
    <rPh sb="12" eb="14">
      <t>カゼイ</t>
    </rPh>
    <rPh sb="14" eb="16">
      <t>ウリアゲ</t>
    </rPh>
    <rPh sb="16" eb="18">
      <t>ワリアイ</t>
    </rPh>
    <rPh sb="21" eb="23">
      <t>ミマン</t>
    </rPh>
    <phoneticPr fontId="3"/>
  </si>
  <si>
    <t>あり</t>
    <phoneticPr fontId="3"/>
  </si>
  <si>
    <t>インボイス発行事業者となる小規模事業者に対する負担軽減措置
（２割特例）</t>
    <phoneticPr fontId="3"/>
  </si>
  <si>
    <t>一括比例配分方式</t>
    <rPh sb="0" eb="2">
      <t>イッカツ</t>
    </rPh>
    <rPh sb="2" eb="4">
      <t>ヒレイ</t>
    </rPh>
    <rPh sb="4" eb="6">
      <t>ハイブン</t>
    </rPh>
    <rPh sb="6" eb="8">
      <t>ホウシキ</t>
    </rPh>
    <phoneticPr fontId="3"/>
  </si>
  <si>
    <t>個別対応方式</t>
    <rPh sb="0" eb="2">
      <t>コベツ</t>
    </rPh>
    <rPh sb="2" eb="4">
      <t>タイオウ</t>
    </rPh>
    <rPh sb="4" eb="6">
      <t>ホウシキ</t>
    </rPh>
    <phoneticPr fontId="3"/>
  </si>
  <si>
    <t>補助金の対象経費が課税売上に対応する課税仕入</t>
    <rPh sb="14" eb="16">
      <t>タイオウ</t>
    </rPh>
    <rPh sb="18" eb="20">
      <t>カゼイ</t>
    </rPh>
    <rPh sb="20" eb="22">
      <t>シイレ</t>
    </rPh>
    <phoneticPr fontId="3"/>
  </si>
  <si>
    <t>補助金の対象経費が非課税売上に対応する課税仕入</t>
    <rPh sb="15" eb="17">
      <t>タイオウ</t>
    </rPh>
    <rPh sb="19" eb="21">
      <t>カゼイ</t>
    </rPh>
    <rPh sb="21" eb="23">
      <t>シイレ</t>
    </rPh>
    <phoneticPr fontId="3"/>
  </si>
  <si>
    <t>補助金の対象経費が課税売上と非課税売上に共通する課税仕入</t>
    <rPh sb="15" eb="17">
      <t>カゼイ</t>
    </rPh>
    <rPh sb="17" eb="19">
      <t>ウリアゲ</t>
    </rPh>
    <rPh sb="20" eb="22">
      <t>キョウツウ</t>
    </rPh>
    <rPh sb="24" eb="26">
      <t>カゼイ</t>
    </rPh>
    <rPh sb="26" eb="28">
      <t>シイレ</t>
    </rPh>
    <phoneticPr fontId="3"/>
  </si>
  <si>
    <r>
      <t>課税</t>
    </r>
    <r>
      <rPr>
        <b/>
        <sz val="12"/>
        <color rgb="FF000000"/>
        <rFont val="ＭＳ ゴシック"/>
        <family val="2"/>
        <charset val="128"/>
      </rPr>
      <t>仕入実績による控除</t>
    </r>
    <rPh sb="2" eb="4">
      <t>シイレ</t>
    </rPh>
    <rPh sb="4" eb="6">
      <t>ジッセキ</t>
    </rPh>
    <rPh sb="9" eb="11">
      <t>コウジョ</t>
    </rPh>
    <phoneticPr fontId="3"/>
  </si>
  <si>
    <r>
      <t>公益法人等で特定収入割合が</t>
    </r>
    <r>
      <rPr>
        <b/>
        <sz val="12"/>
        <color rgb="FF000000"/>
        <rFont val="Arial"/>
        <family val="2"/>
      </rPr>
      <t>5%</t>
    </r>
    <r>
      <rPr>
        <b/>
        <sz val="12"/>
        <color rgb="FF000000"/>
        <rFont val="ＭＳ ゴシック"/>
        <family val="3"/>
        <charset val="128"/>
      </rPr>
      <t>超の場合</t>
    </r>
    <phoneticPr fontId="3"/>
  </si>
  <si>
    <r>
      <t>課税売上高</t>
    </r>
    <r>
      <rPr>
        <b/>
        <sz val="12"/>
        <color rgb="FF000000"/>
        <rFont val="Arial"/>
        <family val="2"/>
      </rPr>
      <t>5</t>
    </r>
    <r>
      <rPr>
        <b/>
        <sz val="12"/>
        <color rgb="FF000000"/>
        <rFont val="ＭＳ ゴシック"/>
        <family val="3"/>
        <charset val="128"/>
      </rPr>
      <t>億円以下かつ課税売上割合95%以上</t>
    </r>
    <rPh sb="4" eb="5">
      <t>ダカ</t>
    </rPh>
    <rPh sb="16" eb="18">
      <t>ワリアイ</t>
    </rPh>
    <rPh sb="21" eb="23">
      <t>イジョウ</t>
    </rPh>
    <phoneticPr fontId="3"/>
  </si>
  <si>
    <t>返還の可能性</t>
    <rPh sb="0" eb="2">
      <t>ヘンカン</t>
    </rPh>
    <rPh sb="3" eb="6">
      <t>カノウセイ</t>
    </rPh>
    <phoneticPr fontId="3"/>
  </si>
  <si>
    <t>補助金に係る消費税相当額の返還義務が生じる可能性の有無</t>
    <rPh sb="0" eb="3">
      <t>ホジョキン</t>
    </rPh>
    <rPh sb="4" eb="5">
      <t>カカ</t>
    </rPh>
    <rPh sb="6" eb="9">
      <t>ショウヒゼイ</t>
    </rPh>
    <rPh sb="9" eb="11">
      <t>ソウトウ</t>
    </rPh>
    <rPh sb="11" eb="12">
      <t>ガク</t>
    </rPh>
    <rPh sb="13" eb="15">
      <t>ヘンカン</t>
    </rPh>
    <rPh sb="15" eb="17">
      <t>ギム</t>
    </rPh>
    <rPh sb="18" eb="19">
      <t>ショウ</t>
    </rPh>
    <rPh sb="21" eb="24">
      <t>カノウセイ</t>
    </rPh>
    <rPh sb="25" eb="27">
      <t>ウム</t>
    </rPh>
    <phoneticPr fontId="3"/>
  </si>
  <si>
    <t>　・新たに設立された法人で資本金の額または出資の金額が1,000万円未満の場合 ： 法人設立届出書等</t>
    <rPh sb="2" eb="3">
      <t>アラ</t>
    </rPh>
    <rPh sb="5" eb="7">
      <t>セツリツ</t>
    </rPh>
    <rPh sb="10" eb="12">
      <t>ホウジン</t>
    </rPh>
    <rPh sb="34" eb="36">
      <t>ミマン</t>
    </rPh>
    <rPh sb="37" eb="39">
      <t>バアイ</t>
    </rPh>
    <phoneticPr fontId="6"/>
  </si>
  <si>
    <t>※税込価額で入力</t>
    <rPh sb="1" eb="3">
      <t>ゼイコミ</t>
    </rPh>
    <rPh sb="3" eb="5">
      <t>カガク</t>
    </rPh>
    <rPh sb="6" eb="8">
      <t>ニュウリョク</t>
    </rPh>
    <phoneticPr fontId="3"/>
  </si>
  <si>
    <t>（１）補助対象経費の内訳</t>
    <phoneticPr fontId="4"/>
  </si>
  <si>
    <t>　・・・・・(C)（計算に使用する課税売上割合）</t>
    <phoneticPr fontId="4"/>
  </si>
  <si>
    <t>仕入期間の区分</t>
    <rPh sb="0" eb="2">
      <t>シイレ</t>
    </rPh>
    <rPh sb="2" eb="4">
      <t>キカン</t>
    </rPh>
    <rPh sb="5" eb="7">
      <t>クブン</t>
    </rPh>
    <phoneticPr fontId="4"/>
  </si>
  <si>
    <t>②</t>
  </si>
  <si>
    <t>区分</t>
    <rPh sb="0" eb="2">
      <t>クブン</t>
    </rPh>
    <phoneticPr fontId="4"/>
  </si>
  <si>
    <t>仕入期間</t>
    <rPh sb="0" eb="2">
      <t>シイレ</t>
    </rPh>
    <rPh sb="2" eb="4">
      <t>キカン</t>
    </rPh>
    <phoneticPr fontId="3"/>
  </si>
  <si>
    <t>適格請求書発行事業者分</t>
    <rPh sb="0" eb="2">
      <t>テキカク</t>
    </rPh>
    <rPh sb="2" eb="5">
      <t>セイキュウショ</t>
    </rPh>
    <rPh sb="5" eb="7">
      <t>ハッコウ</t>
    </rPh>
    <rPh sb="7" eb="10">
      <t>ジギョウシャ</t>
    </rPh>
    <rPh sb="10" eb="11">
      <t>ブン</t>
    </rPh>
    <phoneticPr fontId="4"/>
  </si>
  <si>
    <t>①R5.9.30までの課税仕入分</t>
    <rPh sb="11" eb="13">
      <t>カゼイ</t>
    </rPh>
    <rPh sb="13" eb="15">
      <t>シイレ</t>
    </rPh>
    <rPh sb="15" eb="16">
      <t>ブン</t>
    </rPh>
    <phoneticPr fontId="3"/>
  </si>
  <si>
    <t>②R5.10.1～R8.9.30までの課税仕入分</t>
    <rPh sb="19" eb="21">
      <t>カゼイ</t>
    </rPh>
    <rPh sb="21" eb="23">
      <t>シイレ</t>
    </rPh>
    <rPh sb="23" eb="24">
      <t>ブン</t>
    </rPh>
    <phoneticPr fontId="3"/>
  </si>
  <si>
    <t>③R8.10.1～R11.9.30までの課税仕入分</t>
    <rPh sb="20" eb="22">
      <t>カゼイ</t>
    </rPh>
    <rPh sb="22" eb="24">
      <t>シイレ</t>
    </rPh>
    <rPh sb="24" eb="25">
      <t>ブン</t>
    </rPh>
    <phoneticPr fontId="3"/>
  </si>
  <si>
    <t>（6）返還額</t>
    <rPh sb="3" eb="5">
      <t>ヘンカン</t>
    </rPh>
    <rPh sb="5" eb="6">
      <t>ガク</t>
    </rPh>
    <phoneticPr fontId="4"/>
  </si>
  <si>
    <t>・課税売上割合・控除対象仕入税額等の計算表（申告書の付表2-3）</t>
    <rPh sb="22" eb="25">
      <t>シンコクショ</t>
    </rPh>
    <rPh sb="26" eb="28">
      <t>フヒョウ</t>
    </rPh>
    <phoneticPr fontId="4"/>
  </si>
  <si>
    <r>
      <t>②R5.10.1～R8.9.30までの課税仕入分</t>
    </r>
    <r>
      <rPr>
        <sz val="12"/>
        <color rgb="FFFF0000"/>
        <rFont val="ＭＳ Ｐゴシック"/>
        <family val="3"/>
        <charset val="128"/>
      </rPr>
      <t>《８割控除》</t>
    </r>
    <rPh sb="19" eb="21">
      <t>カゼイ</t>
    </rPh>
    <rPh sb="21" eb="23">
      <t>シイレ</t>
    </rPh>
    <rPh sb="23" eb="24">
      <t>ブン</t>
    </rPh>
    <rPh sb="26" eb="27">
      <t>ワリ</t>
    </rPh>
    <rPh sb="27" eb="29">
      <t>コウジョ</t>
    </rPh>
    <phoneticPr fontId="3"/>
  </si>
  <si>
    <r>
      <t>③R8.10.1～R11.9.30までの課税仕入分</t>
    </r>
    <r>
      <rPr>
        <sz val="12"/>
        <color rgb="FFFF0000"/>
        <rFont val="ＭＳ Ｐゴシック"/>
        <family val="3"/>
        <charset val="128"/>
      </rPr>
      <t>《5割控除》</t>
    </r>
    <rPh sb="20" eb="22">
      <t>カゼイ</t>
    </rPh>
    <rPh sb="22" eb="24">
      <t>シイレ</t>
    </rPh>
    <rPh sb="24" eb="25">
      <t>ブン</t>
    </rPh>
    <rPh sb="27" eb="28">
      <t>ワリ</t>
    </rPh>
    <rPh sb="28" eb="30">
      <t>コウジョ</t>
    </rPh>
    <phoneticPr fontId="3"/>
  </si>
  <si>
    <t>・課税売上割合・控除対象仕入税額等の計算表（確定申告書 付表2-3）</t>
    <rPh sb="22" eb="24">
      <t>カクテイ</t>
    </rPh>
    <rPh sb="24" eb="27">
      <t>シンコクショ</t>
    </rPh>
    <rPh sb="28" eb="30">
      <t>フヒョウ</t>
    </rPh>
    <phoneticPr fontId="4"/>
  </si>
  <si>
    <r>
      <t>・特定収入割合の計算表（確定申告書 計算表3）</t>
    </r>
    <r>
      <rPr>
        <sz val="12"/>
        <color rgb="FFFF0000"/>
        <rFont val="ＭＳ Ｐゴシック"/>
        <family val="3"/>
        <charset val="128"/>
      </rPr>
      <t>※消費税法別表第３に掲げる法人、人格のない社団等、地方公共団体の特別会計の場合</t>
    </r>
    <rPh sb="1" eb="3">
      <t>トクテイ</t>
    </rPh>
    <rPh sb="3" eb="5">
      <t>シュウニュウ</t>
    </rPh>
    <rPh sb="5" eb="7">
      <t>ワリアイ</t>
    </rPh>
    <rPh sb="8" eb="10">
      <t>ケイサン</t>
    </rPh>
    <rPh sb="10" eb="11">
      <t>ヒョウ</t>
    </rPh>
    <rPh sb="12" eb="14">
      <t>カクテイ</t>
    </rPh>
    <rPh sb="14" eb="17">
      <t>シンコクショ</t>
    </rPh>
    <rPh sb="18" eb="20">
      <t>ケイサン</t>
    </rPh>
    <rPh sb="20" eb="21">
      <t>ヒョウ</t>
    </rPh>
    <rPh sb="46" eb="47">
      <t>トウ</t>
    </rPh>
    <rPh sb="60" eb="62">
      <t>バアイ</t>
    </rPh>
    <phoneticPr fontId="3"/>
  </si>
  <si>
    <t>仕入控除税額</t>
    <rPh sb="0" eb="2">
      <t>シイレ</t>
    </rPh>
    <rPh sb="2" eb="4">
      <t>コウジョ</t>
    </rPh>
    <rPh sb="4" eb="6">
      <t>ゼイガク</t>
    </rPh>
    <phoneticPr fontId="3"/>
  </si>
  <si>
    <r>
      <t xml:space="preserve">標準税率10%
</t>
    </r>
    <r>
      <rPr>
        <sz val="10"/>
        <rFont val="ＭＳ Ｐゴシック"/>
        <family val="3"/>
        <charset val="128"/>
      </rPr>
      <t>(D)×10/110※</t>
    </r>
    <rPh sb="0" eb="2">
      <t>ヒョウジュン</t>
    </rPh>
    <rPh sb="2" eb="4">
      <t>ゼイリツ</t>
    </rPh>
    <phoneticPr fontId="3"/>
  </si>
  <si>
    <r>
      <t xml:space="preserve">軽減税率8%
</t>
    </r>
    <r>
      <rPr>
        <sz val="10"/>
        <rFont val="ＭＳ Ｐゴシック"/>
        <family val="3"/>
        <charset val="128"/>
      </rPr>
      <t>(E)×8/108※</t>
    </r>
    <rPh sb="0" eb="2">
      <t>ケイゲン</t>
    </rPh>
    <rPh sb="2" eb="4">
      <t>ゼイリツ</t>
    </rPh>
    <phoneticPr fontId="3"/>
  </si>
  <si>
    <t>　【例】</t>
    <rPh sb="2" eb="3">
      <t>レイ</t>
    </rPh>
    <phoneticPr fontId="3"/>
  </si>
  <si>
    <t>(６)消費税を補助対象経費として申請していない。</t>
    <rPh sb="3" eb="6">
      <t>ショウヒゼイ</t>
    </rPh>
    <rPh sb="7" eb="9">
      <t>ホジョ</t>
    </rPh>
    <rPh sb="9" eb="11">
      <t>タイショウ</t>
    </rPh>
    <rPh sb="11" eb="13">
      <t>ケイヒ</t>
    </rPh>
    <rPh sb="16" eb="18">
      <t>シンセイ</t>
    </rPh>
    <phoneticPr fontId="4"/>
  </si>
  <si>
    <t>(７)その他　</t>
    <rPh sb="5" eb="6">
      <t>タ</t>
    </rPh>
    <phoneticPr fontId="4"/>
  </si>
  <si>
    <t>(７)その他参考資料等</t>
    <rPh sb="5" eb="6">
      <t>タ</t>
    </rPh>
    <rPh sb="6" eb="8">
      <t>サンコウ</t>
    </rPh>
    <rPh sb="8" eb="10">
      <t>シリョウ</t>
    </rPh>
    <rPh sb="10" eb="11">
      <t>ナド</t>
    </rPh>
    <phoneticPr fontId="4"/>
  </si>
  <si>
    <t>※②又は③の場合（インボイス制度経過措置期間が適用される場合）、各経過措置期間における控除割合を乗じる</t>
    <rPh sb="2" eb="3">
      <t>マタ</t>
    </rPh>
    <rPh sb="6" eb="8">
      <t>バアイ</t>
    </rPh>
    <rPh sb="28" eb="30">
      <t>バアイ</t>
    </rPh>
    <rPh sb="32" eb="33">
      <t>カク</t>
    </rPh>
    <rPh sb="33" eb="35">
      <t>ケイカ</t>
    </rPh>
    <rPh sb="35" eb="37">
      <t>ソチ</t>
    </rPh>
    <rPh sb="37" eb="39">
      <t>キカン</t>
    </rPh>
    <rPh sb="43" eb="45">
      <t>コウジョ</t>
    </rPh>
    <rPh sb="45" eb="47">
      <t>ワリアイ</t>
    </rPh>
    <rPh sb="48" eb="49">
      <t>ジョウ</t>
    </rPh>
    <phoneticPr fontId="3"/>
  </si>
  <si>
    <r>
      <t xml:space="preserve">　・基準期間の課税売上が1,000万円以下の場合 ： </t>
    </r>
    <r>
      <rPr>
        <sz val="12"/>
        <color rgb="FFFF0000"/>
        <rFont val="ＭＳ Ｐゴシック"/>
        <family val="3"/>
        <charset val="128"/>
      </rPr>
      <t>基準期間</t>
    </r>
    <r>
      <rPr>
        <sz val="12"/>
        <rFont val="ＭＳ Ｐゴシック"/>
        <family val="3"/>
        <charset val="128"/>
      </rPr>
      <t>に係る計算書類等</t>
    </r>
    <rPh sb="2" eb="4">
      <t>キジュン</t>
    </rPh>
    <rPh sb="4" eb="6">
      <t>キカン</t>
    </rPh>
    <rPh sb="22" eb="24">
      <t>バアイ</t>
    </rPh>
    <rPh sb="27" eb="29">
      <t>キジュン</t>
    </rPh>
    <rPh sb="29" eb="31">
      <t>キカン</t>
    </rPh>
    <rPh sb="34" eb="36">
      <t>ケイサン</t>
    </rPh>
    <rPh sb="36" eb="38">
      <t>ショルイ</t>
    </rPh>
    <rPh sb="38" eb="39">
      <t>トウ</t>
    </rPh>
    <phoneticPr fontId="4"/>
  </si>
  <si>
    <r>
      <t xml:space="preserve">　・特定期間の課税売上高または給与支払額が1,000万円以下の場合 ： </t>
    </r>
    <r>
      <rPr>
        <sz val="12"/>
        <color rgb="FFFF0000"/>
        <rFont val="ＭＳ Ｐゴシック"/>
        <family val="3"/>
        <charset val="128"/>
      </rPr>
      <t>特定期間</t>
    </r>
    <r>
      <rPr>
        <sz val="12"/>
        <rFont val="ＭＳ Ｐゴシック"/>
        <family val="3"/>
        <charset val="128"/>
      </rPr>
      <t>に係る試算表等</t>
    </r>
    <rPh sb="2" eb="4">
      <t>トクテイ</t>
    </rPh>
    <rPh sb="4" eb="6">
      <t>キカン</t>
    </rPh>
    <rPh sb="11" eb="12">
      <t>ダカ</t>
    </rPh>
    <rPh sb="15" eb="17">
      <t>キュウヨ</t>
    </rPh>
    <rPh sb="17" eb="19">
      <t>シハライ</t>
    </rPh>
    <rPh sb="19" eb="20">
      <t>ガク</t>
    </rPh>
    <rPh sb="31" eb="33">
      <t>バアイ</t>
    </rPh>
    <rPh sb="36" eb="38">
      <t>トクテイ</t>
    </rPh>
    <rPh sb="38" eb="40">
      <t>キカン</t>
    </rPh>
    <rPh sb="43" eb="46">
      <t>シサンヒョウ</t>
    </rPh>
    <rPh sb="46" eb="47">
      <t>トウ</t>
    </rPh>
    <phoneticPr fontId="4"/>
  </si>
  <si>
    <t>非課税仕入</t>
    <rPh sb="0" eb="3">
      <t>ヒカゼイシ</t>
    </rPh>
    <rPh sb="3" eb="5">
      <t>シイレ</t>
    </rPh>
    <phoneticPr fontId="4"/>
  </si>
  <si>
    <t>課税売上対応分</t>
    <rPh sb="0" eb="2">
      <t>カゼイシ</t>
    </rPh>
    <rPh sb="2" eb="4">
      <t>ウリアゲ</t>
    </rPh>
    <rPh sb="4" eb="6">
      <t>タイオウ</t>
    </rPh>
    <rPh sb="6" eb="7">
      <t>ブン</t>
    </rPh>
    <phoneticPr fontId="4"/>
  </si>
  <si>
    <t>非課税売上対応分</t>
    <rPh sb="0" eb="1">
      <t>ヒ</t>
    </rPh>
    <rPh sb="1" eb="3">
      <t>カゼイシ</t>
    </rPh>
    <rPh sb="3" eb="5">
      <t>ウリアゲ</t>
    </rPh>
    <rPh sb="5" eb="7">
      <t>タイオウ</t>
    </rPh>
    <rPh sb="7" eb="8">
      <t>ブン</t>
    </rPh>
    <phoneticPr fontId="4"/>
  </si>
  <si>
    <t>共通対応分</t>
    <rPh sb="0" eb="2">
      <t>キョウツウ</t>
    </rPh>
    <rPh sb="2" eb="4">
      <t>タイオウ</t>
    </rPh>
    <rPh sb="4" eb="5">
      <t>ブン</t>
    </rPh>
    <phoneticPr fontId="4"/>
  </si>
  <si>
    <t>合計</t>
    <rPh sb="0" eb="2">
      <t>ゴウケイ</t>
    </rPh>
    <phoneticPr fontId="4"/>
  </si>
  <si>
    <t>課税売上対応分(D)</t>
    <rPh sb="0" eb="2">
      <t>カゼイ</t>
    </rPh>
    <rPh sb="2" eb="4">
      <t>ウリアゲ</t>
    </rPh>
    <rPh sb="4" eb="6">
      <t>タイオウ</t>
    </rPh>
    <rPh sb="6" eb="7">
      <t>ブン</t>
    </rPh>
    <phoneticPr fontId="3"/>
  </si>
  <si>
    <t>共通対応分(E)</t>
    <rPh sb="0" eb="2">
      <t>キョウツウ</t>
    </rPh>
    <rPh sb="2" eb="4">
      <t>タイオウ</t>
    </rPh>
    <rPh sb="4" eb="5">
      <t>ブン</t>
    </rPh>
    <phoneticPr fontId="3"/>
  </si>
  <si>
    <r>
      <t xml:space="preserve">標準税率10%
</t>
    </r>
    <r>
      <rPr>
        <sz val="8"/>
        <rFont val="ＭＳ Ｐゴシック"/>
        <family val="3"/>
        <charset val="128"/>
      </rPr>
      <t>(D)×10/110※</t>
    </r>
    <rPh sb="0" eb="2">
      <t>ヒョウジュン</t>
    </rPh>
    <rPh sb="2" eb="4">
      <t>ゼイリツ</t>
    </rPh>
    <phoneticPr fontId="3"/>
  </si>
  <si>
    <r>
      <t xml:space="preserve">軽減税率8%
</t>
    </r>
    <r>
      <rPr>
        <sz val="8"/>
        <rFont val="ＭＳ Ｐゴシック"/>
        <family val="3"/>
        <charset val="128"/>
      </rPr>
      <t>(D)×8/108※</t>
    </r>
    <rPh sb="0" eb="2">
      <t>ケイゲン</t>
    </rPh>
    <rPh sb="2" eb="4">
      <t>ゼイリツ</t>
    </rPh>
    <phoneticPr fontId="3"/>
  </si>
  <si>
    <r>
      <t xml:space="preserve">標準税率10%
</t>
    </r>
    <r>
      <rPr>
        <sz val="7"/>
        <rFont val="ＭＳ Ｐゴシック"/>
        <family val="3"/>
        <charset val="128"/>
      </rPr>
      <t>(E)×(C)×10/110※</t>
    </r>
    <rPh sb="0" eb="2">
      <t>ヒョウジュン</t>
    </rPh>
    <rPh sb="2" eb="4">
      <t>ゼイリツ</t>
    </rPh>
    <phoneticPr fontId="3"/>
  </si>
  <si>
    <r>
      <t xml:space="preserve">軽減税率8%
</t>
    </r>
    <r>
      <rPr>
        <sz val="7"/>
        <rFont val="ＭＳ Ｐゴシック"/>
        <family val="3"/>
        <charset val="128"/>
      </rPr>
      <t>(E)×(C)×10/110※</t>
    </r>
    <rPh sb="0" eb="2">
      <t>ケイゲン</t>
    </rPh>
    <rPh sb="2" eb="4">
      <t>ゼイリツ</t>
    </rPh>
    <phoneticPr fontId="3"/>
  </si>
  <si>
    <t>課税売上対応分</t>
    <rPh sb="0" eb="2">
      <t>カゼイ</t>
    </rPh>
    <rPh sb="2" eb="4">
      <t>ウリアゲ</t>
    </rPh>
    <rPh sb="4" eb="6">
      <t>タイオウ</t>
    </rPh>
    <rPh sb="6" eb="7">
      <t>ブン</t>
    </rPh>
    <phoneticPr fontId="3"/>
  </si>
  <si>
    <t>共通対応分</t>
    <phoneticPr fontId="3"/>
  </si>
  <si>
    <t>標準税率10%（C）</t>
    <rPh sb="0" eb="2">
      <t>ヒョウジュン</t>
    </rPh>
    <rPh sb="2" eb="4">
      <t>ゼイリツ</t>
    </rPh>
    <phoneticPr fontId="3"/>
  </si>
  <si>
    <t>軽減税率8%（D）</t>
    <rPh sb="0" eb="2">
      <t>ケイゲン</t>
    </rPh>
    <rPh sb="2" eb="4">
      <t>ゼイリツ</t>
    </rPh>
    <phoneticPr fontId="3"/>
  </si>
  <si>
    <r>
      <t xml:space="preserve">標準税率10%
</t>
    </r>
    <r>
      <rPr>
        <sz val="10"/>
        <rFont val="ＭＳ Ｐゴシック"/>
        <family val="3"/>
        <charset val="128"/>
      </rPr>
      <t>(C)×10/110※</t>
    </r>
    <rPh sb="0" eb="2">
      <t>ヒョウジュン</t>
    </rPh>
    <rPh sb="2" eb="4">
      <t>ゼイリツ</t>
    </rPh>
    <phoneticPr fontId="3"/>
  </si>
  <si>
    <r>
      <t xml:space="preserve">軽減税率8%
</t>
    </r>
    <r>
      <rPr>
        <sz val="10"/>
        <rFont val="ＭＳ Ｐゴシック"/>
        <family val="3"/>
        <charset val="128"/>
      </rPr>
      <t>(D)×8/108※</t>
    </r>
    <rPh sb="0" eb="2">
      <t>ケイゲン</t>
    </rPh>
    <rPh sb="2" eb="4">
      <t>ゼイリツ</t>
    </rPh>
    <phoneticPr fontId="3"/>
  </si>
  <si>
    <t>消費税仕入控除税額計算表</t>
    <rPh sb="0" eb="3">
      <t>ショウヒゼイ</t>
    </rPh>
    <rPh sb="3" eb="5">
      <t>シイレ</t>
    </rPh>
    <rPh sb="5" eb="7">
      <t>コウジョ</t>
    </rPh>
    <rPh sb="7" eb="9">
      <t>ゼイガク</t>
    </rPh>
    <rPh sb="9" eb="11">
      <t>ケイサン</t>
    </rPh>
    <rPh sb="11" eb="12">
      <t>ヒョウ</t>
    </rPh>
    <phoneticPr fontId="4"/>
  </si>
  <si>
    <t>消費税仕入控除税額計算表</t>
    <rPh sb="0" eb="3">
      <t>ショウヒゼイ</t>
    </rPh>
    <rPh sb="3" eb="5">
      <t>シイ</t>
    </rPh>
    <rPh sb="5" eb="7">
      <t>コウジョ</t>
    </rPh>
    <rPh sb="7" eb="9">
      <t>ゼイガク</t>
    </rPh>
    <rPh sb="9" eb="11">
      <t>ケイサン</t>
    </rPh>
    <rPh sb="11" eb="12">
      <t>ヒョウ</t>
    </rPh>
    <phoneticPr fontId="4"/>
  </si>
  <si>
    <t>消費税仕入控除税額計算表</t>
    <rPh sb="0" eb="3">
      <t>ショウヒゼイ</t>
    </rPh>
    <rPh sb="3" eb="5">
      <t>シイ</t>
    </rPh>
    <rPh sb="5" eb="7">
      <t>コウジョ</t>
    </rPh>
    <rPh sb="7" eb="9">
      <t>ゼイガク</t>
    </rPh>
    <rPh sb="9" eb="10">
      <t>ケイ</t>
    </rPh>
    <rPh sb="11" eb="12">
      <t>ヒョウ</t>
    </rPh>
    <phoneticPr fontId="4"/>
  </si>
  <si>
    <r>
      <t>・課税期間分の消費税及び地方消費税の確定申告書（第1表）</t>
    </r>
    <r>
      <rPr>
        <sz val="12"/>
        <color rgb="FFFF0000"/>
        <rFont val="ＭＳ Ｐゴシック"/>
        <family val="3"/>
        <charset val="128"/>
      </rPr>
      <t>※税務署の収受印等のあるもの</t>
    </r>
    <rPh sb="1" eb="3">
      <t>カゼイ</t>
    </rPh>
    <rPh sb="3" eb="5">
      <t>キカン</t>
    </rPh>
    <rPh sb="5" eb="6">
      <t>ブン</t>
    </rPh>
    <rPh sb="7" eb="10">
      <t>ショウヒゼイ</t>
    </rPh>
    <rPh sb="10" eb="11">
      <t>オヨ</t>
    </rPh>
    <rPh sb="12" eb="14">
      <t>チホウ</t>
    </rPh>
    <rPh sb="14" eb="17">
      <t>ショウヒゼイ</t>
    </rPh>
    <rPh sb="18" eb="20">
      <t>カクテイ</t>
    </rPh>
    <rPh sb="20" eb="22">
      <t>シンコク</t>
    </rPh>
    <rPh sb="22" eb="23">
      <t>ショ</t>
    </rPh>
    <rPh sb="24" eb="25">
      <t>ダイ</t>
    </rPh>
    <rPh sb="26" eb="27">
      <t>ヒョウ</t>
    </rPh>
    <rPh sb="29" eb="32">
      <t>ゼイムショ</t>
    </rPh>
    <rPh sb="33" eb="35">
      <t>シュウジュ</t>
    </rPh>
    <rPh sb="35" eb="36">
      <t>イン</t>
    </rPh>
    <rPh sb="36" eb="37">
      <t>ナド</t>
    </rPh>
    <phoneticPr fontId="4"/>
  </si>
  <si>
    <r>
      <t>・課税期間分の消費税及び地方消費税の確定申告書（第1表）</t>
    </r>
    <r>
      <rPr>
        <sz val="12"/>
        <color rgb="FFFF0000"/>
        <rFont val="ＭＳ Ｐゴシック"/>
        <family val="3"/>
        <charset val="128"/>
      </rPr>
      <t>※税務署の収受印等のあるもの</t>
    </r>
    <rPh sb="1" eb="3">
      <t>カゼイ</t>
    </rPh>
    <rPh sb="3" eb="5">
      <t>キカン</t>
    </rPh>
    <rPh sb="5" eb="6">
      <t>ブン</t>
    </rPh>
    <rPh sb="7" eb="10">
      <t>ショウヒゼイ</t>
    </rPh>
    <rPh sb="10" eb="11">
      <t>オヨ</t>
    </rPh>
    <rPh sb="12" eb="14">
      <t>チホウ</t>
    </rPh>
    <rPh sb="14" eb="17">
      <t>ショウヒゼイ</t>
    </rPh>
    <rPh sb="18" eb="20">
      <t>カクテイ</t>
    </rPh>
    <rPh sb="20" eb="22">
      <t>シンコク</t>
    </rPh>
    <rPh sb="22" eb="23">
      <t>ショ</t>
    </rPh>
    <rPh sb="24" eb="25">
      <t>ダイ</t>
    </rPh>
    <rPh sb="26" eb="27">
      <t>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</si>
</sst>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0_);[Red]\(#,##0\)"/>
    <numFmt numFmtId="178" formatCode="#,##0_ "/>
    <numFmt numFmtId="179" formatCode="#,##0.000_);[Red]\(#,##0.000\)"/>
    <numFmt numFmtId="180" formatCode="\(@\)"/>
  </numFmts>
  <fonts count="36">
    <font>
      <sz val="11"/>
      <color theme="1"/>
      <name val="游ゴシック"/>
      <family val="2"/>
      <charset val="128"/>
      <scheme val="minor"/>
    </font>
    <font>
      <sz val="11"/>
      <color theme="1"/>
      <name val="游ゴシック"/>
      <family val="2"/>
      <charset val="128"/>
      <scheme val="minor"/>
    </font>
    <font>
      <b/>
      <sz val="12"/>
      <color indexed="8"/>
      <name val="ＭＳ Ｐゴシック"/>
      <family val="3"/>
      <charset val="128"/>
    </font>
    <font>
      <sz val="6"/>
      <name val="游ゴシック"/>
      <family val="2"/>
      <charset val="128"/>
      <scheme val="minor"/>
    </font>
    <font>
      <sz val="6"/>
      <name val="ＭＳ Ｐゴシック"/>
      <family val="3"/>
      <charset val="128"/>
    </font>
    <font>
      <sz val="12"/>
      <color indexed="8"/>
      <name val="ＭＳ Ｐゴシック"/>
      <family val="3"/>
      <charset val="128"/>
    </font>
    <font>
      <sz val="11"/>
      <name val="ＭＳ 明朝"/>
      <family val="1"/>
      <charset val="128"/>
    </font>
    <font>
      <sz val="11"/>
      <name val="ＭＳ Ｐゴシック"/>
      <family val="3"/>
      <charset val="128"/>
    </font>
    <font>
      <sz val="12"/>
      <name val="ＭＳ Ｐゴシック"/>
      <family val="3"/>
      <charset val="128"/>
    </font>
    <font>
      <sz val="11"/>
      <color theme="1"/>
      <name val="ＭＳ Ｐゴシック"/>
      <family val="3"/>
      <charset val="128"/>
    </font>
    <font>
      <sz val="11"/>
      <color indexed="81"/>
      <name val="MS P ゴシック"/>
      <family val="3"/>
      <charset val="128"/>
    </font>
    <font>
      <b/>
      <sz val="16"/>
      <color indexed="8"/>
      <name val="ＭＳ Ｐゴシック"/>
      <family val="3"/>
      <charset val="128"/>
    </font>
    <font>
      <sz val="12"/>
      <color theme="1"/>
      <name val="ＭＳ Ｐゴシック"/>
      <family val="3"/>
      <charset val="128"/>
    </font>
    <font>
      <u/>
      <sz val="11"/>
      <name val="ＭＳ Ｐゴシック"/>
      <family val="3"/>
      <charset val="128"/>
    </font>
    <font>
      <sz val="14"/>
      <name val="ＭＳ Ｐゴシック"/>
      <family val="3"/>
      <charset val="128"/>
    </font>
    <font>
      <sz val="10.5"/>
      <color indexed="8"/>
      <name val="ＭＳ Ｐゴシック"/>
      <family val="3"/>
      <charset val="128"/>
    </font>
    <font>
      <b/>
      <sz val="20"/>
      <name val="ＭＳ Ｐゴシック"/>
      <family val="3"/>
      <charset val="128"/>
    </font>
    <font>
      <sz val="11"/>
      <color indexed="8"/>
      <name val="ＭＳ Ｐゴシック"/>
      <family val="3"/>
      <charset val="128"/>
    </font>
    <font>
      <sz val="11"/>
      <color rgb="FFFF0000"/>
      <name val="ＭＳ Ｐゴシック"/>
      <family val="3"/>
      <charset val="128"/>
    </font>
    <font>
      <b/>
      <sz val="12"/>
      <color theme="0"/>
      <name val="ＭＳ Ｐゴシック"/>
      <family val="3"/>
      <charset val="128"/>
    </font>
    <font>
      <sz val="10"/>
      <color theme="1"/>
      <name val="ＭＳ Ｐゴシック"/>
      <family val="3"/>
      <charset val="128"/>
    </font>
    <font>
      <sz val="10"/>
      <name val="ＭＳ Ｐゴシック"/>
      <family val="3"/>
      <charset val="128"/>
    </font>
    <font>
      <b/>
      <sz val="12"/>
      <color rgb="FFFF0000"/>
      <name val="ＭＳ Ｐゴシック"/>
      <family val="3"/>
      <charset val="128"/>
    </font>
    <font>
      <sz val="8"/>
      <name val="ＭＳ Ｐゴシック"/>
      <family val="3"/>
      <charset val="128"/>
    </font>
    <font>
      <sz val="7"/>
      <name val="ＭＳ Ｐゴシック"/>
      <family val="3"/>
      <charset val="128"/>
    </font>
    <font>
      <sz val="12"/>
      <color theme="1"/>
      <name val="游ゴシック"/>
      <family val="2"/>
      <charset val="128"/>
      <scheme val="minor"/>
    </font>
    <font>
      <b/>
      <sz val="12"/>
      <color rgb="FF000000"/>
      <name val="ＭＳ ゴシック"/>
      <family val="3"/>
      <charset val="128"/>
    </font>
    <font>
      <b/>
      <sz val="12"/>
      <color theme="1"/>
      <name val="游ゴシック"/>
      <family val="2"/>
      <charset val="128"/>
      <scheme val="minor"/>
    </font>
    <font>
      <b/>
      <sz val="12"/>
      <color rgb="FF000000"/>
      <name val="ＭＳ ゴシック"/>
      <family val="2"/>
      <charset val="128"/>
    </font>
    <font>
      <b/>
      <sz val="12"/>
      <color rgb="FF000000"/>
      <name val="Arial"/>
      <family val="2"/>
    </font>
    <font>
      <b/>
      <i/>
      <sz val="12"/>
      <color rgb="FF000000"/>
      <name val="ＭＳ ゴシック"/>
      <family val="3"/>
      <charset val="128"/>
    </font>
    <font>
      <b/>
      <sz val="12"/>
      <color theme="1"/>
      <name val="游ゴシック"/>
      <family val="3"/>
      <charset val="128"/>
      <scheme val="minor"/>
    </font>
    <font>
      <sz val="9"/>
      <color indexed="81"/>
      <name val="MS P ゴシック"/>
      <family val="3"/>
      <charset val="128"/>
    </font>
    <font>
      <sz val="10"/>
      <color indexed="81"/>
      <name val="MS P ゴシック"/>
      <family val="3"/>
      <charset val="128"/>
    </font>
    <font>
      <sz val="12"/>
      <color rgb="FFFF0000"/>
      <name val="ＭＳ Ｐゴシック"/>
      <family val="3"/>
      <charset val="128"/>
    </font>
    <font>
      <b/>
      <sz val="12"/>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rgb="FFFFFFFF"/>
        <bgColor indexed="64"/>
      </patternFill>
    </fill>
    <fill>
      <patternFill patternType="solid">
        <fgColor rgb="FF00206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s>
  <borders count="28">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5">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xf numFmtId="0" fontId="7" fillId="0" borderId="0"/>
    <xf numFmtId="9" fontId="1" fillId="0" borderId="0" applyFont="0" applyFill="0" applyBorder="0" applyAlignment="0" applyProtection="0">
      <alignment vertical="center"/>
    </xf>
  </cellStyleXfs>
  <cellXfs count="208">
    <xf numFmtId="0" fontId="0" fillId="0" borderId="0" xfId="0">
      <alignment vertical="center"/>
    </xf>
    <xf numFmtId="0" fontId="2" fillId="2" borderId="0" xfId="0" applyFont="1" applyFill="1">
      <alignment vertical="center"/>
    </xf>
    <xf numFmtId="0" fontId="5" fillId="2" borderId="0" xfId="0" applyFont="1" applyFill="1">
      <alignment vertical="center"/>
    </xf>
    <xf numFmtId="0" fontId="8" fillId="2" borderId="0" xfId="0" applyFont="1" applyFill="1">
      <alignment vertical="center"/>
    </xf>
    <xf numFmtId="0" fontId="11" fillId="2" borderId="0" xfId="0" applyFont="1" applyFill="1" applyAlignment="1">
      <alignment vertical="center" wrapText="1"/>
    </xf>
    <xf numFmtId="0" fontId="7" fillId="0" borderId="0" xfId="3"/>
    <xf numFmtId="0" fontId="9" fillId="0" borderId="0" xfId="0" applyFont="1">
      <alignment vertical="center"/>
    </xf>
    <xf numFmtId="38" fontId="5" fillId="0" borderId="9" xfId="1" applyFont="1" applyFill="1" applyBorder="1" applyAlignment="1">
      <alignment vertical="center"/>
    </xf>
    <xf numFmtId="3" fontId="8" fillId="2" borderId="0" xfId="0" applyNumberFormat="1" applyFont="1" applyFill="1" applyAlignment="1">
      <alignment vertical="center" shrinkToFit="1"/>
    </xf>
    <xf numFmtId="0" fontId="8" fillId="2" borderId="0" xfId="0" applyFont="1" applyFill="1" applyAlignment="1">
      <alignment horizontal="center" vertical="center"/>
    </xf>
    <xf numFmtId="0" fontId="8" fillId="0" borderId="0" xfId="0" applyFont="1">
      <alignment vertical="center"/>
    </xf>
    <xf numFmtId="0" fontId="8" fillId="3" borderId="0" xfId="0" applyFont="1" applyFill="1" applyAlignment="1">
      <alignment horizontal="right" vertical="center"/>
    </xf>
    <xf numFmtId="0" fontId="7" fillId="2" borderId="0" xfId="0" applyFont="1" applyFill="1" applyAlignment="1">
      <alignment horizontal="right"/>
    </xf>
    <xf numFmtId="0" fontId="8" fillId="3" borderId="0" xfId="0" applyFont="1" applyFill="1" applyAlignment="1">
      <alignment horizontal="center" vertical="center"/>
    </xf>
    <xf numFmtId="38" fontId="8" fillId="3" borderId="0" xfId="2" applyFont="1" applyFill="1" applyBorder="1" applyAlignment="1">
      <alignment horizontal="right" vertical="center" shrinkToFit="1"/>
    </xf>
    <xf numFmtId="0" fontId="7" fillId="0" borderId="0" xfId="0" applyFont="1" applyAlignment="1">
      <alignment horizontal="center" vertical="center"/>
    </xf>
    <xf numFmtId="0" fontId="7" fillId="0" borderId="0" xfId="0" applyFont="1">
      <alignment vertical="center"/>
    </xf>
    <xf numFmtId="0" fontId="7" fillId="3" borderId="0" xfId="0" applyFont="1" applyFill="1">
      <alignment vertical="center"/>
    </xf>
    <xf numFmtId="0" fontId="8" fillId="2" borderId="9" xfId="0" applyFont="1" applyFill="1" applyBorder="1" applyAlignment="1">
      <alignment horizontal="left" vertical="center"/>
    </xf>
    <xf numFmtId="0" fontId="8" fillId="5" borderId="0" xfId="0" applyFont="1" applyFill="1" applyAlignment="1">
      <alignment vertical="center" wrapText="1"/>
    </xf>
    <xf numFmtId="0" fontId="7" fillId="2" borderId="0" xfId="0" applyFont="1" applyFill="1">
      <alignment vertical="center"/>
    </xf>
    <xf numFmtId="0" fontId="7" fillId="2" borderId="0" xfId="0" applyFont="1" applyFill="1" applyAlignment="1">
      <alignment horizontal="center" vertical="center"/>
    </xf>
    <xf numFmtId="0" fontId="7" fillId="3" borderId="0" xfId="0" applyFont="1" applyFill="1" applyAlignment="1">
      <alignment vertical="center" wrapText="1"/>
    </xf>
    <xf numFmtId="0" fontId="7" fillId="0" borderId="0" xfId="0" applyFont="1" applyAlignment="1">
      <alignment horizontal="left"/>
    </xf>
    <xf numFmtId="0" fontId="7" fillId="0" borderId="0" xfId="0" applyFont="1" applyAlignment="1">
      <alignment vertical="center" wrapText="1"/>
    </xf>
    <xf numFmtId="0" fontId="7" fillId="2" borderId="5" xfId="0" applyFont="1" applyFill="1" applyBorder="1" applyAlignment="1">
      <alignment horizontal="center" vertical="center" wrapText="1"/>
    </xf>
    <xf numFmtId="57" fontId="8" fillId="4" borderId="4" xfId="0" applyNumberFormat="1" applyFont="1" applyFill="1" applyBorder="1" applyAlignment="1">
      <alignment horizontal="center" vertical="center"/>
    </xf>
    <xf numFmtId="38" fontId="8" fillId="4" borderId="5" xfId="2" applyFont="1" applyFill="1" applyBorder="1" applyAlignment="1">
      <alignment horizontal="right" vertical="center" shrinkToFit="1"/>
    </xf>
    <xf numFmtId="38" fontId="8" fillId="0" borderId="5" xfId="2" applyFont="1" applyFill="1" applyBorder="1" applyAlignment="1">
      <alignment horizontal="right" vertical="center" shrinkToFit="1"/>
    </xf>
    <xf numFmtId="0" fontId="8" fillId="2" borderId="4" xfId="0" applyFont="1" applyFill="1" applyBorder="1" applyAlignment="1">
      <alignment horizontal="center" vertical="center"/>
    </xf>
    <xf numFmtId="38" fontId="8" fillId="2" borderId="5" xfId="2" applyFont="1" applyFill="1" applyBorder="1" applyAlignment="1">
      <alignment horizontal="right" vertical="center" shrinkToFit="1"/>
    </xf>
    <xf numFmtId="0" fontId="8" fillId="3" borderId="4" xfId="0" applyFont="1" applyFill="1" applyBorder="1" applyAlignment="1">
      <alignment horizontal="center" vertical="center"/>
    </xf>
    <xf numFmtId="38" fontId="8" fillId="3" borderId="5" xfId="2" applyFont="1" applyFill="1" applyBorder="1" applyAlignment="1">
      <alignment horizontal="right" vertical="center" shrinkToFit="1"/>
    </xf>
    <xf numFmtId="0" fontId="12" fillId="0" borderId="0" xfId="0" applyFont="1">
      <alignment vertical="center"/>
    </xf>
    <xf numFmtId="0" fontId="12" fillId="2" borderId="0" xfId="0" applyFont="1" applyFill="1">
      <alignment vertical="center"/>
    </xf>
    <xf numFmtId="0" fontId="14" fillId="0" borderId="0" xfId="0" applyFont="1" applyAlignment="1">
      <alignment horizontal="center" vertical="center"/>
    </xf>
    <xf numFmtId="0" fontId="8" fillId="5" borderId="0" xfId="0" applyFont="1" applyFill="1">
      <alignment vertical="center"/>
    </xf>
    <xf numFmtId="0" fontId="8" fillId="2" borderId="9" xfId="0" applyFont="1" applyFill="1" applyBorder="1" applyAlignment="1">
      <alignment horizontal="center" vertical="center" wrapText="1"/>
    </xf>
    <xf numFmtId="38" fontId="8" fillId="0" borderId="0" xfId="2" applyFont="1" applyFill="1" applyBorder="1" applyAlignment="1">
      <alignment horizontal="right" vertical="center" shrinkToFit="1"/>
    </xf>
    <xf numFmtId="0" fontId="8" fillId="2" borderId="0" xfId="0" applyFont="1" applyFill="1" applyAlignment="1">
      <alignment horizontal="center" vertical="center" wrapText="1"/>
    </xf>
    <xf numFmtId="0" fontId="11" fillId="2" borderId="0" xfId="3" applyFont="1" applyFill="1" applyAlignment="1">
      <alignment vertical="center" wrapText="1"/>
    </xf>
    <xf numFmtId="0" fontId="8" fillId="0" borderId="0" xfId="3" applyFont="1" applyAlignment="1">
      <alignment vertical="center"/>
    </xf>
    <xf numFmtId="0" fontId="2" fillId="2" borderId="0" xfId="3" applyFont="1" applyFill="1" applyAlignment="1">
      <alignment vertical="center"/>
    </xf>
    <xf numFmtId="0" fontId="15" fillId="2" borderId="0" xfId="3" applyFont="1" applyFill="1"/>
    <xf numFmtId="0" fontId="5" fillId="2" borderId="0" xfId="3" applyFont="1" applyFill="1"/>
    <xf numFmtId="0" fontId="2" fillId="2" borderId="0" xfId="3" applyFont="1" applyFill="1"/>
    <xf numFmtId="0" fontId="7" fillId="2" borderId="0" xfId="3" applyFill="1"/>
    <xf numFmtId="3" fontId="8" fillId="0" borderId="0" xfId="3" applyNumberFormat="1" applyFont="1"/>
    <xf numFmtId="0" fontId="15" fillId="2" borderId="0" xfId="3" applyFont="1" applyFill="1" applyAlignment="1">
      <alignment vertical="center"/>
    </xf>
    <xf numFmtId="0" fontId="17" fillId="0" borderId="2" xfId="3" applyFont="1" applyBorder="1" applyAlignment="1">
      <alignment vertical="center"/>
    </xf>
    <xf numFmtId="0" fontId="8" fillId="2" borderId="0" xfId="3" applyFont="1" applyFill="1"/>
    <xf numFmtId="0" fontId="8" fillId="0" borderId="0" xfId="3" applyFont="1"/>
    <xf numFmtId="0" fontId="8" fillId="4" borderId="0" xfId="3" applyFont="1" applyFill="1"/>
    <xf numFmtId="0" fontId="12" fillId="2" borderId="0" xfId="3" applyFont="1" applyFill="1"/>
    <xf numFmtId="0" fontId="8" fillId="2" borderId="0" xfId="3" applyFont="1" applyFill="1" applyAlignment="1">
      <alignment vertical="center"/>
    </xf>
    <xf numFmtId="0" fontId="12" fillId="2" borderId="0" xfId="3" applyFont="1" applyFill="1" applyAlignment="1">
      <alignment vertical="center"/>
    </xf>
    <xf numFmtId="0" fontId="7" fillId="2" borderId="0" xfId="3" applyFill="1" applyAlignment="1">
      <alignment vertical="center"/>
    </xf>
    <xf numFmtId="0" fontId="7" fillId="0" borderId="0" xfId="3" applyAlignment="1">
      <alignment vertical="center"/>
    </xf>
    <xf numFmtId="0" fontId="9" fillId="0" borderId="0" xfId="0" applyFont="1" applyAlignment="1">
      <alignment vertical="center" wrapText="1"/>
    </xf>
    <xf numFmtId="0" fontId="9" fillId="0" borderId="5" xfId="0" applyFont="1" applyBorder="1" applyAlignment="1">
      <alignment vertical="center" wrapText="1"/>
    </xf>
    <xf numFmtId="0" fontId="19" fillId="6" borderId="5" xfId="0" applyFont="1" applyFill="1" applyBorder="1" applyAlignment="1">
      <alignment horizontal="center" vertical="center" wrapText="1"/>
    </xf>
    <xf numFmtId="0" fontId="17" fillId="4" borderId="5" xfId="3" applyFont="1" applyFill="1" applyBorder="1" applyAlignment="1">
      <alignment horizontal="center" vertical="center"/>
    </xf>
    <xf numFmtId="0" fontId="20" fillId="0" borderId="0" xfId="0" applyFont="1" applyAlignment="1">
      <alignment vertical="top"/>
    </xf>
    <xf numFmtId="0" fontId="7" fillId="3" borderId="0" xfId="0" applyFont="1" applyFill="1" applyAlignment="1">
      <alignment horizontal="center" vertical="center" wrapText="1"/>
    </xf>
    <xf numFmtId="0" fontId="12" fillId="0" borderId="0" xfId="0" applyFont="1" applyAlignment="1">
      <alignment horizontal="left" vertical="center"/>
    </xf>
    <xf numFmtId="178" fontId="12" fillId="0" borderId="0" xfId="0" applyNumberFormat="1" applyFont="1" applyAlignment="1">
      <alignment horizontal="right" vertical="center"/>
    </xf>
    <xf numFmtId="0" fontId="8" fillId="0" borderId="0" xfId="0" applyFont="1" applyAlignment="1">
      <alignment horizontal="center" vertical="center"/>
    </xf>
    <xf numFmtId="179" fontId="12" fillId="0" borderId="0" xfId="0" applyNumberFormat="1" applyFont="1" applyAlignment="1">
      <alignment horizontal="right" vertical="center"/>
    </xf>
    <xf numFmtId="0" fontId="7" fillId="2" borderId="5" xfId="0" applyFont="1" applyFill="1" applyBorder="1" applyAlignment="1">
      <alignment vertical="center" wrapText="1"/>
    </xf>
    <xf numFmtId="0" fontId="22" fillId="2" borderId="0" xfId="0" applyFont="1" applyFill="1">
      <alignment vertical="center"/>
    </xf>
    <xf numFmtId="38" fontId="8" fillId="3" borderId="0" xfId="2" applyFont="1" applyFill="1" applyBorder="1" applyAlignment="1">
      <alignment horizontal="center" vertical="center" shrinkToFit="1"/>
    </xf>
    <xf numFmtId="10" fontId="8" fillId="3" borderId="5" xfId="4" applyNumberFormat="1" applyFont="1" applyFill="1" applyBorder="1" applyAlignment="1">
      <alignment horizontal="right" vertical="center" shrinkToFit="1"/>
    </xf>
    <xf numFmtId="0" fontId="9" fillId="7" borderId="0" xfId="0" applyFont="1" applyFill="1">
      <alignment vertical="center"/>
    </xf>
    <xf numFmtId="0" fontId="7" fillId="2" borderId="7" xfId="0" applyFont="1" applyFill="1" applyBorder="1" applyAlignment="1">
      <alignment horizontal="center" vertical="center" wrapText="1"/>
    </xf>
    <xf numFmtId="0" fontId="7" fillId="0" borderId="0" xfId="0" applyFont="1" applyAlignment="1">
      <alignment horizontal="center" vertical="center" wrapText="1"/>
    </xf>
    <xf numFmtId="178" fontId="12" fillId="0" borderId="5" xfId="0" applyNumberFormat="1" applyFont="1" applyBorder="1">
      <alignment vertical="center"/>
    </xf>
    <xf numFmtId="38" fontId="12" fillId="0" borderId="5" xfId="1" applyFont="1" applyBorder="1" applyAlignment="1">
      <alignment vertical="center"/>
    </xf>
    <xf numFmtId="0" fontId="25" fillId="0" borderId="0" xfId="0" applyFont="1">
      <alignment vertical="center"/>
    </xf>
    <xf numFmtId="0" fontId="26" fillId="5" borderId="19" xfId="0" applyFont="1" applyFill="1" applyBorder="1" applyAlignment="1">
      <alignment horizontal="left" vertical="center" wrapText="1" indent="1"/>
    </xf>
    <xf numFmtId="0" fontId="27" fillId="0" borderId="0" xfId="0" applyFont="1">
      <alignment vertical="center"/>
    </xf>
    <xf numFmtId="0" fontId="26" fillId="5" borderId="19" xfId="0" applyFont="1" applyFill="1" applyBorder="1" applyAlignment="1">
      <alignment horizontal="center" vertical="center" wrapText="1"/>
    </xf>
    <xf numFmtId="0" fontId="26" fillId="8" borderId="23" xfId="0" applyFont="1" applyFill="1" applyBorder="1" applyAlignment="1">
      <alignment horizontal="center" vertical="center" wrapText="1"/>
    </xf>
    <xf numFmtId="0" fontId="31" fillId="0" borderId="0" xfId="0" applyFont="1">
      <alignment vertical="center"/>
    </xf>
    <xf numFmtId="0" fontId="11" fillId="2" borderId="0" xfId="0" applyFont="1" applyFill="1" applyAlignment="1">
      <alignment horizontal="center" vertical="center" wrapText="1"/>
    </xf>
    <xf numFmtId="9" fontId="8" fillId="0" borderId="5" xfId="4" applyFont="1" applyFill="1" applyBorder="1" applyAlignment="1">
      <alignment horizontal="right" vertical="center" shrinkToFit="1"/>
    </xf>
    <xf numFmtId="57" fontId="8" fillId="4" borderId="27" xfId="0" applyNumberFormat="1" applyFont="1" applyFill="1" applyBorder="1" applyAlignment="1">
      <alignment horizontal="center" vertical="center"/>
    </xf>
    <xf numFmtId="0" fontId="8" fillId="9" borderId="5" xfId="0" applyFont="1" applyFill="1" applyBorder="1" applyAlignment="1">
      <alignment horizontal="center" vertical="center"/>
    </xf>
    <xf numFmtId="176" fontId="8" fillId="9" borderId="2" xfId="0" applyNumberFormat="1" applyFont="1" applyFill="1" applyBorder="1" applyAlignment="1">
      <alignment horizontal="center" vertical="center"/>
    </xf>
    <xf numFmtId="176" fontId="8" fillId="9" borderId="3" xfId="0" applyNumberFormat="1" applyFont="1" applyFill="1" applyBorder="1" applyAlignment="1">
      <alignment horizontal="center" vertical="center"/>
    </xf>
    <xf numFmtId="176" fontId="8" fillId="9" borderId="4" xfId="0" applyNumberFormat="1" applyFont="1" applyFill="1" applyBorder="1" applyAlignment="1">
      <alignment horizontal="center" vertical="center"/>
    </xf>
    <xf numFmtId="0" fontId="7" fillId="9" borderId="5" xfId="0" applyFont="1" applyFill="1" applyBorder="1" applyAlignment="1">
      <alignment horizontal="center" vertical="center"/>
    </xf>
    <xf numFmtId="0" fontId="34" fillId="0" borderId="0" xfId="0" applyFont="1">
      <alignment vertical="center"/>
    </xf>
    <xf numFmtId="0" fontId="35" fillId="2" borderId="0" xfId="3" applyFont="1" applyFill="1"/>
    <xf numFmtId="176" fontId="7" fillId="9" borderId="2" xfId="0" applyNumberFormat="1" applyFont="1" applyFill="1" applyBorder="1" applyAlignment="1">
      <alignment horizontal="center" vertical="center"/>
    </xf>
    <xf numFmtId="176" fontId="7" fillId="9" borderId="3" xfId="0" applyNumberFormat="1" applyFont="1" applyFill="1" applyBorder="1" applyAlignment="1">
      <alignment horizontal="center" vertical="center"/>
    </xf>
    <xf numFmtId="176" fontId="7" fillId="9" borderId="4" xfId="0" applyNumberFormat="1" applyFont="1" applyFill="1" applyBorder="1" applyAlignment="1">
      <alignment horizontal="center" vertical="center"/>
    </xf>
    <xf numFmtId="0" fontId="8" fillId="0" borderId="1"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38" fontId="12" fillId="0" borderId="2" xfId="1" applyFont="1" applyBorder="1" applyAlignment="1">
      <alignment horizontal="right" vertical="center"/>
    </xf>
    <xf numFmtId="38" fontId="12" fillId="0" borderId="4" xfId="1" applyFont="1" applyBorder="1" applyAlignment="1">
      <alignment horizontal="right" vertical="center"/>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38" fontId="12" fillId="0" borderId="5" xfId="1" applyFont="1" applyBorder="1" applyAlignment="1">
      <alignment horizontal="right" vertical="center"/>
    </xf>
    <xf numFmtId="178" fontId="12" fillId="0" borderId="5" xfId="0" applyNumberFormat="1" applyFont="1" applyBorder="1" applyAlignment="1">
      <alignment horizontal="right" vertical="center"/>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2" fillId="2" borderId="0" xfId="0" applyFont="1" applyFill="1" applyAlignment="1">
      <alignment horizontal="left" vertical="center" wrapText="1"/>
    </xf>
    <xf numFmtId="0" fontId="9" fillId="4" borderId="2" xfId="0" applyFont="1" applyFill="1" applyBorder="1" applyAlignment="1">
      <alignment horizontal="left" vertical="center"/>
    </xf>
    <xf numFmtId="0" fontId="9" fillId="4" borderId="3" xfId="0" applyFont="1" applyFill="1" applyBorder="1" applyAlignment="1">
      <alignment horizontal="left" vertical="center"/>
    </xf>
    <xf numFmtId="0" fontId="9" fillId="4" borderId="4" xfId="0" applyFont="1" applyFill="1" applyBorder="1" applyAlignment="1">
      <alignment horizontal="left" vertical="center"/>
    </xf>
    <xf numFmtId="38" fontId="5" fillId="4" borderId="5" xfId="1" applyFont="1" applyFill="1" applyBorder="1" applyAlignment="1">
      <alignment horizontal="right" vertical="center"/>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1" fillId="2" borderId="0" xfId="0" applyFont="1" applyFill="1" applyAlignment="1">
      <alignment horizontal="center" vertical="center" wrapText="1"/>
    </xf>
    <xf numFmtId="0" fontId="8" fillId="2" borderId="2" xfId="0" applyFont="1" applyFill="1" applyBorder="1" applyAlignment="1">
      <alignment horizontal="right" vertical="center"/>
    </xf>
    <xf numFmtId="0" fontId="8" fillId="2" borderId="3" xfId="0" applyFont="1" applyFill="1" applyBorder="1" applyAlignment="1">
      <alignment horizontal="right" vertical="center"/>
    </xf>
    <xf numFmtId="0" fontId="8" fillId="2" borderId="4" xfId="0" applyFont="1" applyFill="1" applyBorder="1" applyAlignment="1">
      <alignment horizontal="right" vertical="center"/>
    </xf>
    <xf numFmtId="0" fontId="8" fillId="3" borderId="5" xfId="0" applyFont="1" applyFill="1" applyBorder="1" applyAlignment="1">
      <alignment horizontal="left" vertical="center" wrapText="1"/>
    </xf>
    <xf numFmtId="0" fontId="8" fillId="3" borderId="2" xfId="0" applyFont="1" applyFill="1" applyBorder="1" applyAlignment="1">
      <alignment horizontal="right" vertical="center"/>
    </xf>
    <xf numFmtId="0" fontId="8" fillId="3" borderId="3" xfId="0" applyFont="1" applyFill="1" applyBorder="1" applyAlignment="1">
      <alignment horizontal="right" vertical="center"/>
    </xf>
    <xf numFmtId="0" fontId="8" fillId="3" borderId="4" xfId="0" applyFont="1" applyFill="1" applyBorder="1" applyAlignment="1">
      <alignment horizontal="right" vertical="center"/>
    </xf>
    <xf numFmtId="38" fontId="8" fillId="3" borderId="2"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12" fillId="0" borderId="5" xfId="0" applyFont="1" applyBorder="1" applyAlignment="1">
      <alignment horizontal="left" vertical="center"/>
    </xf>
    <xf numFmtId="177" fontId="12" fillId="0" borderId="15" xfId="0" applyNumberFormat="1" applyFont="1" applyBorder="1" applyAlignment="1">
      <alignment horizontal="right" vertical="center"/>
    </xf>
    <xf numFmtId="177" fontId="12" fillId="0" borderId="16" xfId="0" applyNumberFormat="1" applyFont="1" applyBorder="1" applyAlignment="1">
      <alignment horizontal="right" vertical="center"/>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2" fillId="0" borderId="2" xfId="0" applyFont="1" applyBorder="1" applyAlignment="1">
      <alignment horizontal="right" vertical="center"/>
    </xf>
    <xf numFmtId="0" fontId="12" fillId="0" borderId="3" xfId="0" applyFont="1" applyBorder="1" applyAlignment="1">
      <alignment horizontal="right" vertical="center"/>
    </xf>
    <xf numFmtId="0" fontId="12" fillId="0" borderId="4" xfId="0" applyFont="1" applyBorder="1" applyAlignment="1">
      <alignment horizontal="right"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38" fontId="8" fillId="4" borderId="2" xfId="1" applyFont="1" applyFill="1" applyBorder="1" applyAlignment="1">
      <alignment horizontal="right" vertical="center"/>
    </xf>
    <xf numFmtId="38" fontId="8" fillId="4" borderId="4" xfId="1" applyFont="1" applyFill="1" applyBorder="1" applyAlignment="1">
      <alignment horizontal="right" vertical="center"/>
    </xf>
    <xf numFmtId="0" fontId="8" fillId="2" borderId="9"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7" xfId="0" applyFont="1" applyFill="1" applyBorder="1" applyAlignment="1">
      <alignment horizontal="center" vertical="center" wrapText="1"/>
    </xf>
    <xf numFmtId="0" fontId="8" fillId="2" borderId="7" xfId="0" applyFont="1" applyFill="1" applyBorder="1" applyAlignment="1">
      <alignment horizontal="center" vertical="center"/>
    </xf>
    <xf numFmtId="0" fontId="12" fillId="0" borderId="16" xfId="0" applyFont="1" applyBorder="1" applyAlignment="1">
      <alignment horizontal="right"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8" fillId="2"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180" fontId="18" fillId="4" borderId="3" xfId="3" applyNumberFormat="1" applyFont="1" applyFill="1" applyBorder="1" applyAlignment="1">
      <alignment horizontal="left" vertical="center"/>
    </xf>
    <xf numFmtId="180" fontId="18" fillId="4" borderId="4" xfId="3" applyNumberFormat="1" applyFont="1" applyFill="1" applyBorder="1" applyAlignment="1">
      <alignment horizontal="left" vertical="center"/>
    </xf>
    <xf numFmtId="0" fontId="2" fillId="2" borderId="0" xfId="3" applyFont="1" applyFill="1" applyAlignment="1">
      <alignment horizontal="left" vertical="center" wrapText="1"/>
    </xf>
    <xf numFmtId="0" fontId="11" fillId="2" borderId="0" xfId="3" applyFont="1" applyFill="1" applyAlignment="1">
      <alignment horizontal="center" vertical="center" wrapText="1"/>
    </xf>
    <xf numFmtId="0" fontId="15" fillId="4" borderId="2" xfId="3" applyFont="1" applyFill="1" applyBorder="1" applyAlignment="1">
      <alignment horizontal="center"/>
    </xf>
    <xf numFmtId="0" fontId="15" fillId="4" borderId="3" xfId="3" applyFont="1" applyFill="1" applyBorder="1" applyAlignment="1">
      <alignment horizontal="center"/>
    </xf>
    <xf numFmtId="0" fontId="15" fillId="4" borderId="4" xfId="3" applyFont="1" applyFill="1" applyBorder="1" applyAlignment="1">
      <alignment horizontal="center"/>
    </xf>
    <xf numFmtId="0" fontId="17" fillId="0" borderId="5" xfId="3" applyFont="1" applyBorder="1" applyAlignment="1">
      <alignment horizontal="left" vertical="center"/>
    </xf>
    <xf numFmtId="0" fontId="17" fillId="0" borderId="5" xfId="3" applyFont="1" applyBorder="1" applyAlignment="1">
      <alignment horizontal="left" vertical="center" wrapText="1"/>
    </xf>
    <xf numFmtId="0" fontId="7" fillId="0" borderId="5" xfId="3" applyFont="1" applyBorder="1" applyAlignment="1">
      <alignment horizontal="left" vertical="center"/>
    </xf>
    <xf numFmtId="0" fontId="16" fillId="0" borderId="0" xfId="3" applyFont="1" applyAlignment="1">
      <alignment horizontal="center" vertical="center"/>
    </xf>
    <xf numFmtId="0" fontId="26" fillId="8" borderId="19" xfId="0" applyFont="1" applyFill="1" applyBorder="1" applyAlignment="1">
      <alignment horizontal="center" vertical="center" wrapText="1"/>
    </xf>
    <xf numFmtId="0" fontId="26" fillId="8" borderId="24"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24" xfId="0" applyFont="1" applyFill="1" applyBorder="1" applyAlignment="1">
      <alignment horizontal="center" vertical="center" wrapText="1"/>
    </xf>
    <xf numFmtId="0" fontId="26" fillId="5" borderId="15" xfId="0" applyFont="1" applyFill="1" applyBorder="1" applyAlignment="1">
      <alignment vertical="center" wrapText="1"/>
    </xf>
    <xf numFmtId="0" fontId="30" fillId="5" borderId="22" xfId="0" applyFont="1" applyFill="1" applyBorder="1" applyAlignment="1">
      <alignment vertical="center" wrapText="1"/>
    </xf>
    <xf numFmtId="0" fontId="30" fillId="5" borderId="16" xfId="0" applyFont="1" applyFill="1" applyBorder="1" applyAlignment="1">
      <alignment vertical="center" wrapText="1"/>
    </xf>
    <xf numFmtId="0" fontId="26" fillId="5" borderId="15" xfId="0" applyFont="1" applyFill="1" applyBorder="1" applyAlignment="1">
      <alignment horizontal="center" vertical="center" wrapText="1"/>
    </xf>
    <xf numFmtId="0" fontId="26" fillId="5" borderId="22"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22" xfId="0" applyFont="1" applyFill="1" applyBorder="1" applyAlignment="1">
      <alignment vertical="center" wrapText="1"/>
    </xf>
    <xf numFmtId="0" fontId="26" fillId="5" borderId="16" xfId="0" applyFont="1" applyFill="1" applyBorder="1" applyAlignment="1">
      <alignment vertical="center" wrapText="1"/>
    </xf>
    <xf numFmtId="0" fontId="26" fillId="5" borderId="19" xfId="0" applyFont="1" applyFill="1" applyBorder="1" applyAlignment="1">
      <alignment vertical="center" wrapText="1"/>
    </xf>
    <xf numFmtId="0" fontId="26" fillId="5" borderId="21" xfId="0" applyFont="1" applyFill="1" applyBorder="1" applyAlignment="1">
      <alignment vertical="center" wrapText="1"/>
    </xf>
    <xf numFmtId="0" fontId="26" fillId="5" borderId="24" xfId="0" applyFont="1" applyFill="1" applyBorder="1" applyAlignment="1">
      <alignment vertical="center" wrapText="1"/>
    </xf>
    <xf numFmtId="0" fontId="26" fillId="5" borderId="19" xfId="0" applyFont="1" applyFill="1" applyBorder="1" applyAlignment="1">
      <alignment horizontal="left" vertical="center" wrapText="1"/>
    </xf>
    <xf numFmtId="0" fontId="26" fillId="5" borderId="24" xfId="0" applyFont="1" applyFill="1" applyBorder="1" applyAlignment="1">
      <alignment horizontal="left" vertical="center" wrapText="1"/>
    </xf>
    <xf numFmtId="0" fontId="26" fillId="5" borderId="15" xfId="0" applyFont="1" applyFill="1" applyBorder="1" applyAlignment="1">
      <alignment horizontal="left" vertical="center" wrapText="1"/>
    </xf>
    <xf numFmtId="0" fontId="26" fillId="5" borderId="22" xfId="0" applyFont="1" applyFill="1" applyBorder="1" applyAlignment="1">
      <alignment horizontal="left" vertical="center" wrapText="1"/>
    </xf>
    <xf numFmtId="0" fontId="26" fillId="5" borderId="16" xfId="0" applyFont="1" applyFill="1" applyBorder="1" applyAlignment="1">
      <alignment horizontal="left" vertical="center" wrapText="1"/>
    </xf>
    <xf numFmtId="0" fontId="26" fillId="5" borderId="21" xfId="0" applyFont="1" applyFill="1" applyBorder="1" applyAlignment="1">
      <alignment horizontal="left" vertical="center" wrapText="1"/>
    </xf>
    <xf numFmtId="0" fontId="26" fillId="5" borderId="21"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5"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26" xfId="0" applyFont="1" applyFill="1" applyBorder="1" applyAlignment="1">
      <alignment horizontal="center" vertical="center" wrapText="1"/>
    </xf>
    <xf numFmtId="0" fontId="9" fillId="0" borderId="6" xfId="0" applyFont="1" applyBorder="1" applyAlignment="1">
      <alignment horizontal="left" vertical="center" wrapText="1"/>
    </xf>
    <xf numFmtId="0" fontId="9" fillId="0" borderId="8" xfId="0" applyFont="1" applyBorder="1" applyAlignment="1">
      <alignment horizontal="left" vertical="center" wrapText="1"/>
    </xf>
    <xf numFmtId="0" fontId="9" fillId="0" borderId="7" xfId="0" applyFont="1" applyBorder="1" applyAlignment="1">
      <alignment horizontal="left" vertical="center" wrapText="1"/>
    </xf>
    <xf numFmtId="0" fontId="14" fillId="0" borderId="0" xfId="0" applyFont="1" applyAlignment="1">
      <alignment horizontal="left" vertical="center" wrapText="1"/>
    </xf>
  </cellXfs>
  <cellStyles count="5">
    <cellStyle name="パーセント" xfId="4" builtinId="5"/>
    <cellStyle name="桁区切り" xfId="1" builtinId="6"/>
    <cellStyle name="桁区切り 2" xfId="2" xr:uid="{80D57FF5-76BB-4667-8DC4-E8DBCF9AB923}"/>
    <cellStyle name="標準" xfId="0" builtinId="0"/>
    <cellStyle name="標準 2" xfId="3" xr:uid="{0C633F39-46DA-4CF5-ADCF-431F2265FDB9}"/>
  </cellStyles>
  <dxfs count="0"/>
  <tableStyles count="0" defaultTableStyle="TableStyleMedium2"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153193</xdr:colOff>
      <xdr:row>55</xdr:row>
      <xdr:rowOff>87835</xdr:rowOff>
    </xdr:from>
    <xdr:to>
      <xdr:col>9</xdr:col>
      <xdr:colOff>154781</xdr:colOff>
      <xdr:row>64</xdr:row>
      <xdr:rowOff>6350</xdr:rowOff>
    </xdr:to>
    <xdr:cxnSp macro="">
      <xdr:nvCxnSpPr>
        <xdr:cNvPr id="33" name="直線矢印コネクタ 32">
          <a:extLst>
            <a:ext uri="{FF2B5EF4-FFF2-40B4-BE49-F238E27FC236}">
              <a16:creationId xmlns:a16="http://schemas.microsoft.com/office/drawing/2014/main" id="{E750C411-7264-44B5-8FB3-95EBDBE13800}"/>
            </a:ext>
          </a:extLst>
        </xdr:cNvPr>
        <xdr:cNvCxnSpPr>
          <a:stCxn id="10" idx="2"/>
          <a:endCxn id="34" idx="0"/>
        </xdr:cNvCxnSpPr>
      </xdr:nvCxnSpPr>
      <xdr:spPr>
        <a:xfrm>
          <a:off x="6582568" y="9255648"/>
          <a:ext cx="1588" cy="1418702"/>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115094</xdr:colOff>
      <xdr:row>59</xdr:row>
      <xdr:rowOff>89965</xdr:rowOff>
    </xdr:from>
    <xdr:to>
      <xdr:col>2</xdr:col>
      <xdr:colOff>119062</xdr:colOff>
      <xdr:row>63</xdr:row>
      <xdr:rowOff>140500</xdr:rowOff>
    </xdr:to>
    <xdr:cxnSp macro="">
      <xdr:nvCxnSpPr>
        <xdr:cNvPr id="2" name="直線矢印コネクタ 1">
          <a:extLst>
            <a:ext uri="{FF2B5EF4-FFF2-40B4-BE49-F238E27FC236}">
              <a16:creationId xmlns:a16="http://schemas.microsoft.com/office/drawing/2014/main" id="{D053B8EE-ED42-498B-B0A1-86B55C80E0EF}"/>
            </a:ext>
          </a:extLst>
        </xdr:cNvPr>
        <xdr:cNvCxnSpPr>
          <a:endCxn id="31" idx="0"/>
        </xdr:cNvCxnSpPr>
      </xdr:nvCxnSpPr>
      <xdr:spPr>
        <a:xfrm>
          <a:off x="1543844" y="9924528"/>
          <a:ext cx="3968" cy="717285"/>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374645</xdr:colOff>
      <xdr:row>61</xdr:row>
      <xdr:rowOff>5</xdr:rowOff>
    </xdr:from>
    <xdr:to>
      <xdr:col>5</xdr:col>
      <xdr:colOff>386953</xdr:colOff>
      <xdr:row>64</xdr:row>
      <xdr:rowOff>7</xdr:rowOff>
    </xdr:to>
    <xdr:cxnSp macro="">
      <xdr:nvCxnSpPr>
        <xdr:cNvPr id="3" name="直線矢印コネクタ 2">
          <a:extLst>
            <a:ext uri="{FF2B5EF4-FFF2-40B4-BE49-F238E27FC236}">
              <a16:creationId xmlns:a16="http://schemas.microsoft.com/office/drawing/2014/main" id="{1003C833-B8BB-4FB8-A63E-45C140DEA372}"/>
            </a:ext>
          </a:extLst>
        </xdr:cNvPr>
        <xdr:cNvCxnSpPr>
          <a:endCxn id="32" idx="0"/>
        </xdr:cNvCxnSpPr>
      </xdr:nvCxnSpPr>
      <xdr:spPr>
        <a:xfrm>
          <a:off x="3946520" y="10167943"/>
          <a:ext cx="12308" cy="500064"/>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476250</xdr:colOff>
      <xdr:row>11</xdr:row>
      <xdr:rowOff>123825</xdr:rowOff>
    </xdr:from>
    <xdr:to>
      <xdr:col>4</xdr:col>
      <xdr:colOff>323850</xdr:colOff>
      <xdr:row>15</xdr:row>
      <xdr:rowOff>57150</xdr:rowOff>
    </xdr:to>
    <xdr:sp macro="" textlink="">
      <xdr:nvSpPr>
        <xdr:cNvPr id="4" name="フローチャート: 代替処理 3">
          <a:extLst>
            <a:ext uri="{FF2B5EF4-FFF2-40B4-BE49-F238E27FC236}">
              <a16:creationId xmlns:a16="http://schemas.microsoft.com/office/drawing/2014/main" id="{19C011DD-377C-443B-B532-AFCF657AFAC1}"/>
            </a:ext>
          </a:extLst>
        </xdr:cNvPr>
        <xdr:cNvSpPr/>
      </xdr:nvSpPr>
      <xdr:spPr>
        <a:xfrm>
          <a:off x="476250" y="1495425"/>
          <a:ext cx="2705100" cy="619125"/>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①消費税に係る確定申告をしている</a:t>
          </a:r>
        </a:p>
      </xdr:txBody>
    </xdr:sp>
    <xdr:clientData/>
  </xdr:twoCellAnchor>
  <xdr:twoCellAnchor>
    <xdr:from>
      <xdr:col>0</xdr:col>
      <xdr:colOff>476250</xdr:colOff>
      <xdr:row>17</xdr:row>
      <xdr:rowOff>127004</xdr:rowOff>
    </xdr:from>
    <xdr:to>
      <xdr:col>4</xdr:col>
      <xdr:colOff>323850</xdr:colOff>
      <xdr:row>23</xdr:row>
      <xdr:rowOff>63504</xdr:rowOff>
    </xdr:to>
    <xdr:sp macro="" textlink="">
      <xdr:nvSpPr>
        <xdr:cNvPr id="5" name="フローチャート: 代替処理 4">
          <a:extLst>
            <a:ext uri="{FF2B5EF4-FFF2-40B4-BE49-F238E27FC236}">
              <a16:creationId xmlns:a16="http://schemas.microsoft.com/office/drawing/2014/main" id="{68B982BB-BB5B-42A5-BAC6-356B0B6D60A3}"/>
            </a:ext>
          </a:extLst>
        </xdr:cNvPr>
        <xdr:cNvSpPr/>
      </xdr:nvSpPr>
      <xdr:spPr>
        <a:xfrm>
          <a:off x="476250" y="2960692"/>
          <a:ext cx="2705100" cy="936625"/>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②簡易課税方式又はインボイス発行事業者となる小規模事業者に対する負担軽減措置（２割特例）で確定申告している</a:t>
          </a:r>
        </a:p>
      </xdr:txBody>
    </xdr:sp>
    <xdr:clientData/>
  </xdr:twoCellAnchor>
  <xdr:twoCellAnchor>
    <xdr:from>
      <xdr:col>0</xdr:col>
      <xdr:colOff>462643</xdr:colOff>
      <xdr:row>25</xdr:row>
      <xdr:rowOff>107159</xdr:rowOff>
    </xdr:from>
    <xdr:to>
      <xdr:col>4</xdr:col>
      <xdr:colOff>329293</xdr:colOff>
      <xdr:row>33</xdr:row>
      <xdr:rowOff>33074</xdr:rowOff>
    </xdr:to>
    <xdr:sp macro="" textlink="">
      <xdr:nvSpPr>
        <xdr:cNvPr id="6" name="フローチャート: 代替処理 5">
          <a:extLst>
            <a:ext uri="{FF2B5EF4-FFF2-40B4-BE49-F238E27FC236}">
              <a16:creationId xmlns:a16="http://schemas.microsoft.com/office/drawing/2014/main" id="{A33531EF-B24C-4C37-9DED-28907D1B7566}"/>
            </a:ext>
          </a:extLst>
        </xdr:cNvPr>
        <xdr:cNvSpPr/>
      </xdr:nvSpPr>
      <xdr:spPr>
        <a:xfrm>
          <a:off x="462643" y="3940972"/>
          <a:ext cx="2724150" cy="1259415"/>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③公益法人等（</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）である</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消費税法別表第３に掲げる法人、人格のない社団</a:t>
          </a:r>
          <a:r>
            <a:rPr kumimoji="1" lang="ja-JP" altLang="en-US" sz="1100">
              <a:solidFill>
                <a:schemeClr val="tx1"/>
              </a:solidFill>
              <a:latin typeface="Meiryo UI" panose="020B0604030504040204" pitchFamily="50" charset="-128"/>
              <a:ea typeface="Meiryo UI" panose="020B0604030504040204" pitchFamily="50" charset="-128"/>
            </a:rPr>
            <a:t>等</a:t>
          </a:r>
          <a:r>
            <a:rPr kumimoji="1" lang="ja-JP" altLang="en-US" sz="1100">
              <a:solidFill>
                <a:sysClr val="windowText" lastClr="000000"/>
              </a:solidFill>
              <a:latin typeface="Meiryo UI" panose="020B0604030504040204" pitchFamily="50" charset="-128"/>
              <a:ea typeface="Meiryo UI" panose="020B0604030504040204" pitchFamily="50" charset="-128"/>
            </a:rPr>
            <a:t>、地方公共団体の特別会計のこと</a:t>
          </a:r>
        </a:p>
      </xdr:txBody>
    </xdr:sp>
    <xdr:clientData/>
  </xdr:twoCellAnchor>
  <xdr:twoCellAnchor>
    <xdr:from>
      <xdr:col>5</xdr:col>
      <xdr:colOff>232834</xdr:colOff>
      <xdr:row>27</xdr:row>
      <xdr:rowOff>9525</xdr:rowOff>
    </xdr:from>
    <xdr:to>
      <xdr:col>7</xdr:col>
      <xdr:colOff>539750</xdr:colOff>
      <xdr:row>31</xdr:row>
      <xdr:rowOff>128588</xdr:rowOff>
    </xdr:to>
    <xdr:sp macro="" textlink="">
      <xdr:nvSpPr>
        <xdr:cNvPr id="7" name="フローチャート: 代替処理 6">
          <a:extLst>
            <a:ext uri="{FF2B5EF4-FFF2-40B4-BE49-F238E27FC236}">
              <a16:creationId xmlns:a16="http://schemas.microsoft.com/office/drawing/2014/main" id="{826A6A2D-8081-4966-ABF9-389614860947}"/>
            </a:ext>
          </a:extLst>
        </xdr:cNvPr>
        <xdr:cNvSpPr/>
      </xdr:nvSpPr>
      <xdr:spPr>
        <a:xfrm>
          <a:off x="3804709" y="4176713"/>
          <a:ext cx="1735666" cy="785813"/>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④特定収入割合が５％を超えている</a:t>
          </a:r>
        </a:p>
      </xdr:txBody>
    </xdr:sp>
    <xdr:clientData/>
  </xdr:twoCellAnchor>
  <xdr:twoCellAnchor>
    <xdr:from>
      <xdr:col>0</xdr:col>
      <xdr:colOff>476249</xdr:colOff>
      <xdr:row>35</xdr:row>
      <xdr:rowOff>47626</xdr:rowOff>
    </xdr:from>
    <xdr:to>
      <xdr:col>7</xdr:col>
      <xdr:colOff>299357</xdr:colOff>
      <xdr:row>38</xdr:row>
      <xdr:rowOff>130971</xdr:rowOff>
    </xdr:to>
    <xdr:sp macro="" textlink="">
      <xdr:nvSpPr>
        <xdr:cNvPr id="8" name="フローチャート: 代替処理 7">
          <a:extLst>
            <a:ext uri="{FF2B5EF4-FFF2-40B4-BE49-F238E27FC236}">
              <a16:creationId xmlns:a16="http://schemas.microsoft.com/office/drawing/2014/main" id="{3E356597-BFE6-466D-BAA4-6BB806FB3FB1}"/>
            </a:ext>
          </a:extLst>
        </xdr:cNvPr>
        <xdr:cNvSpPr/>
      </xdr:nvSpPr>
      <xdr:spPr>
        <a:xfrm>
          <a:off x="476249" y="5548314"/>
          <a:ext cx="4823733" cy="583407"/>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⑤補助金を充てた経費は全て、人件費等の消費税非課税仕入れである</a:t>
          </a:r>
        </a:p>
      </xdr:txBody>
    </xdr:sp>
    <xdr:clientData/>
  </xdr:twoCellAnchor>
  <xdr:twoCellAnchor>
    <xdr:from>
      <xdr:col>0</xdr:col>
      <xdr:colOff>479312</xdr:colOff>
      <xdr:row>47</xdr:row>
      <xdr:rowOff>61919</xdr:rowOff>
    </xdr:from>
    <xdr:to>
      <xdr:col>4</xdr:col>
      <xdr:colOff>326912</xdr:colOff>
      <xdr:row>52</xdr:row>
      <xdr:rowOff>23819</xdr:rowOff>
    </xdr:to>
    <xdr:sp macro="" textlink="">
      <xdr:nvSpPr>
        <xdr:cNvPr id="9" name="フローチャート: 代替処理 8">
          <a:extLst>
            <a:ext uri="{FF2B5EF4-FFF2-40B4-BE49-F238E27FC236}">
              <a16:creationId xmlns:a16="http://schemas.microsoft.com/office/drawing/2014/main" id="{CD53D19E-6991-461A-B256-DD07F5A372DC}"/>
            </a:ext>
          </a:extLst>
        </xdr:cNvPr>
        <xdr:cNvSpPr/>
      </xdr:nvSpPr>
      <xdr:spPr>
        <a:xfrm>
          <a:off x="479312" y="7562857"/>
          <a:ext cx="2705100" cy="795337"/>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⑦確定申告書における控除税額の計算方法は・・・</a:t>
          </a:r>
        </a:p>
      </xdr:txBody>
    </xdr:sp>
    <xdr:clientData/>
  </xdr:twoCellAnchor>
  <xdr:twoCellAnchor>
    <xdr:from>
      <xdr:col>8</xdr:col>
      <xdr:colOff>67203</xdr:colOff>
      <xdr:row>53</xdr:row>
      <xdr:rowOff>125935</xdr:rowOff>
    </xdr:from>
    <xdr:to>
      <xdr:col>10</xdr:col>
      <xdr:colOff>239182</xdr:colOff>
      <xdr:row>55</xdr:row>
      <xdr:rowOff>87835</xdr:rowOff>
    </xdr:to>
    <xdr:sp macro="" textlink="">
      <xdr:nvSpPr>
        <xdr:cNvPr id="10" name="テキスト ボックス 9">
          <a:extLst>
            <a:ext uri="{FF2B5EF4-FFF2-40B4-BE49-F238E27FC236}">
              <a16:creationId xmlns:a16="http://schemas.microsoft.com/office/drawing/2014/main" id="{68DDF52F-18CB-42C2-B731-20639D0B525D}"/>
            </a:ext>
          </a:extLst>
        </xdr:cNvPr>
        <xdr:cNvSpPr txBox="1"/>
      </xdr:nvSpPr>
      <xdr:spPr>
        <a:xfrm>
          <a:off x="5782203" y="8626998"/>
          <a:ext cx="1600729"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eiryo UI" panose="020B0604030504040204" pitchFamily="50" charset="-128"/>
              <a:ea typeface="Meiryo UI" panose="020B0604030504040204" pitchFamily="50" charset="-128"/>
            </a:rPr>
            <a:t>一括比例配分方式</a:t>
          </a:r>
          <a:endParaRPr kumimoji="1" lang="en-US" altLang="ja-JP" sz="1100" b="1">
            <a:latin typeface="Meiryo UI" panose="020B0604030504040204" pitchFamily="50" charset="-128"/>
            <a:ea typeface="Meiryo UI" panose="020B0604030504040204" pitchFamily="50" charset="-128"/>
          </a:endParaRPr>
        </a:p>
      </xdr:txBody>
    </xdr:sp>
    <xdr:clientData/>
  </xdr:twoCellAnchor>
  <xdr:twoCellAnchor>
    <xdr:from>
      <xdr:col>0</xdr:col>
      <xdr:colOff>428625</xdr:colOff>
      <xdr:row>57</xdr:row>
      <xdr:rowOff>17202</xdr:rowOff>
    </xdr:from>
    <xdr:to>
      <xdr:col>7</xdr:col>
      <xdr:colOff>33602</xdr:colOff>
      <xdr:row>61</xdr:row>
      <xdr:rowOff>116684</xdr:rowOff>
    </xdr:to>
    <xdr:sp macro="" textlink="">
      <xdr:nvSpPr>
        <xdr:cNvPr id="12" name="フローチャート: 代替処理 11">
          <a:extLst>
            <a:ext uri="{FF2B5EF4-FFF2-40B4-BE49-F238E27FC236}">
              <a16:creationId xmlns:a16="http://schemas.microsoft.com/office/drawing/2014/main" id="{DAEAD4EB-8A06-46A5-9401-C333EBCD630F}"/>
            </a:ext>
          </a:extLst>
        </xdr:cNvPr>
        <xdr:cNvSpPr/>
      </xdr:nvSpPr>
      <xdr:spPr>
        <a:xfrm>
          <a:off x="428625" y="9185015"/>
          <a:ext cx="4605602" cy="766232"/>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⑧補助対象経費に係る消費税を、全て非課税売上のみに要するものとして確定申告している</a:t>
          </a:r>
        </a:p>
      </xdr:txBody>
    </xdr:sp>
    <xdr:clientData/>
  </xdr:twoCellAnchor>
  <xdr:twoCellAnchor>
    <xdr:from>
      <xdr:col>2</xdr:col>
      <xdr:colOff>117740</xdr:colOff>
      <xdr:row>0</xdr:row>
      <xdr:rowOff>71514</xdr:rowOff>
    </xdr:from>
    <xdr:to>
      <xdr:col>9</xdr:col>
      <xdr:colOff>517790</xdr:colOff>
      <xdr:row>4</xdr:row>
      <xdr:rowOff>61987</xdr:rowOff>
    </xdr:to>
    <xdr:sp macro="" textlink="">
      <xdr:nvSpPr>
        <xdr:cNvPr id="13" name="テキスト ボックス 12">
          <a:extLst>
            <a:ext uri="{FF2B5EF4-FFF2-40B4-BE49-F238E27FC236}">
              <a16:creationId xmlns:a16="http://schemas.microsoft.com/office/drawing/2014/main" id="{3BFE8609-8245-4DD7-B9EB-A7122DAD650E}"/>
            </a:ext>
          </a:extLst>
        </xdr:cNvPr>
        <xdr:cNvSpPr txBox="1"/>
      </xdr:nvSpPr>
      <xdr:spPr>
        <a:xfrm>
          <a:off x="1557073" y="71514"/>
          <a:ext cx="5437717" cy="498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消費税仕入控除税額に係るフローチャート</a:t>
          </a:r>
        </a:p>
      </xdr:txBody>
    </xdr:sp>
    <xdr:clientData/>
  </xdr:twoCellAnchor>
  <xdr:twoCellAnchor>
    <xdr:from>
      <xdr:col>2</xdr:col>
      <xdr:colOff>400050</xdr:colOff>
      <xdr:row>15</xdr:row>
      <xdr:rowOff>57150</xdr:rowOff>
    </xdr:from>
    <xdr:to>
      <xdr:col>2</xdr:col>
      <xdr:colOff>400050</xdr:colOff>
      <xdr:row>17</xdr:row>
      <xdr:rowOff>127004</xdr:rowOff>
    </xdr:to>
    <xdr:cxnSp macro="">
      <xdr:nvCxnSpPr>
        <xdr:cNvPr id="14" name="直線矢印コネクタ 13">
          <a:extLst>
            <a:ext uri="{FF2B5EF4-FFF2-40B4-BE49-F238E27FC236}">
              <a16:creationId xmlns:a16="http://schemas.microsoft.com/office/drawing/2014/main" id="{9DC6A215-1402-41A5-A6C2-DD81E71BE5B3}"/>
            </a:ext>
          </a:extLst>
        </xdr:cNvPr>
        <xdr:cNvCxnSpPr>
          <a:stCxn id="4" idx="2"/>
          <a:endCxn id="5" idx="0"/>
        </xdr:cNvCxnSpPr>
      </xdr:nvCxnSpPr>
      <xdr:spPr>
        <a:xfrm>
          <a:off x="1828800" y="2224088"/>
          <a:ext cx="0" cy="403229"/>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13</xdr:row>
      <xdr:rowOff>77391</xdr:rowOff>
    </xdr:from>
    <xdr:to>
      <xdr:col>8</xdr:col>
      <xdr:colOff>359569</xdr:colOff>
      <xdr:row>13</xdr:row>
      <xdr:rowOff>90488</xdr:rowOff>
    </xdr:to>
    <xdr:cxnSp macro="">
      <xdr:nvCxnSpPr>
        <xdr:cNvPr id="15" name="直線矢印コネクタ 14">
          <a:extLst>
            <a:ext uri="{FF2B5EF4-FFF2-40B4-BE49-F238E27FC236}">
              <a16:creationId xmlns:a16="http://schemas.microsoft.com/office/drawing/2014/main" id="{32B8B727-7BD8-4937-BE35-7F85B0817637}"/>
            </a:ext>
          </a:extLst>
        </xdr:cNvPr>
        <xdr:cNvCxnSpPr>
          <a:cxnSpLocks/>
          <a:stCxn id="4" idx="3"/>
          <a:endCxn id="16" idx="1"/>
        </xdr:cNvCxnSpPr>
      </xdr:nvCxnSpPr>
      <xdr:spPr>
        <a:xfrm flipV="1">
          <a:off x="3181350" y="2244329"/>
          <a:ext cx="2893219" cy="13097"/>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359569</xdr:colOff>
      <xdr:row>11</xdr:row>
      <xdr:rowOff>47625</xdr:rowOff>
    </xdr:from>
    <xdr:to>
      <xdr:col>10</xdr:col>
      <xdr:colOff>666750</xdr:colOff>
      <xdr:row>15</xdr:row>
      <xdr:rowOff>107156</xdr:rowOff>
    </xdr:to>
    <xdr:sp macro="" textlink="">
      <xdr:nvSpPr>
        <xdr:cNvPr id="16" name="フローチャート: 代替処理 15">
          <a:extLst>
            <a:ext uri="{FF2B5EF4-FFF2-40B4-BE49-F238E27FC236}">
              <a16:creationId xmlns:a16="http://schemas.microsoft.com/office/drawing/2014/main" id="{C37AA057-C1C8-4D00-8B49-E432618BFBF7}"/>
            </a:ext>
          </a:extLst>
        </xdr:cNvPr>
        <xdr:cNvSpPr/>
      </xdr:nvSpPr>
      <xdr:spPr>
        <a:xfrm>
          <a:off x="6074569" y="1881188"/>
          <a:ext cx="1735931" cy="726281"/>
        </a:xfrm>
        <a:prstGeom prst="flowChartAlternateProcess">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返還額なし</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様式別紙１</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エ</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を提出</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361950</xdr:colOff>
      <xdr:row>18</xdr:row>
      <xdr:rowOff>66149</xdr:rowOff>
    </xdr:from>
    <xdr:to>
      <xdr:col>10</xdr:col>
      <xdr:colOff>676275</xdr:colOff>
      <xdr:row>22</xdr:row>
      <xdr:rowOff>116421</xdr:rowOff>
    </xdr:to>
    <xdr:sp macro="" textlink="">
      <xdr:nvSpPr>
        <xdr:cNvPr id="17" name="フローチャート: 代替処理 16">
          <a:extLst>
            <a:ext uri="{FF2B5EF4-FFF2-40B4-BE49-F238E27FC236}">
              <a16:creationId xmlns:a16="http://schemas.microsoft.com/office/drawing/2014/main" id="{C6B9F95F-8C7F-44FE-B6BD-6C61287952F7}"/>
            </a:ext>
          </a:extLst>
        </xdr:cNvPr>
        <xdr:cNvSpPr/>
      </xdr:nvSpPr>
      <xdr:spPr>
        <a:xfrm>
          <a:off x="6076950" y="3066524"/>
          <a:ext cx="1743075" cy="717022"/>
        </a:xfrm>
        <a:prstGeom prst="flowChartAlternateProcess">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返還額なし</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エ</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a:endParaRPr kumimoji="1" lang="en-US" altLang="ja-JP" sz="11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323850</xdr:colOff>
      <xdr:row>20</xdr:row>
      <xdr:rowOff>91285</xdr:rowOff>
    </xdr:from>
    <xdr:to>
      <xdr:col>8</xdr:col>
      <xdr:colOff>361950</xdr:colOff>
      <xdr:row>20</xdr:row>
      <xdr:rowOff>95255</xdr:rowOff>
    </xdr:to>
    <xdr:cxnSp macro="">
      <xdr:nvCxnSpPr>
        <xdr:cNvPr id="18" name="直線矢印コネクタ 17">
          <a:extLst>
            <a:ext uri="{FF2B5EF4-FFF2-40B4-BE49-F238E27FC236}">
              <a16:creationId xmlns:a16="http://schemas.microsoft.com/office/drawing/2014/main" id="{7BD0F43A-FCA3-427E-BFB0-F4789B091AF9}"/>
            </a:ext>
          </a:extLst>
        </xdr:cNvPr>
        <xdr:cNvCxnSpPr>
          <a:cxnSpLocks/>
          <a:stCxn id="5" idx="3"/>
          <a:endCxn id="17" idx="1"/>
        </xdr:cNvCxnSpPr>
      </xdr:nvCxnSpPr>
      <xdr:spPr>
        <a:xfrm flipV="1">
          <a:off x="3181350" y="3091660"/>
          <a:ext cx="2895600" cy="3970"/>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381000</xdr:colOff>
      <xdr:row>27</xdr:row>
      <xdr:rowOff>51708</xdr:rowOff>
    </xdr:from>
    <xdr:to>
      <xdr:col>10</xdr:col>
      <xdr:colOff>702469</xdr:colOff>
      <xdr:row>31</xdr:row>
      <xdr:rowOff>83341</xdr:rowOff>
    </xdr:to>
    <xdr:sp macro="" textlink="">
      <xdr:nvSpPr>
        <xdr:cNvPr id="19" name="フローチャート: 代替処理 18">
          <a:extLst>
            <a:ext uri="{FF2B5EF4-FFF2-40B4-BE49-F238E27FC236}">
              <a16:creationId xmlns:a16="http://schemas.microsoft.com/office/drawing/2014/main" id="{9809BC0D-0384-4BDF-82B7-C7D1D8F86CBA}"/>
            </a:ext>
          </a:extLst>
        </xdr:cNvPr>
        <xdr:cNvSpPr/>
      </xdr:nvSpPr>
      <xdr:spPr>
        <a:xfrm>
          <a:off x="6096000" y="4218896"/>
          <a:ext cx="1750219" cy="698383"/>
        </a:xfrm>
        <a:prstGeom prst="flowChartAlternateProcess">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返還額なし</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eaLnBrk="1" fontAlgn="auto" latinLnBrk="0" hangingPunct="1"/>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エ</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7</xdr:col>
      <xdr:colOff>539750</xdr:colOff>
      <xdr:row>29</xdr:row>
      <xdr:rowOff>67525</xdr:rowOff>
    </xdr:from>
    <xdr:to>
      <xdr:col>8</xdr:col>
      <xdr:colOff>381000</xdr:colOff>
      <xdr:row>29</xdr:row>
      <xdr:rowOff>69057</xdr:rowOff>
    </xdr:to>
    <xdr:cxnSp macro="">
      <xdr:nvCxnSpPr>
        <xdr:cNvPr id="20" name="直線矢印コネクタ 19">
          <a:extLst>
            <a:ext uri="{FF2B5EF4-FFF2-40B4-BE49-F238E27FC236}">
              <a16:creationId xmlns:a16="http://schemas.microsoft.com/office/drawing/2014/main" id="{FA69EC3E-A6DE-48BD-9FD9-64748E4ED1A8}"/>
            </a:ext>
          </a:extLst>
        </xdr:cNvPr>
        <xdr:cNvCxnSpPr>
          <a:cxnSpLocks/>
          <a:stCxn id="7" idx="3"/>
          <a:endCxn id="19" idx="1"/>
        </xdr:cNvCxnSpPr>
      </xdr:nvCxnSpPr>
      <xdr:spPr>
        <a:xfrm flipV="1">
          <a:off x="5540375" y="4568088"/>
          <a:ext cx="555625" cy="1532"/>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329293</xdr:colOff>
      <xdr:row>29</xdr:row>
      <xdr:rowOff>69057</xdr:rowOff>
    </xdr:from>
    <xdr:to>
      <xdr:col>5</xdr:col>
      <xdr:colOff>232834</xdr:colOff>
      <xdr:row>29</xdr:row>
      <xdr:rowOff>70117</xdr:rowOff>
    </xdr:to>
    <xdr:cxnSp macro="">
      <xdr:nvCxnSpPr>
        <xdr:cNvPr id="21" name="直線矢印コネクタ 20">
          <a:extLst>
            <a:ext uri="{FF2B5EF4-FFF2-40B4-BE49-F238E27FC236}">
              <a16:creationId xmlns:a16="http://schemas.microsoft.com/office/drawing/2014/main" id="{C20F40A3-28AE-424D-A9D2-3AA2AC53D526}"/>
            </a:ext>
          </a:extLst>
        </xdr:cNvPr>
        <xdr:cNvCxnSpPr>
          <a:stCxn id="6" idx="3"/>
          <a:endCxn id="7" idx="1"/>
        </xdr:cNvCxnSpPr>
      </xdr:nvCxnSpPr>
      <xdr:spPr>
        <a:xfrm flipV="1">
          <a:off x="3186793" y="4569620"/>
          <a:ext cx="617916" cy="1060"/>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395968</xdr:colOff>
      <xdr:row>23</xdr:row>
      <xdr:rowOff>63504</xdr:rowOff>
    </xdr:from>
    <xdr:to>
      <xdr:col>2</xdr:col>
      <xdr:colOff>400050</xdr:colOff>
      <xdr:row>25</xdr:row>
      <xdr:rowOff>107159</xdr:rowOff>
    </xdr:to>
    <xdr:cxnSp macro="">
      <xdr:nvCxnSpPr>
        <xdr:cNvPr id="22" name="直線矢印コネクタ 21">
          <a:extLst>
            <a:ext uri="{FF2B5EF4-FFF2-40B4-BE49-F238E27FC236}">
              <a16:creationId xmlns:a16="http://schemas.microsoft.com/office/drawing/2014/main" id="{9A500E92-F46E-46F8-82A1-7CB9B2EFD5B3}"/>
            </a:ext>
          </a:extLst>
        </xdr:cNvPr>
        <xdr:cNvCxnSpPr>
          <a:stCxn id="5" idx="2"/>
          <a:endCxn id="6" idx="0"/>
        </xdr:cNvCxnSpPr>
      </xdr:nvCxnSpPr>
      <xdr:spPr>
        <a:xfrm flipH="1">
          <a:off x="1824718" y="3563942"/>
          <a:ext cx="4082" cy="377030"/>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392906</xdr:colOff>
      <xdr:row>33</xdr:row>
      <xdr:rowOff>33074</xdr:rowOff>
    </xdr:from>
    <xdr:to>
      <xdr:col>2</xdr:col>
      <xdr:colOff>395968</xdr:colOff>
      <xdr:row>35</xdr:row>
      <xdr:rowOff>47624</xdr:rowOff>
    </xdr:to>
    <xdr:cxnSp macro="">
      <xdr:nvCxnSpPr>
        <xdr:cNvPr id="23" name="直線矢印コネクタ 22">
          <a:extLst>
            <a:ext uri="{FF2B5EF4-FFF2-40B4-BE49-F238E27FC236}">
              <a16:creationId xmlns:a16="http://schemas.microsoft.com/office/drawing/2014/main" id="{39C0CC1B-3189-4849-B2B9-A0C0F094EC1B}"/>
            </a:ext>
          </a:extLst>
        </xdr:cNvPr>
        <xdr:cNvCxnSpPr>
          <a:cxnSpLocks/>
          <a:stCxn id="6" idx="2"/>
        </xdr:cNvCxnSpPr>
      </xdr:nvCxnSpPr>
      <xdr:spPr>
        <a:xfrm flipH="1">
          <a:off x="1821656" y="5200387"/>
          <a:ext cx="3062" cy="347925"/>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400049</xdr:colOff>
      <xdr:row>34</xdr:row>
      <xdr:rowOff>164612</xdr:rowOff>
    </xdr:from>
    <xdr:to>
      <xdr:col>11</xdr:col>
      <xdr:colOff>23812</xdr:colOff>
      <xdr:row>39</xdr:row>
      <xdr:rowOff>7448</xdr:rowOff>
    </xdr:to>
    <xdr:sp macro="" textlink="">
      <xdr:nvSpPr>
        <xdr:cNvPr id="24" name="フローチャート: 代替処理 23">
          <a:extLst>
            <a:ext uri="{FF2B5EF4-FFF2-40B4-BE49-F238E27FC236}">
              <a16:creationId xmlns:a16="http://schemas.microsoft.com/office/drawing/2014/main" id="{97B49CEF-D3E8-4B2C-8319-1B7092FA43B3}"/>
            </a:ext>
          </a:extLst>
        </xdr:cNvPr>
        <xdr:cNvSpPr/>
      </xdr:nvSpPr>
      <xdr:spPr>
        <a:xfrm>
          <a:off x="6115049" y="5498612"/>
          <a:ext cx="1766888" cy="676274"/>
        </a:xfrm>
        <a:prstGeom prst="flowChartAlternateProcess">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返還額なし</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eaLnBrk="1" fontAlgn="auto" latinLnBrk="0" hangingPunct="1"/>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エ</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2</xdr:col>
      <xdr:colOff>396309</xdr:colOff>
      <xdr:row>38</xdr:row>
      <xdr:rowOff>124168</xdr:rowOff>
    </xdr:from>
    <xdr:to>
      <xdr:col>2</xdr:col>
      <xdr:colOff>403112</xdr:colOff>
      <xdr:row>41</xdr:row>
      <xdr:rowOff>50008</xdr:rowOff>
    </xdr:to>
    <xdr:cxnSp macro="">
      <xdr:nvCxnSpPr>
        <xdr:cNvPr id="26" name="直線矢印コネクタ 25">
          <a:extLst>
            <a:ext uri="{FF2B5EF4-FFF2-40B4-BE49-F238E27FC236}">
              <a16:creationId xmlns:a16="http://schemas.microsoft.com/office/drawing/2014/main" id="{ACDAADB3-3924-404A-8CED-1EDA3CCBC3B2}"/>
            </a:ext>
          </a:extLst>
        </xdr:cNvPr>
        <xdr:cNvCxnSpPr>
          <a:cxnSpLocks/>
          <a:endCxn id="37" idx="0"/>
        </xdr:cNvCxnSpPr>
      </xdr:nvCxnSpPr>
      <xdr:spPr>
        <a:xfrm>
          <a:off x="1825059" y="6124918"/>
          <a:ext cx="6803" cy="425903"/>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412756</xdr:colOff>
      <xdr:row>52</xdr:row>
      <xdr:rowOff>41012</xdr:rowOff>
    </xdr:from>
    <xdr:to>
      <xdr:col>2</xdr:col>
      <xdr:colOff>416719</xdr:colOff>
      <xdr:row>57</xdr:row>
      <xdr:rowOff>11906</xdr:rowOff>
    </xdr:to>
    <xdr:cxnSp macro="">
      <xdr:nvCxnSpPr>
        <xdr:cNvPr id="27" name="直線矢印コネクタ 26">
          <a:extLst>
            <a:ext uri="{FF2B5EF4-FFF2-40B4-BE49-F238E27FC236}">
              <a16:creationId xmlns:a16="http://schemas.microsoft.com/office/drawing/2014/main" id="{9954D4B5-5D88-4E3F-9432-1DFE176C4B55}"/>
            </a:ext>
          </a:extLst>
        </xdr:cNvPr>
        <xdr:cNvCxnSpPr/>
      </xdr:nvCxnSpPr>
      <xdr:spPr>
        <a:xfrm>
          <a:off x="1841506" y="8708762"/>
          <a:ext cx="3963" cy="804332"/>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346113</xdr:colOff>
      <xdr:row>53</xdr:row>
      <xdr:rowOff>115507</xdr:rowOff>
    </xdr:from>
    <xdr:to>
      <xdr:col>3</xdr:col>
      <xdr:colOff>499043</xdr:colOff>
      <xdr:row>55</xdr:row>
      <xdr:rowOff>61684</xdr:rowOff>
    </xdr:to>
    <xdr:sp macro="" textlink="">
      <xdr:nvSpPr>
        <xdr:cNvPr id="28" name="テキスト ボックス 27">
          <a:extLst>
            <a:ext uri="{FF2B5EF4-FFF2-40B4-BE49-F238E27FC236}">
              <a16:creationId xmlns:a16="http://schemas.microsoft.com/office/drawing/2014/main" id="{C129AADC-F6B4-4D16-BA6B-DF3CDF69469F}"/>
            </a:ext>
          </a:extLst>
        </xdr:cNvPr>
        <xdr:cNvSpPr txBox="1"/>
      </xdr:nvSpPr>
      <xdr:spPr>
        <a:xfrm>
          <a:off x="1060488" y="8616570"/>
          <a:ext cx="1581680" cy="2795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eiryo UI" panose="020B0604030504040204" pitchFamily="50" charset="-128"/>
              <a:ea typeface="Meiryo UI" panose="020B0604030504040204" pitchFamily="50" charset="-128"/>
            </a:rPr>
            <a:t>個別対応方式</a:t>
          </a:r>
          <a:endParaRPr kumimoji="1" lang="en-US" altLang="ja-JP" sz="1100" b="1">
            <a:latin typeface="Meiryo UI" panose="020B0604030504040204" pitchFamily="50" charset="-128"/>
            <a:ea typeface="Meiryo UI" panose="020B0604030504040204" pitchFamily="50" charset="-128"/>
          </a:endParaRPr>
        </a:p>
      </xdr:txBody>
    </xdr:sp>
    <xdr:clientData/>
  </xdr:twoCellAnchor>
  <xdr:twoCellAnchor>
    <xdr:from>
      <xdr:col>4</xdr:col>
      <xdr:colOff>326912</xdr:colOff>
      <xdr:row>49</xdr:row>
      <xdr:rowOff>126213</xdr:rowOff>
    </xdr:from>
    <xdr:to>
      <xdr:col>9</xdr:col>
      <xdr:colOff>153193</xdr:colOff>
      <xdr:row>53</xdr:row>
      <xdr:rowOff>125935</xdr:rowOff>
    </xdr:to>
    <xdr:cxnSp macro="">
      <xdr:nvCxnSpPr>
        <xdr:cNvPr id="29" name="コネクタ: カギ線 28">
          <a:extLst>
            <a:ext uri="{FF2B5EF4-FFF2-40B4-BE49-F238E27FC236}">
              <a16:creationId xmlns:a16="http://schemas.microsoft.com/office/drawing/2014/main" id="{6E7C0F05-175A-47F0-A514-54505BF075A1}"/>
            </a:ext>
          </a:extLst>
        </xdr:cNvPr>
        <xdr:cNvCxnSpPr>
          <a:stCxn id="9" idx="3"/>
          <a:endCxn id="10" idx="0"/>
        </xdr:cNvCxnSpPr>
      </xdr:nvCxnSpPr>
      <xdr:spPr>
        <a:xfrm>
          <a:off x="3184412" y="7960526"/>
          <a:ext cx="3398156" cy="666472"/>
        </a:xfrm>
        <a:prstGeom prst="bentConnector2">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690562</xdr:colOff>
      <xdr:row>63</xdr:row>
      <xdr:rowOff>140500</xdr:rowOff>
    </xdr:from>
    <xdr:to>
      <xdr:col>3</xdr:col>
      <xdr:colOff>261937</xdr:colOff>
      <xdr:row>67</xdr:row>
      <xdr:rowOff>150025</xdr:rowOff>
    </xdr:to>
    <xdr:sp macro="" textlink="">
      <xdr:nvSpPr>
        <xdr:cNvPr id="31" name="フローチャート: 代替処理 30">
          <a:extLst>
            <a:ext uri="{FF2B5EF4-FFF2-40B4-BE49-F238E27FC236}">
              <a16:creationId xmlns:a16="http://schemas.microsoft.com/office/drawing/2014/main" id="{D59B1B84-9F74-4520-992F-954260E6A552}"/>
            </a:ext>
          </a:extLst>
        </xdr:cNvPr>
        <xdr:cNvSpPr/>
      </xdr:nvSpPr>
      <xdr:spPr>
        <a:xfrm>
          <a:off x="690562" y="10641813"/>
          <a:ext cx="1714500" cy="676275"/>
        </a:xfrm>
        <a:prstGeom prst="flowChartAlternateProcess">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返還額なし</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eaLnBrk="1" fontAlgn="auto" latinLnBrk="0" hangingPunct="1"/>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エ</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4</xdr:col>
      <xdr:colOff>261937</xdr:colOff>
      <xdr:row>64</xdr:row>
      <xdr:rowOff>7</xdr:rowOff>
    </xdr:from>
    <xdr:to>
      <xdr:col>6</xdr:col>
      <xdr:colOff>511969</xdr:colOff>
      <xdr:row>68</xdr:row>
      <xdr:rowOff>7</xdr:rowOff>
    </xdr:to>
    <xdr:sp macro="" textlink="">
      <xdr:nvSpPr>
        <xdr:cNvPr id="32" name="フローチャート: 代替処理 31">
          <a:extLst>
            <a:ext uri="{FF2B5EF4-FFF2-40B4-BE49-F238E27FC236}">
              <a16:creationId xmlns:a16="http://schemas.microsoft.com/office/drawing/2014/main" id="{587D8F5C-BB14-4163-A481-C7BEBE646ABC}"/>
            </a:ext>
          </a:extLst>
        </xdr:cNvPr>
        <xdr:cNvSpPr/>
      </xdr:nvSpPr>
      <xdr:spPr>
        <a:xfrm>
          <a:off x="3119437" y="10668007"/>
          <a:ext cx="1678782" cy="666750"/>
        </a:xfrm>
        <a:prstGeom prst="flowChartAlternateProcess">
          <a:avLst/>
        </a:prstGeom>
        <a:solidFill>
          <a:schemeClr val="accent2">
            <a:lumMod val="20000"/>
            <a:lumOff val="80000"/>
          </a:schemeClr>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返還額あり</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イ</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8</xdr:col>
      <xdr:colOff>0</xdr:colOff>
      <xdr:row>64</xdr:row>
      <xdr:rowOff>6350</xdr:rowOff>
    </xdr:from>
    <xdr:to>
      <xdr:col>10</xdr:col>
      <xdr:colOff>309562</xdr:colOff>
      <xdr:row>68</xdr:row>
      <xdr:rowOff>11113</xdr:rowOff>
    </xdr:to>
    <xdr:sp macro="" textlink="">
      <xdr:nvSpPr>
        <xdr:cNvPr id="34" name="フローチャート: 代替処理 33">
          <a:extLst>
            <a:ext uri="{FF2B5EF4-FFF2-40B4-BE49-F238E27FC236}">
              <a16:creationId xmlns:a16="http://schemas.microsoft.com/office/drawing/2014/main" id="{3461F6D1-5167-444A-9003-AF6E69934444}"/>
            </a:ext>
          </a:extLst>
        </xdr:cNvPr>
        <xdr:cNvSpPr/>
      </xdr:nvSpPr>
      <xdr:spPr>
        <a:xfrm>
          <a:off x="5715000" y="10674350"/>
          <a:ext cx="1738312" cy="671513"/>
        </a:xfrm>
        <a:prstGeom prst="flowChartAlternateProcess">
          <a:avLst/>
        </a:prstGeom>
        <a:solidFill>
          <a:schemeClr val="accent6">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返還額あり</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様式別紙</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１</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n-cs"/>
            </a:rPr>
            <a:t>ウ</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n-cs"/>
            </a:rPr>
            <a:t>を提出</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0</xdr:col>
      <xdr:colOff>450737</xdr:colOff>
      <xdr:row>41</xdr:row>
      <xdr:rowOff>50008</xdr:rowOff>
    </xdr:from>
    <xdr:to>
      <xdr:col>4</xdr:col>
      <xdr:colOff>355487</xdr:colOff>
      <xdr:row>45</xdr:row>
      <xdr:rowOff>11908</xdr:rowOff>
    </xdr:to>
    <xdr:sp macro="" textlink="">
      <xdr:nvSpPr>
        <xdr:cNvPr id="37" name="フローチャート: 代替処理 36">
          <a:extLst>
            <a:ext uri="{FF2B5EF4-FFF2-40B4-BE49-F238E27FC236}">
              <a16:creationId xmlns:a16="http://schemas.microsoft.com/office/drawing/2014/main" id="{0853ABA4-FCFF-4D91-AF25-82CFF2A1F7C7}"/>
            </a:ext>
          </a:extLst>
        </xdr:cNvPr>
        <xdr:cNvSpPr/>
      </xdr:nvSpPr>
      <xdr:spPr>
        <a:xfrm>
          <a:off x="450737" y="6550821"/>
          <a:ext cx="2762250" cy="628650"/>
        </a:xfrm>
        <a:prstGeom prst="flowChartAlternateProcess">
          <a:avLst/>
        </a:prstGeom>
        <a:solidFill>
          <a:sysClr val="window" lastClr="FFFFFF"/>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⑥課税売上高５億円以下 かつ 課税売上割合</a:t>
          </a:r>
          <a:r>
            <a:rPr kumimoji="1" lang="en-US" altLang="ja-JP" sz="1100">
              <a:solidFill>
                <a:sysClr val="windowText" lastClr="000000"/>
              </a:solidFill>
              <a:latin typeface="Meiryo UI" panose="020B0604030504040204" pitchFamily="50" charset="-128"/>
              <a:ea typeface="Meiryo UI" panose="020B0604030504040204" pitchFamily="50" charset="-128"/>
            </a:rPr>
            <a:t>95</a:t>
          </a:r>
          <a:r>
            <a:rPr kumimoji="1" lang="ja-JP" altLang="en-US" sz="1100">
              <a:solidFill>
                <a:sysClr val="windowText" lastClr="000000"/>
              </a:solidFill>
              <a:latin typeface="Meiryo UI" panose="020B0604030504040204" pitchFamily="50" charset="-128"/>
              <a:ea typeface="Meiryo UI" panose="020B0604030504040204" pitchFamily="50" charset="-128"/>
            </a:rPr>
            <a:t>％以上である</a:t>
          </a:r>
        </a:p>
      </xdr:txBody>
    </xdr:sp>
    <xdr:clientData/>
  </xdr:twoCellAnchor>
  <xdr:twoCellAnchor>
    <xdr:from>
      <xdr:col>2</xdr:col>
      <xdr:colOff>403112</xdr:colOff>
      <xdr:row>45</xdr:row>
      <xdr:rowOff>11908</xdr:rowOff>
    </xdr:from>
    <xdr:to>
      <xdr:col>2</xdr:col>
      <xdr:colOff>403112</xdr:colOff>
      <xdr:row>47</xdr:row>
      <xdr:rowOff>61919</xdr:rowOff>
    </xdr:to>
    <xdr:cxnSp macro="">
      <xdr:nvCxnSpPr>
        <xdr:cNvPr id="38" name="直線矢印コネクタ 37">
          <a:extLst>
            <a:ext uri="{FF2B5EF4-FFF2-40B4-BE49-F238E27FC236}">
              <a16:creationId xmlns:a16="http://schemas.microsoft.com/office/drawing/2014/main" id="{9C5C0E39-EF4B-431B-8B2E-CDD96ADFD238}"/>
            </a:ext>
          </a:extLst>
        </xdr:cNvPr>
        <xdr:cNvCxnSpPr>
          <a:cxnSpLocks/>
          <a:stCxn id="37" idx="2"/>
          <a:endCxn id="9" idx="0"/>
        </xdr:cNvCxnSpPr>
      </xdr:nvCxnSpPr>
      <xdr:spPr>
        <a:xfrm>
          <a:off x="1831862" y="7179471"/>
          <a:ext cx="0" cy="383386"/>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421822</xdr:colOff>
      <xdr:row>41</xdr:row>
      <xdr:rowOff>35723</xdr:rowOff>
    </xdr:from>
    <xdr:to>
      <xdr:col>11</xdr:col>
      <xdr:colOff>23812</xdr:colOff>
      <xdr:row>45</xdr:row>
      <xdr:rowOff>35719</xdr:rowOff>
    </xdr:to>
    <xdr:sp macro="" textlink="">
      <xdr:nvSpPr>
        <xdr:cNvPr id="40" name="フローチャート: 代替処理 39">
          <a:extLst>
            <a:ext uri="{FF2B5EF4-FFF2-40B4-BE49-F238E27FC236}">
              <a16:creationId xmlns:a16="http://schemas.microsoft.com/office/drawing/2014/main" id="{06EAB680-33D2-4925-8E86-7A3A53EC8C8E}"/>
            </a:ext>
          </a:extLst>
        </xdr:cNvPr>
        <xdr:cNvSpPr/>
      </xdr:nvSpPr>
      <xdr:spPr>
        <a:xfrm>
          <a:off x="6136822" y="6869911"/>
          <a:ext cx="1745115" cy="666746"/>
        </a:xfrm>
        <a:prstGeom prst="flowChartAlternateProcess">
          <a:avLst/>
        </a:prstGeom>
        <a:solidFill>
          <a:srgbClr val="FCE0F2"/>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返還額あり</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様式別紙１</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ア</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を提出</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585107</xdr:colOff>
      <xdr:row>11</xdr:row>
      <xdr:rowOff>124164</xdr:rowOff>
    </xdr:from>
    <xdr:to>
      <xdr:col>7</xdr:col>
      <xdr:colOff>176893</xdr:colOff>
      <xdr:row>13</xdr:row>
      <xdr:rowOff>96949</xdr:rowOff>
    </xdr:to>
    <xdr:sp macro="" textlink="">
      <xdr:nvSpPr>
        <xdr:cNvPr id="41" name="テキスト ボックス 40">
          <a:extLst>
            <a:ext uri="{FF2B5EF4-FFF2-40B4-BE49-F238E27FC236}">
              <a16:creationId xmlns:a16="http://schemas.microsoft.com/office/drawing/2014/main" id="{CFF1BA6A-DB3B-44D8-AB85-C482897BC023}"/>
            </a:ext>
          </a:extLst>
        </xdr:cNvPr>
        <xdr:cNvSpPr txBox="1"/>
      </xdr:nvSpPr>
      <xdr:spPr>
        <a:xfrm>
          <a:off x="4156982" y="1495764"/>
          <a:ext cx="1020536" cy="315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5</xdr:col>
      <xdr:colOff>573201</xdr:colOff>
      <xdr:row>18</xdr:row>
      <xdr:rowOff>128515</xdr:rowOff>
    </xdr:from>
    <xdr:to>
      <xdr:col>7</xdr:col>
      <xdr:colOff>164987</xdr:colOff>
      <xdr:row>20</xdr:row>
      <xdr:rowOff>101300</xdr:rowOff>
    </xdr:to>
    <xdr:sp macro="" textlink="">
      <xdr:nvSpPr>
        <xdr:cNvPr id="42" name="テキスト ボックス 41">
          <a:extLst>
            <a:ext uri="{FF2B5EF4-FFF2-40B4-BE49-F238E27FC236}">
              <a16:creationId xmlns:a16="http://schemas.microsoft.com/office/drawing/2014/main" id="{B4E98784-EAAA-4C36-9E36-D8D63D4644D7}"/>
            </a:ext>
          </a:extLst>
        </xdr:cNvPr>
        <xdr:cNvSpPr txBox="1"/>
      </xdr:nvSpPr>
      <xdr:spPr>
        <a:xfrm>
          <a:off x="4145076" y="2795515"/>
          <a:ext cx="1020536"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7</xdr:col>
      <xdr:colOff>308430</xdr:colOff>
      <xdr:row>27</xdr:row>
      <xdr:rowOff>89768</xdr:rowOff>
    </xdr:from>
    <xdr:to>
      <xdr:col>8</xdr:col>
      <xdr:colOff>580573</xdr:colOff>
      <xdr:row>29</xdr:row>
      <xdr:rowOff>65200</xdr:rowOff>
    </xdr:to>
    <xdr:sp macro="" textlink="">
      <xdr:nvSpPr>
        <xdr:cNvPr id="43" name="テキスト ボックス 42">
          <a:extLst>
            <a:ext uri="{FF2B5EF4-FFF2-40B4-BE49-F238E27FC236}">
              <a16:creationId xmlns:a16="http://schemas.microsoft.com/office/drawing/2014/main" id="{C6AFD4E2-D00A-40F8-827E-F84E618E05DC}"/>
            </a:ext>
          </a:extLst>
        </xdr:cNvPr>
        <xdr:cNvSpPr txBox="1"/>
      </xdr:nvSpPr>
      <xdr:spPr>
        <a:xfrm>
          <a:off x="5309055" y="4256956"/>
          <a:ext cx="986518" cy="308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4</xdr:col>
      <xdr:colOff>160110</xdr:colOff>
      <xdr:row>27</xdr:row>
      <xdr:rowOff>23881</xdr:rowOff>
    </xdr:from>
    <xdr:to>
      <xdr:col>5</xdr:col>
      <xdr:colOff>438603</xdr:colOff>
      <xdr:row>29</xdr:row>
      <xdr:rowOff>158751</xdr:rowOff>
    </xdr:to>
    <xdr:sp macro="" textlink="">
      <xdr:nvSpPr>
        <xdr:cNvPr id="44" name="テキスト ボックス 43">
          <a:extLst>
            <a:ext uri="{FF2B5EF4-FFF2-40B4-BE49-F238E27FC236}">
              <a16:creationId xmlns:a16="http://schemas.microsoft.com/office/drawing/2014/main" id="{8F51BA50-5FD3-403A-ACDF-BE94C8717808}"/>
            </a:ext>
          </a:extLst>
        </xdr:cNvPr>
        <xdr:cNvSpPr txBox="1"/>
      </xdr:nvSpPr>
      <xdr:spPr>
        <a:xfrm>
          <a:off x="3017610" y="4191069"/>
          <a:ext cx="992868" cy="468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2</xdr:col>
      <xdr:colOff>164989</xdr:colOff>
      <xdr:row>33</xdr:row>
      <xdr:rowOff>35719</xdr:rowOff>
    </xdr:from>
    <xdr:to>
      <xdr:col>3</xdr:col>
      <xdr:colOff>437132</xdr:colOff>
      <xdr:row>35</xdr:row>
      <xdr:rowOff>8504</xdr:rowOff>
    </xdr:to>
    <xdr:sp macro="" textlink="">
      <xdr:nvSpPr>
        <xdr:cNvPr id="45" name="テキスト ボックス 44">
          <a:extLst>
            <a:ext uri="{FF2B5EF4-FFF2-40B4-BE49-F238E27FC236}">
              <a16:creationId xmlns:a16="http://schemas.microsoft.com/office/drawing/2014/main" id="{61643BC4-3CF7-4F72-A10F-D4545EB4DCF5}"/>
            </a:ext>
          </a:extLst>
        </xdr:cNvPr>
        <xdr:cNvSpPr txBox="1"/>
      </xdr:nvSpPr>
      <xdr:spPr>
        <a:xfrm>
          <a:off x="1593739" y="5203032"/>
          <a:ext cx="986518"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2</xdr:col>
      <xdr:colOff>144576</xdr:colOff>
      <xdr:row>15</xdr:row>
      <xdr:rowOff>78241</xdr:rowOff>
    </xdr:from>
    <xdr:to>
      <xdr:col>3</xdr:col>
      <xdr:colOff>416719</xdr:colOff>
      <xdr:row>17</xdr:row>
      <xdr:rowOff>51027</xdr:rowOff>
    </xdr:to>
    <xdr:sp macro="" textlink="">
      <xdr:nvSpPr>
        <xdr:cNvPr id="46" name="テキスト ボックス 45">
          <a:extLst>
            <a:ext uri="{FF2B5EF4-FFF2-40B4-BE49-F238E27FC236}">
              <a16:creationId xmlns:a16="http://schemas.microsoft.com/office/drawing/2014/main" id="{1AAD3BAD-1F99-47E0-AA87-B34DDFC60266}"/>
            </a:ext>
          </a:extLst>
        </xdr:cNvPr>
        <xdr:cNvSpPr txBox="1"/>
      </xdr:nvSpPr>
      <xdr:spPr>
        <a:xfrm>
          <a:off x="1573326" y="2245179"/>
          <a:ext cx="986518" cy="306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2</xdr:col>
      <xdr:colOff>181995</xdr:colOff>
      <xdr:row>23</xdr:row>
      <xdr:rowOff>78582</xdr:rowOff>
    </xdr:from>
    <xdr:to>
      <xdr:col>3</xdr:col>
      <xdr:colOff>454138</xdr:colOff>
      <xdr:row>25</xdr:row>
      <xdr:rowOff>51368</xdr:rowOff>
    </xdr:to>
    <xdr:sp macro="" textlink="">
      <xdr:nvSpPr>
        <xdr:cNvPr id="47" name="テキスト ボックス 46">
          <a:extLst>
            <a:ext uri="{FF2B5EF4-FFF2-40B4-BE49-F238E27FC236}">
              <a16:creationId xmlns:a16="http://schemas.microsoft.com/office/drawing/2014/main" id="{91E139CA-7C3A-4D96-9132-BD7BA6EAEB35}"/>
            </a:ext>
          </a:extLst>
        </xdr:cNvPr>
        <xdr:cNvSpPr txBox="1"/>
      </xdr:nvSpPr>
      <xdr:spPr>
        <a:xfrm>
          <a:off x="1610745" y="3579020"/>
          <a:ext cx="986518" cy="306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2</xdr:col>
      <xdr:colOff>175191</xdr:colOff>
      <xdr:row>39</xdr:row>
      <xdr:rowOff>17009</xdr:rowOff>
    </xdr:from>
    <xdr:to>
      <xdr:col>3</xdr:col>
      <xdr:colOff>447334</xdr:colOff>
      <xdr:row>40</xdr:row>
      <xdr:rowOff>156482</xdr:rowOff>
    </xdr:to>
    <xdr:sp macro="" textlink="">
      <xdr:nvSpPr>
        <xdr:cNvPr id="48" name="テキスト ボックス 47">
          <a:extLst>
            <a:ext uri="{FF2B5EF4-FFF2-40B4-BE49-F238E27FC236}">
              <a16:creationId xmlns:a16="http://schemas.microsoft.com/office/drawing/2014/main" id="{1B21F01E-6BA5-498F-8755-7795D5ABD62D}"/>
            </a:ext>
          </a:extLst>
        </xdr:cNvPr>
        <xdr:cNvSpPr txBox="1"/>
      </xdr:nvSpPr>
      <xdr:spPr>
        <a:xfrm>
          <a:off x="1603941" y="6184447"/>
          <a:ext cx="986518"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2</xdr:col>
      <xdr:colOff>209890</xdr:colOff>
      <xdr:row>45</xdr:row>
      <xdr:rowOff>32319</xdr:rowOff>
    </xdr:from>
    <xdr:to>
      <xdr:col>3</xdr:col>
      <xdr:colOff>482033</xdr:colOff>
      <xdr:row>47</xdr:row>
      <xdr:rowOff>9866</xdr:rowOff>
    </xdr:to>
    <xdr:sp macro="" textlink="">
      <xdr:nvSpPr>
        <xdr:cNvPr id="49" name="テキスト ボックス 48">
          <a:extLst>
            <a:ext uri="{FF2B5EF4-FFF2-40B4-BE49-F238E27FC236}">
              <a16:creationId xmlns:a16="http://schemas.microsoft.com/office/drawing/2014/main" id="{17E44D87-C3F4-4CFB-90B6-25B3BDA89E5D}"/>
            </a:ext>
          </a:extLst>
        </xdr:cNvPr>
        <xdr:cNvSpPr txBox="1"/>
      </xdr:nvSpPr>
      <xdr:spPr>
        <a:xfrm>
          <a:off x="1638640" y="7199882"/>
          <a:ext cx="986518" cy="310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7</xdr:col>
      <xdr:colOff>204107</xdr:colOff>
      <xdr:row>35</xdr:row>
      <xdr:rowOff>57830</xdr:rowOff>
    </xdr:from>
    <xdr:to>
      <xdr:col>8</xdr:col>
      <xdr:colOff>476250</xdr:colOff>
      <xdr:row>36</xdr:row>
      <xdr:rowOff>142875</xdr:rowOff>
    </xdr:to>
    <xdr:sp macro="" textlink="">
      <xdr:nvSpPr>
        <xdr:cNvPr id="50" name="テキスト ボックス 49">
          <a:extLst>
            <a:ext uri="{FF2B5EF4-FFF2-40B4-BE49-F238E27FC236}">
              <a16:creationId xmlns:a16="http://schemas.microsoft.com/office/drawing/2014/main" id="{882E0635-E0DA-435A-9980-088297F449FF}"/>
            </a:ext>
          </a:extLst>
        </xdr:cNvPr>
        <xdr:cNvSpPr txBox="1"/>
      </xdr:nvSpPr>
      <xdr:spPr>
        <a:xfrm>
          <a:off x="5204732" y="5558518"/>
          <a:ext cx="986518" cy="25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5</xdr:col>
      <xdr:colOff>624229</xdr:colOff>
      <xdr:row>41</xdr:row>
      <xdr:rowOff>32130</xdr:rowOff>
    </xdr:from>
    <xdr:to>
      <xdr:col>7</xdr:col>
      <xdr:colOff>216015</xdr:colOff>
      <xdr:row>43</xdr:row>
      <xdr:rowOff>12474</xdr:rowOff>
    </xdr:to>
    <xdr:sp macro="" textlink="">
      <xdr:nvSpPr>
        <xdr:cNvPr id="51" name="テキスト ボックス 50">
          <a:extLst>
            <a:ext uri="{FF2B5EF4-FFF2-40B4-BE49-F238E27FC236}">
              <a16:creationId xmlns:a16="http://schemas.microsoft.com/office/drawing/2014/main" id="{3B7DF758-926F-45B2-B298-DD3545046889}"/>
            </a:ext>
          </a:extLst>
        </xdr:cNvPr>
        <xdr:cNvSpPr txBox="1"/>
      </xdr:nvSpPr>
      <xdr:spPr>
        <a:xfrm>
          <a:off x="4196104" y="6532943"/>
          <a:ext cx="1020536" cy="313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1</xdr:col>
      <xdr:colOff>584612</xdr:colOff>
      <xdr:row>61</xdr:row>
      <xdr:rowOff>23812</xdr:rowOff>
    </xdr:from>
    <xdr:to>
      <xdr:col>3</xdr:col>
      <xdr:colOff>108513</xdr:colOff>
      <xdr:row>64</xdr:row>
      <xdr:rowOff>39877</xdr:rowOff>
    </xdr:to>
    <xdr:sp macro="" textlink="">
      <xdr:nvSpPr>
        <xdr:cNvPr id="52" name="テキスト ボックス 51">
          <a:extLst>
            <a:ext uri="{FF2B5EF4-FFF2-40B4-BE49-F238E27FC236}">
              <a16:creationId xmlns:a16="http://schemas.microsoft.com/office/drawing/2014/main" id="{DF238C92-1FAA-40B4-AB41-EDCCF4ED8AB6}"/>
            </a:ext>
          </a:extLst>
        </xdr:cNvPr>
        <xdr:cNvSpPr txBox="1"/>
      </xdr:nvSpPr>
      <xdr:spPr>
        <a:xfrm>
          <a:off x="1298987" y="9858375"/>
          <a:ext cx="952651" cy="516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はい</a:t>
          </a:r>
        </a:p>
      </xdr:txBody>
    </xdr:sp>
    <xdr:clientData/>
  </xdr:twoCellAnchor>
  <xdr:twoCellAnchor>
    <xdr:from>
      <xdr:col>5</xdr:col>
      <xdr:colOff>122205</xdr:colOff>
      <xdr:row>61</xdr:row>
      <xdr:rowOff>47624</xdr:rowOff>
    </xdr:from>
    <xdr:to>
      <xdr:col>6</xdr:col>
      <xdr:colOff>455881</xdr:colOff>
      <xdr:row>63</xdr:row>
      <xdr:rowOff>149490</xdr:rowOff>
    </xdr:to>
    <xdr:sp macro="" textlink="">
      <xdr:nvSpPr>
        <xdr:cNvPr id="53" name="テキスト ボックス 52">
          <a:extLst>
            <a:ext uri="{FF2B5EF4-FFF2-40B4-BE49-F238E27FC236}">
              <a16:creationId xmlns:a16="http://schemas.microsoft.com/office/drawing/2014/main" id="{44BEABF1-14C0-4A2E-8DD4-C5F8A195FB23}"/>
            </a:ext>
          </a:extLst>
        </xdr:cNvPr>
        <xdr:cNvSpPr txBox="1"/>
      </xdr:nvSpPr>
      <xdr:spPr>
        <a:xfrm>
          <a:off x="3694080" y="9882187"/>
          <a:ext cx="1048051" cy="435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6</xdr:col>
      <xdr:colOff>381000</xdr:colOff>
      <xdr:row>31</xdr:row>
      <xdr:rowOff>128588</xdr:rowOff>
    </xdr:from>
    <xdr:to>
      <xdr:col>6</xdr:col>
      <xdr:colOff>386292</xdr:colOff>
      <xdr:row>35</xdr:row>
      <xdr:rowOff>47624</xdr:rowOff>
    </xdr:to>
    <xdr:cxnSp macro="">
      <xdr:nvCxnSpPr>
        <xdr:cNvPr id="54" name="直線矢印コネクタ 53">
          <a:extLst>
            <a:ext uri="{FF2B5EF4-FFF2-40B4-BE49-F238E27FC236}">
              <a16:creationId xmlns:a16="http://schemas.microsoft.com/office/drawing/2014/main" id="{B1046551-6C20-4B05-AE40-96940854E33E}"/>
            </a:ext>
          </a:extLst>
        </xdr:cNvPr>
        <xdr:cNvCxnSpPr>
          <a:cxnSpLocks/>
          <a:stCxn id="7" idx="2"/>
        </xdr:cNvCxnSpPr>
      </xdr:nvCxnSpPr>
      <xdr:spPr>
        <a:xfrm flipH="1">
          <a:off x="4667250" y="4962526"/>
          <a:ext cx="5292" cy="585786"/>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171452</xdr:colOff>
      <xdr:row>32</xdr:row>
      <xdr:rowOff>88108</xdr:rowOff>
    </xdr:from>
    <xdr:to>
      <xdr:col>7</xdr:col>
      <xdr:colOff>443595</xdr:colOff>
      <xdr:row>34</xdr:row>
      <xdr:rowOff>60893</xdr:rowOff>
    </xdr:to>
    <xdr:sp macro="" textlink="">
      <xdr:nvSpPr>
        <xdr:cNvPr id="55" name="テキスト ボックス 54">
          <a:extLst>
            <a:ext uri="{FF2B5EF4-FFF2-40B4-BE49-F238E27FC236}">
              <a16:creationId xmlns:a16="http://schemas.microsoft.com/office/drawing/2014/main" id="{0FFA6A11-919C-4767-BF1A-DBF80871DF2A}"/>
            </a:ext>
          </a:extLst>
        </xdr:cNvPr>
        <xdr:cNvSpPr txBox="1"/>
      </xdr:nvSpPr>
      <xdr:spPr>
        <a:xfrm>
          <a:off x="4457702" y="5088733"/>
          <a:ext cx="986518"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いいえ</a:t>
          </a:r>
        </a:p>
      </xdr:txBody>
    </xdr:sp>
    <xdr:clientData/>
  </xdr:twoCellAnchor>
  <xdr:twoCellAnchor>
    <xdr:from>
      <xdr:col>0</xdr:col>
      <xdr:colOff>351367</xdr:colOff>
      <xdr:row>4</xdr:row>
      <xdr:rowOff>87841</xdr:rowOff>
    </xdr:from>
    <xdr:to>
      <xdr:col>10</xdr:col>
      <xdr:colOff>620448</xdr:colOff>
      <xdr:row>11</xdr:row>
      <xdr:rowOff>137583</xdr:rowOff>
    </xdr:to>
    <xdr:sp macro="" textlink="">
      <xdr:nvSpPr>
        <xdr:cNvPr id="56" name="テキスト ボックス 55">
          <a:extLst>
            <a:ext uri="{FF2B5EF4-FFF2-40B4-BE49-F238E27FC236}">
              <a16:creationId xmlns:a16="http://schemas.microsoft.com/office/drawing/2014/main" id="{D39C526A-51CF-4FE9-95AE-3FF7569BF879}"/>
            </a:ext>
          </a:extLst>
        </xdr:cNvPr>
        <xdr:cNvSpPr txBox="1"/>
      </xdr:nvSpPr>
      <xdr:spPr>
        <a:xfrm>
          <a:off x="351367" y="595841"/>
          <a:ext cx="7465748" cy="1065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　○このフローチャートは、消費税仕入控除税額の報告を行う場合に使用します。アからエのうち、該当</a:t>
          </a:r>
          <a:endParaRPr kumimoji="1" lang="en-US" altLang="ja-JP" sz="1200">
            <a:latin typeface="HG丸ｺﾞｼｯｸM-PRO" panose="020F0600000000000000" pitchFamily="50" charset="-128"/>
            <a:ea typeface="HG丸ｺﾞｼｯｸM-PRO" panose="020F0600000000000000" pitchFamily="50" charset="-128"/>
          </a:endParaRPr>
        </a:p>
        <a:p>
          <a:r>
            <a:rPr kumimoji="1" lang="ja-JP" altLang="en-US" sz="1200">
              <a:latin typeface="HG丸ｺﾞｼｯｸM-PRO" panose="020F0600000000000000" pitchFamily="50" charset="-128"/>
              <a:ea typeface="HG丸ｺﾞｼｯｸM-PRO" panose="020F0600000000000000" pitchFamily="50" charset="-128"/>
            </a:rPr>
            <a:t>　　する項目の計算表と、必要な添付資料を提出してください。</a:t>
          </a:r>
          <a:endParaRPr kumimoji="1" lang="en-US" altLang="ja-JP" sz="1200">
            <a:latin typeface="HG丸ｺﾞｼｯｸM-PRO" panose="020F0600000000000000" pitchFamily="50" charset="-128"/>
            <a:ea typeface="HG丸ｺﾞｼｯｸM-PRO" panose="020F0600000000000000" pitchFamily="50" charset="-128"/>
          </a:endParaRPr>
        </a:p>
        <a:p>
          <a:r>
            <a:rPr kumimoji="1" lang="ja-JP" altLang="en-US" sz="1200">
              <a:latin typeface="HG丸ｺﾞｼｯｸM-PRO" panose="020F0600000000000000" pitchFamily="50" charset="-128"/>
              <a:ea typeface="HG丸ｺﾞｼｯｸM-PRO" panose="020F0600000000000000" pitchFamily="50" charset="-128"/>
            </a:rPr>
            <a:t>　</a:t>
          </a:r>
          <a:r>
            <a:rPr kumimoji="1" lang="ja-JP" altLang="en-US" sz="12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u="sng">
              <a:solidFill>
                <a:sysClr val="windowText" lastClr="000000"/>
              </a:solidFill>
              <a:latin typeface="HG丸ｺﾞｼｯｸM-PRO" panose="020F0600000000000000" pitchFamily="50" charset="-128"/>
              <a:ea typeface="HG丸ｺﾞｼｯｸM-PRO" panose="020F0600000000000000" pitchFamily="50" charset="-128"/>
            </a:rPr>
            <a:t>消費税を補助対象経費に含めていない場合は、「（エ）返還額なし」となります。</a:t>
          </a:r>
          <a:endParaRPr kumimoji="1" lang="en-US" altLang="ja-JP" sz="1200" u="none">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200" u="none">
              <a:solidFill>
                <a:sysClr val="windowText" lastClr="000000"/>
              </a:solidFill>
              <a:latin typeface="HG丸ｺﾞｼｯｸM-PRO" panose="020F0600000000000000" pitchFamily="50" charset="-128"/>
              <a:ea typeface="HG丸ｺﾞｼｯｸM-PRO" panose="020F0600000000000000" pitchFamily="50" charset="-128"/>
            </a:rPr>
            <a:t>　○消費税の確定申告等、制度に関しては、国税庁までお問い合わせください。</a:t>
          </a:r>
          <a:endParaRPr kumimoji="1" lang="en-US" altLang="ja-JP" sz="1200" u="none">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299357</xdr:colOff>
      <xdr:row>37</xdr:row>
      <xdr:rowOff>2686</xdr:rowOff>
    </xdr:from>
    <xdr:to>
      <xdr:col>8</xdr:col>
      <xdr:colOff>400049</xdr:colOff>
      <xdr:row>37</xdr:row>
      <xdr:rowOff>5955</xdr:rowOff>
    </xdr:to>
    <xdr:cxnSp macro="">
      <xdr:nvCxnSpPr>
        <xdr:cNvPr id="57" name="直線矢印コネクタ 56">
          <a:extLst>
            <a:ext uri="{FF2B5EF4-FFF2-40B4-BE49-F238E27FC236}">
              <a16:creationId xmlns:a16="http://schemas.microsoft.com/office/drawing/2014/main" id="{2E96C65A-D6FF-452C-B22F-8729514232BB}"/>
            </a:ext>
          </a:extLst>
        </xdr:cNvPr>
        <xdr:cNvCxnSpPr>
          <a:cxnSpLocks/>
          <a:stCxn id="8" idx="3"/>
          <a:endCxn id="24" idx="1"/>
        </xdr:cNvCxnSpPr>
      </xdr:nvCxnSpPr>
      <xdr:spPr>
        <a:xfrm flipV="1">
          <a:off x="5299982" y="5836749"/>
          <a:ext cx="815067" cy="3269"/>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355487</xdr:colOff>
      <xdr:row>43</xdr:row>
      <xdr:rowOff>30958</xdr:rowOff>
    </xdr:from>
    <xdr:to>
      <xdr:col>8</xdr:col>
      <xdr:colOff>421822</xdr:colOff>
      <xdr:row>43</xdr:row>
      <xdr:rowOff>35721</xdr:rowOff>
    </xdr:to>
    <xdr:cxnSp macro="">
      <xdr:nvCxnSpPr>
        <xdr:cNvPr id="58" name="直線矢印コネクタ 57">
          <a:extLst>
            <a:ext uri="{FF2B5EF4-FFF2-40B4-BE49-F238E27FC236}">
              <a16:creationId xmlns:a16="http://schemas.microsoft.com/office/drawing/2014/main" id="{565C5FED-504A-40E2-921A-FF519F01A153}"/>
            </a:ext>
          </a:extLst>
        </xdr:cNvPr>
        <xdr:cNvCxnSpPr>
          <a:cxnSpLocks/>
          <a:stCxn id="37" idx="3"/>
          <a:endCxn id="40" idx="1"/>
        </xdr:cNvCxnSpPr>
      </xdr:nvCxnSpPr>
      <xdr:spPr>
        <a:xfrm>
          <a:off x="3212987" y="6865146"/>
          <a:ext cx="2923835" cy="4763"/>
        </a:xfrm>
        <a:prstGeom prst="straightConnector1">
          <a:avLst/>
        </a:prstGeom>
        <a:ln w="381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273844</xdr:colOff>
      <xdr:row>9</xdr:row>
      <xdr:rowOff>11904</xdr:rowOff>
    </xdr:from>
    <xdr:to>
      <xdr:col>18</xdr:col>
      <xdr:colOff>404812</xdr:colOff>
      <xdr:row>19</xdr:row>
      <xdr:rowOff>130968</xdr:rowOff>
    </xdr:to>
    <xdr:sp macro="" textlink="">
      <xdr:nvSpPr>
        <xdr:cNvPr id="89" name="テキスト ボックス 88">
          <a:extLst>
            <a:ext uri="{FF2B5EF4-FFF2-40B4-BE49-F238E27FC236}">
              <a16:creationId xmlns:a16="http://schemas.microsoft.com/office/drawing/2014/main" id="{3CF45763-8041-4386-8EEA-BE65257F72AB}"/>
            </a:ext>
          </a:extLst>
        </xdr:cNvPr>
        <xdr:cNvSpPr txBox="1"/>
      </xdr:nvSpPr>
      <xdr:spPr>
        <a:xfrm>
          <a:off x="8822532" y="1512092"/>
          <a:ext cx="4274343" cy="1785939"/>
        </a:xfrm>
        <a:prstGeom prst="rect">
          <a:avLst/>
        </a:prstGeom>
        <a:solidFill>
          <a:schemeClr val="lt1"/>
        </a:solidFill>
        <a:ln w="571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latin typeface="ＭＳ Ｐゴシック" panose="020B0600070205080204" pitchFamily="50" charset="-128"/>
              <a:ea typeface="ＭＳ Ｐゴシック" panose="020B0600070205080204" pitchFamily="50" charset="-128"/>
            </a:rPr>
            <a:t>○補助対象経費に係る課税仕入が複数の課税期間に跨る場合には、その課税仕入を行った課税期間ごとフローチャートに沿って判定し、返還額を算出する必要があります。</a:t>
          </a:r>
          <a:endParaRPr kumimoji="1" lang="en-US" altLang="ja-JP" sz="14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8</xdr:row>
      <xdr:rowOff>178594</xdr:rowOff>
    </xdr:from>
    <xdr:to>
      <xdr:col>19</xdr:col>
      <xdr:colOff>71437</xdr:colOff>
      <xdr:row>10</xdr:row>
      <xdr:rowOff>261938</xdr:rowOff>
    </xdr:to>
    <xdr:sp macro="" textlink="">
      <xdr:nvSpPr>
        <xdr:cNvPr id="2" name="テキスト ボックス 1">
          <a:extLst>
            <a:ext uri="{FF2B5EF4-FFF2-40B4-BE49-F238E27FC236}">
              <a16:creationId xmlns:a16="http://schemas.microsoft.com/office/drawing/2014/main" id="{6E160599-1356-4170-AD25-C0521B3F743D}"/>
            </a:ext>
          </a:extLst>
        </xdr:cNvPr>
        <xdr:cNvSpPr txBox="1"/>
      </xdr:nvSpPr>
      <xdr:spPr>
        <a:xfrm>
          <a:off x="10248900" y="2655094"/>
          <a:ext cx="3471862" cy="711994"/>
        </a:xfrm>
        <a:prstGeom prst="rect">
          <a:avLst/>
        </a:prstGeom>
        <a:solidFill>
          <a:srgbClr val="CCFFFF"/>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Meiryo UI" panose="020B0604030504040204" pitchFamily="50" charset="-128"/>
              <a:ea typeface="Meiryo UI" panose="020B0604030504040204" pitchFamily="50" charset="-128"/>
            </a:rPr>
            <a:t>青色セルへ入力してください。</a:t>
          </a:r>
        </a:p>
      </xdr:txBody>
    </xdr:sp>
    <xdr:clientData/>
  </xdr:twoCellAnchor>
  <xdr:twoCellAnchor>
    <xdr:from>
      <xdr:col>6</xdr:col>
      <xdr:colOff>261936</xdr:colOff>
      <xdr:row>15</xdr:row>
      <xdr:rowOff>273845</xdr:rowOff>
    </xdr:from>
    <xdr:to>
      <xdr:col>6</xdr:col>
      <xdr:colOff>583405</xdr:colOff>
      <xdr:row>16</xdr:row>
      <xdr:rowOff>273844</xdr:rowOff>
    </xdr:to>
    <xdr:sp macro="" textlink="">
      <xdr:nvSpPr>
        <xdr:cNvPr id="14" name="矢印: 下 13">
          <a:extLst>
            <a:ext uri="{FF2B5EF4-FFF2-40B4-BE49-F238E27FC236}">
              <a16:creationId xmlns:a16="http://schemas.microsoft.com/office/drawing/2014/main" id="{659C4CF3-172A-4D1B-ABEB-A4BE11544222}"/>
            </a:ext>
          </a:extLst>
        </xdr:cNvPr>
        <xdr:cNvSpPr/>
      </xdr:nvSpPr>
      <xdr:spPr>
        <a:xfrm>
          <a:off x="4976811" y="4893470"/>
          <a:ext cx="321469" cy="30956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238125</xdr:colOff>
      <xdr:row>10</xdr:row>
      <xdr:rowOff>178595</xdr:rowOff>
    </xdr:from>
    <xdr:to>
      <xdr:col>9</xdr:col>
      <xdr:colOff>185737</xdr:colOff>
      <xdr:row>15</xdr:row>
      <xdr:rowOff>247651</xdr:rowOff>
    </xdr:to>
    <xdr:pic>
      <xdr:nvPicPr>
        <xdr:cNvPr id="18" name="図 17">
          <a:extLst>
            <a:ext uri="{FF2B5EF4-FFF2-40B4-BE49-F238E27FC236}">
              <a16:creationId xmlns:a16="http://schemas.microsoft.com/office/drawing/2014/main" id="{A057958B-A94F-4843-9249-9E9EE1048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3571876"/>
          <a:ext cx="2590800" cy="1616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47625</xdr:colOff>
      <xdr:row>7</xdr:row>
      <xdr:rowOff>178594</xdr:rowOff>
    </xdr:from>
    <xdr:to>
      <xdr:col>21</xdr:col>
      <xdr:colOff>71437</xdr:colOff>
      <xdr:row>9</xdr:row>
      <xdr:rowOff>261938</xdr:rowOff>
    </xdr:to>
    <xdr:sp macro="" textlink="">
      <xdr:nvSpPr>
        <xdr:cNvPr id="2" name="テキスト ボックス 1">
          <a:extLst>
            <a:ext uri="{FF2B5EF4-FFF2-40B4-BE49-F238E27FC236}">
              <a16:creationId xmlns:a16="http://schemas.microsoft.com/office/drawing/2014/main" id="{64D24C12-E3CF-4E7F-9D11-F6B4812E1373}"/>
            </a:ext>
          </a:extLst>
        </xdr:cNvPr>
        <xdr:cNvSpPr txBox="1"/>
      </xdr:nvSpPr>
      <xdr:spPr>
        <a:xfrm>
          <a:off x="10310813" y="2631282"/>
          <a:ext cx="3476624" cy="702469"/>
        </a:xfrm>
        <a:prstGeom prst="rect">
          <a:avLst/>
        </a:prstGeom>
        <a:solidFill>
          <a:srgbClr val="CCFFFF"/>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Meiryo UI" panose="020B0604030504040204" pitchFamily="50" charset="-128"/>
              <a:ea typeface="Meiryo UI" panose="020B0604030504040204" pitchFamily="50" charset="-128"/>
            </a:rPr>
            <a:t>青色セルへ入力してください。</a:t>
          </a:r>
        </a:p>
      </xdr:txBody>
    </xdr:sp>
    <xdr:clientData/>
  </xdr:twoCellAnchor>
  <xdr:twoCellAnchor editAs="oneCell">
    <xdr:from>
      <xdr:col>6</xdr:col>
      <xdr:colOff>273843</xdr:colOff>
      <xdr:row>17</xdr:row>
      <xdr:rowOff>154782</xdr:rowOff>
    </xdr:from>
    <xdr:to>
      <xdr:col>9</xdr:col>
      <xdr:colOff>221455</xdr:colOff>
      <xdr:row>20</xdr:row>
      <xdr:rowOff>988220</xdr:rowOff>
    </xdr:to>
    <xdr:pic>
      <xdr:nvPicPr>
        <xdr:cNvPr id="19" name="図 18">
          <a:extLst>
            <a:ext uri="{FF2B5EF4-FFF2-40B4-BE49-F238E27FC236}">
              <a16:creationId xmlns:a16="http://schemas.microsoft.com/office/drawing/2014/main" id="{5113F1B5-8E5B-4098-9CE8-57027E838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8718" y="5703095"/>
          <a:ext cx="25908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273844</xdr:colOff>
      <xdr:row>20</xdr:row>
      <xdr:rowOff>1000125</xdr:rowOff>
    </xdr:from>
    <xdr:to>
      <xdr:col>6</xdr:col>
      <xdr:colOff>595313</xdr:colOff>
      <xdr:row>21</xdr:row>
      <xdr:rowOff>250030</xdr:rowOff>
    </xdr:to>
    <xdr:sp macro="" textlink="">
      <xdr:nvSpPr>
        <xdr:cNvPr id="20" name="矢印: 下 19">
          <a:extLst>
            <a:ext uri="{FF2B5EF4-FFF2-40B4-BE49-F238E27FC236}">
              <a16:creationId xmlns:a16="http://schemas.microsoft.com/office/drawing/2014/main" id="{C9CC21C4-9225-45E4-8F12-500634DDA5B1}"/>
            </a:ext>
          </a:extLst>
        </xdr:cNvPr>
        <xdr:cNvSpPr/>
      </xdr:nvSpPr>
      <xdr:spPr>
        <a:xfrm>
          <a:off x="4988719" y="7477125"/>
          <a:ext cx="321469" cy="30956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47625</xdr:colOff>
      <xdr:row>7</xdr:row>
      <xdr:rowOff>178594</xdr:rowOff>
    </xdr:from>
    <xdr:to>
      <xdr:col>18</xdr:col>
      <xdr:colOff>71437</xdr:colOff>
      <xdr:row>9</xdr:row>
      <xdr:rowOff>261938</xdr:rowOff>
    </xdr:to>
    <xdr:sp macro="" textlink="">
      <xdr:nvSpPr>
        <xdr:cNvPr id="2" name="テキスト ボックス 1">
          <a:extLst>
            <a:ext uri="{FF2B5EF4-FFF2-40B4-BE49-F238E27FC236}">
              <a16:creationId xmlns:a16="http://schemas.microsoft.com/office/drawing/2014/main" id="{3B9DE047-3043-4E72-A4B2-1B6CB801401C}"/>
            </a:ext>
          </a:extLst>
        </xdr:cNvPr>
        <xdr:cNvSpPr txBox="1"/>
      </xdr:nvSpPr>
      <xdr:spPr>
        <a:xfrm>
          <a:off x="10248900" y="2655094"/>
          <a:ext cx="3471862" cy="711994"/>
        </a:xfrm>
        <a:prstGeom prst="rect">
          <a:avLst/>
        </a:prstGeom>
        <a:solidFill>
          <a:srgbClr val="CCFFFF"/>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Meiryo UI" panose="020B0604030504040204" pitchFamily="50" charset="-128"/>
              <a:ea typeface="Meiryo UI" panose="020B0604030504040204" pitchFamily="50" charset="-128"/>
            </a:rPr>
            <a:t>青色セルへ入力してください。</a:t>
          </a:r>
        </a:p>
      </xdr:txBody>
    </xdr:sp>
    <xdr:clientData/>
  </xdr:twoCellAnchor>
  <xdr:twoCellAnchor editAs="oneCell">
    <xdr:from>
      <xdr:col>6</xdr:col>
      <xdr:colOff>243416</xdr:colOff>
      <xdr:row>17</xdr:row>
      <xdr:rowOff>222250</xdr:rowOff>
    </xdr:from>
    <xdr:to>
      <xdr:col>9</xdr:col>
      <xdr:colOff>198966</xdr:colOff>
      <xdr:row>20</xdr:row>
      <xdr:rowOff>1031875</xdr:rowOff>
    </xdr:to>
    <xdr:pic>
      <xdr:nvPicPr>
        <xdr:cNvPr id="7" name="図 6">
          <a:extLst>
            <a:ext uri="{FF2B5EF4-FFF2-40B4-BE49-F238E27FC236}">
              <a16:creationId xmlns:a16="http://schemas.microsoft.com/office/drawing/2014/main" id="{75D3CA48-8286-4CCF-B612-2B40CAF8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2416" y="5894917"/>
          <a:ext cx="25908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20</xdr:row>
      <xdr:rowOff>1047750</xdr:rowOff>
    </xdr:from>
    <xdr:to>
      <xdr:col>6</xdr:col>
      <xdr:colOff>607219</xdr:colOff>
      <xdr:row>21</xdr:row>
      <xdr:rowOff>298978</xdr:rowOff>
    </xdr:to>
    <xdr:sp macro="" textlink="">
      <xdr:nvSpPr>
        <xdr:cNvPr id="8" name="矢印: 下 7">
          <a:extLst>
            <a:ext uri="{FF2B5EF4-FFF2-40B4-BE49-F238E27FC236}">
              <a16:creationId xmlns:a16="http://schemas.microsoft.com/office/drawing/2014/main" id="{C6169AC0-70D0-42B5-9958-3D5FAFE9DE94}"/>
            </a:ext>
          </a:extLst>
        </xdr:cNvPr>
        <xdr:cNvSpPr/>
      </xdr:nvSpPr>
      <xdr:spPr>
        <a:xfrm>
          <a:off x="4984750" y="7672917"/>
          <a:ext cx="321469" cy="30956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338666</xdr:colOff>
      <xdr:row>3</xdr:row>
      <xdr:rowOff>201083</xdr:rowOff>
    </xdr:from>
    <xdr:to>
      <xdr:col>15</xdr:col>
      <xdr:colOff>178593</xdr:colOff>
      <xdr:row>6</xdr:row>
      <xdr:rowOff>166687</xdr:rowOff>
    </xdr:to>
    <xdr:sp macro="" textlink="">
      <xdr:nvSpPr>
        <xdr:cNvPr id="2" name="テキスト ボックス 1">
          <a:extLst>
            <a:ext uri="{FF2B5EF4-FFF2-40B4-BE49-F238E27FC236}">
              <a16:creationId xmlns:a16="http://schemas.microsoft.com/office/drawing/2014/main" id="{F25899B5-F3B2-4FCD-B8D8-B3A1D2D58D57}"/>
            </a:ext>
          </a:extLst>
        </xdr:cNvPr>
        <xdr:cNvSpPr txBox="1"/>
      </xdr:nvSpPr>
      <xdr:spPr>
        <a:xfrm>
          <a:off x="10220854" y="1832239"/>
          <a:ext cx="2602177" cy="787136"/>
        </a:xfrm>
        <a:prstGeom prst="rect">
          <a:avLst/>
        </a:prstGeom>
        <a:solidFill>
          <a:srgbClr val="CCFFFF"/>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Meiryo UI" panose="020B0604030504040204" pitchFamily="50" charset="-128"/>
              <a:ea typeface="Meiryo UI" panose="020B0604030504040204" pitchFamily="50" charset="-128"/>
            </a:rPr>
            <a:t>着色セルへ入力してください。</a:t>
          </a:r>
        </a:p>
      </xdr:txBody>
    </xdr:sp>
    <xdr:clientData/>
  </xdr:twoCellAnchor>
  <xdr:twoCellAnchor>
    <xdr:from>
      <xdr:col>6</xdr:col>
      <xdr:colOff>631031</xdr:colOff>
      <xdr:row>37</xdr:row>
      <xdr:rowOff>59530</xdr:rowOff>
    </xdr:from>
    <xdr:to>
      <xdr:col>10</xdr:col>
      <xdr:colOff>0</xdr:colOff>
      <xdr:row>46</xdr:row>
      <xdr:rowOff>83343</xdr:rowOff>
    </xdr:to>
    <xdr:sp macro="" textlink="">
      <xdr:nvSpPr>
        <xdr:cNvPr id="6" name="テキスト ボックス 5">
          <a:extLst>
            <a:ext uri="{FF2B5EF4-FFF2-40B4-BE49-F238E27FC236}">
              <a16:creationId xmlns:a16="http://schemas.microsoft.com/office/drawing/2014/main" id="{256C0B09-4EAD-462A-AC85-1D4BCE648718}"/>
            </a:ext>
          </a:extLst>
        </xdr:cNvPr>
        <xdr:cNvSpPr txBox="1"/>
      </xdr:nvSpPr>
      <xdr:spPr>
        <a:xfrm>
          <a:off x="4191000" y="11013280"/>
          <a:ext cx="4572000" cy="1524001"/>
        </a:xfrm>
        <a:prstGeom prst="rect">
          <a:avLst/>
        </a:prstGeom>
        <a:solidFill>
          <a:schemeClr val="lt1"/>
        </a:solidFill>
        <a:ln w="5715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補足</a:t>
          </a:r>
          <a:r>
            <a:rPr kumimoji="1" lang="en-US" altLang="ja-JP" sz="1200">
              <a:latin typeface="ＭＳ Ｐゴシック" panose="020B0600070205080204" pitchFamily="50" charset="-128"/>
              <a:ea typeface="ＭＳ Ｐゴシック" panose="020B0600070205080204" pitchFamily="50" charset="-128"/>
            </a:rPr>
            <a:t>】</a:t>
          </a:r>
        </a:p>
        <a:p>
          <a:pPr algn="l"/>
          <a:r>
            <a:rPr kumimoji="1" lang="ja-JP" altLang="en-US" sz="1200">
              <a:latin typeface="ＭＳ Ｐゴシック" panose="020B0600070205080204" pitchFamily="50" charset="-128"/>
              <a:ea typeface="ＭＳ Ｐゴシック" panose="020B0600070205080204" pitchFamily="50" charset="-128"/>
            </a:rPr>
            <a:t>○基準期間：個人事業者については</a:t>
          </a:r>
          <a:r>
            <a:rPr kumimoji="1" lang="ja-JP" altLang="en-US" sz="1200">
              <a:solidFill>
                <a:srgbClr val="FF0000"/>
              </a:solidFill>
              <a:latin typeface="ＭＳ Ｐゴシック" panose="020B0600070205080204" pitchFamily="50" charset="-128"/>
              <a:ea typeface="ＭＳ Ｐゴシック" panose="020B0600070205080204" pitchFamily="50" charset="-128"/>
            </a:rPr>
            <a:t>補助事業対象経費の支払を </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pPr algn="l"/>
          <a:r>
            <a:rPr kumimoji="1" lang="en-US" altLang="ja-JP" sz="120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a:solidFill>
                <a:srgbClr val="FF0000"/>
              </a:solidFill>
              <a:latin typeface="ＭＳ Ｐゴシック" panose="020B0600070205080204" pitchFamily="50" charset="-128"/>
              <a:ea typeface="ＭＳ Ｐゴシック" panose="020B0600070205080204" pitchFamily="50" charset="-128"/>
            </a:rPr>
            <a:t>行う</a:t>
          </a:r>
          <a:r>
            <a:rPr kumimoji="1" lang="ja-JP" altLang="en-US" sz="1200">
              <a:latin typeface="ＭＳ Ｐゴシック" panose="020B0600070205080204" pitchFamily="50" charset="-128"/>
              <a:ea typeface="ＭＳ Ｐゴシック" panose="020B0600070205080204" pitchFamily="50" charset="-128"/>
            </a:rPr>
            <a:t>事業年の</a:t>
          </a:r>
          <a:r>
            <a:rPr kumimoji="1" lang="ja-JP" altLang="en-US" sz="1200" u="sng">
              <a:latin typeface="ＭＳ Ｐゴシック" panose="020B0600070205080204" pitchFamily="50" charset="-128"/>
              <a:ea typeface="ＭＳ Ｐゴシック" panose="020B0600070205080204" pitchFamily="50" charset="-128"/>
            </a:rPr>
            <a:t>前々年</a:t>
          </a:r>
          <a:r>
            <a:rPr kumimoji="1" lang="ja-JP" altLang="en-US" sz="1200">
              <a:latin typeface="ＭＳ Ｐゴシック" panose="020B0600070205080204" pitchFamily="50" charset="-128"/>
              <a:ea typeface="ＭＳ Ｐゴシック" panose="020B0600070205080204" pitchFamily="50" charset="-128"/>
            </a:rPr>
            <a:t>、法人については原則として</a:t>
          </a:r>
          <a:r>
            <a:rPr kumimoji="1" lang="ja-JP" altLang="en-US" sz="1200" u="sng">
              <a:latin typeface="ＭＳ Ｐゴシック" panose="020B0600070205080204" pitchFamily="50" charset="-128"/>
              <a:ea typeface="ＭＳ Ｐゴシック" panose="020B0600070205080204" pitchFamily="50" charset="-128"/>
            </a:rPr>
            <a:t>前々事業年度</a:t>
          </a:r>
          <a:r>
            <a:rPr kumimoji="1" lang="ja-JP" altLang="en-US" sz="1200">
              <a:latin typeface="ＭＳ Ｐゴシック" panose="020B0600070205080204" pitchFamily="50" charset="-128"/>
              <a:ea typeface="ＭＳ Ｐゴシック" panose="020B0600070205080204" pitchFamily="50" charset="-128"/>
            </a:rPr>
            <a:t>。</a:t>
          </a:r>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200">
              <a:latin typeface="ＭＳ Ｐゴシック" panose="020B0600070205080204" pitchFamily="50" charset="-128"/>
              <a:ea typeface="ＭＳ Ｐゴシック" panose="020B0600070205080204" pitchFamily="50" charset="-128"/>
            </a:rPr>
            <a:t>○特定期間：個人事業者については</a:t>
          </a:r>
          <a:r>
            <a:rPr kumimoji="1" lang="ja-JP" altLang="en-US" sz="1200">
              <a:solidFill>
                <a:srgbClr val="FF0000"/>
              </a:solidFill>
              <a:latin typeface="ＭＳ Ｐゴシック" panose="020B0600070205080204" pitchFamily="50" charset="-128"/>
              <a:ea typeface="ＭＳ Ｐゴシック" panose="020B0600070205080204" pitchFamily="50" charset="-128"/>
            </a:rPr>
            <a:t>補助事業対象経費の支払を</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pPr algn="l"/>
          <a:r>
            <a:rPr kumimoji="1" lang="en-US" altLang="ja-JP" sz="120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a:solidFill>
                <a:srgbClr val="FF0000"/>
              </a:solidFill>
              <a:latin typeface="ＭＳ Ｐゴシック" panose="020B0600070205080204" pitchFamily="50" charset="-128"/>
              <a:ea typeface="ＭＳ Ｐゴシック" panose="020B0600070205080204" pitchFamily="50" charset="-128"/>
            </a:rPr>
            <a:t>行う</a:t>
          </a:r>
          <a:r>
            <a:rPr kumimoji="1" lang="ja-JP" altLang="en-US" sz="1200">
              <a:latin typeface="ＭＳ Ｐゴシック" panose="020B0600070205080204" pitchFamily="50" charset="-128"/>
              <a:ea typeface="ＭＳ Ｐゴシック" panose="020B0600070205080204" pitchFamily="50" charset="-128"/>
            </a:rPr>
            <a:t>事業年の</a:t>
          </a:r>
          <a:r>
            <a:rPr kumimoji="1" lang="ja-JP" altLang="en-US" sz="1200" u="sng">
              <a:latin typeface="ＭＳ Ｐゴシック" panose="020B0600070205080204" pitchFamily="50" charset="-128"/>
              <a:ea typeface="ＭＳ Ｐゴシック" panose="020B0600070205080204" pitchFamily="50" charset="-128"/>
            </a:rPr>
            <a:t>前年</a:t>
          </a:r>
          <a:r>
            <a:rPr kumimoji="1" lang="ja-JP" altLang="en-US" sz="1200">
              <a:latin typeface="ＭＳ Ｐゴシック" panose="020B0600070205080204" pitchFamily="50" charset="-128"/>
              <a:ea typeface="ＭＳ Ｐゴシック" panose="020B0600070205080204" pitchFamily="50" charset="-128"/>
            </a:rPr>
            <a:t>１月１日から６月</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日までの期間、法人について</a:t>
          </a:r>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200">
              <a:latin typeface="ＭＳ Ｐゴシック" panose="020B0600070205080204" pitchFamily="50" charset="-128"/>
              <a:ea typeface="ＭＳ Ｐゴシック" panose="020B0600070205080204" pitchFamily="50" charset="-128"/>
            </a:rPr>
            <a:t>　</a:t>
          </a:r>
          <a:r>
            <a:rPr kumimoji="1" lang="ja-JP" altLang="en-US" sz="1200" baseline="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は原則として</a:t>
          </a:r>
          <a:r>
            <a:rPr kumimoji="1" lang="ja-JP" altLang="en-US" sz="1200" u="sng">
              <a:latin typeface="ＭＳ Ｐゴシック" panose="020B0600070205080204" pitchFamily="50" charset="-128"/>
              <a:ea typeface="ＭＳ Ｐゴシック" panose="020B0600070205080204" pitchFamily="50" charset="-128"/>
            </a:rPr>
            <a:t>前事業年度</a:t>
          </a:r>
          <a:r>
            <a:rPr kumimoji="1" lang="ja-JP" altLang="en-US" sz="1200">
              <a:latin typeface="ＭＳ Ｐゴシック" panose="020B0600070205080204" pitchFamily="50" charset="-128"/>
              <a:ea typeface="ＭＳ Ｐゴシック" panose="020B0600070205080204" pitchFamily="50" charset="-128"/>
            </a:rPr>
            <a:t>開始の日から６か月の期間。</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3</xdr:row>
      <xdr:rowOff>122768</xdr:rowOff>
    </xdr:from>
    <xdr:to>
      <xdr:col>13</xdr:col>
      <xdr:colOff>329142</xdr:colOff>
      <xdr:row>80</xdr:row>
      <xdr:rowOff>80435</xdr:rowOff>
    </xdr:to>
    <xdr:pic>
      <xdr:nvPicPr>
        <xdr:cNvPr id="2" name="図 1">
          <a:extLst>
            <a:ext uri="{FF2B5EF4-FFF2-40B4-BE49-F238E27FC236}">
              <a16:creationId xmlns:a16="http://schemas.microsoft.com/office/drawing/2014/main" id="{189C10FE-B477-44E0-8A50-B37D8A97F8EC}"/>
            </a:ext>
          </a:extLst>
        </xdr:cNvPr>
        <xdr:cNvPicPr>
          <a:picLocks noChangeAspect="1"/>
        </xdr:cNvPicPr>
      </xdr:nvPicPr>
      <xdr:blipFill rotWithShape="1">
        <a:blip xmlns:r="http://schemas.openxmlformats.org/officeDocument/2006/relationships" r:embed="rId1"/>
        <a:srcRect l="13630" t="12657" r="70367" b="6003"/>
        <a:stretch/>
      </xdr:blipFill>
      <xdr:spPr>
        <a:xfrm>
          <a:off x="180975" y="637118"/>
          <a:ext cx="9063567" cy="13159317"/>
        </a:xfrm>
        <a:prstGeom prst="rect">
          <a:avLst/>
        </a:prstGeom>
        <a:ln>
          <a:solidFill>
            <a:sysClr val="windowText" lastClr="000000"/>
          </a:solidFill>
        </a:ln>
      </xdr:spPr>
    </xdr:pic>
    <xdr:clientData/>
  </xdr:twoCellAnchor>
  <xdr:twoCellAnchor>
    <xdr:from>
      <xdr:col>8</xdr:col>
      <xdr:colOff>552450</xdr:colOff>
      <xdr:row>30</xdr:row>
      <xdr:rowOff>140494</xdr:rowOff>
    </xdr:from>
    <xdr:to>
      <xdr:col>11</xdr:col>
      <xdr:colOff>523875</xdr:colOff>
      <xdr:row>36</xdr:row>
      <xdr:rowOff>19049</xdr:rowOff>
    </xdr:to>
    <xdr:sp macro="" textlink="">
      <xdr:nvSpPr>
        <xdr:cNvPr id="3" name="吹き出し: 四角形 2">
          <a:extLst>
            <a:ext uri="{FF2B5EF4-FFF2-40B4-BE49-F238E27FC236}">
              <a16:creationId xmlns:a16="http://schemas.microsoft.com/office/drawing/2014/main" id="{E7B6B05C-DAFD-423F-90E9-E7502C2F1DA8}"/>
            </a:ext>
          </a:extLst>
        </xdr:cNvPr>
        <xdr:cNvSpPr/>
      </xdr:nvSpPr>
      <xdr:spPr>
        <a:xfrm>
          <a:off x="6038850" y="5283994"/>
          <a:ext cx="2028825" cy="907255"/>
        </a:xfrm>
        <a:prstGeom prst="wedgeRectCallout">
          <a:avLst>
            <a:gd name="adj1" fmla="val 46865"/>
            <a:gd name="adj2" fmla="val 91871"/>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657226</xdr:colOff>
      <xdr:row>38</xdr:row>
      <xdr:rowOff>47626</xdr:rowOff>
    </xdr:from>
    <xdr:to>
      <xdr:col>12</xdr:col>
      <xdr:colOff>542926</xdr:colOff>
      <xdr:row>43</xdr:row>
      <xdr:rowOff>123826</xdr:rowOff>
    </xdr:to>
    <xdr:sp macro="" textlink="">
      <xdr:nvSpPr>
        <xdr:cNvPr id="4" name="正方形/長方形 3">
          <a:extLst>
            <a:ext uri="{FF2B5EF4-FFF2-40B4-BE49-F238E27FC236}">
              <a16:creationId xmlns:a16="http://schemas.microsoft.com/office/drawing/2014/main" id="{85EA87D3-CDC3-415A-BBF2-E2730CF98D2F}"/>
            </a:ext>
          </a:extLst>
        </xdr:cNvPr>
        <xdr:cNvSpPr/>
      </xdr:nvSpPr>
      <xdr:spPr>
        <a:xfrm>
          <a:off x="7515226" y="6562726"/>
          <a:ext cx="1257300" cy="9334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571501</xdr:colOff>
      <xdr:row>31</xdr:row>
      <xdr:rowOff>9526</xdr:rowOff>
    </xdr:from>
    <xdr:to>
      <xdr:col>11</xdr:col>
      <xdr:colOff>514350</xdr:colOff>
      <xdr:row>36</xdr:row>
      <xdr:rowOff>38100</xdr:rowOff>
    </xdr:to>
    <xdr:sp macro="" textlink="">
      <xdr:nvSpPr>
        <xdr:cNvPr id="5" name="テキスト ボックス 4">
          <a:extLst>
            <a:ext uri="{FF2B5EF4-FFF2-40B4-BE49-F238E27FC236}">
              <a16:creationId xmlns:a16="http://schemas.microsoft.com/office/drawing/2014/main" id="{4DAAF0AC-2201-4C5C-8BC9-F723832536A0}"/>
            </a:ext>
          </a:extLst>
        </xdr:cNvPr>
        <xdr:cNvSpPr txBox="1"/>
      </xdr:nvSpPr>
      <xdr:spPr>
        <a:xfrm>
          <a:off x="6057901" y="5324476"/>
          <a:ext cx="2000249"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チェックポイント１</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控除税額の計算方法はこの欄で確認してください。</a:t>
          </a:r>
          <a:endParaRPr kumimoji="1" lang="en-US" altLang="ja-JP" sz="1100">
            <a:latin typeface="Meiryo UI" panose="020B0604030504040204" pitchFamily="50" charset="-128"/>
            <a:ea typeface="Meiryo UI" panose="020B0604030504040204" pitchFamily="50" charset="-128"/>
          </a:endParaRPr>
        </a:p>
        <a:p>
          <a:endParaRPr kumimoji="1" lang="en-US" altLang="ja-JP" sz="1100">
            <a:latin typeface="Meiryo UI" panose="020B0604030504040204" pitchFamily="50" charset="-128"/>
            <a:ea typeface="Meiryo UI" panose="020B0604030504040204" pitchFamily="50" charset="-128"/>
          </a:endParaRPr>
        </a:p>
        <a:p>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editAs="oneCell">
    <xdr:from>
      <xdr:col>0</xdr:col>
      <xdr:colOff>640563</xdr:colOff>
      <xdr:row>81</xdr:row>
      <xdr:rowOff>152408</xdr:rowOff>
    </xdr:from>
    <xdr:to>
      <xdr:col>12</xdr:col>
      <xdr:colOff>514357</xdr:colOff>
      <xdr:row>161</xdr:row>
      <xdr:rowOff>10181</xdr:rowOff>
    </xdr:to>
    <xdr:pic>
      <xdr:nvPicPr>
        <xdr:cNvPr id="6" name="図 5">
          <a:extLst>
            <a:ext uri="{FF2B5EF4-FFF2-40B4-BE49-F238E27FC236}">
              <a16:creationId xmlns:a16="http://schemas.microsoft.com/office/drawing/2014/main" id="{21E6BA80-A3C2-4A2D-9451-F0A8D8082586}"/>
            </a:ext>
          </a:extLst>
        </xdr:cNvPr>
        <xdr:cNvPicPr>
          <a:picLocks noChangeAspect="1"/>
        </xdr:cNvPicPr>
      </xdr:nvPicPr>
      <xdr:blipFill rotWithShape="1">
        <a:blip xmlns:r="http://schemas.openxmlformats.org/officeDocument/2006/relationships" r:embed="rId2"/>
        <a:srcRect l="9205" t="18653" r="58923" b="11316"/>
        <a:stretch/>
      </xdr:blipFill>
      <xdr:spPr>
        <a:xfrm rot="16200000">
          <a:off x="-2094627" y="16775048"/>
          <a:ext cx="13573773" cy="8103394"/>
        </a:xfrm>
        <a:prstGeom prst="rect">
          <a:avLst/>
        </a:prstGeom>
        <a:ln>
          <a:solidFill>
            <a:sysClr val="windowText" lastClr="000000"/>
          </a:solidFill>
        </a:ln>
      </xdr:spPr>
    </xdr:pic>
    <xdr:clientData/>
  </xdr:twoCellAnchor>
  <xdr:twoCellAnchor>
    <xdr:from>
      <xdr:col>1</xdr:col>
      <xdr:colOff>188118</xdr:colOff>
      <xdr:row>98</xdr:row>
      <xdr:rowOff>50005</xdr:rowOff>
    </xdr:from>
    <xdr:to>
      <xdr:col>12</xdr:col>
      <xdr:colOff>366713</xdr:colOff>
      <xdr:row>100</xdr:row>
      <xdr:rowOff>114300</xdr:rowOff>
    </xdr:to>
    <xdr:sp macro="" textlink="">
      <xdr:nvSpPr>
        <xdr:cNvPr id="7" name="正方形/長方形 6">
          <a:extLst>
            <a:ext uri="{FF2B5EF4-FFF2-40B4-BE49-F238E27FC236}">
              <a16:creationId xmlns:a16="http://schemas.microsoft.com/office/drawing/2014/main" id="{6170BD07-C0E8-48D3-9F65-A54E954C4DC7}"/>
            </a:ext>
          </a:extLst>
        </xdr:cNvPr>
        <xdr:cNvSpPr/>
      </xdr:nvSpPr>
      <xdr:spPr>
        <a:xfrm>
          <a:off x="873918" y="16852105"/>
          <a:ext cx="7722395" cy="40719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154783</xdr:colOff>
      <xdr:row>105</xdr:row>
      <xdr:rowOff>50008</xdr:rowOff>
    </xdr:from>
    <xdr:to>
      <xdr:col>12</xdr:col>
      <xdr:colOff>366712</xdr:colOff>
      <xdr:row>107</xdr:row>
      <xdr:rowOff>121443</xdr:rowOff>
    </xdr:to>
    <xdr:sp macro="" textlink="">
      <xdr:nvSpPr>
        <xdr:cNvPr id="8" name="正方形/長方形 7">
          <a:extLst>
            <a:ext uri="{FF2B5EF4-FFF2-40B4-BE49-F238E27FC236}">
              <a16:creationId xmlns:a16="http://schemas.microsoft.com/office/drawing/2014/main" id="{C0E06CA5-0B13-40C8-933E-BB31D2553A39}"/>
            </a:ext>
          </a:extLst>
        </xdr:cNvPr>
        <xdr:cNvSpPr/>
      </xdr:nvSpPr>
      <xdr:spPr>
        <a:xfrm>
          <a:off x="840583" y="18052258"/>
          <a:ext cx="7755729" cy="4143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559596</xdr:colOff>
      <xdr:row>90</xdr:row>
      <xdr:rowOff>152399</xdr:rowOff>
    </xdr:from>
    <xdr:to>
      <xdr:col>11</xdr:col>
      <xdr:colOff>466725</xdr:colOff>
      <xdr:row>97</xdr:row>
      <xdr:rowOff>47624</xdr:rowOff>
    </xdr:to>
    <xdr:sp macro="" textlink="">
      <xdr:nvSpPr>
        <xdr:cNvPr id="9" name="吹き出し: 四角形 8">
          <a:extLst>
            <a:ext uri="{FF2B5EF4-FFF2-40B4-BE49-F238E27FC236}">
              <a16:creationId xmlns:a16="http://schemas.microsoft.com/office/drawing/2014/main" id="{679BFF36-1534-48A1-B931-B138BE9672F6}"/>
            </a:ext>
          </a:extLst>
        </xdr:cNvPr>
        <xdr:cNvSpPr/>
      </xdr:nvSpPr>
      <xdr:spPr>
        <a:xfrm>
          <a:off x="6045996" y="15582899"/>
          <a:ext cx="1964529" cy="1095375"/>
        </a:xfrm>
        <a:prstGeom prst="wedgeRectCallout">
          <a:avLst>
            <a:gd name="adj1" fmla="val -72203"/>
            <a:gd name="adj2" fmla="val 52610"/>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609599</xdr:colOff>
      <xdr:row>90</xdr:row>
      <xdr:rowOff>145257</xdr:rowOff>
    </xdr:from>
    <xdr:to>
      <xdr:col>11</xdr:col>
      <xdr:colOff>381000</xdr:colOff>
      <xdr:row>97</xdr:row>
      <xdr:rowOff>38100</xdr:rowOff>
    </xdr:to>
    <xdr:sp macro="" textlink="">
      <xdr:nvSpPr>
        <xdr:cNvPr id="10" name="テキスト ボックス 9">
          <a:extLst>
            <a:ext uri="{FF2B5EF4-FFF2-40B4-BE49-F238E27FC236}">
              <a16:creationId xmlns:a16="http://schemas.microsoft.com/office/drawing/2014/main" id="{2440AF8B-290A-49EC-8BA4-978F37E09059}"/>
            </a:ext>
          </a:extLst>
        </xdr:cNvPr>
        <xdr:cNvSpPr txBox="1"/>
      </xdr:nvSpPr>
      <xdr:spPr>
        <a:xfrm>
          <a:off x="6095999" y="15575757"/>
          <a:ext cx="1828801" cy="1092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eiryo UI" panose="020B0604030504040204" pitchFamily="50" charset="-128"/>
              <a:ea typeface="Meiryo UI" panose="020B0604030504040204" pitchFamily="50" charset="-128"/>
            </a:rPr>
            <a:t>チェックポイント</a:t>
          </a:r>
          <a:r>
            <a:rPr kumimoji="1" lang="en-US" altLang="ja-JP" sz="1100">
              <a:latin typeface="Meiryo UI" panose="020B0604030504040204" pitchFamily="50" charset="-128"/>
              <a:ea typeface="Meiryo UI" panose="020B0604030504040204" pitchFamily="50" charset="-128"/>
            </a:rPr>
            <a:t>4</a:t>
          </a:r>
        </a:p>
        <a:p>
          <a:r>
            <a:rPr kumimoji="1" lang="ja-JP" altLang="en-US" sz="1100">
              <a:latin typeface="Meiryo UI" panose="020B0604030504040204" pitchFamily="50" charset="-128"/>
              <a:ea typeface="Meiryo UI" panose="020B0604030504040204" pitchFamily="50" charset="-128"/>
            </a:rPr>
            <a:t>別紙１の５</a:t>
          </a:r>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１</a:t>
          </a:r>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で課税売上割合を算出する際、入力する数字は下記④と⑦です。</a:t>
          </a:r>
        </a:p>
      </xdr:txBody>
    </xdr:sp>
    <xdr:clientData/>
  </xdr:twoCellAnchor>
  <xdr:twoCellAnchor>
    <xdr:from>
      <xdr:col>13</xdr:col>
      <xdr:colOff>57150</xdr:colOff>
      <xdr:row>43</xdr:row>
      <xdr:rowOff>160869</xdr:rowOff>
    </xdr:from>
    <xdr:to>
      <xdr:col>13</xdr:col>
      <xdr:colOff>381000</xdr:colOff>
      <xdr:row>48</xdr:row>
      <xdr:rowOff>152401</xdr:rowOff>
    </xdr:to>
    <xdr:sp macro="" textlink="">
      <xdr:nvSpPr>
        <xdr:cNvPr id="17" name="正方形/長方形 16">
          <a:extLst>
            <a:ext uri="{FF2B5EF4-FFF2-40B4-BE49-F238E27FC236}">
              <a16:creationId xmlns:a16="http://schemas.microsoft.com/office/drawing/2014/main" id="{4C76C3CA-CA36-471F-95C4-0A3C6167067B}"/>
            </a:ext>
          </a:extLst>
        </xdr:cNvPr>
        <xdr:cNvSpPr/>
      </xdr:nvSpPr>
      <xdr:spPr>
        <a:xfrm>
          <a:off x="8972550" y="7533219"/>
          <a:ext cx="323850" cy="84878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514350</xdr:colOff>
      <xdr:row>48</xdr:row>
      <xdr:rowOff>46568</xdr:rowOff>
    </xdr:from>
    <xdr:to>
      <xdr:col>12</xdr:col>
      <xdr:colOff>409575</xdr:colOff>
      <xdr:row>54</xdr:row>
      <xdr:rowOff>66675</xdr:rowOff>
    </xdr:to>
    <xdr:sp macro="" textlink="">
      <xdr:nvSpPr>
        <xdr:cNvPr id="18" name="吹き出し: 四角形 17">
          <a:extLst>
            <a:ext uri="{FF2B5EF4-FFF2-40B4-BE49-F238E27FC236}">
              <a16:creationId xmlns:a16="http://schemas.microsoft.com/office/drawing/2014/main" id="{C5D20F0C-AC2E-47FA-9107-060A2B654E1A}"/>
            </a:ext>
          </a:extLst>
        </xdr:cNvPr>
        <xdr:cNvSpPr/>
      </xdr:nvSpPr>
      <xdr:spPr>
        <a:xfrm>
          <a:off x="6686550" y="8276168"/>
          <a:ext cx="1952625" cy="1048807"/>
        </a:xfrm>
        <a:prstGeom prst="wedgeRectCallout">
          <a:avLst>
            <a:gd name="adj1" fmla="val 64705"/>
            <a:gd name="adj2" fmla="val -55110"/>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チェックポイント２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ここが「簡易課税用」となっている場合、「</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エ</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返還額なし」となります。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28574</xdr:colOff>
      <xdr:row>45</xdr:row>
      <xdr:rowOff>94194</xdr:rowOff>
    </xdr:from>
    <xdr:to>
      <xdr:col>12</xdr:col>
      <xdr:colOff>514349</xdr:colOff>
      <xdr:row>47</xdr:row>
      <xdr:rowOff>47626</xdr:rowOff>
    </xdr:to>
    <xdr:sp macro="" textlink="">
      <xdr:nvSpPr>
        <xdr:cNvPr id="13" name="正方形/長方形 12">
          <a:extLst>
            <a:ext uri="{FF2B5EF4-FFF2-40B4-BE49-F238E27FC236}">
              <a16:creationId xmlns:a16="http://schemas.microsoft.com/office/drawing/2014/main" id="{FAEA6FE3-C1C6-41DC-A9B8-797E299B6DF8}"/>
            </a:ext>
          </a:extLst>
        </xdr:cNvPr>
        <xdr:cNvSpPr/>
      </xdr:nvSpPr>
      <xdr:spPr>
        <a:xfrm>
          <a:off x="5514974" y="7809444"/>
          <a:ext cx="3228975" cy="29633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495300</xdr:colOff>
      <xdr:row>48</xdr:row>
      <xdr:rowOff>27518</xdr:rowOff>
    </xdr:from>
    <xdr:to>
      <xdr:col>8</xdr:col>
      <xdr:colOff>390525</xdr:colOff>
      <xdr:row>54</xdr:row>
      <xdr:rowOff>47625</xdr:rowOff>
    </xdr:to>
    <xdr:sp macro="" textlink="">
      <xdr:nvSpPr>
        <xdr:cNvPr id="14" name="吹き出し: 四角形 13">
          <a:extLst>
            <a:ext uri="{FF2B5EF4-FFF2-40B4-BE49-F238E27FC236}">
              <a16:creationId xmlns:a16="http://schemas.microsoft.com/office/drawing/2014/main" id="{A87C48AD-EA43-4D0F-B563-DBE4599F8AC3}"/>
            </a:ext>
          </a:extLst>
        </xdr:cNvPr>
        <xdr:cNvSpPr/>
      </xdr:nvSpPr>
      <xdr:spPr>
        <a:xfrm>
          <a:off x="3924300" y="8257118"/>
          <a:ext cx="1952625" cy="1048807"/>
        </a:xfrm>
        <a:prstGeom prst="wedgeRectCallout">
          <a:avLst>
            <a:gd name="adj1" fmla="val 64705"/>
            <a:gd name="adj2" fmla="val -55110"/>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チェックポイント３</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「２割特例」に○が付いている場合、「</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エ</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返還額なし」となります。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15</xdr:col>
      <xdr:colOff>96695</xdr:colOff>
      <xdr:row>30</xdr:row>
      <xdr:rowOff>153418</xdr:rowOff>
    </xdr:to>
    <xdr:pic>
      <xdr:nvPicPr>
        <xdr:cNvPr id="2" name="図 1">
          <a:extLst>
            <a:ext uri="{FF2B5EF4-FFF2-40B4-BE49-F238E27FC236}">
              <a16:creationId xmlns:a16="http://schemas.microsoft.com/office/drawing/2014/main" id="{6B203F0F-337A-4316-9574-16BC8CE6BAA5}"/>
            </a:ext>
          </a:extLst>
        </xdr:cNvPr>
        <xdr:cNvPicPr>
          <a:picLocks noChangeAspect="1"/>
        </xdr:cNvPicPr>
      </xdr:nvPicPr>
      <xdr:blipFill>
        <a:blip xmlns:r="http://schemas.openxmlformats.org/officeDocument/2006/relationships" r:embed="rId1"/>
        <a:stretch>
          <a:fillRect/>
        </a:stretch>
      </xdr:blipFill>
      <xdr:spPr>
        <a:xfrm>
          <a:off x="28575" y="0"/>
          <a:ext cx="10355120" cy="729716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D017-2266-4DD6-B0F9-25F2E3A5F05C}">
  <sheetPr>
    <tabColor rgb="FFFFFF00"/>
    <pageSetUpPr fitToPage="1"/>
  </sheetPr>
  <dimension ref="A6"/>
  <sheetViews>
    <sheetView showGridLines="0" tabSelected="1" view="pageBreakPreview" zoomScale="80" zoomScaleNormal="90" zoomScaleSheetLayoutView="80" workbookViewId="0">
      <selection activeCell="M36" sqref="M36"/>
    </sheetView>
  </sheetViews>
  <sheetFormatPr defaultColWidth="9" defaultRowHeight="13.5"/>
  <cols>
    <col min="1" max="11" width="9.375" style="5" customWidth="1"/>
    <col min="12" max="16384" width="9" style="5"/>
  </cols>
  <sheetData>
    <row r="6" spans="1:1">
      <c r="A6" s="5" t="s">
        <v>29</v>
      </c>
    </row>
  </sheetData>
  <phoneticPr fontId="3"/>
  <pageMargins left="0.25" right="0.25"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CEEDE-5DC1-4216-BCE1-469355CED40E}">
  <sheetPr>
    <tabColor rgb="FFFFCCFF"/>
    <pageSetUpPr fitToPage="1"/>
  </sheetPr>
  <dimension ref="A1:V151"/>
  <sheetViews>
    <sheetView showGridLines="0" view="pageBreakPreview" topLeftCell="A37" zoomScale="80" zoomScaleNormal="70" zoomScaleSheetLayoutView="80" workbookViewId="0">
      <selection activeCell="H62" sqref="H62"/>
    </sheetView>
  </sheetViews>
  <sheetFormatPr defaultColWidth="11.5" defaultRowHeight="24.75" customHeight="1"/>
  <cols>
    <col min="1" max="1" width="4" style="6" customWidth="1"/>
    <col min="2" max="11" width="11.5" style="6"/>
    <col min="12" max="12" width="5.875" style="6" customWidth="1"/>
    <col min="13" max="13" width="2.125" style="6" customWidth="1"/>
    <col min="14" max="14" width="3.375" style="6" customWidth="1"/>
    <col min="15" max="15" width="5.125" style="6" customWidth="1"/>
    <col min="16" max="16" width="11" style="6" customWidth="1"/>
    <col min="17" max="17" width="6.5" style="6" customWidth="1"/>
    <col min="18" max="18" width="11.125" style="6" customWidth="1"/>
    <col min="19" max="20" width="11.5" style="6"/>
    <col min="21" max="21" width="7.375" style="6" customWidth="1"/>
    <col min="22" max="16384" width="11.5" style="6"/>
  </cols>
  <sheetData>
    <row r="1" spans="1:16" ht="24.75" customHeight="1">
      <c r="A1" s="127" t="s">
        <v>307</v>
      </c>
      <c r="B1" s="127"/>
      <c r="C1" s="127"/>
      <c r="D1" s="127"/>
      <c r="E1" s="127"/>
      <c r="F1" s="127"/>
      <c r="G1" s="127"/>
      <c r="H1" s="127"/>
      <c r="I1" s="127"/>
      <c r="J1" s="127"/>
      <c r="K1" s="127"/>
      <c r="L1" s="127"/>
      <c r="M1" s="127"/>
      <c r="N1" s="127"/>
      <c r="O1" s="127"/>
      <c r="P1" s="127"/>
    </row>
    <row r="2" spans="1:16" ht="46.5" customHeight="1">
      <c r="A2" s="135" t="s">
        <v>389</v>
      </c>
      <c r="B2" s="135"/>
      <c r="C2" s="135"/>
      <c r="D2" s="135"/>
      <c r="E2" s="135"/>
      <c r="F2" s="135"/>
      <c r="G2" s="135"/>
      <c r="H2" s="135"/>
      <c r="I2" s="135"/>
      <c r="J2" s="135"/>
      <c r="K2" s="135"/>
      <c r="L2" s="135"/>
      <c r="M2" s="4"/>
      <c r="N2" s="4"/>
      <c r="O2" s="4"/>
    </row>
    <row r="3" spans="1:16" ht="25.5" customHeight="1">
      <c r="A3" s="83"/>
      <c r="B3" s="83"/>
      <c r="C3" s="83"/>
      <c r="D3" s="83"/>
      <c r="E3" s="83"/>
      <c r="F3" s="83"/>
      <c r="G3" s="83"/>
      <c r="H3" s="83"/>
      <c r="I3" s="83"/>
      <c r="J3" s="83"/>
      <c r="K3" s="83"/>
      <c r="L3" s="83"/>
      <c r="M3" s="83"/>
      <c r="N3" s="4"/>
      <c r="O3" s="4"/>
    </row>
    <row r="4" spans="1:16" ht="24.75" customHeight="1">
      <c r="A4" s="1" t="s">
        <v>27</v>
      </c>
    </row>
    <row r="5" spans="1:16" ht="24.75" customHeight="1">
      <c r="B5" s="128"/>
      <c r="C5" s="129"/>
      <c r="D5" s="129"/>
      <c r="E5" s="129"/>
      <c r="F5" s="130"/>
    </row>
    <row r="7" spans="1:16" ht="24.75" customHeight="1">
      <c r="A7" s="1" t="s">
        <v>26</v>
      </c>
    </row>
    <row r="8" spans="1:16" ht="24.75" customHeight="1">
      <c r="B8" s="128"/>
      <c r="C8" s="129"/>
      <c r="D8" s="129"/>
      <c r="E8" s="129"/>
      <c r="F8" s="130"/>
    </row>
    <row r="10" spans="1:16" ht="24.75" customHeight="1">
      <c r="A10" s="1" t="s">
        <v>25</v>
      </c>
    </row>
    <row r="11" spans="1:16" ht="24.75" customHeight="1">
      <c r="B11" s="128"/>
      <c r="C11" s="129"/>
      <c r="D11" s="129"/>
      <c r="E11" s="129"/>
      <c r="F11" s="130"/>
    </row>
    <row r="13" spans="1:16" ht="24.75" customHeight="1">
      <c r="A13" s="1" t="s">
        <v>315</v>
      </c>
      <c r="B13" s="2"/>
      <c r="C13" s="2"/>
      <c r="D13" s="3"/>
      <c r="E13" s="3"/>
    </row>
    <row r="14" spans="1:16" ht="24.75" customHeight="1">
      <c r="A14" s="2"/>
      <c r="B14" s="131">
        <v>1000000</v>
      </c>
      <c r="C14" s="131"/>
      <c r="D14" s="7" t="s">
        <v>24</v>
      </c>
      <c r="E14" s="8"/>
    </row>
    <row r="16" spans="1:16" s="10" customFormat="1" ht="24.75" customHeight="1">
      <c r="A16" s="1" t="s">
        <v>0</v>
      </c>
      <c r="B16" s="2"/>
      <c r="C16" s="2"/>
      <c r="D16" s="69"/>
      <c r="E16" s="3"/>
      <c r="F16" s="3"/>
      <c r="G16" s="3"/>
      <c r="H16" s="3"/>
      <c r="I16" s="3"/>
      <c r="J16" s="3"/>
      <c r="K16" s="3"/>
      <c r="L16" s="3"/>
      <c r="M16" s="3"/>
      <c r="N16" s="3"/>
      <c r="O16" s="9"/>
    </row>
    <row r="17" spans="1:19" s="16" customFormat="1" ht="24.75" customHeight="1">
      <c r="A17" s="2" t="s">
        <v>346</v>
      </c>
      <c r="B17" s="3"/>
      <c r="C17" s="3"/>
      <c r="D17" s="69" t="s">
        <v>345</v>
      </c>
      <c r="E17" s="20"/>
      <c r="F17" s="20"/>
      <c r="G17" s="20"/>
      <c r="H17" s="20"/>
      <c r="I17" s="20"/>
      <c r="J17" s="20"/>
      <c r="K17" s="12" t="s">
        <v>1</v>
      </c>
      <c r="L17" s="20"/>
      <c r="M17" s="12"/>
      <c r="N17" s="12"/>
      <c r="O17" s="21"/>
    </row>
    <row r="18" spans="1:19" s="24" customFormat="1" ht="18" customHeight="1">
      <c r="A18" s="22"/>
      <c r="B18" s="117" t="s">
        <v>2</v>
      </c>
      <c r="C18" s="119" t="s">
        <v>3</v>
      </c>
      <c r="D18" s="120"/>
      <c r="E18" s="120"/>
      <c r="F18" s="121"/>
      <c r="G18" s="125" t="s">
        <v>348</v>
      </c>
      <c r="H18" s="133" t="s">
        <v>31</v>
      </c>
      <c r="I18" s="134"/>
      <c r="J18" s="148" t="s">
        <v>39</v>
      </c>
      <c r="K18" s="132" t="s">
        <v>21</v>
      </c>
      <c r="L18" s="37"/>
      <c r="M18" s="39"/>
      <c r="N18" s="12"/>
      <c r="O18" s="23"/>
    </row>
    <row r="19" spans="1:19" s="24" customFormat="1" ht="29.25" customHeight="1">
      <c r="A19" s="22"/>
      <c r="B19" s="118"/>
      <c r="C19" s="122"/>
      <c r="D19" s="123"/>
      <c r="E19" s="123"/>
      <c r="F19" s="124"/>
      <c r="G19" s="126"/>
      <c r="H19" s="68" t="s">
        <v>311</v>
      </c>
      <c r="I19" s="25" t="s">
        <v>312</v>
      </c>
      <c r="J19" s="149"/>
      <c r="K19" s="132"/>
      <c r="L19" s="39"/>
      <c r="M19" s="39"/>
      <c r="N19" s="12"/>
      <c r="O19" s="23" t="s">
        <v>4</v>
      </c>
    </row>
    <row r="20" spans="1:19" s="16" customFormat="1" ht="24.75" customHeight="1">
      <c r="A20" s="17"/>
      <c r="B20" s="111" t="s">
        <v>5</v>
      </c>
      <c r="C20" s="114" t="s">
        <v>16</v>
      </c>
      <c r="D20" s="115"/>
      <c r="E20" s="115"/>
      <c r="F20" s="116"/>
      <c r="G20" s="85"/>
      <c r="H20" s="27">
        <v>250000</v>
      </c>
      <c r="I20" s="27">
        <v>250000</v>
      </c>
      <c r="J20" s="27"/>
      <c r="K20" s="28">
        <f t="shared" ref="K20:K27" si="0">SUM(H20:J20)</f>
        <v>500000</v>
      </c>
      <c r="L20" s="38"/>
      <c r="M20" s="38"/>
      <c r="N20" s="12"/>
      <c r="O20" s="90" t="s">
        <v>350</v>
      </c>
      <c r="P20" s="93" t="s">
        <v>351</v>
      </c>
      <c r="Q20" s="94"/>
      <c r="R20" s="95"/>
    </row>
    <row r="21" spans="1:19" s="16" customFormat="1" ht="24.75" customHeight="1">
      <c r="A21" s="17"/>
      <c r="B21" s="112"/>
      <c r="C21" s="114"/>
      <c r="D21" s="115"/>
      <c r="E21" s="115"/>
      <c r="F21" s="116"/>
      <c r="G21" s="85"/>
      <c r="H21" s="27"/>
      <c r="I21" s="27"/>
      <c r="J21" s="27"/>
      <c r="K21" s="28">
        <f t="shared" si="0"/>
        <v>0</v>
      </c>
      <c r="L21" s="38"/>
      <c r="M21" s="38"/>
      <c r="N21" s="12"/>
      <c r="O21" s="86" t="s">
        <v>6</v>
      </c>
      <c r="P21" s="87" t="s">
        <v>40</v>
      </c>
      <c r="Q21" s="88" t="s">
        <v>7</v>
      </c>
      <c r="R21" s="89">
        <v>45199</v>
      </c>
      <c r="S21" s="16" t="s">
        <v>22</v>
      </c>
    </row>
    <row r="22" spans="1:19" s="16" customFormat="1" ht="24.75" customHeight="1">
      <c r="A22" s="17"/>
      <c r="B22" s="112"/>
      <c r="C22" s="114"/>
      <c r="D22" s="115"/>
      <c r="E22" s="115"/>
      <c r="F22" s="116"/>
      <c r="G22" s="85"/>
      <c r="H22" s="27"/>
      <c r="I22" s="27"/>
      <c r="J22" s="27"/>
      <c r="K22" s="28">
        <f t="shared" si="0"/>
        <v>0</v>
      </c>
      <c r="L22" s="38"/>
      <c r="M22" s="38"/>
      <c r="N22" s="12"/>
      <c r="O22" s="86" t="s">
        <v>9</v>
      </c>
      <c r="P22" s="87">
        <v>45200</v>
      </c>
      <c r="Q22" s="88" t="s">
        <v>7</v>
      </c>
      <c r="R22" s="89">
        <v>46295</v>
      </c>
      <c r="S22" s="16" t="s">
        <v>8</v>
      </c>
    </row>
    <row r="23" spans="1:19" s="16" customFormat="1" ht="24.75" customHeight="1">
      <c r="A23" s="17"/>
      <c r="B23" s="113"/>
      <c r="C23" s="136" t="s">
        <v>12</v>
      </c>
      <c r="D23" s="137"/>
      <c r="E23" s="137"/>
      <c r="F23" s="138"/>
      <c r="G23" s="29" t="s">
        <v>13</v>
      </c>
      <c r="H23" s="30">
        <f>SUM(H20:H22)</f>
        <v>250000</v>
      </c>
      <c r="I23" s="30">
        <f>SUM(I20:I22)</f>
        <v>250000</v>
      </c>
      <c r="J23" s="30">
        <f>SUM(J20:J22)</f>
        <v>0</v>
      </c>
      <c r="K23" s="28">
        <f t="shared" si="0"/>
        <v>500000</v>
      </c>
      <c r="L23" s="38"/>
      <c r="M23" s="38"/>
      <c r="N23" s="12"/>
      <c r="O23" s="86" t="s">
        <v>10</v>
      </c>
      <c r="P23" s="87">
        <v>46296</v>
      </c>
      <c r="Q23" s="88" t="s">
        <v>7</v>
      </c>
      <c r="R23" s="89">
        <v>47391</v>
      </c>
      <c r="S23" s="16" t="s">
        <v>11</v>
      </c>
    </row>
    <row r="24" spans="1:19" s="16" customFormat="1" ht="24.75" customHeight="1">
      <c r="A24" s="17"/>
      <c r="B24" s="111" t="s">
        <v>37</v>
      </c>
      <c r="C24" s="114" t="s">
        <v>16</v>
      </c>
      <c r="D24" s="115"/>
      <c r="E24" s="115"/>
      <c r="F24" s="116"/>
      <c r="G24" s="26" t="s">
        <v>349</v>
      </c>
      <c r="H24" s="27">
        <v>500000</v>
      </c>
      <c r="I24" s="27"/>
      <c r="J24" s="27">
        <v>0</v>
      </c>
      <c r="K24" s="28">
        <f t="shared" si="0"/>
        <v>500000</v>
      </c>
      <c r="L24" s="38"/>
      <c r="M24" s="38"/>
      <c r="N24" s="12"/>
      <c r="O24" s="86" t="s">
        <v>14</v>
      </c>
      <c r="P24" s="87">
        <v>47392</v>
      </c>
      <c r="Q24" s="88" t="s">
        <v>7</v>
      </c>
      <c r="R24" s="89" t="s">
        <v>40</v>
      </c>
      <c r="S24" s="16" t="s">
        <v>15</v>
      </c>
    </row>
    <row r="25" spans="1:19" s="16" customFormat="1" ht="24.75" customHeight="1">
      <c r="A25" s="17"/>
      <c r="B25" s="112"/>
      <c r="C25" s="114"/>
      <c r="D25" s="115"/>
      <c r="E25" s="115"/>
      <c r="F25" s="116"/>
      <c r="G25" s="26"/>
      <c r="H25" s="27"/>
      <c r="I25" s="27"/>
      <c r="J25" s="27"/>
      <c r="K25" s="28">
        <f t="shared" si="0"/>
        <v>0</v>
      </c>
      <c r="L25" s="38"/>
      <c r="M25" s="38"/>
      <c r="N25" s="12"/>
      <c r="O25" s="15"/>
    </row>
    <row r="26" spans="1:19" s="16" customFormat="1" ht="24.75" customHeight="1">
      <c r="A26" s="17"/>
      <c r="B26" s="112"/>
      <c r="C26" s="114"/>
      <c r="D26" s="115"/>
      <c r="E26" s="115"/>
      <c r="F26" s="116"/>
      <c r="G26" s="26"/>
      <c r="H26" s="27"/>
      <c r="I26" s="27"/>
      <c r="J26" s="27"/>
      <c r="K26" s="28">
        <f t="shared" si="0"/>
        <v>0</v>
      </c>
      <c r="L26" s="12"/>
      <c r="M26" s="15"/>
      <c r="O26" s="15"/>
    </row>
    <row r="27" spans="1:19" s="16" customFormat="1" ht="24.75" customHeight="1">
      <c r="A27" s="17"/>
      <c r="B27" s="113"/>
      <c r="C27" s="136" t="s">
        <v>12</v>
      </c>
      <c r="D27" s="137"/>
      <c r="E27" s="137"/>
      <c r="F27" s="138"/>
      <c r="G27" s="29" t="s">
        <v>13</v>
      </c>
      <c r="H27" s="30">
        <f>SUM(H24:H26)</f>
        <v>500000</v>
      </c>
      <c r="I27" s="30">
        <f>SUM(I24:I26)</f>
        <v>0</v>
      </c>
      <c r="J27" s="30">
        <f>SUM(J24:J26)</f>
        <v>0</v>
      </c>
      <c r="K27" s="28">
        <f t="shared" si="0"/>
        <v>500000</v>
      </c>
      <c r="L27" s="12"/>
      <c r="M27" s="15"/>
    </row>
    <row r="28" spans="1:19" s="16" customFormat="1" ht="24.75" customHeight="1">
      <c r="A28" s="17"/>
      <c r="B28" s="140" t="s">
        <v>17</v>
      </c>
      <c r="C28" s="141"/>
      <c r="D28" s="141"/>
      <c r="E28" s="141"/>
      <c r="F28" s="142"/>
      <c r="G28" s="31" t="s">
        <v>13</v>
      </c>
      <c r="H28" s="32">
        <f>SUM(H23,H27)</f>
        <v>750000</v>
      </c>
      <c r="I28" s="32">
        <f>SUM(I23,I27)</f>
        <v>250000</v>
      </c>
      <c r="J28" s="32">
        <f>SUM(J23,J27)</f>
        <v>0</v>
      </c>
      <c r="K28" s="32">
        <f t="shared" ref="K28" si="1">SUM(K23,K27)</f>
        <v>1000000</v>
      </c>
      <c r="L28" s="12"/>
      <c r="M28" s="15"/>
    </row>
    <row r="29" spans="1:19" s="16" customFormat="1" ht="24.75" customHeight="1">
      <c r="A29" s="17"/>
      <c r="B29" s="11"/>
      <c r="C29" s="11"/>
      <c r="D29" s="11"/>
      <c r="E29" s="11"/>
      <c r="F29" s="11"/>
      <c r="G29" s="13"/>
      <c r="H29" s="14"/>
      <c r="I29" s="14"/>
      <c r="J29" s="14"/>
      <c r="K29" s="14"/>
      <c r="L29" s="14"/>
      <c r="M29" s="14"/>
      <c r="N29" s="12"/>
    </row>
    <row r="30" spans="1:19" s="16" customFormat="1" ht="24.75" customHeight="1">
      <c r="A30" s="3" t="s">
        <v>310</v>
      </c>
      <c r="B30" s="11"/>
      <c r="C30" s="143">
        <f>B14</f>
        <v>1000000</v>
      </c>
      <c r="D30" s="144"/>
      <c r="E30" s="13" t="s">
        <v>313</v>
      </c>
      <c r="F30" s="143">
        <f>K28</f>
        <v>1000000</v>
      </c>
      <c r="G30" s="144"/>
      <c r="H30" s="70" t="s">
        <v>314</v>
      </c>
      <c r="I30" s="71">
        <f>C30/F30</f>
        <v>1</v>
      </c>
      <c r="J30" s="14"/>
      <c r="K30" s="14"/>
      <c r="L30" s="14"/>
      <c r="M30" s="12"/>
      <c r="N30" s="15"/>
      <c r="O30" s="15"/>
    </row>
    <row r="31" spans="1:19" s="16" customFormat="1" ht="24.75" customHeight="1">
      <c r="A31" s="17"/>
      <c r="B31" s="11"/>
      <c r="C31" s="11"/>
      <c r="D31" s="11"/>
      <c r="E31" s="11"/>
      <c r="F31" s="11"/>
      <c r="G31" s="13"/>
      <c r="H31" s="14"/>
      <c r="I31" s="14"/>
      <c r="J31" s="14"/>
      <c r="K31" s="14"/>
      <c r="L31" s="14"/>
      <c r="M31" s="14"/>
      <c r="N31" s="12"/>
    </row>
    <row r="32" spans="1:19" s="16" customFormat="1" ht="24.75" customHeight="1">
      <c r="A32" s="3" t="s">
        <v>316</v>
      </c>
      <c r="B32" s="3"/>
      <c r="C32" s="3"/>
      <c r="D32" s="20"/>
      <c r="E32" s="20"/>
      <c r="F32" s="20"/>
      <c r="G32" s="20"/>
      <c r="H32" s="12"/>
      <c r="I32" s="12"/>
      <c r="J32" s="12" t="s">
        <v>1</v>
      </c>
      <c r="K32" s="12"/>
      <c r="L32" s="12"/>
      <c r="M32" s="21"/>
      <c r="O32" s="15"/>
    </row>
    <row r="33" spans="1:18" ht="24.75" customHeight="1">
      <c r="A33" s="33"/>
      <c r="B33" s="108" t="s">
        <v>18</v>
      </c>
      <c r="C33" s="108"/>
      <c r="D33" s="108"/>
      <c r="E33" s="108"/>
      <c r="F33" s="108"/>
      <c r="G33" s="108" t="s">
        <v>385</v>
      </c>
      <c r="H33" s="108"/>
      <c r="I33" s="108" t="s">
        <v>386</v>
      </c>
      <c r="J33" s="108"/>
      <c r="K33" s="33"/>
      <c r="O33" s="16"/>
      <c r="P33" s="16"/>
      <c r="Q33" s="16"/>
      <c r="R33" s="16"/>
    </row>
    <row r="34" spans="1:18" ht="24.75" customHeight="1">
      <c r="A34" s="33"/>
      <c r="B34" s="139" t="s">
        <v>352</v>
      </c>
      <c r="C34" s="139"/>
      <c r="D34" s="139"/>
      <c r="E34" s="139"/>
      <c r="F34" s="139"/>
      <c r="G34" s="110">
        <f>H23*$I$30</f>
        <v>250000</v>
      </c>
      <c r="H34" s="110"/>
      <c r="I34" s="110">
        <f>I23*$I$30</f>
        <v>250000</v>
      </c>
      <c r="J34" s="110"/>
      <c r="K34" s="33"/>
    </row>
    <row r="35" spans="1:18" ht="24.75" customHeight="1">
      <c r="A35" s="33"/>
      <c r="B35" s="150" t="s">
        <v>37</v>
      </c>
      <c r="C35" s="145" t="s">
        <v>353</v>
      </c>
      <c r="D35" s="145"/>
      <c r="E35" s="145"/>
      <c r="F35" s="145"/>
      <c r="G35" s="110">
        <f>IFERROR((SUMIFS($H$24:$H$26,$G$24:$G$26,$O$21)),0)*$I$30</f>
        <v>0</v>
      </c>
      <c r="H35" s="110"/>
      <c r="I35" s="110">
        <f>IFERROR((SUMIFS($I$24:$I$26,$G$24:$G$26,"&lt;="&amp;$O$21)),0)*$I$30</f>
        <v>0</v>
      </c>
      <c r="J35" s="110"/>
      <c r="K35" s="33"/>
    </row>
    <row r="36" spans="1:18" ht="24.75" customHeight="1">
      <c r="A36" s="33"/>
      <c r="B36" s="150"/>
      <c r="C36" s="145" t="s">
        <v>354</v>
      </c>
      <c r="D36" s="145"/>
      <c r="E36" s="145"/>
      <c r="F36" s="145"/>
      <c r="G36" s="110">
        <f>IFERROR((SUMIFS($H$24:$H$26,$G$24:$G$26,$O$22)),0)*$I$30</f>
        <v>500000</v>
      </c>
      <c r="H36" s="110"/>
      <c r="I36" s="110">
        <f>ROUND(IFERROR((SUMIFS($I$24:$I$26,$G$24:$G$26,$O$22)),0)*$I$30,0)</f>
        <v>0</v>
      </c>
      <c r="J36" s="110"/>
      <c r="K36" s="33"/>
    </row>
    <row r="37" spans="1:18" ht="24.75" customHeight="1">
      <c r="A37" s="33"/>
      <c r="B37" s="150"/>
      <c r="C37" s="145" t="s">
        <v>355</v>
      </c>
      <c r="D37" s="145"/>
      <c r="E37" s="145"/>
      <c r="F37" s="145"/>
      <c r="G37" s="110">
        <f>IFERROR((SUMIFS($H$24:$H$26,$G$24:$G$26,$O$23)),0)*$I$30</f>
        <v>0</v>
      </c>
      <c r="H37" s="110"/>
      <c r="I37" s="110">
        <f>IFERROR((SUMIFS($I$24:$I$26,$G$24:$G$26,$O$23)),0)*$I$30</f>
        <v>0</v>
      </c>
      <c r="J37" s="110"/>
      <c r="K37" s="33"/>
    </row>
    <row r="38" spans="1:18" ht="24.75" customHeight="1">
      <c r="A38" s="33"/>
      <c r="B38" s="63"/>
      <c r="C38" s="64"/>
      <c r="D38" s="64"/>
      <c r="E38" s="64"/>
      <c r="F38" s="64"/>
      <c r="G38" s="65"/>
      <c r="H38" s="65"/>
      <c r="I38" s="65"/>
      <c r="J38" s="33"/>
      <c r="K38" s="33"/>
    </row>
    <row r="39" spans="1:18" s="16" customFormat="1" ht="24.75" customHeight="1">
      <c r="A39" s="17"/>
      <c r="B39" s="11"/>
      <c r="C39" s="11"/>
      <c r="D39" s="11"/>
      <c r="E39" s="11"/>
      <c r="F39" s="11"/>
      <c r="G39" s="13"/>
      <c r="H39" s="14"/>
      <c r="I39" s="14"/>
      <c r="J39" s="14"/>
      <c r="K39" s="14"/>
      <c r="L39" s="14"/>
      <c r="M39" s="14"/>
      <c r="N39" s="12"/>
      <c r="O39" s="6"/>
      <c r="P39" s="6"/>
      <c r="Q39" s="6"/>
      <c r="R39" s="6"/>
    </row>
    <row r="40" spans="1:18" ht="24.75" customHeight="1">
      <c r="A40" s="3" t="s">
        <v>322</v>
      </c>
      <c r="B40" s="33"/>
      <c r="C40" s="33"/>
      <c r="D40" s="33"/>
      <c r="E40" s="33"/>
      <c r="F40" s="33"/>
      <c r="G40" s="33"/>
      <c r="H40" s="12"/>
      <c r="I40" s="12"/>
      <c r="J40" s="12" t="s">
        <v>1</v>
      </c>
      <c r="K40" s="33"/>
      <c r="O40" s="15"/>
      <c r="P40" s="16"/>
      <c r="Q40" s="16"/>
      <c r="R40" s="16"/>
    </row>
    <row r="41" spans="1:18" ht="28.5" customHeight="1">
      <c r="A41" s="33"/>
      <c r="B41" s="96" t="s">
        <v>18</v>
      </c>
      <c r="C41" s="97"/>
      <c r="D41" s="97"/>
      <c r="E41" s="97"/>
      <c r="F41" s="98"/>
      <c r="G41" s="102" t="s">
        <v>362</v>
      </c>
      <c r="H41" s="103"/>
      <c r="I41" s="103"/>
      <c r="J41" s="104"/>
      <c r="K41" s="33"/>
    </row>
    <row r="42" spans="1:18" ht="28.5" customHeight="1">
      <c r="A42" s="33"/>
      <c r="B42" s="99"/>
      <c r="C42" s="100"/>
      <c r="D42" s="100"/>
      <c r="E42" s="100"/>
      <c r="F42" s="101"/>
      <c r="G42" s="107" t="s">
        <v>387</v>
      </c>
      <c r="H42" s="108"/>
      <c r="I42" s="107" t="s">
        <v>388</v>
      </c>
      <c r="J42" s="108"/>
      <c r="K42" s="33"/>
    </row>
    <row r="43" spans="1:18" ht="24.75" customHeight="1">
      <c r="A43" s="33"/>
      <c r="B43" s="139" t="s">
        <v>352</v>
      </c>
      <c r="C43" s="139"/>
      <c r="D43" s="139"/>
      <c r="E43" s="139"/>
      <c r="F43" s="139"/>
      <c r="G43" s="109">
        <f>G34*10/110</f>
        <v>22727.272727272728</v>
      </c>
      <c r="H43" s="109"/>
      <c r="I43" s="109">
        <f>I34*8/108</f>
        <v>18518.518518518518</v>
      </c>
      <c r="J43" s="109"/>
      <c r="K43" s="33"/>
    </row>
    <row r="44" spans="1:18" ht="24.75" customHeight="1">
      <c r="A44" s="33"/>
      <c r="B44" s="150" t="s">
        <v>37</v>
      </c>
      <c r="C44" s="145" t="s">
        <v>353</v>
      </c>
      <c r="D44" s="145"/>
      <c r="E44" s="145"/>
      <c r="F44" s="145"/>
      <c r="G44" s="109">
        <f>G35*10/110</f>
        <v>0</v>
      </c>
      <c r="H44" s="109"/>
      <c r="I44" s="109">
        <f>I35*8/108</f>
        <v>0</v>
      </c>
      <c r="J44" s="109"/>
      <c r="K44" s="33"/>
    </row>
    <row r="45" spans="1:18" ht="24.75" customHeight="1">
      <c r="A45" s="33"/>
      <c r="B45" s="150"/>
      <c r="C45" s="145" t="s">
        <v>358</v>
      </c>
      <c r="D45" s="145"/>
      <c r="E45" s="145"/>
      <c r="F45" s="145"/>
      <c r="G45" s="109">
        <f>G36*10/110*80%</f>
        <v>36363.636363636368</v>
      </c>
      <c r="H45" s="109"/>
      <c r="I45" s="109">
        <f>I36*8/108*80%</f>
        <v>0</v>
      </c>
      <c r="J45" s="109"/>
      <c r="K45" s="33"/>
    </row>
    <row r="46" spans="1:18" ht="24.75" customHeight="1">
      <c r="A46" s="33"/>
      <c r="B46" s="150"/>
      <c r="C46" s="145" t="s">
        <v>359</v>
      </c>
      <c r="D46" s="145"/>
      <c r="E46" s="145"/>
      <c r="F46" s="145"/>
      <c r="G46" s="109">
        <f>G37*10/110*50%</f>
        <v>0</v>
      </c>
      <c r="H46" s="109"/>
      <c r="I46" s="109">
        <f>I37*8/108*50%</f>
        <v>0</v>
      </c>
      <c r="J46" s="109"/>
      <c r="K46" s="33"/>
    </row>
    <row r="47" spans="1:18" ht="24.75" customHeight="1">
      <c r="A47" s="33"/>
      <c r="B47" s="151" t="s">
        <v>21</v>
      </c>
      <c r="C47" s="152"/>
      <c r="D47" s="152"/>
      <c r="E47" s="152"/>
      <c r="F47" s="153"/>
      <c r="G47" s="105">
        <f>SUM(G43:H46)</f>
        <v>59090.909090909096</v>
      </c>
      <c r="H47" s="106"/>
      <c r="I47" s="105">
        <f>SUM(I43:J46)</f>
        <v>18518.518518518518</v>
      </c>
      <c r="J47" s="106"/>
      <c r="K47" s="33"/>
    </row>
    <row r="48" spans="1:18" ht="24.75" customHeight="1">
      <c r="A48" s="33"/>
      <c r="B48" s="91" t="s">
        <v>369</v>
      </c>
      <c r="C48" s="33"/>
      <c r="D48" s="33"/>
      <c r="E48" s="33"/>
      <c r="F48" s="33"/>
      <c r="G48" s="62"/>
      <c r="H48" s="33"/>
      <c r="I48" s="33"/>
      <c r="J48" s="33"/>
      <c r="K48" s="33"/>
      <c r="L48" s="33"/>
      <c r="M48" s="33"/>
    </row>
    <row r="49" spans="1:22" ht="24.75" customHeight="1">
      <c r="A49" s="33"/>
      <c r="B49" s="33"/>
      <c r="C49" s="33"/>
      <c r="D49" s="33"/>
      <c r="E49" s="33"/>
      <c r="F49" s="33"/>
      <c r="G49" s="62"/>
      <c r="H49" s="33"/>
      <c r="I49" s="33"/>
      <c r="J49" s="33"/>
      <c r="K49" s="33"/>
      <c r="L49" s="33"/>
      <c r="M49" s="33"/>
    </row>
    <row r="50" spans="1:22" ht="24.75" customHeight="1" thickBot="1">
      <c r="A50" s="3" t="s">
        <v>28</v>
      </c>
      <c r="B50" s="33"/>
      <c r="C50" s="33"/>
      <c r="D50" s="33"/>
      <c r="E50" s="33"/>
      <c r="F50" s="33"/>
      <c r="G50" s="33"/>
      <c r="H50" s="33"/>
      <c r="I50" s="33"/>
      <c r="J50" s="33"/>
      <c r="K50" s="33"/>
      <c r="L50" s="33"/>
      <c r="M50" s="33"/>
    </row>
    <row r="51" spans="1:22" ht="24.75" customHeight="1" thickBot="1">
      <c r="A51" s="33"/>
      <c r="B51" s="146">
        <f>ROUNDDOWN(SUM(G47:J47),0)</f>
        <v>77609</v>
      </c>
      <c r="C51" s="147"/>
      <c r="D51" s="33" t="s">
        <v>30</v>
      </c>
      <c r="E51" s="33"/>
      <c r="F51" s="33"/>
      <c r="G51" s="33"/>
      <c r="H51" s="33"/>
      <c r="I51" s="33"/>
      <c r="J51" s="33"/>
      <c r="K51" s="33"/>
      <c r="L51" s="33"/>
      <c r="M51" s="33"/>
    </row>
    <row r="52" spans="1:22" ht="24.75" customHeight="1">
      <c r="A52" s="33"/>
      <c r="B52" s="33"/>
      <c r="C52" s="33"/>
      <c r="D52" s="33"/>
      <c r="E52" s="33"/>
      <c r="F52" s="33"/>
      <c r="G52" s="33"/>
      <c r="H52" s="33"/>
      <c r="I52" s="33"/>
      <c r="J52" s="33"/>
      <c r="K52" s="33"/>
      <c r="L52" s="33"/>
      <c r="M52" s="33"/>
    </row>
    <row r="53" spans="1:22" ht="24.75" customHeight="1">
      <c r="A53" s="3" t="s">
        <v>41</v>
      </c>
      <c r="B53" s="3"/>
      <c r="C53" s="3"/>
      <c r="D53" s="3"/>
      <c r="E53" s="33"/>
      <c r="F53" s="33"/>
      <c r="G53" s="33"/>
      <c r="H53" s="33"/>
      <c r="I53" s="33"/>
      <c r="J53" s="33"/>
      <c r="K53" s="33"/>
      <c r="L53" s="33"/>
      <c r="M53" s="33"/>
    </row>
    <row r="54" spans="1:22" ht="24.75" customHeight="1">
      <c r="A54" s="3"/>
      <c r="B54" s="34" t="s">
        <v>392</v>
      </c>
      <c r="C54" s="34"/>
      <c r="D54" s="3"/>
      <c r="E54" s="33"/>
      <c r="F54" s="33"/>
      <c r="G54" s="33"/>
      <c r="H54" s="33"/>
      <c r="I54" s="33"/>
      <c r="J54" s="33"/>
      <c r="K54" s="33"/>
      <c r="L54" s="33"/>
      <c r="M54" s="33"/>
    </row>
    <row r="55" spans="1:22" ht="24.75" customHeight="1">
      <c r="A55" s="3"/>
      <c r="B55" s="34" t="s">
        <v>357</v>
      </c>
      <c r="C55" s="34"/>
      <c r="D55" s="3"/>
      <c r="E55" s="33"/>
      <c r="F55" s="33"/>
      <c r="G55" s="33"/>
      <c r="H55" s="33"/>
      <c r="I55" s="33"/>
      <c r="J55" s="33"/>
      <c r="K55" s="33"/>
      <c r="L55" s="33"/>
      <c r="M55" s="33"/>
    </row>
    <row r="56" spans="1:22" ht="24.75" customHeight="1">
      <c r="A56" s="33"/>
      <c r="B56" s="33" t="s">
        <v>361</v>
      </c>
      <c r="C56" s="33"/>
      <c r="D56" s="33"/>
      <c r="E56" s="33"/>
      <c r="F56" s="33"/>
      <c r="G56" s="33"/>
      <c r="H56" s="33"/>
      <c r="I56" s="33"/>
      <c r="J56" s="33"/>
      <c r="K56" s="33"/>
      <c r="L56" s="33"/>
      <c r="M56" s="33"/>
      <c r="S56" s="72"/>
      <c r="T56" s="72"/>
      <c r="U56" s="72"/>
      <c r="V56" s="72"/>
    </row>
    <row r="57" spans="1:22" ht="24.75" customHeight="1">
      <c r="A57" s="33"/>
      <c r="B57" s="33"/>
      <c r="C57" s="33"/>
      <c r="D57" s="33"/>
      <c r="E57" s="33"/>
      <c r="F57" s="33"/>
      <c r="G57" s="33"/>
      <c r="H57" s="33"/>
      <c r="I57" s="33"/>
      <c r="J57" s="33"/>
      <c r="K57" s="33"/>
      <c r="L57" s="33"/>
      <c r="M57" s="33"/>
      <c r="P57" s="72"/>
      <c r="Q57" s="72"/>
      <c r="R57" s="72"/>
    </row>
    <row r="58" spans="1:22" ht="24.75" customHeight="1">
      <c r="A58" s="33"/>
      <c r="B58" s="33"/>
      <c r="C58" s="33"/>
      <c r="D58" s="33"/>
      <c r="E58" s="33"/>
      <c r="F58" s="33"/>
      <c r="G58" s="33"/>
      <c r="H58" s="33"/>
      <c r="I58" s="33"/>
      <c r="J58" s="33"/>
      <c r="K58" s="33"/>
      <c r="L58" s="33"/>
      <c r="M58" s="33"/>
    </row>
    <row r="59" spans="1:22" ht="24.75" customHeight="1">
      <c r="A59" s="33"/>
      <c r="B59" s="33"/>
      <c r="C59" s="33"/>
      <c r="D59" s="33"/>
      <c r="E59" s="33"/>
      <c r="F59" s="33"/>
      <c r="G59" s="33"/>
      <c r="H59" s="33"/>
      <c r="I59" s="33"/>
      <c r="J59" s="33"/>
      <c r="K59" s="33"/>
      <c r="L59" s="33"/>
      <c r="M59" s="33"/>
    </row>
    <row r="60" spans="1:22" ht="24.75" customHeight="1">
      <c r="A60" s="33"/>
      <c r="B60" s="33"/>
      <c r="C60" s="33"/>
      <c r="D60" s="33"/>
      <c r="E60" s="33"/>
      <c r="F60" s="33"/>
      <c r="G60" s="33"/>
      <c r="H60" s="33"/>
      <c r="I60" s="33"/>
      <c r="J60" s="33"/>
      <c r="K60" s="33"/>
      <c r="L60" s="33"/>
      <c r="M60" s="33"/>
    </row>
    <row r="61" spans="1:22" ht="24.75" customHeight="1">
      <c r="A61" s="33"/>
      <c r="B61" s="33"/>
      <c r="C61" s="33"/>
      <c r="D61" s="33"/>
      <c r="E61" s="33"/>
      <c r="F61" s="33"/>
      <c r="G61" s="33"/>
      <c r="H61" s="33"/>
      <c r="I61" s="33"/>
      <c r="J61" s="33"/>
      <c r="K61" s="33"/>
      <c r="L61" s="33"/>
      <c r="M61" s="33"/>
    </row>
    <row r="62" spans="1:22" ht="24.75" customHeight="1">
      <c r="A62" s="33"/>
      <c r="B62" s="33"/>
      <c r="C62" s="33"/>
      <c r="D62" s="33"/>
      <c r="E62" s="33"/>
      <c r="F62" s="33"/>
      <c r="G62" s="33"/>
      <c r="H62" s="33"/>
      <c r="I62" s="33"/>
      <c r="J62" s="33"/>
      <c r="K62" s="33"/>
      <c r="L62" s="33"/>
      <c r="M62" s="33"/>
    </row>
    <row r="63" spans="1:22" ht="24.75" customHeight="1">
      <c r="A63" s="33"/>
      <c r="B63" s="33"/>
      <c r="C63" s="33"/>
      <c r="D63" s="33"/>
      <c r="E63" s="33"/>
      <c r="F63" s="33"/>
      <c r="G63" s="33"/>
      <c r="H63" s="33"/>
      <c r="I63" s="33"/>
      <c r="J63" s="33"/>
      <c r="K63" s="33"/>
      <c r="L63" s="33"/>
      <c r="M63" s="33"/>
    </row>
    <row r="64" spans="1:22" ht="24.75" customHeight="1">
      <c r="A64" s="33"/>
      <c r="B64" s="33"/>
      <c r="C64" s="33"/>
      <c r="D64" s="33"/>
      <c r="E64" s="33"/>
      <c r="F64" s="33"/>
      <c r="G64" s="33"/>
      <c r="H64" s="33"/>
      <c r="I64" s="33"/>
      <c r="J64" s="33"/>
      <c r="K64" s="33"/>
      <c r="L64" s="33"/>
      <c r="M64" s="33"/>
    </row>
    <row r="65" spans="1:13" ht="24.75" customHeight="1">
      <c r="A65" s="33"/>
      <c r="B65" s="33"/>
      <c r="C65" s="33"/>
      <c r="D65" s="33"/>
      <c r="E65" s="33"/>
      <c r="F65" s="33"/>
      <c r="G65" s="33"/>
      <c r="H65" s="33"/>
      <c r="I65" s="33"/>
      <c r="J65" s="33"/>
      <c r="K65" s="33"/>
      <c r="L65" s="33"/>
      <c r="M65" s="33"/>
    </row>
    <row r="66" spans="1:13" ht="24.75" customHeight="1">
      <c r="A66" s="33"/>
      <c r="B66" s="33"/>
      <c r="C66" s="33"/>
      <c r="D66" s="33"/>
      <c r="E66" s="33"/>
      <c r="F66" s="33"/>
      <c r="G66" s="33"/>
      <c r="H66" s="33"/>
      <c r="I66" s="33"/>
      <c r="J66" s="33"/>
      <c r="K66" s="33"/>
      <c r="L66" s="33"/>
      <c r="M66" s="33"/>
    </row>
    <row r="67" spans="1:13" ht="24.75" customHeight="1">
      <c r="A67" s="33"/>
      <c r="B67" s="33"/>
      <c r="C67" s="33"/>
      <c r="D67" s="33"/>
      <c r="E67" s="33"/>
      <c r="F67" s="33"/>
      <c r="G67" s="33"/>
      <c r="H67" s="33"/>
      <c r="I67" s="33"/>
      <c r="J67" s="33"/>
      <c r="K67" s="33"/>
      <c r="L67" s="33"/>
      <c r="M67" s="33"/>
    </row>
    <row r="68" spans="1:13" ht="24.75" customHeight="1">
      <c r="A68" s="33"/>
      <c r="B68" s="33"/>
      <c r="C68" s="33"/>
      <c r="D68" s="33"/>
      <c r="E68" s="33"/>
      <c r="F68" s="33"/>
      <c r="G68" s="33"/>
      <c r="H68" s="33"/>
      <c r="I68" s="33"/>
      <c r="J68" s="33"/>
      <c r="K68" s="33"/>
      <c r="L68" s="33"/>
      <c r="M68" s="33"/>
    </row>
    <row r="69" spans="1:13" ht="24.75" customHeight="1">
      <c r="A69" s="33"/>
      <c r="B69" s="33"/>
      <c r="C69" s="33"/>
      <c r="D69" s="33"/>
      <c r="E69" s="33"/>
      <c r="F69" s="33"/>
      <c r="G69" s="33"/>
      <c r="H69" s="33"/>
      <c r="I69" s="33"/>
      <c r="J69" s="33"/>
      <c r="K69" s="33"/>
      <c r="L69" s="33"/>
      <c r="M69" s="33"/>
    </row>
    <row r="70" spans="1:13" ht="24.75" customHeight="1">
      <c r="A70" s="33"/>
      <c r="B70" s="33"/>
      <c r="C70" s="33"/>
      <c r="D70" s="33"/>
      <c r="E70" s="33"/>
      <c r="F70" s="33"/>
      <c r="G70" s="33"/>
      <c r="H70" s="33"/>
      <c r="I70" s="33"/>
      <c r="J70" s="33"/>
      <c r="K70" s="33"/>
      <c r="L70" s="33"/>
      <c r="M70" s="33"/>
    </row>
    <row r="71" spans="1:13" ht="24.75" customHeight="1">
      <c r="A71" s="33"/>
      <c r="B71" s="33"/>
      <c r="C71" s="33"/>
      <c r="D71" s="33"/>
      <c r="E71" s="33"/>
      <c r="F71" s="33"/>
      <c r="G71" s="33"/>
      <c r="H71" s="33"/>
      <c r="I71" s="33"/>
      <c r="J71" s="33"/>
      <c r="K71" s="33"/>
      <c r="L71" s="33"/>
      <c r="M71" s="33"/>
    </row>
    <row r="72" spans="1:13" ht="24.75" customHeight="1">
      <c r="A72" s="33"/>
      <c r="B72" s="33"/>
      <c r="C72" s="33"/>
      <c r="D72" s="33"/>
      <c r="E72" s="33"/>
      <c r="F72" s="33"/>
      <c r="G72" s="33"/>
      <c r="H72" s="33"/>
      <c r="I72" s="33"/>
      <c r="J72" s="33"/>
      <c r="K72" s="33"/>
      <c r="L72" s="33"/>
      <c r="M72" s="33"/>
    </row>
    <row r="73" spans="1:13" ht="24.75" customHeight="1">
      <c r="A73" s="33"/>
      <c r="B73" s="33"/>
      <c r="C73" s="33"/>
      <c r="D73" s="33"/>
      <c r="E73" s="33"/>
      <c r="F73" s="33"/>
      <c r="G73" s="33"/>
      <c r="H73" s="33"/>
      <c r="I73" s="33"/>
      <c r="J73" s="33"/>
      <c r="K73" s="33"/>
      <c r="L73" s="33"/>
      <c r="M73" s="33"/>
    </row>
    <row r="74" spans="1:13" ht="24.75" customHeight="1">
      <c r="A74" s="33"/>
      <c r="B74" s="33"/>
      <c r="C74" s="33"/>
      <c r="D74" s="33"/>
      <c r="E74" s="33"/>
      <c r="F74" s="33"/>
      <c r="G74" s="33"/>
      <c r="H74" s="33"/>
      <c r="I74" s="33"/>
      <c r="J74" s="33"/>
      <c r="K74" s="33"/>
      <c r="L74" s="33"/>
      <c r="M74" s="33"/>
    </row>
    <row r="75" spans="1:13" ht="24.75" customHeight="1">
      <c r="A75" s="33"/>
      <c r="B75" s="33"/>
      <c r="C75" s="33"/>
      <c r="D75" s="33"/>
      <c r="E75" s="33"/>
      <c r="F75" s="33"/>
      <c r="G75" s="33"/>
      <c r="H75" s="33"/>
      <c r="I75" s="33"/>
      <c r="J75" s="33"/>
      <c r="K75" s="33"/>
      <c r="L75" s="33"/>
      <c r="M75" s="33"/>
    </row>
    <row r="76" spans="1:13" ht="24.75" customHeight="1">
      <c r="A76" s="33"/>
      <c r="B76" s="33"/>
      <c r="C76" s="33"/>
      <c r="D76" s="33"/>
      <c r="E76" s="33"/>
      <c r="F76" s="33"/>
      <c r="G76" s="33"/>
      <c r="H76" s="33"/>
      <c r="I76" s="33"/>
      <c r="J76" s="33"/>
      <c r="K76" s="33"/>
      <c r="L76" s="33"/>
      <c r="M76" s="33"/>
    </row>
    <row r="77" spans="1:13" ht="24.75" customHeight="1">
      <c r="A77" s="33"/>
      <c r="B77" s="33"/>
      <c r="C77" s="33"/>
      <c r="D77" s="33"/>
      <c r="E77" s="33"/>
      <c r="F77" s="33"/>
      <c r="G77" s="33"/>
      <c r="H77" s="33"/>
      <c r="I77" s="33"/>
      <c r="J77" s="33"/>
      <c r="K77" s="33"/>
      <c r="L77" s="33"/>
      <c r="M77" s="33"/>
    </row>
    <row r="78" spans="1:13" ht="24.75" customHeight="1">
      <c r="A78" s="33"/>
      <c r="B78" s="33"/>
      <c r="C78" s="33"/>
      <c r="D78" s="33"/>
      <c r="E78" s="33"/>
      <c r="F78" s="33"/>
      <c r="G78" s="33"/>
      <c r="H78" s="33"/>
      <c r="I78" s="33"/>
      <c r="J78" s="33"/>
      <c r="K78" s="33"/>
      <c r="L78" s="33"/>
      <c r="M78" s="33"/>
    </row>
    <row r="79" spans="1:13" ht="24.75" customHeight="1">
      <c r="A79" s="33"/>
      <c r="B79" s="33"/>
      <c r="C79" s="33"/>
      <c r="D79" s="33"/>
      <c r="E79" s="33"/>
      <c r="F79" s="33"/>
      <c r="G79" s="33"/>
      <c r="H79" s="33"/>
      <c r="I79" s="33"/>
      <c r="J79" s="33"/>
      <c r="K79" s="33"/>
      <c r="L79" s="33"/>
      <c r="M79" s="33"/>
    </row>
    <row r="80" spans="1:13" ht="24.75" customHeight="1">
      <c r="A80" s="33"/>
      <c r="B80" s="33"/>
      <c r="C80" s="33"/>
      <c r="D80" s="33"/>
      <c r="E80" s="33"/>
      <c r="F80" s="33"/>
      <c r="G80" s="33"/>
      <c r="H80" s="33"/>
      <c r="I80" s="33"/>
      <c r="J80" s="33"/>
      <c r="K80" s="33"/>
      <c r="L80" s="33"/>
      <c r="M80" s="33"/>
    </row>
    <row r="81" spans="1:13" ht="24.75" customHeight="1">
      <c r="A81" s="33"/>
      <c r="B81" s="33"/>
      <c r="C81" s="33"/>
      <c r="D81" s="33"/>
      <c r="E81" s="33"/>
      <c r="F81" s="33"/>
      <c r="G81" s="33"/>
      <c r="H81" s="33"/>
      <c r="I81" s="33"/>
      <c r="J81" s="33"/>
      <c r="K81" s="33"/>
      <c r="L81" s="33"/>
      <c r="M81" s="33"/>
    </row>
    <row r="82" spans="1:13" ht="24.75" customHeight="1">
      <c r="A82" s="33"/>
      <c r="B82" s="33"/>
      <c r="C82" s="33"/>
      <c r="D82" s="33"/>
      <c r="E82" s="33"/>
      <c r="F82" s="33"/>
      <c r="G82" s="33"/>
      <c r="H82" s="33"/>
      <c r="I82" s="33"/>
      <c r="J82" s="33"/>
      <c r="K82" s="33"/>
      <c r="L82" s="33"/>
      <c r="M82" s="33"/>
    </row>
    <row r="83" spans="1:13" ht="24.75" customHeight="1">
      <c r="A83" s="33"/>
      <c r="B83" s="33"/>
      <c r="C83" s="33"/>
      <c r="D83" s="33"/>
      <c r="E83" s="33"/>
      <c r="F83" s="33"/>
      <c r="G83" s="33"/>
      <c r="H83" s="33"/>
      <c r="I83" s="33"/>
      <c r="J83" s="33"/>
      <c r="K83" s="33"/>
      <c r="L83" s="33"/>
      <c r="M83" s="33"/>
    </row>
    <row r="84" spans="1:13" ht="24.75" customHeight="1">
      <c r="A84" s="33"/>
      <c r="B84" s="33"/>
      <c r="C84" s="33"/>
      <c r="D84" s="33"/>
      <c r="E84" s="33"/>
      <c r="F84" s="33"/>
      <c r="G84" s="33"/>
      <c r="H84" s="33"/>
      <c r="I84" s="33"/>
      <c r="J84" s="33"/>
      <c r="K84" s="33"/>
      <c r="L84" s="33"/>
      <c r="M84" s="33"/>
    </row>
    <row r="85" spans="1:13" ht="24.75" customHeight="1">
      <c r="A85" s="33"/>
      <c r="B85" s="33"/>
      <c r="C85" s="33"/>
      <c r="D85" s="33"/>
      <c r="E85" s="33"/>
      <c r="F85" s="33"/>
      <c r="G85" s="33"/>
      <c r="H85" s="33"/>
      <c r="I85" s="33"/>
      <c r="J85" s="33"/>
      <c r="K85" s="33"/>
      <c r="L85" s="33"/>
      <c r="M85" s="33"/>
    </row>
    <row r="86" spans="1:13" ht="24.75" customHeight="1">
      <c r="A86" s="33"/>
      <c r="B86" s="33"/>
      <c r="C86" s="33"/>
      <c r="D86" s="33"/>
      <c r="E86" s="33"/>
      <c r="F86" s="33"/>
      <c r="G86" s="33"/>
      <c r="H86" s="33"/>
      <c r="I86" s="33"/>
      <c r="J86" s="33"/>
      <c r="K86" s="33"/>
      <c r="L86" s="33"/>
      <c r="M86" s="33"/>
    </row>
    <row r="87" spans="1:13" ht="24.75" customHeight="1">
      <c r="A87" s="33"/>
      <c r="B87" s="33"/>
      <c r="C87" s="33"/>
      <c r="D87" s="33"/>
      <c r="E87" s="33"/>
      <c r="F87" s="33"/>
      <c r="G87" s="33"/>
      <c r="H87" s="33"/>
      <c r="I87" s="33"/>
      <c r="J87" s="33"/>
      <c r="K87" s="33"/>
      <c r="L87" s="33"/>
      <c r="M87" s="33"/>
    </row>
    <row r="88" spans="1:13" ht="24.75" customHeight="1">
      <c r="A88" s="33"/>
      <c r="B88" s="33"/>
      <c r="C88" s="33"/>
      <c r="D88" s="33"/>
      <c r="E88" s="33"/>
      <c r="F88" s="33"/>
      <c r="G88" s="33"/>
      <c r="H88" s="33"/>
      <c r="I88" s="33"/>
      <c r="J88" s="33"/>
      <c r="K88" s="33"/>
      <c r="L88" s="33"/>
      <c r="M88" s="33"/>
    </row>
    <row r="89" spans="1:13" ht="24.75" customHeight="1">
      <c r="A89" s="33"/>
      <c r="B89" s="33"/>
      <c r="C89" s="33"/>
      <c r="D89" s="33"/>
      <c r="E89" s="33"/>
      <c r="F89" s="33"/>
      <c r="G89" s="33"/>
      <c r="H89" s="33"/>
      <c r="I89" s="33"/>
      <c r="J89" s="33"/>
      <c r="K89" s="33"/>
      <c r="L89" s="33"/>
      <c r="M89" s="33"/>
    </row>
    <row r="90" spans="1:13" ht="24.75" customHeight="1">
      <c r="A90" s="33"/>
      <c r="B90" s="33"/>
      <c r="C90" s="33"/>
      <c r="D90" s="33"/>
      <c r="E90" s="33"/>
      <c r="F90" s="33"/>
      <c r="G90" s="33"/>
      <c r="H90" s="33"/>
      <c r="I90" s="33"/>
      <c r="J90" s="33"/>
      <c r="K90" s="33"/>
      <c r="L90" s="33"/>
      <c r="M90" s="33"/>
    </row>
    <row r="91" spans="1:13" ht="24.75" customHeight="1">
      <c r="A91" s="33"/>
      <c r="B91" s="33"/>
      <c r="C91" s="33"/>
      <c r="D91" s="33"/>
      <c r="E91" s="33"/>
      <c r="F91" s="33"/>
      <c r="G91" s="33"/>
      <c r="H91" s="33"/>
      <c r="I91" s="33"/>
      <c r="J91" s="33"/>
      <c r="K91" s="33"/>
      <c r="L91" s="33"/>
      <c r="M91" s="33"/>
    </row>
    <row r="92" spans="1:13" ht="24.75" customHeight="1">
      <c r="A92" s="33"/>
      <c r="B92" s="33"/>
      <c r="C92" s="33"/>
      <c r="D92" s="33"/>
      <c r="E92" s="33"/>
      <c r="F92" s="33"/>
      <c r="G92" s="33"/>
      <c r="H92" s="33"/>
      <c r="I92" s="33"/>
      <c r="J92" s="33"/>
      <c r="K92" s="33"/>
      <c r="L92" s="33"/>
      <c r="M92" s="33"/>
    </row>
    <row r="93" spans="1:13" ht="24.75" customHeight="1">
      <c r="A93" s="33"/>
      <c r="B93" s="33"/>
      <c r="C93" s="33"/>
      <c r="D93" s="33"/>
      <c r="E93" s="33"/>
      <c r="F93" s="33"/>
      <c r="G93" s="33"/>
      <c r="H93" s="33"/>
      <c r="I93" s="33"/>
      <c r="J93" s="33"/>
      <c r="K93" s="33"/>
      <c r="L93" s="33"/>
      <c r="M93" s="33"/>
    </row>
    <row r="94" spans="1:13" ht="24.75" customHeight="1">
      <c r="A94" s="33"/>
      <c r="B94" s="33"/>
      <c r="C94" s="33"/>
      <c r="D94" s="33"/>
      <c r="E94" s="33"/>
      <c r="F94" s="33"/>
      <c r="G94" s="33"/>
      <c r="H94" s="33"/>
      <c r="I94" s="33"/>
      <c r="J94" s="33"/>
      <c r="K94" s="33"/>
      <c r="L94" s="33"/>
      <c r="M94" s="33"/>
    </row>
    <row r="95" spans="1:13" ht="24.75" customHeight="1">
      <c r="A95" s="33"/>
      <c r="B95" s="33"/>
      <c r="C95" s="33"/>
      <c r="D95" s="33"/>
      <c r="E95" s="33"/>
      <c r="F95" s="33"/>
      <c r="G95" s="33"/>
      <c r="H95" s="33"/>
      <c r="I95" s="33"/>
      <c r="J95" s="33"/>
      <c r="K95" s="33"/>
      <c r="L95" s="33"/>
      <c r="M95" s="33"/>
    </row>
    <row r="96" spans="1:13" ht="24.75" customHeight="1">
      <c r="A96" s="33"/>
      <c r="B96" s="33"/>
      <c r="C96" s="33"/>
      <c r="D96" s="33"/>
      <c r="E96" s="33"/>
      <c r="F96" s="33"/>
      <c r="G96" s="33"/>
      <c r="H96" s="33"/>
      <c r="I96" s="33"/>
      <c r="J96" s="33"/>
      <c r="K96" s="33"/>
      <c r="L96" s="33"/>
      <c r="M96" s="33"/>
    </row>
    <row r="97" spans="1:13" ht="24.75" customHeight="1">
      <c r="A97" s="33"/>
      <c r="B97" s="33"/>
      <c r="C97" s="33"/>
      <c r="D97" s="33"/>
      <c r="E97" s="33"/>
      <c r="F97" s="33"/>
      <c r="G97" s="33"/>
      <c r="H97" s="33"/>
      <c r="I97" s="33"/>
      <c r="J97" s="33"/>
      <c r="K97" s="33"/>
      <c r="L97" s="33"/>
      <c r="M97" s="33"/>
    </row>
    <row r="98" spans="1:13" ht="24.75" customHeight="1">
      <c r="A98" s="33"/>
      <c r="B98" s="33"/>
      <c r="C98" s="33"/>
      <c r="D98" s="33"/>
      <c r="E98" s="33"/>
      <c r="F98" s="33"/>
      <c r="G98" s="33"/>
      <c r="H98" s="33"/>
      <c r="I98" s="33"/>
      <c r="J98" s="33"/>
      <c r="K98" s="33"/>
      <c r="L98" s="33"/>
      <c r="M98" s="33"/>
    </row>
    <row r="99" spans="1:13" ht="24.75" customHeight="1">
      <c r="A99" s="33"/>
      <c r="B99" s="33"/>
      <c r="C99" s="33"/>
      <c r="D99" s="33"/>
      <c r="E99" s="33"/>
      <c r="F99" s="33"/>
      <c r="G99" s="33"/>
      <c r="H99" s="33"/>
      <c r="I99" s="33"/>
      <c r="J99" s="33"/>
      <c r="K99" s="33"/>
      <c r="L99" s="33"/>
      <c r="M99" s="33"/>
    </row>
    <row r="100" spans="1:13" ht="24.75" customHeight="1">
      <c r="A100" s="33"/>
      <c r="B100" s="33"/>
      <c r="C100" s="33"/>
      <c r="D100" s="33"/>
      <c r="E100" s="33"/>
      <c r="F100" s="33"/>
      <c r="G100" s="33"/>
      <c r="H100" s="33"/>
      <c r="I100" s="33"/>
      <c r="J100" s="33"/>
      <c r="K100" s="33"/>
      <c r="L100" s="33"/>
      <c r="M100" s="33"/>
    </row>
    <row r="101" spans="1:13" ht="24.75" customHeight="1">
      <c r="A101" s="33"/>
      <c r="B101" s="33"/>
      <c r="C101" s="33"/>
      <c r="D101" s="33"/>
      <c r="E101" s="33"/>
      <c r="F101" s="33"/>
      <c r="G101" s="33"/>
      <c r="H101" s="33"/>
      <c r="I101" s="33"/>
      <c r="J101" s="33"/>
      <c r="K101" s="33"/>
      <c r="L101" s="33"/>
      <c r="M101" s="33"/>
    </row>
    <row r="102" spans="1:13" ht="24.75" customHeight="1">
      <c r="A102" s="33"/>
      <c r="B102" s="33"/>
      <c r="C102" s="33"/>
      <c r="D102" s="33"/>
      <c r="E102" s="33"/>
      <c r="F102" s="33"/>
      <c r="G102" s="33"/>
      <c r="H102" s="33"/>
      <c r="I102" s="33"/>
      <c r="J102" s="33"/>
      <c r="K102" s="33"/>
      <c r="L102" s="33"/>
      <c r="M102" s="33"/>
    </row>
    <row r="103" spans="1:13" ht="24.75" customHeight="1">
      <c r="A103" s="33"/>
      <c r="B103" s="33"/>
      <c r="C103" s="33"/>
      <c r="D103" s="33"/>
      <c r="E103" s="33"/>
      <c r="F103" s="33"/>
      <c r="G103" s="33"/>
      <c r="H103" s="33"/>
      <c r="I103" s="33"/>
      <c r="J103" s="33"/>
      <c r="K103" s="33"/>
      <c r="L103" s="33"/>
      <c r="M103" s="33"/>
    </row>
    <row r="104" spans="1:13" ht="24.75" customHeight="1">
      <c r="A104" s="33"/>
      <c r="B104" s="33"/>
      <c r="C104" s="33"/>
      <c r="D104" s="33"/>
      <c r="E104" s="33"/>
      <c r="F104" s="33"/>
      <c r="G104" s="33"/>
      <c r="H104" s="33"/>
      <c r="I104" s="33"/>
      <c r="J104" s="33"/>
      <c r="K104" s="33"/>
      <c r="L104" s="33"/>
      <c r="M104" s="33"/>
    </row>
    <row r="105" spans="1:13" ht="24.75" customHeight="1">
      <c r="A105" s="33"/>
      <c r="B105" s="33"/>
      <c r="C105" s="33"/>
      <c r="D105" s="33"/>
      <c r="E105" s="33"/>
      <c r="F105" s="33"/>
      <c r="G105" s="33"/>
      <c r="H105" s="33"/>
      <c r="I105" s="33"/>
      <c r="J105" s="33"/>
      <c r="K105" s="33"/>
      <c r="L105" s="33"/>
      <c r="M105" s="33"/>
    </row>
    <row r="106" spans="1:13" ht="24.75" customHeight="1">
      <c r="A106" s="33"/>
      <c r="B106" s="33"/>
      <c r="C106" s="33"/>
      <c r="D106" s="33"/>
      <c r="E106" s="33"/>
      <c r="F106" s="33"/>
      <c r="G106" s="33"/>
      <c r="H106" s="33"/>
      <c r="I106" s="33"/>
      <c r="J106" s="33"/>
      <c r="K106" s="33"/>
      <c r="L106" s="33"/>
      <c r="M106" s="33"/>
    </row>
    <row r="107" spans="1:13" ht="24.75" customHeight="1">
      <c r="A107" s="33"/>
      <c r="B107" s="33"/>
      <c r="C107" s="33"/>
      <c r="D107" s="33"/>
      <c r="E107" s="33"/>
      <c r="F107" s="33"/>
      <c r="G107" s="33"/>
      <c r="H107" s="33"/>
      <c r="I107" s="33"/>
      <c r="J107" s="33"/>
      <c r="K107" s="33"/>
      <c r="L107" s="33"/>
      <c r="M107" s="33"/>
    </row>
    <row r="108" spans="1:13" ht="24.75" customHeight="1">
      <c r="A108" s="33"/>
      <c r="B108" s="33"/>
      <c r="C108" s="33"/>
      <c r="D108" s="33"/>
      <c r="E108" s="33"/>
      <c r="F108" s="33"/>
      <c r="G108" s="33"/>
      <c r="H108" s="33"/>
      <c r="I108" s="33"/>
      <c r="J108" s="33"/>
      <c r="K108" s="33"/>
      <c r="L108" s="33"/>
      <c r="M108" s="33"/>
    </row>
    <row r="109" spans="1:13" ht="24.75" customHeight="1">
      <c r="A109" s="33"/>
      <c r="B109" s="33"/>
      <c r="C109" s="33"/>
      <c r="D109" s="33"/>
      <c r="E109" s="33"/>
      <c r="F109" s="33"/>
      <c r="G109" s="33"/>
      <c r="H109" s="33"/>
      <c r="I109" s="33"/>
      <c r="J109" s="33"/>
      <c r="K109" s="33"/>
      <c r="L109" s="33"/>
      <c r="M109" s="33"/>
    </row>
    <row r="110" spans="1:13" ht="24.75" customHeight="1">
      <c r="A110" s="33"/>
      <c r="B110" s="33"/>
      <c r="C110" s="33"/>
      <c r="D110" s="33"/>
      <c r="E110" s="33"/>
      <c r="F110" s="33"/>
      <c r="G110" s="33"/>
      <c r="H110" s="33"/>
      <c r="I110" s="33"/>
      <c r="J110" s="33"/>
      <c r="K110" s="33"/>
      <c r="L110" s="33"/>
      <c r="M110" s="33"/>
    </row>
    <row r="111" spans="1:13" ht="24.75" customHeight="1">
      <c r="A111" s="33"/>
      <c r="B111" s="33"/>
      <c r="C111" s="33"/>
      <c r="D111" s="33"/>
      <c r="E111" s="33"/>
      <c r="F111" s="33"/>
      <c r="G111" s="33"/>
      <c r="H111" s="33"/>
      <c r="I111" s="33"/>
      <c r="J111" s="33"/>
      <c r="K111" s="33"/>
      <c r="L111" s="33"/>
      <c r="M111" s="33"/>
    </row>
    <row r="112" spans="1:13" ht="24.75" customHeight="1">
      <c r="A112" s="33"/>
      <c r="B112" s="33"/>
      <c r="C112" s="33"/>
      <c r="D112" s="33"/>
      <c r="E112" s="33"/>
      <c r="F112" s="33"/>
      <c r="G112" s="33"/>
      <c r="H112" s="33"/>
      <c r="I112" s="33"/>
      <c r="J112" s="33"/>
      <c r="K112" s="33"/>
      <c r="L112" s="33"/>
      <c r="M112" s="33"/>
    </row>
    <row r="113" spans="1:13" ht="24.75" customHeight="1">
      <c r="A113" s="33"/>
      <c r="B113" s="33"/>
      <c r="C113" s="33"/>
      <c r="D113" s="33"/>
      <c r="E113" s="33"/>
      <c r="F113" s="33"/>
      <c r="G113" s="33"/>
      <c r="H113" s="33"/>
      <c r="I113" s="33"/>
      <c r="J113" s="33"/>
      <c r="K113" s="33"/>
      <c r="L113" s="33"/>
      <c r="M113" s="33"/>
    </row>
    <row r="114" spans="1:13" ht="24.75" customHeight="1">
      <c r="A114" s="33"/>
      <c r="B114" s="33"/>
      <c r="C114" s="33"/>
      <c r="D114" s="33"/>
      <c r="E114" s="33"/>
      <c r="F114" s="33"/>
      <c r="G114" s="33"/>
      <c r="H114" s="33"/>
      <c r="I114" s="33"/>
      <c r="J114" s="33"/>
      <c r="K114" s="33"/>
      <c r="L114" s="33"/>
      <c r="M114" s="33"/>
    </row>
    <row r="115" spans="1:13" ht="24.75" customHeight="1">
      <c r="A115" s="33"/>
      <c r="B115" s="33"/>
      <c r="C115" s="33"/>
      <c r="D115" s="33"/>
      <c r="E115" s="33"/>
      <c r="F115" s="33"/>
      <c r="G115" s="33"/>
      <c r="H115" s="33"/>
      <c r="I115" s="33"/>
      <c r="J115" s="33"/>
      <c r="K115" s="33"/>
      <c r="L115" s="33"/>
      <c r="M115" s="33"/>
    </row>
    <row r="116" spans="1:13" ht="24.75" customHeight="1">
      <c r="A116" s="33"/>
      <c r="B116" s="33"/>
      <c r="C116" s="33"/>
      <c r="D116" s="33"/>
      <c r="E116" s="33"/>
      <c r="F116" s="33"/>
      <c r="G116" s="33"/>
      <c r="H116" s="33"/>
      <c r="I116" s="33"/>
      <c r="J116" s="33"/>
      <c r="K116" s="33"/>
      <c r="L116" s="33"/>
      <c r="M116" s="33"/>
    </row>
    <row r="117" spans="1:13" ht="24.75" customHeight="1">
      <c r="A117" s="33"/>
      <c r="B117" s="33"/>
      <c r="C117" s="33"/>
      <c r="D117" s="33"/>
      <c r="E117" s="33"/>
      <c r="F117" s="33"/>
      <c r="G117" s="33"/>
      <c r="H117" s="33"/>
      <c r="I117" s="33"/>
      <c r="J117" s="33"/>
      <c r="K117" s="33"/>
      <c r="L117" s="33"/>
      <c r="M117" s="33"/>
    </row>
    <row r="118" spans="1:13" ht="24.75" customHeight="1">
      <c r="A118" s="33"/>
      <c r="B118" s="33"/>
      <c r="C118" s="33"/>
      <c r="D118" s="33"/>
      <c r="E118" s="33"/>
      <c r="F118" s="33"/>
      <c r="G118" s="33"/>
      <c r="H118" s="33"/>
      <c r="I118" s="33"/>
      <c r="J118" s="33"/>
      <c r="K118" s="33"/>
      <c r="L118" s="33"/>
      <c r="M118" s="33"/>
    </row>
    <row r="119" spans="1:13" ht="24.75" customHeight="1">
      <c r="A119" s="33"/>
      <c r="B119" s="33"/>
      <c r="C119" s="33"/>
      <c r="D119" s="33"/>
      <c r="E119" s="33"/>
      <c r="F119" s="33"/>
      <c r="G119" s="33"/>
      <c r="H119" s="33"/>
      <c r="I119" s="33"/>
      <c r="J119" s="33"/>
      <c r="K119" s="33"/>
      <c r="L119" s="33"/>
      <c r="M119" s="33"/>
    </row>
    <row r="120" spans="1:13" ht="24.75" customHeight="1">
      <c r="A120" s="33"/>
      <c r="B120" s="33"/>
      <c r="C120" s="33"/>
      <c r="D120" s="33"/>
      <c r="E120" s="33"/>
      <c r="F120" s="33"/>
      <c r="G120" s="33"/>
      <c r="H120" s="33"/>
      <c r="I120" s="33"/>
      <c r="J120" s="33"/>
      <c r="K120" s="33"/>
      <c r="L120" s="33"/>
      <c r="M120" s="33"/>
    </row>
    <row r="121" spans="1:13" ht="24.75" customHeight="1">
      <c r="A121" s="33"/>
      <c r="B121" s="33"/>
      <c r="C121" s="33"/>
      <c r="D121" s="33"/>
      <c r="E121" s="33"/>
      <c r="F121" s="33"/>
      <c r="G121" s="33"/>
      <c r="H121" s="33"/>
      <c r="I121" s="33"/>
      <c r="J121" s="33"/>
      <c r="K121" s="33"/>
      <c r="L121" s="33"/>
      <c r="M121" s="33"/>
    </row>
    <row r="122" spans="1:13" ht="24.75" customHeight="1">
      <c r="A122" s="33"/>
      <c r="B122" s="33"/>
      <c r="C122" s="33"/>
      <c r="D122" s="33"/>
      <c r="E122" s="33"/>
      <c r="F122" s="33"/>
      <c r="G122" s="33"/>
      <c r="H122" s="33"/>
      <c r="I122" s="33"/>
      <c r="J122" s="33"/>
      <c r="K122" s="33"/>
      <c r="L122" s="33"/>
      <c r="M122" s="33"/>
    </row>
    <row r="123" spans="1:13" ht="24.75" customHeight="1">
      <c r="A123" s="33"/>
      <c r="B123" s="33"/>
      <c r="C123" s="33"/>
      <c r="D123" s="33"/>
      <c r="E123" s="33"/>
      <c r="F123" s="33"/>
      <c r="G123" s="33"/>
      <c r="H123" s="33"/>
      <c r="I123" s="33"/>
      <c r="J123" s="33"/>
      <c r="K123" s="33"/>
      <c r="L123" s="33"/>
      <c r="M123" s="33"/>
    </row>
    <row r="124" spans="1:13" ht="24.75" customHeight="1">
      <c r="A124" s="33"/>
      <c r="B124" s="33"/>
      <c r="C124" s="33"/>
      <c r="D124" s="33"/>
      <c r="E124" s="33"/>
      <c r="F124" s="33"/>
      <c r="G124" s="33"/>
      <c r="H124" s="33"/>
      <c r="I124" s="33"/>
      <c r="J124" s="33"/>
      <c r="K124" s="33"/>
      <c r="L124" s="33"/>
      <c r="M124" s="33"/>
    </row>
    <row r="125" spans="1:13" ht="24.75" customHeight="1">
      <c r="A125" s="33"/>
      <c r="B125" s="33"/>
      <c r="C125" s="33"/>
      <c r="D125" s="33"/>
      <c r="E125" s="33"/>
      <c r="F125" s="33"/>
      <c r="G125" s="33"/>
      <c r="H125" s="33"/>
      <c r="I125" s="33"/>
      <c r="J125" s="33"/>
      <c r="K125" s="33"/>
      <c r="L125" s="33"/>
      <c r="M125" s="33"/>
    </row>
    <row r="126" spans="1:13" ht="24.75" customHeight="1">
      <c r="A126" s="33"/>
      <c r="B126" s="33"/>
      <c r="C126" s="33"/>
      <c r="D126" s="33"/>
      <c r="E126" s="33"/>
      <c r="F126" s="33"/>
      <c r="G126" s="33"/>
      <c r="H126" s="33"/>
      <c r="I126" s="33"/>
      <c r="J126" s="33"/>
      <c r="K126" s="33"/>
      <c r="L126" s="33"/>
      <c r="M126" s="33"/>
    </row>
    <row r="127" spans="1:13" ht="24.75" customHeight="1">
      <c r="A127" s="33"/>
      <c r="B127" s="33"/>
      <c r="C127" s="33"/>
      <c r="D127" s="33"/>
      <c r="E127" s="33"/>
      <c r="F127" s="33"/>
      <c r="G127" s="33"/>
      <c r="H127" s="33"/>
      <c r="I127" s="33"/>
      <c r="J127" s="33"/>
      <c r="K127" s="33"/>
      <c r="L127" s="33"/>
      <c r="M127" s="33"/>
    </row>
    <row r="128" spans="1:13" ht="24.75" customHeight="1">
      <c r="A128" s="33"/>
      <c r="B128" s="33"/>
      <c r="C128" s="33"/>
      <c r="D128" s="33"/>
      <c r="E128" s="33"/>
      <c r="F128" s="33"/>
      <c r="G128" s="33"/>
      <c r="H128" s="33"/>
      <c r="I128" s="33"/>
      <c r="J128" s="33"/>
      <c r="K128" s="33"/>
      <c r="L128" s="33"/>
      <c r="M128" s="33"/>
    </row>
    <row r="129" spans="1:13" ht="24.75" customHeight="1">
      <c r="A129" s="33"/>
      <c r="B129" s="33"/>
      <c r="C129" s="33"/>
      <c r="D129" s="33"/>
      <c r="E129" s="33"/>
      <c r="F129" s="33"/>
      <c r="G129" s="33"/>
      <c r="H129" s="33"/>
      <c r="I129" s="33"/>
      <c r="J129" s="33"/>
      <c r="K129" s="33"/>
      <c r="L129" s="33"/>
      <c r="M129" s="33"/>
    </row>
    <row r="130" spans="1:13" ht="24.75" customHeight="1">
      <c r="A130" s="33"/>
      <c r="B130" s="33"/>
      <c r="C130" s="33"/>
      <c r="D130" s="33"/>
      <c r="E130" s="33"/>
      <c r="F130" s="33"/>
      <c r="G130" s="33"/>
      <c r="H130" s="33"/>
      <c r="I130" s="33"/>
      <c r="J130" s="33"/>
      <c r="K130" s="33"/>
      <c r="L130" s="33"/>
      <c r="M130" s="33"/>
    </row>
    <row r="131" spans="1:13" ht="24.75" customHeight="1">
      <c r="A131" s="33"/>
      <c r="B131" s="33"/>
      <c r="C131" s="33"/>
      <c r="D131" s="33"/>
      <c r="E131" s="33"/>
      <c r="F131" s="33"/>
      <c r="G131" s="33"/>
      <c r="H131" s="33"/>
      <c r="I131" s="33"/>
      <c r="J131" s="33"/>
      <c r="K131" s="33"/>
      <c r="L131" s="33"/>
      <c r="M131" s="33"/>
    </row>
    <row r="132" spans="1:13" ht="24.75" customHeight="1">
      <c r="A132" s="33"/>
      <c r="B132" s="33"/>
      <c r="C132" s="33"/>
      <c r="D132" s="33"/>
      <c r="E132" s="33"/>
      <c r="F132" s="33"/>
      <c r="G132" s="33"/>
      <c r="H132" s="33"/>
      <c r="I132" s="33"/>
      <c r="J132" s="33"/>
      <c r="K132" s="33"/>
      <c r="L132" s="33"/>
      <c r="M132" s="33"/>
    </row>
    <row r="133" spans="1:13" ht="24.75" customHeight="1">
      <c r="A133" s="33"/>
      <c r="B133" s="33"/>
      <c r="C133" s="33"/>
      <c r="D133" s="33"/>
      <c r="E133" s="33"/>
      <c r="F133" s="33"/>
      <c r="G133" s="33"/>
      <c r="H133" s="33"/>
      <c r="I133" s="33"/>
      <c r="J133" s="33"/>
      <c r="K133" s="33"/>
      <c r="L133" s="33"/>
      <c r="M133" s="33"/>
    </row>
    <row r="134" spans="1:13" ht="24.75" customHeight="1">
      <c r="A134" s="33"/>
      <c r="B134" s="33"/>
      <c r="C134" s="33"/>
      <c r="D134" s="33"/>
      <c r="E134" s="33"/>
      <c r="F134" s="33"/>
      <c r="G134" s="33"/>
      <c r="H134" s="33"/>
      <c r="I134" s="33"/>
      <c r="J134" s="33"/>
      <c r="K134" s="33"/>
      <c r="L134" s="33"/>
      <c r="M134" s="33"/>
    </row>
    <row r="135" spans="1:13" ht="24.75" customHeight="1">
      <c r="A135" s="33"/>
      <c r="B135" s="33"/>
      <c r="C135" s="33"/>
      <c r="D135" s="33"/>
      <c r="E135" s="33"/>
      <c r="F135" s="33"/>
      <c r="G135" s="33"/>
      <c r="H135" s="33"/>
      <c r="I135" s="33"/>
      <c r="J135" s="33"/>
      <c r="K135" s="33"/>
      <c r="L135" s="33"/>
      <c r="M135" s="33"/>
    </row>
    <row r="136" spans="1:13" ht="24.75" customHeight="1">
      <c r="A136" s="33"/>
      <c r="B136" s="33"/>
      <c r="C136" s="33"/>
      <c r="D136" s="33"/>
      <c r="E136" s="33"/>
      <c r="F136" s="33"/>
      <c r="G136" s="33"/>
      <c r="H136" s="33"/>
      <c r="I136" s="33"/>
      <c r="J136" s="33"/>
      <c r="K136" s="33"/>
      <c r="L136" s="33"/>
      <c r="M136" s="33"/>
    </row>
    <row r="137" spans="1:13" ht="24.75" customHeight="1">
      <c r="A137" s="33"/>
      <c r="B137" s="33"/>
      <c r="C137" s="33"/>
      <c r="D137" s="33"/>
      <c r="E137" s="33"/>
      <c r="F137" s="33"/>
      <c r="G137" s="33"/>
      <c r="H137" s="33"/>
      <c r="I137" s="33"/>
      <c r="J137" s="33"/>
      <c r="K137" s="33"/>
      <c r="L137" s="33"/>
      <c r="M137" s="33"/>
    </row>
    <row r="138" spans="1:13" ht="24.75" customHeight="1">
      <c r="A138" s="33"/>
      <c r="B138" s="33"/>
      <c r="C138" s="33"/>
      <c r="D138" s="33"/>
      <c r="E138" s="33"/>
      <c r="F138" s="33"/>
      <c r="G138" s="33"/>
      <c r="H138" s="33"/>
      <c r="I138" s="33"/>
      <c r="J138" s="33"/>
      <c r="K138" s="33"/>
      <c r="L138" s="33"/>
      <c r="M138" s="33"/>
    </row>
    <row r="139" spans="1:13" ht="24.75" customHeight="1">
      <c r="A139" s="33"/>
      <c r="B139" s="33"/>
      <c r="C139" s="33"/>
      <c r="D139" s="33"/>
      <c r="E139" s="33"/>
      <c r="F139" s="33"/>
      <c r="G139" s="33"/>
      <c r="H139" s="33"/>
      <c r="I139" s="33"/>
      <c r="J139" s="33"/>
      <c r="K139" s="33"/>
      <c r="L139" s="33"/>
      <c r="M139" s="33"/>
    </row>
    <row r="140" spans="1:13" ht="24.75" customHeight="1">
      <c r="A140" s="33"/>
      <c r="B140" s="33"/>
      <c r="C140" s="33"/>
      <c r="D140" s="33"/>
      <c r="E140" s="33"/>
      <c r="F140" s="33"/>
      <c r="G140" s="33"/>
      <c r="H140" s="33"/>
      <c r="I140" s="33"/>
      <c r="J140" s="33"/>
      <c r="K140" s="33"/>
      <c r="L140" s="33"/>
      <c r="M140" s="33"/>
    </row>
    <row r="141" spans="1:13" ht="24.75" customHeight="1">
      <c r="A141" s="33"/>
      <c r="B141" s="33"/>
      <c r="C141" s="33"/>
      <c r="D141" s="33"/>
      <c r="E141" s="33"/>
      <c r="F141" s="33"/>
      <c r="G141" s="33"/>
      <c r="H141" s="33"/>
      <c r="I141" s="33"/>
      <c r="J141" s="33"/>
      <c r="K141" s="33"/>
      <c r="L141" s="33"/>
      <c r="M141" s="33"/>
    </row>
    <row r="142" spans="1:13" ht="24.75" customHeight="1">
      <c r="A142" s="33"/>
      <c r="B142" s="33"/>
      <c r="C142" s="33"/>
      <c r="D142" s="33"/>
      <c r="E142" s="33"/>
      <c r="F142" s="33"/>
      <c r="G142" s="33"/>
      <c r="H142" s="33"/>
      <c r="I142" s="33"/>
      <c r="J142" s="33"/>
      <c r="K142" s="33"/>
      <c r="L142" s="33"/>
      <c r="M142" s="33"/>
    </row>
    <row r="143" spans="1:13" ht="24.75" customHeight="1">
      <c r="A143" s="33"/>
      <c r="B143" s="33"/>
      <c r="C143" s="33"/>
      <c r="D143" s="33"/>
      <c r="E143" s="33"/>
      <c r="F143" s="33"/>
      <c r="G143" s="33"/>
      <c r="H143" s="33"/>
      <c r="I143" s="33"/>
      <c r="J143" s="33"/>
      <c r="K143" s="33"/>
      <c r="L143" s="33"/>
      <c r="M143" s="33"/>
    </row>
    <row r="144" spans="1:13" ht="24.75" customHeight="1">
      <c r="A144" s="33"/>
      <c r="B144" s="33"/>
      <c r="C144" s="33"/>
      <c r="D144" s="33"/>
      <c r="E144" s="33"/>
      <c r="F144" s="33"/>
      <c r="G144" s="33"/>
      <c r="H144" s="33"/>
      <c r="I144" s="33"/>
      <c r="J144" s="33"/>
      <c r="K144" s="33"/>
      <c r="L144" s="33"/>
      <c r="M144" s="33"/>
    </row>
    <row r="145" spans="1:13" ht="24.75" customHeight="1">
      <c r="A145" s="33"/>
      <c r="B145" s="33"/>
      <c r="C145" s="33"/>
      <c r="D145" s="33"/>
      <c r="E145" s="33"/>
      <c r="F145" s="33"/>
      <c r="G145" s="33"/>
      <c r="H145" s="33"/>
      <c r="I145" s="33"/>
      <c r="J145" s="33"/>
      <c r="K145" s="33"/>
      <c r="L145" s="33"/>
      <c r="M145" s="33"/>
    </row>
    <row r="146" spans="1:13" ht="24.75" customHeight="1">
      <c r="A146" s="33"/>
      <c r="B146" s="33"/>
      <c r="C146" s="33"/>
      <c r="D146" s="33"/>
      <c r="E146" s="33"/>
      <c r="F146" s="33"/>
      <c r="G146" s="33"/>
      <c r="H146" s="33"/>
      <c r="I146" s="33"/>
      <c r="J146" s="33"/>
      <c r="K146" s="33"/>
      <c r="L146" s="33"/>
      <c r="M146" s="33"/>
    </row>
    <row r="147" spans="1:13" ht="24.75" customHeight="1">
      <c r="A147" s="33"/>
      <c r="B147" s="33"/>
      <c r="C147" s="33"/>
      <c r="D147" s="33"/>
      <c r="E147" s="33"/>
      <c r="F147" s="33"/>
      <c r="G147" s="33"/>
      <c r="H147" s="33"/>
      <c r="I147" s="33"/>
      <c r="J147" s="33"/>
      <c r="K147" s="33"/>
      <c r="L147" s="33"/>
      <c r="M147" s="33"/>
    </row>
    <row r="148" spans="1:13" ht="24.75" customHeight="1">
      <c r="A148" s="33"/>
      <c r="B148" s="33"/>
      <c r="C148" s="33"/>
      <c r="D148" s="33"/>
      <c r="E148" s="33"/>
      <c r="F148" s="33"/>
      <c r="G148" s="33"/>
      <c r="H148" s="33"/>
      <c r="I148" s="33"/>
      <c r="J148" s="33"/>
      <c r="K148" s="33"/>
      <c r="L148" s="33"/>
      <c r="M148" s="33"/>
    </row>
    <row r="149" spans="1:13" ht="24.75" customHeight="1">
      <c r="A149" s="33"/>
      <c r="B149" s="33"/>
      <c r="C149" s="33"/>
      <c r="D149" s="33"/>
      <c r="E149" s="33"/>
      <c r="F149" s="33"/>
      <c r="G149" s="33"/>
      <c r="H149" s="33"/>
      <c r="I149" s="33"/>
      <c r="J149" s="33"/>
      <c r="K149" s="33"/>
      <c r="L149" s="33"/>
      <c r="M149" s="33"/>
    </row>
    <row r="150" spans="1:13" ht="24.75" customHeight="1">
      <c r="A150" s="33"/>
      <c r="B150" s="33"/>
      <c r="C150" s="33"/>
      <c r="D150" s="33"/>
      <c r="E150" s="33"/>
      <c r="F150" s="33"/>
      <c r="G150" s="33"/>
      <c r="H150" s="33"/>
      <c r="I150" s="33"/>
      <c r="J150" s="33"/>
      <c r="K150" s="33"/>
      <c r="L150" s="33"/>
      <c r="M150" s="33"/>
    </row>
    <row r="151" spans="1:13" ht="24.75" customHeight="1">
      <c r="A151" s="33"/>
      <c r="B151" s="33"/>
      <c r="C151" s="33"/>
      <c r="D151" s="33"/>
      <c r="E151" s="33"/>
      <c r="F151" s="33"/>
      <c r="G151" s="33"/>
      <c r="H151" s="33"/>
      <c r="I151" s="33"/>
      <c r="J151" s="33"/>
      <c r="K151" s="33"/>
      <c r="L151" s="33"/>
      <c r="M151" s="33"/>
    </row>
  </sheetData>
  <mergeCells count="63">
    <mergeCell ref="B51:C51"/>
    <mergeCell ref="J18:J19"/>
    <mergeCell ref="B35:B37"/>
    <mergeCell ref="C35:F35"/>
    <mergeCell ref="G35:H35"/>
    <mergeCell ref="C36:F36"/>
    <mergeCell ref="G42:H42"/>
    <mergeCell ref="B43:F43"/>
    <mergeCell ref="G43:H43"/>
    <mergeCell ref="B47:F47"/>
    <mergeCell ref="G47:H47"/>
    <mergeCell ref="B44:B46"/>
    <mergeCell ref="C44:F44"/>
    <mergeCell ref="G44:H44"/>
    <mergeCell ref="C45:F45"/>
    <mergeCell ref="G45:H45"/>
    <mergeCell ref="C46:F46"/>
    <mergeCell ref="G46:H46"/>
    <mergeCell ref="G36:H36"/>
    <mergeCell ref="C37:F37"/>
    <mergeCell ref="G37:H37"/>
    <mergeCell ref="B33:F33"/>
    <mergeCell ref="G33:H33"/>
    <mergeCell ref="B34:F34"/>
    <mergeCell ref="G34:H34"/>
    <mergeCell ref="B28:F28"/>
    <mergeCell ref="C30:D30"/>
    <mergeCell ref="F30:G30"/>
    <mergeCell ref="C25:F25"/>
    <mergeCell ref="C26:F26"/>
    <mergeCell ref="C27:F27"/>
    <mergeCell ref="B20:B23"/>
    <mergeCell ref="C20:F20"/>
    <mergeCell ref="C21:F21"/>
    <mergeCell ref="C22:F22"/>
    <mergeCell ref="C23:F23"/>
    <mergeCell ref="B18:B19"/>
    <mergeCell ref="C18:F19"/>
    <mergeCell ref="G18:G19"/>
    <mergeCell ref="A1:P1"/>
    <mergeCell ref="B5:F5"/>
    <mergeCell ref="B8:F8"/>
    <mergeCell ref="B11:F11"/>
    <mergeCell ref="B14:C14"/>
    <mergeCell ref="K18:K19"/>
    <mergeCell ref="H18:I18"/>
    <mergeCell ref="A2:L2"/>
    <mergeCell ref="P20:R20"/>
    <mergeCell ref="B41:F42"/>
    <mergeCell ref="G41:J41"/>
    <mergeCell ref="I47:J47"/>
    <mergeCell ref="I42:J42"/>
    <mergeCell ref="I43:J43"/>
    <mergeCell ref="I44:J44"/>
    <mergeCell ref="I45:J45"/>
    <mergeCell ref="I46:J46"/>
    <mergeCell ref="I33:J33"/>
    <mergeCell ref="I34:J34"/>
    <mergeCell ref="I35:J35"/>
    <mergeCell ref="I36:J36"/>
    <mergeCell ref="I37:J37"/>
    <mergeCell ref="B24:B27"/>
    <mergeCell ref="C24:F24"/>
  </mergeCells>
  <phoneticPr fontId="3"/>
  <dataValidations count="1">
    <dataValidation type="list" allowBlank="1" showInputMessage="1" showErrorMessage="1" sqref="G24:G26" xr:uid="{4D7B79DF-DE9F-447E-8537-1D3336E93ADC}">
      <formula1>$O$21:$O$23</formula1>
    </dataValidation>
  </dataValidations>
  <pageMargins left="0.43307086614173229" right="0.23622047244094491" top="0.74803149606299213" bottom="0.74803149606299213" header="0.31496062992125984" footer="0.31496062992125984"/>
  <pageSetup paperSize="9" scale="71" fitToHeight="0" orientation="portrait" cellComments="asDisplayed" r:id="rId1"/>
  <headerFooter>
    <oddFooter>&amp;C&amp;"ＭＳ Ｐゴシック,標準"&amp;P / &amp;N</oddFooter>
  </headerFooter>
  <rowBreaks count="1" manualBreakCount="1">
    <brk id="38" max="11"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2EE8-E3F0-4EAF-852D-FE0882138ABF}">
  <sheetPr>
    <tabColor theme="5" tint="0.79998168889431442"/>
    <pageSetUpPr fitToPage="1"/>
  </sheetPr>
  <dimension ref="A1:V158"/>
  <sheetViews>
    <sheetView showGridLines="0" view="pageBreakPreview" topLeftCell="A46" zoomScale="80" zoomScaleNormal="70" zoomScaleSheetLayoutView="80" workbookViewId="0">
      <selection activeCell="G64" sqref="G63:G64"/>
    </sheetView>
  </sheetViews>
  <sheetFormatPr defaultColWidth="11.5" defaultRowHeight="24.75" customHeight="1"/>
  <cols>
    <col min="1" max="1" width="4" style="6" customWidth="1"/>
    <col min="2" max="15" width="11.5" style="6"/>
    <col min="16" max="16" width="3.375" style="6" customWidth="1"/>
    <col min="17" max="17" width="5.125" style="6" customWidth="1"/>
    <col min="18" max="18" width="11" style="6" customWidth="1"/>
    <col min="19" max="19" width="6.5" style="6" customWidth="1"/>
    <col min="20" max="20" width="11.125" style="6" customWidth="1"/>
    <col min="21" max="16384" width="11.5" style="6"/>
  </cols>
  <sheetData>
    <row r="1" spans="1:18" ht="24.75" customHeight="1">
      <c r="A1" s="127" t="s">
        <v>309</v>
      </c>
      <c r="B1" s="127"/>
      <c r="C1" s="127"/>
      <c r="D1" s="127"/>
      <c r="E1" s="127"/>
      <c r="F1" s="127"/>
      <c r="G1" s="127"/>
      <c r="H1" s="127"/>
      <c r="I1" s="127"/>
      <c r="J1" s="127"/>
      <c r="K1" s="127"/>
      <c r="L1" s="127"/>
      <c r="M1" s="127"/>
      <c r="N1" s="127"/>
      <c r="O1" s="127"/>
      <c r="P1" s="127"/>
      <c r="Q1" s="127"/>
      <c r="R1" s="127"/>
    </row>
    <row r="2" spans="1:18" ht="46.5" customHeight="1">
      <c r="A2" s="135" t="s">
        <v>390</v>
      </c>
      <c r="B2" s="135"/>
      <c r="C2" s="135"/>
      <c r="D2" s="135"/>
      <c r="E2" s="135"/>
      <c r="F2" s="135"/>
      <c r="G2" s="135"/>
      <c r="H2" s="135"/>
      <c r="I2" s="135"/>
      <c r="J2" s="135"/>
      <c r="K2" s="135"/>
      <c r="L2" s="135"/>
      <c r="M2" s="135"/>
      <c r="N2" s="135"/>
      <c r="O2" s="135"/>
      <c r="P2" s="4"/>
      <c r="Q2" s="4"/>
    </row>
    <row r="3" spans="1:18" ht="24.75" customHeight="1">
      <c r="A3" s="1" t="s">
        <v>27</v>
      </c>
    </row>
    <row r="4" spans="1:18" ht="24.75" customHeight="1">
      <c r="B4" s="128"/>
      <c r="C4" s="129"/>
      <c r="D4" s="129"/>
      <c r="E4" s="129"/>
      <c r="F4" s="130"/>
    </row>
    <row r="6" spans="1:18" ht="24.75" customHeight="1">
      <c r="A6" s="1" t="s">
        <v>26</v>
      </c>
    </row>
    <row r="7" spans="1:18" ht="24.75" customHeight="1">
      <c r="B7" s="128"/>
      <c r="C7" s="129"/>
      <c r="D7" s="129"/>
      <c r="E7" s="129"/>
      <c r="F7" s="130"/>
    </row>
    <row r="9" spans="1:18" ht="24.75" customHeight="1">
      <c r="A9" s="1" t="s">
        <v>25</v>
      </c>
    </row>
    <row r="10" spans="1:18" ht="24.75" customHeight="1">
      <c r="B10" s="128"/>
      <c r="C10" s="129"/>
      <c r="D10" s="129"/>
      <c r="E10" s="129"/>
      <c r="F10" s="130"/>
    </row>
    <row r="12" spans="1:18" ht="24.75" customHeight="1">
      <c r="A12" s="1" t="s">
        <v>315</v>
      </c>
      <c r="B12" s="2"/>
      <c r="C12" s="2"/>
      <c r="D12" s="3"/>
      <c r="E12" s="3"/>
    </row>
    <row r="13" spans="1:18" ht="24.75" customHeight="1">
      <c r="A13" s="2"/>
      <c r="B13" s="131">
        <v>1000000</v>
      </c>
      <c r="C13" s="131"/>
      <c r="D13" s="7" t="s">
        <v>24</v>
      </c>
      <c r="E13" s="8"/>
    </row>
    <row r="15" spans="1:18" s="10" customFormat="1" ht="24.75" customHeight="1">
      <c r="A15" s="1" t="s">
        <v>0</v>
      </c>
      <c r="B15" s="2"/>
      <c r="C15" s="2"/>
      <c r="D15" s="3"/>
      <c r="E15" s="3"/>
      <c r="F15" s="3"/>
      <c r="G15" s="3"/>
      <c r="H15" s="3"/>
      <c r="I15" s="3"/>
      <c r="J15" s="3"/>
      <c r="K15" s="3"/>
      <c r="L15" s="3"/>
      <c r="M15" s="3"/>
      <c r="N15" s="3"/>
      <c r="O15" s="3"/>
      <c r="P15" s="3"/>
      <c r="Q15" s="9"/>
    </row>
    <row r="16" spans="1:18" s="16" customFormat="1" ht="24.75" customHeight="1">
      <c r="A16" s="3" t="s">
        <v>32</v>
      </c>
      <c r="B16" s="11"/>
      <c r="C16" s="12"/>
      <c r="D16" s="11"/>
      <c r="E16" s="11"/>
      <c r="F16" s="11"/>
      <c r="G16" s="13"/>
      <c r="H16" s="14"/>
      <c r="I16" s="14"/>
      <c r="J16" s="14"/>
      <c r="K16" s="14"/>
      <c r="L16" s="14"/>
      <c r="M16" s="14"/>
      <c r="N16" s="14"/>
      <c r="O16" s="14"/>
      <c r="P16" s="12"/>
      <c r="Q16" s="15"/>
    </row>
    <row r="17" spans="1:21" s="16" customFormat="1" ht="24.75" customHeight="1">
      <c r="A17" s="17"/>
      <c r="B17" s="156">
        <v>15000000</v>
      </c>
      <c r="C17" s="157"/>
      <c r="D17" s="18" t="s">
        <v>34</v>
      </c>
      <c r="E17" s="11"/>
      <c r="F17" s="13"/>
      <c r="J17" s="14"/>
      <c r="K17" s="14"/>
      <c r="L17" s="14"/>
      <c r="M17" s="14"/>
      <c r="N17" s="3"/>
      <c r="O17" s="15"/>
    </row>
    <row r="18" spans="1:21" s="16" customFormat="1" ht="24.75" customHeight="1">
      <c r="A18" s="17"/>
      <c r="B18" s="156">
        <v>20000000</v>
      </c>
      <c r="C18" s="157"/>
      <c r="D18" s="18" t="s">
        <v>35</v>
      </c>
      <c r="E18" s="11"/>
      <c r="F18" s="13"/>
      <c r="G18" s="35" t="s">
        <v>38</v>
      </c>
      <c r="H18" s="84">
        <f>B17/B18</f>
        <v>0.75</v>
      </c>
      <c r="I18" s="36" t="s">
        <v>347</v>
      </c>
      <c r="J18" s="36"/>
      <c r="K18" s="36"/>
      <c r="L18" s="14"/>
      <c r="M18" s="14"/>
      <c r="N18" s="14"/>
      <c r="O18" s="3"/>
      <c r="P18" s="15"/>
    </row>
    <row r="19" spans="1:21" customFormat="1" ht="24.75" customHeight="1"/>
    <row r="20" spans="1:21" customFormat="1" ht="24.75" customHeight="1"/>
    <row r="21" spans="1:21" ht="83.25" customHeight="1">
      <c r="H21" s="36"/>
      <c r="I21" s="36"/>
      <c r="L21" s="19"/>
      <c r="M21" s="19"/>
    </row>
    <row r="22" spans="1:21" s="16" customFormat="1" ht="24.75" customHeight="1">
      <c r="A22" s="2" t="s">
        <v>33</v>
      </c>
      <c r="B22" s="3"/>
      <c r="C22" s="3"/>
      <c r="D22" s="69" t="s">
        <v>345</v>
      </c>
      <c r="E22" s="20"/>
      <c r="F22" s="20"/>
      <c r="G22" s="20"/>
      <c r="H22" s="20"/>
      <c r="I22" s="20"/>
      <c r="J22" s="20"/>
      <c r="K22" s="20"/>
      <c r="L22" s="20"/>
      <c r="M22" s="20"/>
      <c r="N22" s="20"/>
      <c r="O22" s="12" t="s">
        <v>1</v>
      </c>
      <c r="P22" s="12"/>
      <c r="Q22" s="21"/>
    </row>
    <row r="23" spans="1:21" s="24" customFormat="1" ht="18" customHeight="1">
      <c r="A23" s="22"/>
      <c r="B23" s="117" t="s">
        <v>2</v>
      </c>
      <c r="C23" s="119" t="s">
        <v>3</v>
      </c>
      <c r="D23" s="120"/>
      <c r="E23" s="120"/>
      <c r="F23" s="121"/>
      <c r="G23" s="125" t="s">
        <v>348</v>
      </c>
      <c r="H23" s="119" t="s">
        <v>19</v>
      </c>
      <c r="I23" s="120"/>
      <c r="J23" s="120"/>
      <c r="K23" s="120"/>
      <c r="L23" s="120"/>
      <c r="M23" s="121"/>
      <c r="N23" s="148" t="s">
        <v>372</v>
      </c>
      <c r="O23" s="125" t="s">
        <v>376</v>
      </c>
      <c r="P23" s="12"/>
      <c r="Q23" s="23"/>
    </row>
    <row r="24" spans="1:21" s="24" customFormat="1" ht="18" customHeight="1">
      <c r="A24" s="22"/>
      <c r="B24" s="161"/>
      <c r="C24" s="158"/>
      <c r="D24" s="159"/>
      <c r="E24" s="159"/>
      <c r="F24" s="160"/>
      <c r="G24" s="165"/>
      <c r="H24" s="133" t="s">
        <v>373</v>
      </c>
      <c r="I24" s="163"/>
      <c r="J24" s="164" t="s">
        <v>374</v>
      </c>
      <c r="K24" s="163"/>
      <c r="L24" s="164" t="s">
        <v>375</v>
      </c>
      <c r="M24" s="163"/>
      <c r="N24" s="166"/>
      <c r="O24" s="165"/>
      <c r="P24" s="12"/>
      <c r="Q24" s="23"/>
    </row>
    <row r="25" spans="1:21" s="24" customFormat="1" ht="39.75" customHeight="1">
      <c r="A25" s="22"/>
      <c r="B25" s="118"/>
      <c r="C25" s="122"/>
      <c r="D25" s="123"/>
      <c r="E25" s="123"/>
      <c r="F25" s="124"/>
      <c r="G25" s="126"/>
      <c r="H25" s="74" t="s">
        <v>311</v>
      </c>
      <c r="I25" s="25" t="s">
        <v>312</v>
      </c>
      <c r="J25" s="25" t="s">
        <v>311</v>
      </c>
      <c r="K25" s="25" t="s">
        <v>312</v>
      </c>
      <c r="L25" s="74" t="s">
        <v>311</v>
      </c>
      <c r="M25" s="73" t="s">
        <v>312</v>
      </c>
      <c r="N25" s="149"/>
      <c r="O25" s="126"/>
      <c r="P25" s="12"/>
      <c r="Q25" s="23" t="s">
        <v>4</v>
      </c>
    </row>
    <row r="26" spans="1:21" s="16" customFormat="1" ht="24.75" customHeight="1">
      <c r="A26" s="17"/>
      <c r="B26" s="111" t="s">
        <v>5</v>
      </c>
      <c r="C26" s="115" t="s">
        <v>16</v>
      </c>
      <c r="D26" s="115"/>
      <c r="E26" s="115"/>
      <c r="F26" s="116"/>
      <c r="G26" s="85"/>
      <c r="H26" s="27">
        <v>250000</v>
      </c>
      <c r="I26" s="27"/>
      <c r="J26" s="27"/>
      <c r="K26" s="27"/>
      <c r="L26" s="27">
        <v>200000</v>
      </c>
      <c r="M26" s="27"/>
      <c r="N26" s="27">
        <v>50000</v>
      </c>
      <c r="O26" s="28">
        <f>SUM(H26:N26)</f>
        <v>500000</v>
      </c>
      <c r="P26" s="12"/>
      <c r="Q26" s="90" t="s">
        <v>350</v>
      </c>
      <c r="R26" s="93" t="s">
        <v>351</v>
      </c>
      <c r="S26" s="94"/>
      <c r="T26" s="95"/>
    </row>
    <row r="27" spans="1:21" s="16" customFormat="1" ht="24.75" customHeight="1">
      <c r="A27" s="17"/>
      <c r="B27" s="112"/>
      <c r="C27" s="115"/>
      <c r="D27" s="115"/>
      <c r="E27" s="115"/>
      <c r="F27" s="116"/>
      <c r="G27" s="85"/>
      <c r="H27" s="27"/>
      <c r="I27" s="27"/>
      <c r="J27" s="27"/>
      <c r="K27" s="27"/>
      <c r="L27" s="27"/>
      <c r="M27" s="27"/>
      <c r="N27" s="27"/>
      <c r="O27" s="28">
        <f>SUM(H27:N27)</f>
        <v>0</v>
      </c>
      <c r="P27" s="12"/>
      <c r="Q27" s="86" t="s">
        <v>6</v>
      </c>
      <c r="R27" s="87" t="s">
        <v>40</v>
      </c>
      <c r="S27" s="88" t="s">
        <v>7</v>
      </c>
      <c r="T27" s="89">
        <v>45199</v>
      </c>
      <c r="U27" s="16" t="s">
        <v>22</v>
      </c>
    </row>
    <row r="28" spans="1:21" s="16" customFormat="1" ht="24.75" customHeight="1">
      <c r="A28" s="17"/>
      <c r="B28" s="112"/>
      <c r="C28" s="115"/>
      <c r="D28" s="115"/>
      <c r="E28" s="115"/>
      <c r="F28" s="116"/>
      <c r="G28" s="85"/>
      <c r="H28" s="27"/>
      <c r="I28" s="27"/>
      <c r="J28" s="27"/>
      <c r="K28" s="27"/>
      <c r="L28" s="27"/>
      <c r="M28" s="27"/>
      <c r="N28" s="27"/>
      <c r="O28" s="28">
        <f>SUM(H28:N28)</f>
        <v>0</v>
      </c>
      <c r="P28" s="12"/>
      <c r="Q28" s="86" t="s">
        <v>9</v>
      </c>
      <c r="R28" s="87">
        <v>45200</v>
      </c>
      <c r="S28" s="88" t="s">
        <v>7</v>
      </c>
      <c r="T28" s="89">
        <v>46295</v>
      </c>
      <c r="U28" s="16" t="s">
        <v>8</v>
      </c>
    </row>
    <row r="29" spans="1:21" s="16" customFormat="1" ht="24.75" customHeight="1">
      <c r="A29" s="17"/>
      <c r="B29" s="113"/>
      <c r="C29" s="136" t="s">
        <v>12</v>
      </c>
      <c r="D29" s="137"/>
      <c r="E29" s="137"/>
      <c r="F29" s="138"/>
      <c r="G29" s="29" t="s">
        <v>13</v>
      </c>
      <c r="H29" s="30">
        <f>SUM(H26:H28)</f>
        <v>250000</v>
      </c>
      <c r="I29" s="30">
        <f t="shared" ref="I29:M29" si="0">SUM(I26:I28)</f>
        <v>0</v>
      </c>
      <c r="J29" s="30">
        <f t="shared" si="0"/>
        <v>0</v>
      </c>
      <c r="K29" s="30">
        <f t="shared" si="0"/>
        <v>0</v>
      </c>
      <c r="L29" s="30">
        <f t="shared" si="0"/>
        <v>200000</v>
      </c>
      <c r="M29" s="30">
        <f t="shared" si="0"/>
        <v>0</v>
      </c>
      <c r="N29" s="30">
        <f>SUM(N26:N28)</f>
        <v>50000</v>
      </c>
      <c r="O29" s="28">
        <f>SUM(H29:N29)</f>
        <v>500000</v>
      </c>
      <c r="P29" s="12"/>
      <c r="Q29" s="86" t="s">
        <v>10</v>
      </c>
      <c r="R29" s="87">
        <v>46296</v>
      </c>
      <c r="S29" s="88" t="s">
        <v>7</v>
      </c>
      <c r="T29" s="89">
        <v>47391</v>
      </c>
      <c r="U29" s="16" t="s">
        <v>11</v>
      </c>
    </row>
    <row r="30" spans="1:21" s="16" customFormat="1" ht="24.75" customHeight="1">
      <c r="A30" s="17"/>
      <c r="B30" s="150" t="s">
        <v>37</v>
      </c>
      <c r="C30" s="115" t="s">
        <v>16</v>
      </c>
      <c r="D30" s="115"/>
      <c r="E30" s="115"/>
      <c r="F30" s="116"/>
      <c r="G30" s="26" t="s">
        <v>349</v>
      </c>
      <c r="H30" s="27"/>
      <c r="I30" s="27"/>
      <c r="J30" s="27">
        <v>100000</v>
      </c>
      <c r="K30" s="27"/>
      <c r="L30" s="27">
        <v>400000</v>
      </c>
      <c r="M30" s="27"/>
      <c r="N30" s="27">
        <v>0</v>
      </c>
      <c r="O30" s="28">
        <f>SUM(H30:N30)</f>
        <v>500000</v>
      </c>
      <c r="P30" s="12"/>
      <c r="Q30" s="86" t="s">
        <v>14</v>
      </c>
      <c r="R30" s="87">
        <v>47392</v>
      </c>
      <c r="S30" s="88" t="s">
        <v>7</v>
      </c>
      <c r="T30" s="89" t="s">
        <v>40</v>
      </c>
      <c r="U30" s="16" t="s">
        <v>15</v>
      </c>
    </row>
    <row r="31" spans="1:21" s="16" customFormat="1" ht="24.75" customHeight="1">
      <c r="A31" s="17"/>
      <c r="B31" s="150"/>
      <c r="C31" s="115"/>
      <c r="D31" s="115"/>
      <c r="E31" s="115"/>
      <c r="F31" s="116"/>
      <c r="G31" s="26"/>
      <c r="H31" s="27"/>
      <c r="I31" s="27"/>
      <c r="J31" s="27"/>
      <c r="K31" s="27"/>
      <c r="L31" s="27"/>
      <c r="M31" s="27"/>
      <c r="N31" s="27"/>
      <c r="O31" s="28">
        <f t="shared" ref="O31:O32" si="1">SUM(H31:N31)</f>
        <v>0</v>
      </c>
      <c r="P31" s="12"/>
      <c r="Q31" s="15"/>
    </row>
    <row r="32" spans="1:21" s="16" customFormat="1" ht="24.75" customHeight="1">
      <c r="A32" s="17"/>
      <c r="B32" s="150"/>
      <c r="C32" s="115"/>
      <c r="D32" s="115"/>
      <c r="E32" s="115"/>
      <c r="F32" s="116"/>
      <c r="G32" s="26"/>
      <c r="H32" s="27"/>
      <c r="I32" s="27"/>
      <c r="J32" s="27"/>
      <c r="K32" s="27"/>
      <c r="L32" s="27"/>
      <c r="M32" s="27"/>
      <c r="N32" s="27"/>
      <c r="O32" s="28">
        <f t="shared" si="1"/>
        <v>0</v>
      </c>
      <c r="P32" s="12"/>
      <c r="Q32" s="15"/>
    </row>
    <row r="33" spans="1:22" s="16" customFormat="1" ht="24.75" customHeight="1">
      <c r="A33" s="17"/>
      <c r="B33" s="150"/>
      <c r="C33" s="137" t="s">
        <v>12</v>
      </c>
      <c r="D33" s="137"/>
      <c r="E33" s="137"/>
      <c r="F33" s="138"/>
      <c r="G33" s="29" t="s">
        <v>13</v>
      </c>
      <c r="H33" s="30">
        <f>SUM(H30:H32)</f>
        <v>0</v>
      </c>
      <c r="I33" s="30">
        <f t="shared" ref="I33:N33" si="2">SUM(I30:I32)</f>
        <v>0</v>
      </c>
      <c r="J33" s="30">
        <f t="shared" si="2"/>
        <v>100000</v>
      </c>
      <c r="K33" s="30">
        <f t="shared" si="2"/>
        <v>0</v>
      </c>
      <c r="L33" s="30">
        <f t="shared" si="2"/>
        <v>400000</v>
      </c>
      <c r="M33" s="30">
        <f t="shared" si="2"/>
        <v>0</v>
      </c>
      <c r="N33" s="30">
        <f t="shared" si="2"/>
        <v>0</v>
      </c>
      <c r="O33" s="28">
        <f>SUM(H33:N33)</f>
        <v>500000</v>
      </c>
      <c r="P33" s="12"/>
      <c r="Q33" s="15"/>
    </row>
    <row r="34" spans="1:22" s="16" customFormat="1" ht="24.75" customHeight="1">
      <c r="A34" s="17"/>
      <c r="B34" s="140" t="s">
        <v>17</v>
      </c>
      <c r="C34" s="141"/>
      <c r="D34" s="141"/>
      <c r="E34" s="141"/>
      <c r="F34" s="142"/>
      <c r="G34" s="31" t="s">
        <v>13</v>
      </c>
      <c r="H34" s="32">
        <f>SUM(H29,H33)</f>
        <v>250000</v>
      </c>
      <c r="I34" s="32">
        <f t="shared" ref="I34:N34" si="3">SUM(I29,I33)</f>
        <v>0</v>
      </c>
      <c r="J34" s="32">
        <f t="shared" si="3"/>
        <v>100000</v>
      </c>
      <c r="K34" s="32">
        <f t="shared" si="3"/>
        <v>0</v>
      </c>
      <c r="L34" s="32">
        <f t="shared" si="3"/>
        <v>600000</v>
      </c>
      <c r="M34" s="32">
        <f t="shared" si="3"/>
        <v>0</v>
      </c>
      <c r="N34" s="32">
        <f t="shared" si="3"/>
        <v>50000</v>
      </c>
      <c r="O34" s="32">
        <f t="shared" ref="O34" si="4">SUM(O29,O33)</f>
        <v>1000000</v>
      </c>
      <c r="P34" s="12"/>
      <c r="Q34" s="15"/>
    </row>
    <row r="35" spans="1:22" s="16" customFormat="1" ht="24.75" customHeight="1">
      <c r="A35" s="17"/>
      <c r="B35" s="11"/>
      <c r="C35" s="11"/>
      <c r="D35" s="11"/>
      <c r="E35" s="11"/>
      <c r="F35" s="11"/>
      <c r="G35" s="13"/>
      <c r="H35" s="14"/>
      <c r="I35" s="14"/>
      <c r="J35" s="14"/>
      <c r="K35" s="14"/>
      <c r="L35" s="14"/>
      <c r="M35" s="14"/>
      <c r="N35" s="14"/>
      <c r="O35" s="14"/>
      <c r="P35" s="12"/>
      <c r="Q35" s="15"/>
    </row>
    <row r="36" spans="1:22" s="16" customFormat="1" ht="24.75" customHeight="1">
      <c r="A36" s="3" t="s">
        <v>319</v>
      </c>
      <c r="B36" s="11"/>
      <c r="C36" s="11"/>
      <c r="D36" s="143">
        <f>B13</f>
        <v>1000000</v>
      </c>
      <c r="E36" s="144"/>
      <c r="F36" s="13" t="s">
        <v>313</v>
      </c>
      <c r="G36" s="143">
        <f>O34</f>
        <v>1000000</v>
      </c>
      <c r="H36" s="144"/>
      <c r="I36" s="70" t="s">
        <v>314</v>
      </c>
      <c r="J36" s="71">
        <f>D36/G36</f>
        <v>1</v>
      </c>
      <c r="K36" s="14"/>
      <c r="L36" s="14"/>
      <c r="M36" s="14"/>
      <c r="N36" s="12"/>
      <c r="O36" s="15"/>
      <c r="Q36" s="15"/>
    </row>
    <row r="37" spans="1:22" s="16" customFormat="1" ht="24.75" customHeight="1">
      <c r="A37" s="17"/>
      <c r="B37" s="11"/>
      <c r="C37" s="11"/>
      <c r="D37" s="11"/>
      <c r="E37" s="11"/>
      <c r="F37" s="11"/>
      <c r="G37" s="13"/>
      <c r="H37" s="14"/>
      <c r="I37" s="14"/>
      <c r="J37" s="14"/>
      <c r="K37" s="14"/>
      <c r="L37" s="14"/>
      <c r="M37" s="14"/>
      <c r="N37" s="14"/>
      <c r="O37" s="14"/>
      <c r="P37" s="12"/>
    </row>
    <row r="38" spans="1:22" s="16" customFormat="1" ht="24.75" customHeight="1">
      <c r="A38" s="3" t="s">
        <v>320</v>
      </c>
      <c r="B38" s="3"/>
      <c r="C38" s="3"/>
      <c r="D38" s="20"/>
      <c r="E38" s="20"/>
      <c r="F38" s="20"/>
      <c r="G38" s="20"/>
      <c r="H38" s="20"/>
      <c r="I38" s="20"/>
      <c r="J38" s="12" t="s">
        <v>1</v>
      </c>
      <c r="K38" s="20"/>
      <c r="M38" s="12"/>
      <c r="N38" s="20"/>
      <c r="O38" s="12"/>
      <c r="P38" s="12"/>
      <c r="Q38" s="15"/>
    </row>
    <row r="39" spans="1:22" ht="24.75" customHeight="1">
      <c r="A39" s="33"/>
      <c r="B39" s="96" t="s">
        <v>18</v>
      </c>
      <c r="C39" s="97"/>
      <c r="D39" s="97"/>
      <c r="E39" s="97"/>
      <c r="F39" s="98"/>
      <c r="G39" s="108" t="s">
        <v>377</v>
      </c>
      <c r="H39" s="108"/>
      <c r="I39" s="154" t="s">
        <v>378</v>
      </c>
      <c r="J39" s="155"/>
      <c r="K39" s="66"/>
      <c r="L39" s="33"/>
      <c r="M39" s="33"/>
      <c r="Q39" s="21"/>
      <c r="R39" s="16"/>
      <c r="S39" s="16"/>
      <c r="T39" s="16"/>
      <c r="U39" s="16"/>
      <c r="V39" s="16"/>
    </row>
    <row r="40" spans="1:22" ht="24.75" customHeight="1">
      <c r="A40" s="33"/>
      <c r="B40" s="99"/>
      <c r="C40" s="100"/>
      <c r="D40" s="100"/>
      <c r="E40" s="100"/>
      <c r="F40" s="101"/>
      <c r="G40" s="74" t="s">
        <v>311</v>
      </c>
      <c r="H40" s="25" t="s">
        <v>312</v>
      </c>
      <c r="I40" s="74" t="s">
        <v>311</v>
      </c>
      <c r="J40" s="25" t="s">
        <v>312</v>
      </c>
      <c r="K40" s="66"/>
      <c r="L40" s="33"/>
      <c r="M40" s="33"/>
    </row>
    <row r="41" spans="1:22" ht="24.75" customHeight="1">
      <c r="A41" s="33"/>
      <c r="B41" s="139" t="s">
        <v>352</v>
      </c>
      <c r="C41" s="139"/>
      <c r="D41" s="139"/>
      <c r="E41" s="139"/>
      <c r="F41" s="139"/>
      <c r="G41" s="75">
        <f>IFERROR(H$29*$J$36,0)</f>
        <v>250000</v>
      </c>
      <c r="H41" s="75">
        <f>IFERROR(I$29*$J$36,0)</f>
        <v>0</v>
      </c>
      <c r="I41" s="75">
        <f>IFERROR(L$29*$J$36,0)</f>
        <v>200000</v>
      </c>
      <c r="J41" s="75">
        <f>IFERROR(M$29*$J$36,0)</f>
        <v>0</v>
      </c>
      <c r="K41" s="65"/>
      <c r="L41" s="33"/>
      <c r="M41" s="33"/>
    </row>
    <row r="42" spans="1:22" ht="24.75" customHeight="1">
      <c r="A42" s="33"/>
      <c r="B42" s="150" t="s">
        <v>37</v>
      </c>
      <c r="C42" s="145" t="s">
        <v>353</v>
      </c>
      <c r="D42" s="145"/>
      <c r="E42" s="145"/>
      <c r="F42" s="145"/>
      <c r="G42" s="75">
        <f>ROUND(IFERROR((SUMIFS($H$30:$H$32,$G$30:$G$32,"="&amp;$Q$27)),0)*$J$36,0)</f>
        <v>0</v>
      </c>
      <c r="H42" s="75">
        <f>ROUND(IFERROR((SUMIFS($I$30:$I$32,$G$30:$G$32,"="&amp;$Q$27)),0)*$J$36,0)</f>
        <v>0</v>
      </c>
      <c r="I42" s="75">
        <f>ROUND(IFERROR((SUMIFS($L$30:$L$32,$G$30:$G$32,"="&amp;$Q$27)),0)*$J$36,0)</f>
        <v>0</v>
      </c>
      <c r="J42" s="75">
        <f>ROUND(IFERROR((SUMIFS($M$30:$M$32,$G$30:$G$32,"="&amp;$Q$27)),0)*$J$36,0)</f>
        <v>0</v>
      </c>
      <c r="K42" s="65"/>
      <c r="L42" s="33"/>
      <c r="M42" s="33"/>
    </row>
    <row r="43" spans="1:22" ht="24.75" customHeight="1">
      <c r="A43" s="33"/>
      <c r="B43" s="150"/>
      <c r="C43" s="145" t="s">
        <v>354</v>
      </c>
      <c r="D43" s="145"/>
      <c r="E43" s="145"/>
      <c r="F43" s="145"/>
      <c r="G43" s="75">
        <f>ROUND(IFERROR((SUMIFS($H$30:$H$32,$G$30:$G$32,"="&amp;$Q$28)),0)*$J$36,0)</f>
        <v>0</v>
      </c>
      <c r="H43" s="75">
        <f>ROUND(IFERROR((SUMIFS($I$30:$I$32,$G$30:$G$32,"="&amp;$Q$28)),0)*$J$36,0)</f>
        <v>0</v>
      </c>
      <c r="I43" s="75">
        <f>ROUND(IFERROR((SUMIFS($L$30:$L$32,$G$30:$G$32,"="&amp;$Q$28)),0)*$J$36,0)</f>
        <v>400000</v>
      </c>
      <c r="J43" s="75">
        <f>ROUND(IFERROR((SUMIFS($M$30:$M$32,$G$30:$G$32,"="&amp;$Q$28)),0)*$J$36,0)</f>
        <v>0</v>
      </c>
      <c r="K43" s="65"/>
      <c r="L43" s="33"/>
      <c r="M43" s="33"/>
    </row>
    <row r="44" spans="1:22" ht="24.75" customHeight="1">
      <c r="A44" s="33"/>
      <c r="B44" s="150"/>
      <c r="C44" s="145" t="s">
        <v>355</v>
      </c>
      <c r="D44" s="145"/>
      <c r="E44" s="145"/>
      <c r="F44" s="145"/>
      <c r="G44" s="75">
        <f>ROUND(IFERROR((SUMIFS($H$30:$H$32,$G$30:$G$32,"="&amp;$Q$29)),0)*$J$36,0)</f>
        <v>0</v>
      </c>
      <c r="H44" s="75">
        <f>ROUND(IFERROR((SUMIFS($I$30:$I$32,$G$30:$G$32,"="&amp;$Q$29)),0)*$J$36,0)</f>
        <v>0</v>
      </c>
      <c r="I44" s="75">
        <f>ROUND(IFERROR((SUMIFS($L$30:$L$32,$G$30:$G$32,"="&amp;$Q$29)),0)*$J$36,0)</f>
        <v>0</v>
      </c>
      <c r="J44" s="75">
        <f>ROUND(IFERROR((SUMIFS($M$30:$M$32,$G$30:$G$32,"="&amp;$Q$29)),0)*$J$36,0)</f>
        <v>0</v>
      </c>
      <c r="K44" s="65"/>
      <c r="L44" s="33"/>
      <c r="M44" s="33"/>
    </row>
    <row r="45" spans="1:22" s="16" customFormat="1" ht="24.75" customHeight="1">
      <c r="A45" s="17"/>
      <c r="B45" s="11"/>
      <c r="C45" s="11"/>
      <c r="D45" s="11"/>
      <c r="E45" s="11"/>
      <c r="F45" s="11"/>
      <c r="G45" s="13"/>
      <c r="H45" s="14"/>
      <c r="I45" s="14"/>
      <c r="J45" s="14"/>
      <c r="K45" s="14"/>
      <c r="L45" s="14"/>
      <c r="M45" s="14"/>
      <c r="N45" s="12"/>
      <c r="O45" s="15"/>
      <c r="Q45" s="6"/>
      <c r="R45" s="6"/>
      <c r="S45" s="6"/>
      <c r="T45" s="6"/>
      <c r="U45" s="6"/>
      <c r="V45" s="6"/>
    </row>
    <row r="46" spans="1:22" ht="24.75" customHeight="1">
      <c r="A46" s="3" t="s">
        <v>323</v>
      </c>
      <c r="B46" s="33"/>
      <c r="C46" s="33"/>
      <c r="D46" s="33"/>
      <c r="E46" s="33"/>
      <c r="F46" s="33"/>
      <c r="G46" s="33"/>
      <c r="H46" s="33"/>
      <c r="I46" s="33"/>
      <c r="J46" s="12" t="s">
        <v>1</v>
      </c>
      <c r="K46" s="12"/>
      <c r="L46" s="33"/>
      <c r="M46" s="33"/>
      <c r="Q46" s="16"/>
      <c r="R46" s="16"/>
      <c r="S46" s="16"/>
      <c r="T46" s="16"/>
      <c r="U46" s="16"/>
      <c r="V46" s="16"/>
    </row>
    <row r="47" spans="1:22" ht="27.75" customHeight="1">
      <c r="A47" s="33"/>
      <c r="B47" s="96" t="s">
        <v>18</v>
      </c>
      <c r="C47" s="97"/>
      <c r="D47" s="97"/>
      <c r="E47" s="97"/>
      <c r="F47" s="98"/>
      <c r="G47" s="102" t="s">
        <v>383</v>
      </c>
      <c r="H47" s="104"/>
      <c r="I47" s="102" t="s">
        <v>384</v>
      </c>
      <c r="J47" s="104"/>
      <c r="K47" s="66"/>
      <c r="L47" s="33"/>
      <c r="M47" s="33"/>
    </row>
    <row r="48" spans="1:22" ht="33.6" customHeight="1">
      <c r="A48" s="33"/>
      <c r="B48" s="99"/>
      <c r="C48" s="100"/>
      <c r="D48" s="100"/>
      <c r="E48" s="100"/>
      <c r="F48" s="101"/>
      <c r="G48" s="74" t="s">
        <v>379</v>
      </c>
      <c r="H48" s="25" t="s">
        <v>380</v>
      </c>
      <c r="I48" s="74" t="s">
        <v>381</v>
      </c>
      <c r="J48" s="25" t="s">
        <v>382</v>
      </c>
      <c r="K48" s="66"/>
      <c r="L48" s="33"/>
      <c r="M48" s="33"/>
    </row>
    <row r="49" spans="1:15" ht="24.75" customHeight="1">
      <c r="A49" s="33"/>
      <c r="B49" s="139" t="s">
        <v>352</v>
      </c>
      <c r="C49" s="139"/>
      <c r="D49" s="139"/>
      <c r="E49" s="139"/>
      <c r="F49" s="139"/>
      <c r="G49" s="76">
        <f>G41*10/110</f>
        <v>22727.272727272728</v>
      </c>
      <c r="H49" s="76">
        <f>H41*8/108</f>
        <v>0</v>
      </c>
      <c r="I49" s="76">
        <f>I41*$H$18*10/110</f>
        <v>13636.363636363636</v>
      </c>
      <c r="J49" s="76">
        <f>J41*$H$18*8/108</f>
        <v>0</v>
      </c>
      <c r="K49" s="67"/>
      <c r="L49" s="33"/>
      <c r="M49" s="33"/>
    </row>
    <row r="50" spans="1:15" ht="24.75" customHeight="1">
      <c r="A50" s="33"/>
      <c r="B50" s="150" t="s">
        <v>37</v>
      </c>
      <c r="C50" s="145" t="s">
        <v>353</v>
      </c>
      <c r="D50" s="145"/>
      <c r="E50" s="145"/>
      <c r="F50" s="145"/>
      <c r="G50" s="76">
        <f>G42*10/110</f>
        <v>0</v>
      </c>
      <c r="H50" s="76">
        <f>H42*8/108</f>
        <v>0</v>
      </c>
      <c r="I50" s="76">
        <f>I42*$H$18*10/110</f>
        <v>0</v>
      </c>
      <c r="J50" s="76">
        <f>J42*$H$18*8/108</f>
        <v>0</v>
      </c>
      <c r="K50" s="67"/>
      <c r="L50" s="33"/>
      <c r="M50" s="33"/>
    </row>
    <row r="51" spans="1:15" ht="24.75" customHeight="1">
      <c r="A51" s="33"/>
      <c r="B51" s="150"/>
      <c r="C51" s="145" t="s">
        <v>358</v>
      </c>
      <c r="D51" s="145"/>
      <c r="E51" s="145"/>
      <c r="F51" s="145"/>
      <c r="G51" s="76">
        <f>G43*10/110*80%</f>
        <v>0</v>
      </c>
      <c r="H51" s="76">
        <f>H43*8/108*80%</f>
        <v>0</v>
      </c>
      <c r="I51" s="76">
        <f>I43*$H$18*10/110*80%</f>
        <v>21818.18181818182</v>
      </c>
      <c r="J51" s="76">
        <f>J43*$H$18*8/108*80%</f>
        <v>0</v>
      </c>
      <c r="K51" s="67"/>
      <c r="L51" s="33"/>
      <c r="M51" s="33"/>
    </row>
    <row r="52" spans="1:15" ht="24.75" customHeight="1">
      <c r="A52" s="33"/>
      <c r="B52" s="150"/>
      <c r="C52" s="145" t="s">
        <v>359</v>
      </c>
      <c r="D52" s="145"/>
      <c r="E52" s="145"/>
      <c r="F52" s="145"/>
      <c r="G52" s="76">
        <f>G44*10/110*50%</f>
        <v>0</v>
      </c>
      <c r="H52" s="76">
        <f>H44*8/108*50%</f>
        <v>0</v>
      </c>
      <c r="I52" s="76">
        <f>I44*$H$18*10/110*50%</f>
        <v>0</v>
      </c>
      <c r="J52" s="76">
        <f>J44*$H$18*10/110*50%</f>
        <v>0</v>
      </c>
      <c r="K52" s="67"/>
      <c r="L52" s="33"/>
      <c r="M52" s="33"/>
    </row>
    <row r="53" spans="1:15" ht="24.75" customHeight="1">
      <c r="A53" s="33"/>
      <c r="B53" s="151" t="s">
        <v>21</v>
      </c>
      <c r="C53" s="152"/>
      <c r="D53" s="152"/>
      <c r="E53" s="152"/>
      <c r="F53" s="153"/>
      <c r="G53" s="76">
        <f>SUM(G49:G52)</f>
        <v>22727.272727272728</v>
      </c>
      <c r="H53" s="76">
        <f>SUM(H49:H52)</f>
        <v>0</v>
      </c>
      <c r="I53" s="76">
        <f t="shared" ref="I53:J53" si="5">SUM(I49:I52)</f>
        <v>35454.545454545456</v>
      </c>
      <c r="J53" s="76">
        <f t="shared" si="5"/>
        <v>0</v>
      </c>
      <c r="K53" s="67"/>
      <c r="L53" s="33"/>
      <c r="M53" s="33"/>
    </row>
    <row r="54" spans="1:15" ht="24.75" customHeight="1">
      <c r="A54" s="33"/>
      <c r="B54" s="91" t="s">
        <v>369</v>
      </c>
      <c r="C54" s="33"/>
      <c r="D54" s="33"/>
      <c r="E54" s="33"/>
      <c r="F54" s="33"/>
      <c r="G54" s="33"/>
      <c r="H54" s="33"/>
      <c r="I54" s="62"/>
      <c r="J54" s="62"/>
      <c r="K54" s="62"/>
      <c r="L54" s="33"/>
      <c r="M54" s="33"/>
      <c r="N54" s="33"/>
      <c r="O54" s="33"/>
    </row>
    <row r="55" spans="1:15" ht="24.75" customHeight="1">
      <c r="A55" s="33"/>
      <c r="B55" s="91"/>
      <c r="C55" s="33"/>
      <c r="D55" s="33"/>
      <c r="E55" s="33"/>
      <c r="F55" s="33"/>
      <c r="G55" s="33"/>
      <c r="H55" s="33"/>
      <c r="I55" s="62"/>
      <c r="J55" s="62"/>
      <c r="K55" s="62"/>
      <c r="L55" s="33"/>
      <c r="M55" s="33"/>
      <c r="N55" s="33"/>
      <c r="O55" s="33"/>
    </row>
    <row r="56" spans="1:15" ht="24.75" customHeight="1" thickBot="1">
      <c r="A56" s="3" t="s">
        <v>356</v>
      </c>
      <c r="B56" s="33"/>
      <c r="C56" s="33"/>
      <c r="D56" s="33"/>
      <c r="E56" s="33"/>
      <c r="F56" s="33"/>
      <c r="G56" s="33"/>
      <c r="H56" s="33"/>
      <c r="I56" s="33"/>
      <c r="J56" s="33"/>
      <c r="K56" s="33"/>
      <c r="L56" s="33"/>
      <c r="M56" s="33"/>
      <c r="N56" s="33"/>
      <c r="O56" s="33"/>
    </row>
    <row r="57" spans="1:15" ht="24.75" customHeight="1" thickBot="1">
      <c r="A57" s="33"/>
      <c r="B57" s="146">
        <f>ROUNDDOWN(SUM(G53:J53),0)</f>
        <v>58181</v>
      </c>
      <c r="C57" s="162"/>
      <c r="D57" s="33" t="s">
        <v>30</v>
      </c>
      <c r="E57" s="33"/>
      <c r="F57" s="33"/>
      <c r="G57" s="33"/>
      <c r="H57" s="33"/>
      <c r="I57" s="33"/>
      <c r="J57" s="33"/>
      <c r="K57" s="33"/>
      <c r="L57" s="33"/>
      <c r="M57" s="33"/>
      <c r="N57" s="33"/>
      <c r="O57" s="33"/>
    </row>
    <row r="58" spans="1:15" ht="24.75" customHeight="1">
      <c r="A58" s="33"/>
      <c r="B58" s="33"/>
      <c r="C58" s="33"/>
      <c r="D58" s="33"/>
      <c r="E58" s="33"/>
      <c r="F58" s="33"/>
      <c r="G58" s="33"/>
      <c r="H58" s="33"/>
      <c r="I58" s="33"/>
      <c r="J58" s="33"/>
      <c r="K58" s="33"/>
      <c r="L58" s="33"/>
      <c r="M58" s="33"/>
      <c r="N58" s="33"/>
      <c r="O58" s="33"/>
    </row>
    <row r="59" spans="1:15" ht="24.75" customHeight="1">
      <c r="A59" s="3" t="s">
        <v>321</v>
      </c>
      <c r="B59" s="3"/>
      <c r="C59" s="3"/>
      <c r="D59" s="3"/>
      <c r="E59" s="33"/>
      <c r="F59" s="33"/>
      <c r="G59" s="33"/>
      <c r="H59" s="33"/>
      <c r="I59" s="33"/>
      <c r="J59" s="33"/>
      <c r="K59" s="33"/>
      <c r="L59" s="33"/>
      <c r="M59" s="33"/>
      <c r="N59" s="33"/>
      <c r="O59" s="33"/>
    </row>
    <row r="60" spans="1:15" ht="24.75" customHeight="1">
      <c r="A60" s="3"/>
      <c r="B60" s="34" t="s">
        <v>393</v>
      </c>
      <c r="C60" s="34"/>
      <c r="D60" s="3"/>
      <c r="E60" s="33"/>
      <c r="F60" s="33"/>
      <c r="G60" s="33"/>
      <c r="H60" s="33"/>
      <c r="I60" s="33"/>
      <c r="J60" s="33"/>
      <c r="K60" s="33"/>
      <c r="L60" s="33"/>
      <c r="M60" s="33"/>
      <c r="N60" s="33"/>
      <c r="O60" s="33"/>
    </row>
    <row r="61" spans="1:15" ht="24.75" customHeight="1">
      <c r="A61" s="3"/>
      <c r="B61" s="34" t="s">
        <v>357</v>
      </c>
      <c r="C61" s="34"/>
      <c r="D61" s="3"/>
      <c r="E61" s="33"/>
      <c r="F61" s="33"/>
      <c r="G61" s="33"/>
      <c r="H61" s="33"/>
      <c r="I61" s="33"/>
      <c r="J61" s="33"/>
      <c r="K61" s="33"/>
      <c r="L61" s="33"/>
      <c r="M61" s="33"/>
      <c r="N61" s="33"/>
      <c r="O61" s="33"/>
    </row>
    <row r="62" spans="1:15" ht="24.75" customHeight="1">
      <c r="A62" s="3"/>
      <c r="B62" s="33" t="s">
        <v>361</v>
      </c>
      <c r="C62" s="34"/>
      <c r="D62" s="3"/>
      <c r="E62" s="33"/>
      <c r="F62" s="33"/>
      <c r="G62" s="33"/>
      <c r="H62" s="33"/>
      <c r="I62" s="33"/>
      <c r="J62" s="33"/>
      <c r="K62" s="33"/>
      <c r="L62" s="33"/>
      <c r="M62" s="33"/>
      <c r="N62" s="33"/>
      <c r="O62" s="33"/>
    </row>
    <row r="63" spans="1:15" ht="24.75" customHeight="1">
      <c r="A63" s="33"/>
      <c r="B63" s="33"/>
      <c r="C63" s="33"/>
      <c r="D63" s="33"/>
      <c r="E63" s="33"/>
      <c r="F63" s="33"/>
      <c r="G63" s="33"/>
      <c r="H63" s="33"/>
      <c r="I63" s="33"/>
      <c r="J63" s="33"/>
      <c r="K63" s="33"/>
      <c r="L63" s="33"/>
      <c r="M63" s="33"/>
      <c r="N63" s="33"/>
      <c r="O63" s="33"/>
    </row>
    <row r="64" spans="1:15" ht="24.75" customHeight="1">
      <c r="A64" s="33"/>
      <c r="B64" s="33"/>
      <c r="C64" s="33"/>
      <c r="D64" s="33"/>
      <c r="E64" s="33"/>
      <c r="F64" s="33"/>
      <c r="G64" s="33"/>
      <c r="H64" s="33"/>
      <c r="I64" s="33"/>
      <c r="J64" s="33"/>
      <c r="K64" s="33"/>
      <c r="L64" s="33"/>
      <c r="M64" s="33"/>
      <c r="N64" s="33"/>
      <c r="O64" s="33"/>
    </row>
    <row r="65" spans="1:15" ht="24.75" customHeight="1">
      <c r="A65" s="33"/>
      <c r="B65" s="33"/>
      <c r="C65" s="33"/>
      <c r="D65" s="33"/>
      <c r="E65" s="33"/>
      <c r="F65" s="33"/>
      <c r="G65" s="33"/>
      <c r="H65" s="33"/>
      <c r="I65" s="33"/>
      <c r="J65" s="33"/>
      <c r="K65" s="33"/>
      <c r="L65" s="33"/>
      <c r="M65" s="33"/>
      <c r="N65" s="33"/>
      <c r="O65" s="33"/>
    </row>
    <row r="66" spans="1:15" ht="24.75" customHeight="1">
      <c r="A66" s="33"/>
      <c r="B66" s="33"/>
      <c r="C66" s="33"/>
      <c r="D66" s="33"/>
      <c r="E66" s="33"/>
      <c r="F66" s="33"/>
      <c r="G66" s="33"/>
      <c r="H66" s="33"/>
      <c r="I66" s="33"/>
      <c r="J66" s="33"/>
      <c r="K66" s="33"/>
      <c r="L66" s="33"/>
      <c r="M66" s="33"/>
      <c r="N66" s="33"/>
      <c r="O66" s="33"/>
    </row>
    <row r="67" spans="1:15" ht="24.75" customHeight="1">
      <c r="A67" s="33"/>
      <c r="B67" s="33"/>
      <c r="C67" s="33"/>
      <c r="D67" s="33"/>
      <c r="E67" s="33"/>
      <c r="F67" s="33"/>
      <c r="G67" s="33"/>
      <c r="H67" s="33"/>
      <c r="I67" s="33"/>
      <c r="J67" s="33"/>
      <c r="K67" s="33"/>
      <c r="L67" s="33"/>
      <c r="M67" s="33"/>
      <c r="N67" s="33"/>
      <c r="O67" s="33"/>
    </row>
    <row r="68" spans="1:15" ht="24.75" customHeight="1">
      <c r="A68" s="33"/>
      <c r="B68" s="33"/>
      <c r="C68" s="33"/>
      <c r="D68" s="33"/>
      <c r="E68" s="33"/>
      <c r="F68" s="33"/>
      <c r="G68" s="33"/>
      <c r="H68" s="33"/>
      <c r="I68" s="33"/>
      <c r="J68" s="33"/>
      <c r="K68" s="33"/>
      <c r="L68" s="33"/>
      <c r="M68" s="33"/>
      <c r="N68" s="33"/>
      <c r="O68" s="33"/>
    </row>
    <row r="69" spans="1:15" ht="24.75" customHeight="1">
      <c r="A69" s="33"/>
      <c r="B69" s="33"/>
      <c r="C69" s="33"/>
      <c r="D69" s="33"/>
      <c r="E69" s="33"/>
      <c r="F69" s="33"/>
      <c r="G69" s="33"/>
      <c r="H69" s="33"/>
      <c r="I69" s="33"/>
      <c r="J69" s="33"/>
      <c r="K69" s="33"/>
      <c r="L69" s="33"/>
      <c r="M69" s="33"/>
      <c r="N69" s="33"/>
      <c r="O69" s="33"/>
    </row>
    <row r="70" spans="1:15" ht="24.75" customHeight="1">
      <c r="A70" s="33"/>
      <c r="B70" s="33"/>
      <c r="C70" s="33"/>
      <c r="D70" s="33"/>
      <c r="E70" s="33"/>
      <c r="F70" s="33"/>
      <c r="G70" s="33"/>
      <c r="H70" s="33"/>
      <c r="I70" s="33"/>
      <c r="J70" s="33"/>
      <c r="K70" s="33"/>
      <c r="L70" s="33"/>
      <c r="M70" s="33"/>
      <c r="N70" s="33"/>
      <c r="O70" s="33"/>
    </row>
    <row r="71" spans="1:15" ht="24.75" customHeight="1">
      <c r="A71" s="33"/>
      <c r="B71" s="33"/>
      <c r="C71" s="33"/>
      <c r="D71" s="33"/>
      <c r="E71" s="33"/>
      <c r="F71" s="33"/>
      <c r="G71" s="33"/>
      <c r="H71" s="33"/>
      <c r="I71" s="33"/>
      <c r="J71" s="33"/>
      <c r="K71" s="33"/>
      <c r="L71" s="33"/>
      <c r="M71" s="33"/>
      <c r="N71" s="33"/>
      <c r="O71" s="33"/>
    </row>
    <row r="72" spans="1:15" ht="24.75" customHeight="1">
      <c r="A72" s="33"/>
      <c r="B72" s="33"/>
      <c r="C72" s="33"/>
      <c r="D72" s="33"/>
      <c r="E72" s="33"/>
      <c r="F72" s="33"/>
      <c r="G72" s="33"/>
      <c r="H72" s="33"/>
      <c r="I72" s="33"/>
      <c r="J72" s="33"/>
      <c r="K72" s="33"/>
      <c r="L72" s="33"/>
      <c r="M72" s="33"/>
      <c r="N72" s="33"/>
      <c r="O72" s="33"/>
    </row>
    <row r="73" spans="1:15" ht="24.75" customHeight="1">
      <c r="A73" s="33"/>
      <c r="B73" s="33"/>
      <c r="C73" s="33"/>
      <c r="D73" s="33"/>
      <c r="E73" s="33"/>
      <c r="F73" s="33"/>
      <c r="G73" s="33"/>
      <c r="H73" s="33"/>
      <c r="I73" s="33"/>
      <c r="J73" s="33"/>
      <c r="K73" s="33"/>
      <c r="L73" s="33"/>
      <c r="M73" s="33"/>
      <c r="N73" s="33"/>
      <c r="O73" s="33"/>
    </row>
    <row r="74" spans="1:15" ht="24.75" customHeight="1">
      <c r="A74" s="33"/>
      <c r="B74" s="33"/>
      <c r="C74" s="33"/>
      <c r="D74" s="33"/>
      <c r="E74" s="33"/>
      <c r="F74" s="33"/>
      <c r="G74" s="33"/>
      <c r="H74" s="33"/>
      <c r="I74" s="33"/>
      <c r="J74" s="33"/>
      <c r="K74" s="33"/>
      <c r="L74" s="33"/>
      <c r="M74" s="33"/>
      <c r="N74" s="33"/>
      <c r="O74" s="33"/>
    </row>
    <row r="75" spans="1:15" ht="24.75" customHeight="1">
      <c r="A75" s="33"/>
      <c r="B75" s="33"/>
      <c r="C75" s="33"/>
      <c r="D75" s="33"/>
      <c r="E75" s="33"/>
      <c r="F75" s="33"/>
      <c r="G75" s="33"/>
      <c r="H75" s="33"/>
      <c r="I75" s="33"/>
      <c r="J75" s="33"/>
      <c r="K75" s="33"/>
      <c r="L75" s="33"/>
      <c r="M75" s="33"/>
      <c r="N75" s="33"/>
      <c r="O75" s="33"/>
    </row>
    <row r="76" spans="1:15" ht="24.75" customHeight="1">
      <c r="A76" s="33"/>
      <c r="B76" s="33"/>
      <c r="C76" s="33"/>
      <c r="D76" s="33"/>
      <c r="E76" s="33"/>
      <c r="F76" s="33"/>
      <c r="G76" s="33"/>
      <c r="H76" s="33"/>
      <c r="I76" s="33"/>
      <c r="J76" s="33"/>
      <c r="K76" s="33"/>
      <c r="L76" s="33"/>
      <c r="M76" s="33"/>
      <c r="N76" s="33"/>
      <c r="O76" s="33"/>
    </row>
    <row r="77" spans="1:15" ht="24.75" customHeight="1">
      <c r="A77" s="33"/>
      <c r="B77" s="33"/>
      <c r="C77" s="33"/>
      <c r="D77" s="33"/>
      <c r="E77" s="33"/>
      <c r="F77" s="33"/>
      <c r="G77" s="33"/>
      <c r="H77" s="33"/>
      <c r="I77" s="33"/>
      <c r="J77" s="33"/>
      <c r="K77" s="33"/>
      <c r="L77" s="33"/>
      <c r="M77" s="33"/>
      <c r="N77" s="33"/>
      <c r="O77" s="33"/>
    </row>
    <row r="78" spans="1:15" ht="24.75" customHeight="1">
      <c r="A78" s="33"/>
      <c r="B78" s="33"/>
      <c r="C78" s="33"/>
      <c r="D78" s="33"/>
      <c r="E78" s="33"/>
      <c r="F78" s="33"/>
      <c r="G78" s="33"/>
      <c r="H78" s="33"/>
      <c r="I78" s="33"/>
      <c r="J78" s="33"/>
      <c r="K78" s="33"/>
      <c r="L78" s="33"/>
      <c r="M78" s="33"/>
      <c r="N78" s="33"/>
      <c r="O78" s="33"/>
    </row>
    <row r="79" spans="1:15" ht="24.75" customHeight="1">
      <c r="A79" s="33"/>
      <c r="B79" s="33"/>
      <c r="C79" s="33"/>
      <c r="D79" s="33"/>
      <c r="E79" s="33"/>
      <c r="F79" s="33"/>
      <c r="G79" s="33"/>
      <c r="H79" s="33"/>
      <c r="I79" s="33"/>
      <c r="J79" s="33"/>
      <c r="K79" s="33"/>
      <c r="L79" s="33"/>
      <c r="M79" s="33"/>
      <c r="N79" s="33"/>
      <c r="O79" s="33"/>
    </row>
    <row r="80" spans="1:15" ht="24.75" customHeight="1">
      <c r="A80" s="33"/>
      <c r="B80" s="33"/>
      <c r="C80" s="33"/>
      <c r="D80" s="33"/>
      <c r="E80" s="33"/>
      <c r="F80" s="33"/>
      <c r="G80" s="33"/>
      <c r="H80" s="33"/>
      <c r="I80" s="33"/>
      <c r="J80" s="33"/>
      <c r="K80" s="33"/>
      <c r="L80" s="33"/>
      <c r="M80" s="33"/>
      <c r="N80" s="33"/>
      <c r="O80" s="33"/>
    </row>
    <row r="81" spans="1:15" ht="24.75" customHeight="1">
      <c r="A81" s="33"/>
      <c r="B81" s="33"/>
      <c r="C81" s="33"/>
      <c r="D81" s="33"/>
      <c r="E81" s="33"/>
      <c r="F81" s="33"/>
      <c r="G81" s="33"/>
      <c r="H81" s="33"/>
      <c r="I81" s="33"/>
      <c r="J81" s="33"/>
      <c r="K81" s="33"/>
      <c r="L81" s="33"/>
      <c r="M81" s="33"/>
      <c r="N81" s="33"/>
      <c r="O81" s="33"/>
    </row>
    <row r="82" spans="1:15" ht="24.75" customHeight="1">
      <c r="A82" s="33"/>
      <c r="B82" s="33"/>
      <c r="C82" s="33"/>
      <c r="D82" s="33"/>
      <c r="E82" s="33"/>
      <c r="F82" s="33"/>
      <c r="G82" s="33"/>
      <c r="H82" s="33"/>
      <c r="I82" s="33"/>
      <c r="J82" s="33"/>
      <c r="K82" s="33"/>
      <c r="L82" s="33"/>
      <c r="M82" s="33"/>
      <c r="N82" s="33"/>
      <c r="O82" s="33"/>
    </row>
    <row r="83" spans="1:15" ht="24.75" customHeight="1">
      <c r="A83" s="33"/>
      <c r="B83" s="33"/>
      <c r="C83" s="33"/>
      <c r="D83" s="33"/>
      <c r="E83" s="33"/>
      <c r="F83" s="33"/>
      <c r="G83" s="33"/>
      <c r="H83" s="33"/>
      <c r="I83" s="33"/>
      <c r="J83" s="33"/>
      <c r="K83" s="33"/>
      <c r="L83" s="33"/>
      <c r="M83" s="33"/>
      <c r="N83" s="33"/>
      <c r="O83" s="33"/>
    </row>
    <row r="84" spans="1:15" ht="24.75" customHeight="1">
      <c r="A84" s="33"/>
      <c r="B84" s="33"/>
      <c r="C84" s="33"/>
      <c r="D84" s="33"/>
      <c r="E84" s="33"/>
      <c r="F84" s="33"/>
      <c r="G84" s="33"/>
      <c r="H84" s="33"/>
      <c r="I84" s="33"/>
      <c r="J84" s="33"/>
      <c r="K84" s="33"/>
      <c r="L84" s="33"/>
      <c r="M84" s="33"/>
      <c r="N84" s="33"/>
      <c r="O84" s="33"/>
    </row>
    <row r="85" spans="1:15" ht="24.75" customHeight="1">
      <c r="A85" s="33"/>
      <c r="B85" s="33"/>
      <c r="C85" s="33"/>
      <c r="D85" s="33"/>
      <c r="E85" s="33"/>
      <c r="F85" s="33"/>
      <c r="G85" s="33"/>
      <c r="H85" s="33"/>
      <c r="I85" s="33"/>
      <c r="J85" s="33"/>
      <c r="K85" s="33"/>
      <c r="L85" s="33"/>
      <c r="M85" s="33"/>
      <c r="N85" s="33"/>
      <c r="O85" s="33"/>
    </row>
    <row r="86" spans="1:15" ht="24.75" customHeight="1">
      <c r="A86" s="33"/>
      <c r="B86" s="33"/>
      <c r="C86" s="33"/>
      <c r="D86" s="33"/>
      <c r="E86" s="33"/>
      <c r="F86" s="33"/>
      <c r="G86" s="33"/>
      <c r="H86" s="33"/>
      <c r="I86" s="33"/>
      <c r="J86" s="33"/>
      <c r="K86" s="33"/>
      <c r="L86" s="33"/>
      <c r="M86" s="33"/>
      <c r="N86" s="33"/>
      <c r="O86" s="33"/>
    </row>
    <row r="87" spans="1:15" ht="24.75" customHeight="1">
      <c r="A87" s="33"/>
      <c r="B87" s="33"/>
      <c r="C87" s="33"/>
      <c r="D87" s="33"/>
      <c r="E87" s="33"/>
      <c r="F87" s="33"/>
      <c r="G87" s="33"/>
      <c r="H87" s="33"/>
      <c r="I87" s="33"/>
      <c r="J87" s="33"/>
      <c r="K87" s="33"/>
      <c r="L87" s="33"/>
      <c r="M87" s="33"/>
      <c r="N87" s="33"/>
      <c r="O87" s="33"/>
    </row>
    <row r="88" spans="1:15" ht="24.75" customHeight="1">
      <c r="A88" s="33"/>
      <c r="B88" s="33"/>
      <c r="C88" s="33"/>
      <c r="D88" s="33"/>
      <c r="E88" s="33"/>
      <c r="F88" s="33"/>
      <c r="G88" s="33"/>
      <c r="H88" s="33"/>
      <c r="I88" s="33"/>
      <c r="J88" s="33"/>
      <c r="K88" s="33"/>
      <c r="L88" s="33"/>
      <c r="M88" s="33"/>
      <c r="N88" s="33"/>
      <c r="O88" s="33"/>
    </row>
    <row r="89" spans="1:15" ht="24.75" customHeight="1">
      <c r="A89" s="33"/>
      <c r="B89" s="33"/>
      <c r="C89" s="33"/>
      <c r="D89" s="33"/>
      <c r="E89" s="33"/>
      <c r="F89" s="33"/>
      <c r="G89" s="33"/>
      <c r="H89" s="33"/>
      <c r="I89" s="33"/>
      <c r="J89" s="33"/>
      <c r="K89" s="33"/>
      <c r="L89" s="33"/>
      <c r="M89" s="33"/>
      <c r="N89" s="33"/>
      <c r="O89" s="33"/>
    </row>
    <row r="90" spans="1:15" ht="24.75" customHeight="1">
      <c r="A90" s="33"/>
      <c r="B90" s="33"/>
      <c r="C90" s="33"/>
      <c r="D90" s="33"/>
      <c r="E90" s="33"/>
      <c r="F90" s="33"/>
      <c r="G90" s="33"/>
      <c r="H90" s="33"/>
      <c r="I90" s="33"/>
      <c r="J90" s="33"/>
      <c r="K90" s="33"/>
      <c r="L90" s="33"/>
      <c r="M90" s="33"/>
      <c r="N90" s="33"/>
      <c r="O90" s="33"/>
    </row>
    <row r="91" spans="1:15" ht="24.75" customHeight="1">
      <c r="A91" s="33"/>
      <c r="B91" s="33"/>
      <c r="C91" s="33"/>
      <c r="D91" s="33"/>
      <c r="E91" s="33"/>
      <c r="F91" s="33"/>
      <c r="G91" s="33"/>
      <c r="H91" s="33"/>
      <c r="I91" s="33"/>
      <c r="J91" s="33"/>
      <c r="K91" s="33"/>
      <c r="L91" s="33"/>
      <c r="M91" s="33"/>
      <c r="N91" s="33"/>
      <c r="O91" s="33"/>
    </row>
    <row r="92" spans="1:15" ht="24.75" customHeight="1">
      <c r="A92" s="33"/>
      <c r="B92" s="33"/>
      <c r="C92" s="33"/>
      <c r="D92" s="33"/>
      <c r="E92" s="33"/>
      <c r="F92" s="33"/>
      <c r="G92" s="33"/>
      <c r="H92" s="33"/>
      <c r="I92" s="33"/>
      <c r="J92" s="33"/>
      <c r="K92" s="33"/>
      <c r="L92" s="33"/>
      <c r="M92" s="33"/>
      <c r="N92" s="33"/>
      <c r="O92" s="33"/>
    </row>
    <row r="93" spans="1:15" ht="24.75" customHeight="1">
      <c r="A93" s="33"/>
      <c r="B93" s="33"/>
      <c r="C93" s="33"/>
      <c r="D93" s="33"/>
      <c r="E93" s="33"/>
      <c r="F93" s="33"/>
      <c r="G93" s="33"/>
      <c r="H93" s="33"/>
      <c r="I93" s="33"/>
      <c r="J93" s="33"/>
      <c r="K93" s="33"/>
      <c r="L93" s="33"/>
      <c r="M93" s="33"/>
      <c r="N93" s="33"/>
      <c r="O93" s="33"/>
    </row>
    <row r="94" spans="1:15" ht="24.75" customHeight="1">
      <c r="A94" s="33"/>
      <c r="B94" s="33"/>
      <c r="C94" s="33"/>
      <c r="D94" s="33"/>
      <c r="E94" s="33"/>
      <c r="F94" s="33"/>
      <c r="G94" s="33"/>
      <c r="H94" s="33"/>
      <c r="I94" s="33"/>
      <c r="J94" s="33"/>
      <c r="K94" s="33"/>
      <c r="L94" s="33"/>
      <c r="M94" s="33"/>
      <c r="N94" s="33"/>
      <c r="O94" s="33"/>
    </row>
    <row r="95" spans="1:15" ht="24.75" customHeight="1">
      <c r="A95" s="33"/>
      <c r="B95" s="33"/>
      <c r="C95" s="33"/>
      <c r="D95" s="33"/>
      <c r="E95" s="33"/>
      <c r="F95" s="33"/>
      <c r="G95" s="33"/>
      <c r="H95" s="33"/>
      <c r="I95" s="33"/>
      <c r="J95" s="33"/>
      <c r="K95" s="33"/>
      <c r="L95" s="33"/>
      <c r="M95" s="33"/>
      <c r="N95" s="33"/>
      <c r="O95" s="33"/>
    </row>
    <row r="96" spans="1:15" ht="24.75" customHeight="1">
      <c r="A96" s="33"/>
      <c r="B96" s="33"/>
      <c r="C96" s="33"/>
      <c r="D96" s="33"/>
      <c r="E96" s="33"/>
      <c r="F96" s="33"/>
      <c r="G96" s="33"/>
      <c r="H96" s="33"/>
      <c r="I96" s="33"/>
      <c r="J96" s="33"/>
      <c r="K96" s="33"/>
      <c r="L96" s="33"/>
      <c r="M96" s="33"/>
      <c r="N96" s="33"/>
      <c r="O96" s="33"/>
    </row>
    <row r="97" spans="1:15" ht="24.75" customHeight="1">
      <c r="A97" s="33"/>
      <c r="B97" s="33"/>
      <c r="C97" s="33"/>
      <c r="D97" s="33"/>
      <c r="E97" s="33"/>
      <c r="F97" s="33"/>
      <c r="G97" s="33"/>
      <c r="H97" s="33"/>
      <c r="I97" s="33"/>
      <c r="J97" s="33"/>
      <c r="K97" s="33"/>
      <c r="L97" s="33"/>
      <c r="M97" s="33"/>
      <c r="N97" s="33"/>
      <c r="O97" s="33"/>
    </row>
    <row r="98" spans="1:15" ht="24.75" customHeight="1">
      <c r="A98" s="33"/>
      <c r="B98" s="33"/>
      <c r="C98" s="33"/>
      <c r="D98" s="33"/>
      <c r="E98" s="33"/>
      <c r="F98" s="33"/>
      <c r="G98" s="33"/>
      <c r="H98" s="33"/>
      <c r="I98" s="33"/>
      <c r="J98" s="33"/>
      <c r="K98" s="33"/>
      <c r="L98" s="33"/>
      <c r="M98" s="33"/>
      <c r="N98" s="33"/>
      <c r="O98" s="33"/>
    </row>
    <row r="99" spans="1:15" ht="24.75" customHeight="1">
      <c r="A99" s="33"/>
      <c r="B99" s="33"/>
      <c r="C99" s="33"/>
      <c r="D99" s="33"/>
      <c r="E99" s="33"/>
      <c r="F99" s="33"/>
      <c r="G99" s="33"/>
      <c r="H99" s="33"/>
      <c r="I99" s="33"/>
      <c r="J99" s="33"/>
      <c r="K99" s="33"/>
      <c r="L99" s="33"/>
      <c r="M99" s="33"/>
      <c r="N99" s="33"/>
      <c r="O99" s="33"/>
    </row>
    <row r="100" spans="1:15" ht="24.75" customHeight="1">
      <c r="A100" s="33"/>
      <c r="B100" s="33"/>
      <c r="C100" s="33"/>
      <c r="D100" s="33"/>
      <c r="E100" s="33"/>
      <c r="F100" s="33"/>
      <c r="G100" s="33"/>
      <c r="H100" s="33"/>
      <c r="I100" s="33"/>
      <c r="J100" s="33"/>
      <c r="K100" s="33"/>
      <c r="L100" s="33"/>
      <c r="M100" s="33"/>
      <c r="N100" s="33"/>
      <c r="O100" s="33"/>
    </row>
    <row r="101" spans="1:15" ht="24.75" customHeight="1">
      <c r="A101" s="33"/>
      <c r="B101" s="33"/>
      <c r="C101" s="33"/>
      <c r="D101" s="33"/>
      <c r="E101" s="33"/>
      <c r="F101" s="33"/>
      <c r="G101" s="33"/>
      <c r="H101" s="33"/>
      <c r="I101" s="33"/>
      <c r="J101" s="33"/>
      <c r="K101" s="33"/>
      <c r="L101" s="33"/>
      <c r="M101" s="33"/>
      <c r="N101" s="33"/>
      <c r="O101" s="33"/>
    </row>
    <row r="102" spans="1:15" ht="24.75" customHeight="1">
      <c r="A102" s="33"/>
      <c r="B102" s="33"/>
      <c r="C102" s="33"/>
      <c r="D102" s="33"/>
      <c r="E102" s="33"/>
      <c r="F102" s="33"/>
      <c r="G102" s="33"/>
      <c r="H102" s="33"/>
      <c r="I102" s="33"/>
      <c r="J102" s="33"/>
      <c r="K102" s="33"/>
      <c r="L102" s="33"/>
      <c r="M102" s="33"/>
      <c r="N102" s="33"/>
      <c r="O102" s="33"/>
    </row>
    <row r="103" spans="1:15" ht="24.75" customHeight="1">
      <c r="A103" s="33"/>
      <c r="B103" s="33"/>
      <c r="C103" s="33"/>
      <c r="D103" s="33"/>
      <c r="E103" s="33"/>
      <c r="F103" s="33"/>
      <c r="G103" s="33"/>
      <c r="H103" s="33"/>
      <c r="I103" s="33"/>
      <c r="J103" s="33"/>
      <c r="K103" s="33"/>
      <c r="L103" s="33"/>
      <c r="M103" s="33"/>
      <c r="N103" s="33"/>
      <c r="O103" s="33"/>
    </row>
    <row r="104" spans="1:15" ht="24.75" customHeight="1">
      <c r="A104" s="33"/>
      <c r="B104" s="33"/>
      <c r="C104" s="33"/>
      <c r="D104" s="33"/>
      <c r="E104" s="33"/>
      <c r="F104" s="33"/>
      <c r="G104" s="33"/>
      <c r="H104" s="33"/>
      <c r="I104" s="33"/>
      <c r="J104" s="33"/>
      <c r="K104" s="33"/>
      <c r="L104" s="33"/>
      <c r="M104" s="33"/>
      <c r="N104" s="33"/>
      <c r="O104" s="33"/>
    </row>
    <row r="105" spans="1:15" ht="24.75" customHeight="1">
      <c r="A105" s="33"/>
      <c r="B105" s="33"/>
      <c r="C105" s="33"/>
      <c r="D105" s="33"/>
      <c r="E105" s="33"/>
      <c r="F105" s="33"/>
      <c r="G105" s="33"/>
      <c r="H105" s="33"/>
      <c r="I105" s="33"/>
      <c r="J105" s="33"/>
      <c r="K105" s="33"/>
      <c r="L105" s="33"/>
      <c r="M105" s="33"/>
      <c r="N105" s="33"/>
      <c r="O105" s="33"/>
    </row>
    <row r="106" spans="1:15" ht="24.75" customHeight="1">
      <c r="A106" s="33"/>
      <c r="B106" s="33"/>
      <c r="C106" s="33"/>
      <c r="D106" s="33"/>
      <c r="E106" s="33"/>
      <c r="F106" s="33"/>
      <c r="G106" s="33"/>
      <c r="H106" s="33"/>
      <c r="I106" s="33"/>
      <c r="J106" s="33"/>
      <c r="K106" s="33"/>
      <c r="L106" s="33"/>
      <c r="M106" s="33"/>
      <c r="N106" s="33"/>
      <c r="O106" s="33"/>
    </row>
    <row r="107" spans="1:15" ht="24.75" customHeight="1">
      <c r="A107" s="33"/>
      <c r="B107" s="33"/>
      <c r="C107" s="33"/>
      <c r="D107" s="33"/>
      <c r="E107" s="33"/>
      <c r="F107" s="33"/>
      <c r="G107" s="33"/>
      <c r="H107" s="33"/>
      <c r="I107" s="33"/>
      <c r="J107" s="33"/>
      <c r="K107" s="33"/>
      <c r="L107" s="33"/>
      <c r="M107" s="33"/>
      <c r="N107" s="33"/>
      <c r="O107" s="33"/>
    </row>
    <row r="108" spans="1:15" ht="24.75" customHeight="1">
      <c r="A108" s="33"/>
      <c r="B108" s="33"/>
      <c r="C108" s="33"/>
      <c r="D108" s="33"/>
      <c r="E108" s="33"/>
      <c r="F108" s="33"/>
      <c r="G108" s="33"/>
      <c r="H108" s="33"/>
      <c r="I108" s="33"/>
      <c r="J108" s="33"/>
      <c r="K108" s="33"/>
      <c r="L108" s="33"/>
      <c r="M108" s="33"/>
      <c r="N108" s="33"/>
      <c r="O108" s="33"/>
    </row>
    <row r="109" spans="1:15" ht="24.75" customHeight="1">
      <c r="A109" s="33"/>
      <c r="B109" s="33"/>
      <c r="C109" s="33"/>
      <c r="D109" s="33"/>
      <c r="E109" s="33"/>
      <c r="F109" s="33"/>
      <c r="G109" s="33"/>
      <c r="H109" s="33"/>
      <c r="I109" s="33"/>
      <c r="J109" s="33"/>
      <c r="K109" s="33"/>
      <c r="L109" s="33"/>
      <c r="M109" s="33"/>
      <c r="N109" s="33"/>
      <c r="O109" s="33"/>
    </row>
    <row r="110" spans="1:15" ht="24.75" customHeight="1">
      <c r="A110" s="33"/>
      <c r="B110" s="33"/>
      <c r="C110" s="33"/>
      <c r="D110" s="33"/>
      <c r="E110" s="33"/>
      <c r="F110" s="33"/>
      <c r="G110" s="33"/>
      <c r="H110" s="33"/>
      <c r="I110" s="33"/>
      <c r="J110" s="33"/>
      <c r="K110" s="33"/>
      <c r="L110" s="33"/>
      <c r="M110" s="33"/>
      <c r="N110" s="33"/>
      <c r="O110" s="33"/>
    </row>
    <row r="111" spans="1:15" ht="24.75" customHeight="1">
      <c r="A111" s="33"/>
      <c r="B111" s="33"/>
      <c r="C111" s="33"/>
      <c r="D111" s="33"/>
      <c r="E111" s="33"/>
      <c r="F111" s="33"/>
      <c r="G111" s="33"/>
      <c r="H111" s="33"/>
      <c r="I111" s="33"/>
      <c r="J111" s="33"/>
      <c r="K111" s="33"/>
      <c r="L111" s="33"/>
      <c r="M111" s="33"/>
      <c r="N111" s="33"/>
      <c r="O111" s="33"/>
    </row>
    <row r="112" spans="1:15" ht="24.75" customHeight="1">
      <c r="A112" s="33"/>
      <c r="B112" s="33"/>
      <c r="C112" s="33"/>
      <c r="D112" s="33"/>
      <c r="E112" s="33"/>
      <c r="F112" s="33"/>
      <c r="G112" s="33"/>
      <c r="H112" s="33"/>
      <c r="I112" s="33"/>
      <c r="J112" s="33"/>
      <c r="K112" s="33"/>
      <c r="L112" s="33"/>
      <c r="M112" s="33"/>
      <c r="N112" s="33"/>
      <c r="O112" s="33"/>
    </row>
    <row r="113" spans="1:15" ht="24.75" customHeight="1">
      <c r="A113" s="33"/>
      <c r="B113" s="33"/>
      <c r="C113" s="33"/>
      <c r="D113" s="33"/>
      <c r="E113" s="33"/>
      <c r="F113" s="33"/>
      <c r="G113" s="33"/>
      <c r="H113" s="33"/>
      <c r="I113" s="33"/>
      <c r="J113" s="33"/>
      <c r="K113" s="33"/>
      <c r="L113" s="33"/>
      <c r="M113" s="33"/>
      <c r="N113" s="33"/>
      <c r="O113" s="33"/>
    </row>
    <row r="114" spans="1:15" ht="24.75" customHeight="1">
      <c r="A114" s="33"/>
      <c r="B114" s="33"/>
      <c r="C114" s="33"/>
      <c r="D114" s="33"/>
      <c r="E114" s="33"/>
      <c r="F114" s="33"/>
      <c r="G114" s="33"/>
      <c r="H114" s="33"/>
      <c r="I114" s="33"/>
      <c r="J114" s="33"/>
      <c r="K114" s="33"/>
      <c r="L114" s="33"/>
      <c r="M114" s="33"/>
      <c r="N114" s="33"/>
      <c r="O114" s="33"/>
    </row>
    <row r="115" spans="1:15" ht="24.75" customHeight="1">
      <c r="A115" s="33"/>
      <c r="B115" s="33"/>
      <c r="C115" s="33"/>
      <c r="D115" s="33"/>
      <c r="E115" s="33"/>
      <c r="F115" s="33"/>
      <c r="G115" s="33"/>
      <c r="H115" s="33"/>
      <c r="I115" s="33"/>
      <c r="J115" s="33"/>
      <c r="K115" s="33"/>
      <c r="L115" s="33"/>
      <c r="M115" s="33"/>
      <c r="N115" s="33"/>
      <c r="O115" s="33"/>
    </row>
    <row r="116" spans="1:15" ht="24.75" customHeight="1">
      <c r="A116" s="33"/>
      <c r="B116" s="33"/>
      <c r="C116" s="33"/>
      <c r="D116" s="33"/>
      <c r="E116" s="33"/>
      <c r="F116" s="33"/>
      <c r="G116" s="33"/>
      <c r="H116" s="33"/>
      <c r="I116" s="33"/>
      <c r="J116" s="33"/>
      <c r="K116" s="33"/>
      <c r="L116" s="33"/>
      <c r="M116" s="33"/>
      <c r="N116" s="33"/>
      <c r="O116" s="33"/>
    </row>
    <row r="117" spans="1:15" ht="24.75" customHeight="1">
      <c r="A117" s="33"/>
      <c r="B117" s="33"/>
      <c r="C117" s="33"/>
      <c r="D117" s="33"/>
      <c r="E117" s="33"/>
      <c r="F117" s="33"/>
      <c r="G117" s="33"/>
      <c r="H117" s="33"/>
      <c r="I117" s="33"/>
      <c r="J117" s="33"/>
      <c r="K117" s="33"/>
      <c r="L117" s="33"/>
      <c r="M117" s="33"/>
      <c r="N117" s="33"/>
      <c r="O117" s="33"/>
    </row>
    <row r="118" spans="1:15" ht="24.75" customHeight="1">
      <c r="A118" s="33"/>
      <c r="B118" s="33"/>
      <c r="C118" s="33"/>
      <c r="D118" s="33"/>
      <c r="E118" s="33"/>
      <c r="F118" s="33"/>
      <c r="G118" s="33"/>
      <c r="H118" s="33"/>
      <c r="I118" s="33"/>
      <c r="J118" s="33"/>
      <c r="K118" s="33"/>
      <c r="L118" s="33"/>
      <c r="M118" s="33"/>
      <c r="N118" s="33"/>
      <c r="O118" s="33"/>
    </row>
    <row r="119" spans="1:15" ht="24.75" customHeight="1">
      <c r="A119" s="33"/>
      <c r="B119" s="33"/>
      <c r="C119" s="33"/>
      <c r="D119" s="33"/>
      <c r="E119" s="33"/>
      <c r="F119" s="33"/>
      <c r="G119" s="33"/>
      <c r="H119" s="33"/>
      <c r="I119" s="33"/>
      <c r="J119" s="33"/>
      <c r="K119" s="33"/>
      <c r="L119" s="33"/>
      <c r="M119" s="33"/>
      <c r="N119" s="33"/>
      <c r="O119" s="33"/>
    </row>
    <row r="120" spans="1:15" ht="24.75" customHeight="1">
      <c r="A120" s="33"/>
      <c r="B120" s="33"/>
      <c r="C120" s="33"/>
      <c r="D120" s="33"/>
      <c r="E120" s="33"/>
      <c r="F120" s="33"/>
      <c r="G120" s="33"/>
      <c r="H120" s="33"/>
      <c r="I120" s="33"/>
      <c r="J120" s="33"/>
      <c r="K120" s="33"/>
      <c r="L120" s="33"/>
      <c r="M120" s="33"/>
      <c r="N120" s="33"/>
      <c r="O120" s="33"/>
    </row>
    <row r="121" spans="1:15" ht="24.75" customHeight="1">
      <c r="A121" s="33"/>
      <c r="B121" s="33"/>
      <c r="C121" s="33"/>
      <c r="D121" s="33"/>
      <c r="E121" s="33"/>
      <c r="F121" s="33"/>
      <c r="G121" s="33"/>
      <c r="H121" s="33"/>
      <c r="I121" s="33"/>
      <c r="J121" s="33"/>
      <c r="K121" s="33"/>
      <c r="L121" s="33"/>
      <c r="M121" s="33"/>
      <c r="N121" s="33"/>
      <c r="O121" s="33"/>
    </row>
    <row r="122" spans="1:15" ht="24.75" customHeight="1">
      <c r="A122" s="33"/>
      <c r="B122" s="33"/>
      <c r="C122" s="33"/>
      <c r="D122" s="33"/>
      <c r="E122" s="33"/>
      <c r="F122" s="33"/>
      <c r="G122" s="33"/>
      <c r="H122" s="33"/>
      <c r="I122" s="33"/>
      <c r="J122" s="33"/>
      <c r="K122" s="33"/>
      <c r="L122" s="33"/>
      <c r="M122" s="33"/>
      <c r="N122" s="33"/>
      <c r="O122" s="33"/>
    </row>
    <row r="123" spans="1:15" ht="24.75" customHeight="1">
      <c r="A123" s="33"/>
      <c r="B123" s="33"/>
      <c r="C123" s="33"/>
      <c r="D123" s="33"/>
      <c r="E123" s="33"/>
      <c r="F123" s="33"/>
      <c r="G123" s="33"/>
      <c r="H123" s="33"/>
      <c r="I123" s="33"/>
      <c r="J123" s="33"/>
      <c r="K123" s="33"/>
      <c r="L123" s="33"/>
      <c r="M123" s="33"/>
      <c r="N123" s="33"/>
      <c r="O123" s="33"/>
    </row>
    <row r="124" spans="1:15" ht="24.75" customHeight="1">
      <c r="A124" s="33"/>
      <c r="B124" s="33"/>
      <c r="C124" s="33"/>
      <c r="D124" s="33"/>
      <c r="E124" s="33"/>
      <c r="F124" s="33"/>
      <c r="G124" s="33"/>
      <c r="H124" s="33"/>
      <c r="I124" s="33"/>
      <c r="J124" s="33"/>
      <c r="K124" s="33"/>
      <c r="L124" s="33"/>
      <c r="M124" s="33"/>
      <c r="N124" s="33"/>
      <c r="O124" s="33"/>
    </row>
    <row r="125" spans="1:15" ht="24.75" customHeight="1">
      <c r="A125" s="33"/>
      <c r="B125" s="33"/>
      <c r="C125" s="33"/>
      <c r="D125" s="33"/>
      <c r="E125" s="33"/>
      <c r="F125" s="33"/>
      <c r="G125" s="33"/>
      <c r="H125" s="33"/>
      <c r="I125" s="33"/>
      <c r="J125" s="33"/>
      <c r="K125" s="33"/>
      <c r="L125" s="33"/>
      <c r="M125" s="33"/>
      <c r="N125" s="33"/>
      <c r="O125" s="33"/>
    </row>
    <row r="126" spans="1:15" ht="24.75" customHeight="1">
      <c r="A126" s="33"/>
      <c r="B126" s="33"/>
      <c r="C126" s="33"/>
      <c r="D126" s="33"/>
      <c r="E126" s="33"/>
      <c r="F126" s="33"/>
      <c r="G126" s="33"/>
      <c r="H126" s="33"/>
      <c r="I126" s="33"/>
      <c r="J126" s="33"/>
      <c r="K126" s="33"/>
      <c r="L126" s="33"/>
      <c r="M126" s="33"/>
      <c r="N126" s="33"/>
      <c r="O126" s="33"/>
    </row>
    <row r="127" spans="1:15" ht="24.75" customHeight="1">
      <c r="A127" s="33"/>
      <c r="B127" s="33"/>
      <c r="C127" s="33"/>
      <c r="D127" s="33"/>
      <c r="E127" s="33"/>
      <c r="F127" s="33"/>
      <c r="G127" s="33"/>
      <c r="H127" s="33"/>
      <c r="I127" s="33"/>
      <c r="J127" s="33"/>
      <c r="K127" s="33"/>
      <c r="L127" s="33"/>
      <c r="M127" s="33"/>
      <c r="N127" s="33"/>
      <c r="O127" s="33"/>
    </row>
    <row r="128" spans="1:15" ht="24.75" customHeight="1">
      <c r="A128" s="33"/>
      <c r="B128" s="33"/>
      <c r="C128" s="33"/>
      <c r="D128" s="33"/>
      <c r="E128" s="33"/>
      <c r="F128" s="33"/>
      <c r="G128" s="33"/>
      <c r="H128" s="33"/>
      <c r="I128" s="33"/>
      <c r="J128" s="33"/>
      <c r="K128" s="33"/>
      <c r="L128" s="33"/>
      <c r="M128" s="33"/>
      <c r="N128" s="33"/>
      <c r="O128" s="33"/>
    </row>
    <row r="129" spans="1:15" ht="24.75" customHeight="1">
      <c r="A129" s="33"/>
      <c r="B129" s="33"/>
      <c r="C129" s="33"/>
      <c r="D129" s="33"/>
      <c r="E129" s="33"/>
      <c r="F129" s="33"/>
      <c r="G129" s="33"/>
      <c r="H129" s="33"/>
      <c r="I129" s="33"/>
      <c r="J129" s="33"/>
      <c r="K129" s="33"/>
      <c r="L129" s="33"/>
      <c r="M129" s="33"/>
      <c r="N129" s="33"/>
      <c r="O129" s="33"/>
    </row>
    <row r="130" spans="1:15" ht="24.75" customHeight="1">
      <c r="A130" s="33"/>
      <c r="B130" s="33"/>
      <c r="C130" s="33"/>
      <c r="D130" s="33"/>
      <c r="E130" s="33"/>
      <c r="F130" s="33"/>
      <c r="G130" s="33"/>
      <c r="H130" s="33"/>
      <c r="I130" s="33"/>
      <c r="J130" s="33"/>
      <c r="K130" s="33"/>
      <c r="L130" s="33"/>
      <c r="M130" s="33"/>
      <c r="N130" s="33"/>
      <c r="O130" s="33"/>
    </row>
    <row r="131" spans="1:15" ht="24.75" customHeight="1">
      <c r="A131" s="33"/>
      <c r="B131" s="33"/>
      <c r="C131" s="33"/>
      <c r="D131" s="33"/>
      <c r="E131" s="33"/>
      <c r="F131" s="33"/>
      <c r="G131" s="33"/>
      <c r="H131" s="33"/>
      <c r="I131" s="33"/>
      <c r="J131" s="33"/>
      <c r="K131" s="33"/>
      <c r="L131" s="33"/>
      <c r="M131" s="33"/>
      <c r="N131" s="33"/>
      <c r="O131" s="33"/>
    </row>
    <row r="132" spans="1:15" ht="24.75" customHeight="1">
      <c r="A132" s="33"/>
      <c r="B132" s="33"/>
      <c r="C132" s="33"/>
      <c r="D132" s="33"/>
      <c r="E132" s="33"/>
      <c r="F132" s="33"/>
      <c r="G132" s="33"/>
      <c r="H132" s="33"/>
      <c r="I132" s="33"/>
      <c r="J132" s="33"/>
      <c r="K132" s="33"/>
      <c r="L132" s="33"/>
      <c r="M132" s="33"/>
      <c r="N132" s="33"/>
      <c r="O132" s="33"/>
    </row>
    <row r="133" spans="1:15" ht="24.75" customHeight="1">
      <c r="A133" s="33"/>
      <c r="B133" s="33"/>
      <c r="C133" s="33"/>
      <c r="D133" s="33"/>
      <c r="E133" s="33"/>
      <c r="F133" s="33"/>
      <c r="G133" s="33"/>
      <c r="H133" s="33"/>
      <c r="I133" s="33"/>
      <c r="J133" s="33"/>
      <c r="K133" s="33"/>
      <c r="L133" s="33"/>
      <c r="M133" s="33"/>
      <c r="N133" s="33"/>
      <c r="O133" s="33"/>
    </row>
    <row r="134" spans="1:15" ht="24.75" customHeight="1">
      <c r="A134" s="33"/>
      <c r="B134" s="33"/>
      <c r="C134" s="33"/>
      <c r="D134" s="33"/>
      <c r="E134" s="33"/>
      <c r="F134" s="33"/>
      <c r="G134" s="33"/>
      <c r="H134" s="33"/>
      <c r="I134" s="33"/>
      <c r="J134" s="33"/>
      <c r="K134" s="33"/>
      <c r="L134" s="33"/>
      <c r="M134" s="33"/>
      <c r="N134" s="33"/>
      <c r="O134" s="33"/>
    </row>
    <row r="135" spans="1:15" ht="24.75" customHeight="1">
      <c r="A135" s="33"/>
      <c r="B135" s="33"/>
      <c r="C135" s="33"/>
      <c r="D135" s="33"/>
      <c r="E135" s="33"/>
      <c r="F135" s="33"/>
      <c r="G135" s="33"/>
      <c r="H135" s="33"/>
      <c r="I135" s="33"/>
      <c r="J135" s="33"/>
      <c r="K135" s="33"/>
      <c r="L135" s="33"/>
      <c r="M135" s="33"/>
      <c r="N135" s="33"/>
      <c r="O135" s="33"/>
    </row>
    <row r="136" spans="1:15" ht="24.75" customHeight="1">
      <c r="A136" s="33"/>
      <c r="B136" s="33"/>
      <c r="C136" s="33"/>
      <c r="D136" s="33"/>
      <c r="E136" s="33"/>
      <c r="F136" s="33"/>
      <c r="G136" s="33"/>
      <c r="H136" s="33"/>
      <c r="I136" s="33"/>
      <c r="J136" s="33"/>
      <c r="K136" s="33"/>
      <c r="L136" s="33"/>
      <c r="M136" s="33"/>
      <c r="N136" s="33"/>
      <c r="O136" s="33"/>
    </row>
    <row r="137" spans="1:15" ht="24.75" customHeight="1">
      <c r="A137" s="33"/>
      <c r="B137" s="33"/>
      <c r="C137" s="33"/>
      <c r="D137" s="33"/>
      <c r="E137" s="33"/>
      <c r="F137" s="33"/>
      <c r="G137" s="33"/>
      <c r="H137" s="33"/>
      <c r="I137" s="33"/>
      <c r="J137" s="33"/>
      <c r="K137" s="33"/>
      <c r="L137" s="33"/>
      <c r="M137" s="33"/>
      <c r="N137" s="33"/>
      <c r="O137" s="33"/>
    </row>
    <row r="138" spans="1:15" ht="24.75" customHeight="1">
      <c r="A138" s="33"/>
      <c r="B138" s="33"/>
      <c r="C138" s="33"/>
      <c r="D138" s="33"/>
      <c r="E138" s="33"/>
      <c r="F138" s="33"/>
      <c r="G138" s="33"/>
      <c r="H138" s="33"/>
      <c r="I138" s="33"/>
      <c r="J138" s="33"/>
      <c r="K138" s="33"/>
      <c r="L138" s="33"/>
      <c r="M138" s="33"/>
      <c r="N138" s="33"/>
      <c r="O138" s="33"/>
    </row>
    <row r="139" spans="1:15" ht="24.75" customHeight="1">
      <c r="A139" s="33"/>
      <c r="B139" s="33"/>
      <c r="C139" s="33"/>
      <c r="D139" s="33"/>
      <c r="E139" s="33"/>
      <c r="F139" s="33"/>
      <c r="G139" s="33"/>
      <c r="H139" s="33"/>
      <c r="I139" s="33"/>
      <c r="J139" s="33"/>
      <c r="K139" s="33"/>
      <c r="L139" s="33"/>
      <c r="M139" s="33"/>
      <c r="N139" s="33"/>
      <c r="O139" s="33"/>
    </row>
    <row r="140" spans="1:15" ht="24.75" customHeight="1">
      <c r="A140" s="33"/>
      <c r="B140" s="33"/>
      <c r="C140" s="33"/>
      <c r="D140" s="33"/>
      <c r="E140" s="33"/>
      <c r="F140" s="33"/>
      <c r="G140" s="33"/>
      <c r="H140" s="33"/>
      <c r="I140" s="33"/>
      <c r="J140" s="33"/>
      <c r="K140" s="33"/>
      <c r="L140" s="33"/>
      <c r="M140" s="33"/>
      <c r="N140" s="33"/>
      <c r="O140" s="33"/>
    </row>
    <row r="141" spans="1:15" ht="24.75" customHeight="1">
      <c r="A141" s="33"/>
      <c r="B141" s="33"/>
      <c r="C141" s="33"/>
      <c r="D141" s="33"/>
      <c r="E141" s="33"/>
      <c r="F141" s="33"/>
      <c r="G141" s="33"/>
      <c r="H141" s="33"/>
      <c r="I141" s="33"/>
      <c r="J141" s="33"/>
      <c r="K141" s="33"/>
      <c r="L141" s="33"/>
      <c r="M141" s="33"/>
      <c r="N141" s="33"/>
      <c r="O141" s="33"/>
    </row>
    <row r="142" spans="1:15" ht="24.75" customHeight="1">
      <c r="A142" s="33"/>
      <c r="B142" s="33"/>
      <c r="C142" s="33"/>
      <c r="D142" s="33"/>
      <c r="E142" s="33"/>
      <c r="F142" s="33"/>
      <c r="G142" s="33"/>
      <c r="H142" s="33"/>
      <c r="I142" s="33"/>
      <c r="J142" s="33"/>
      <c r="K142" s="33"/>
      <c r="L142" s="33"/>
      <c r="M142" s="33"/>
      <c r="N142" s="33"/>
      <c r="O142" s="33"/>
    </row>
    <row r="143" spans="1:15" ht="24.75" customHeight="1">
      <c r="A143" s="33"/>
      <c r="B143" s="33"/>
      <c r="C143" s="33"/>
      <c r="D143" s="33"/>
      <c r="E143" s="33"/>
      <c r="F143" s="33"/>
      <c r="G143" s="33"/>
      <c r="H143" s="33"/>
      <c r="I143" s="33"/>
      <c r="J143" s="33"/>
      <c r="K143" s="33"/>
      <c r="L143" s="33"/>
      <c r="M143" s="33"/>
      <c r="N143" s="33"/>
      <c r="O143" s="33"/>
    </row>
    <row r="144" spans="1:15" ht="24.75" customHeight="1">
      <c r="A144" s="33"/>
      <c r="B144" s="33"/>
      <c r="C144" s="33"/>
      <c r="D144" s="33"/>
      <c r="E144" s="33"/>
      <c r="F144" s="33"/>
      <c r="G144" s="33"/>
      <c r="H144" s="33"/>
      <c r="I144" s="33"/>
      <c r="J144" s="33"/>
      <c r="K144" s="33"/>
      <c r="L144" s="33"/>
      <c r="M144" s="33"/>
      <c r="N144" s="33"/>
      <c r="O144" s="33"/>
    </row>
    <row r="145" spans="1:15" ht="24.75" customHeight="1">
      <c r="A145" s="33"/>
      <c r="B145" s="33"/>
      <c r="C145" s="33"/>
      <c r="D145" s="33"/>
      <c r="E145" s="33"/>
      <c r="F145" s="33"/>
      <c r="G145" s="33"/>
      <c r="H145" s="33"/>
      <c r="I145" s="33"/>
      <c r="J145" s="33"/>
      <c r="K145" s="33"/>
      <c r="L145" s="33"/>
      <c r="M145" s="33"/>
      <c r="N145" s="33"/>
      <c r="O145" s="33"/>
    </row>
    <row r="146" spans="1:15" ht="24.75" customHeight="1">
      <c r="A146" s="33"/>
      <c r="B146" s="33"/>
      <c r="C146" s="33"/>
      <c r="D146" s="33"/>
      <c r="E146" s="33"/>
      <c r="F146" s="33"/>
      <c r="G146" s="33"/>
      <c r="H146" s="33"/>
      <c r="I146" s="33"/>
      <c r="J146" s="33"/>
      <c r="K146" s="33"/>
      <c r="L146" s="33"/>
      <c r="M146" s="33"/>
      <c r="N146" s="33"/>
      <c r="O146" s="33"/>
    </row>
    <row r="147" spans="1:15" ht="24.75" customHeight="1">
      <c r="A147" s="33"/>
      <c r="B147" s="33"/>
      <c r="C147" s="33"/>
      <c r="D147" s="33"/>
      <c r="E147" s="33"/>
      <c r="F147" s="33"/>
      <c r="G147" s="33"/>
      <c r="H147" s="33"/>
      <c r="I147" s="33"/>
      <c r="J147" s="33"/>
      <c r="K147" s="33"/>
      <c r="L147" s="33"/>
      <c r="M147" s="33"/>
      <c r="N147" s="33"/>
      <c r="O147" s="33"/>
    </row>
    <row r="148" spans="1:15" ht="24.75" customHeight="1">
      <c r="A148" s="33"/>
      <c r="B148" s="33"/>
      <c r="C148" s="33"/>
      <c r="D148" s="33"/>
      <c r="E148" s="33"/>
      <c r="F148" s="33"/>
      <c r="G148" s="33"/>
      <c r="H148" s="33"/>
      <c r="I148" s="33"/>
      <c r="J148" s="33"/>
      <c r="K148" s="33"/>
      <c r="L148" s="33"/>
      <c r="M148" s="33"/>
      <c r="N148" s="33"/>
      <c r="O148" s="33"/>
    </row>
    <row r="149" spans="1:15" ht="24.75" customHeight="1">
      <c r="A149" s="33"/>
      <c r="B149" s="33"/>
      <c r="C149" s="33"/>
      <c r="D149" s="33"/>
      <c r="E149" s="33"/>
      <c r="F149" s="33"/>
      <c r="G149" s="33"/>
      <c r="H149" s="33"/>
      <c r="I149" s="33"/>
      <c r="J149" s="33"/>
      <c r="K149" s="33"/>
      <c r="L149" s="33"/>
      <c r="M149" s="33"/>
      <c r="N149" s="33"/>
      <c r="O149" s="33"/>
    </row>
    <row r="150" spans="1:15" ht="24.75" customHeight="1">
      <c r="A150" s="33"/>
      <c r="B150" s="33"/>
      <c r="C150" s="33"/>
      <c r="D150" s="33"/>
      <c r="E150" s="33"/>
      <c r="F150" s="33"/>
      <c r="G150" s="33"/>
      <c r="H150" s="33"/>
      <c r="I150" s="33"/>
      <c r="J150" s="33"/>
      <c r="K150" s="33"/>
      <c r="L150" s="33"/>
      <c r="M150" s="33"/>
      <c r="N150" s="33"/>
      <c r="O150" s="33"/>
    </row>
    <row r="151" spans="1:15" ht="24.75" customHeight="1">
      <c r="A151" s="33"/>
      <c r="B151" s="33"/>
      <c r="C151" s="33"/>
      <c r="D151" s="33"/>
      <c r="E151" s="33"/>
      <c r="F151" s="33"/>
      <c r="G151" s="33"/>
      <c r="H151" s="33"/>
      <c r="I151" s="33"/>
      <c r="J151" s="33"/>
      <c r="K151" s="33"/>
      <c r="L151" s="33"/>
      <c r="M151" s="33"/>
      <c r="N151" s="33"/>
      <c r="O151" s="33"/>
    </row>
    <row r="152" spans="1:15" ht="24.75" customHeight="1">
      <c r="A152" s="33"/>
      <c r="B152" s="33"/>
      <c r="C152" s="33"/>
      <c r="D152" s="33"/>
      <c r="E152" s="33"/>
      <c r="F152" s="33"/>
      <c r="G152" s="33"/>
      <c r="H152" s="33"/>
      <c r="I152" s="33"/>
      <c r="J152" s="33"/>
      <c r="K152" s="33"/>
      <c r="L152" s="33"/>
      <c r="M152" s="33"/>
      <c r="N152" s="33"/>
      <c r="O152" s="33"/>
    </row>
    <row r="153" spans="1:15" ht="24.75" customHeight="1">
      <c r="A153" s="33"/>
      <c r="B153" s="33"/>
      <c r="C153" s="33"/>
      <c r="D153" s="33"/>
      <c r="E153" s="33"/>
      <c r="F153" s="33"/>
      <c r="G153" s="33"/>
      <c r="H153" s="33"/>
      <c r="I153" s="33"/>
      <c r="J153" s="33"/>
      <c r="K153" s="33"/>
      <c r="L153" s="33"/>
      <c r="M153" s="33"/>
      <c r="N153" s="33"/>
      <c r="O153" s="33"/>
    </row>
    <row r="154" spans="1:15" ht="24.75" customHeight="1">
      <c r="A154" s="33"/>
      <c r="B154" s="33"/>
      <c r="C154" s="33"/>
      <c r="D154" s="33"/>
      <c r="E154" s="33"/>
      <c r="F154" s="33"/>
      <c r="G154" s="33"/>
      <c r="H154" s="33"/>
      <c r="I154" s="33"/>
      <c r="J154" s="33"/>
      <c r="K154" s="33"/>
      <c r="L154" s="33"/>
      <c r="M154" s="33"/>
      <c r="N154" s="33"/>
      <c r="O154" s="33"/>
    </row>
    <row r="155" spans="1:15" ht="24.75" customHeight="1">
      <c r="A155" s="33"/>
      <c r="B155" s="33"/>
      <c r="C155" s="33"/>
      <c r="D155" s="33"/>
      <c r="E155" s="33"/>
      <c r="F155" s="33"/>
      <c r="G155" s="33"/>
      <c r="H155" s="33"/>
      <c r="I155" s="33"/>
      <c r="J155" s="33"/>
      <c r="K155" s="33"/>
      <c r="L155" s="33"/>
      <c r="M155" s="33"/>
      <c r="N155" s="33"/>
      <c r="O155" s="33"/>
    </row>
    <row r="156" spans="1:15" ht="24.75" customHeight="1">
      <c r="A156" s="33"/>
      <c r="B156" s="33"/>
      <c r="C156" s="33"/>
      <c r="D156" s="33"/>
      <c r="E156" s="33"/>
      <c r="F156" s="33"/>
      <c r="G156" s="33"/>
      <c r="H156" s="33"/>
      <c r="I156" s="33"/>
      <c r="J156" s="33"/>
      <c r="K156" s="33"/>
      <c r="L156" s="33"/>
      <c r="M156" s="33"/>
      <c r="N156" s="33"/>
      <c r="O156" s="33"/>
    </row>
    <row r="157" spans="1:15" ht="24.75" customHeight="1">
      <c r="A157" s="33"/>
      <c r="B157" s="33"/>
      <c r="C157" s="33"/>
      <c r="D157" s="33"/>
      <c r="E157" s="33"/>
      <c r="F157" s="33"/>
      <c r="G157" s="33"/>
      <c r="H157" s="33"/>
      <c r="I157" s="33"/>
      <c r="J157" s="33"/>
      <c r="K157" s="33"/>
      <c r="L157" s="33"/>
      <c r="M157" s="33"/>
      <c r="N157" s="33"/>
      <c r="O157" s="33"/>
    </row>
    <row r="158" spans="1:15" ht="24.75" customHeight="1">
      <c r="A158" s="33"/>
      <c r="B158" s="33"/>
      <c r="C158" s="33"/>
      <c r="D158" s="33"/>
      <c r="E158" s="33"/>
      <c r="F158" s="33"/>
      <c r="G158" s="33"/>
      <c r="H158" s="33"/>
      <c r="I158" s="33"/>
      <c r="J158" s="33"/>
      <c r="K158" s="33"/>
      <c r="L158" s="33"/>
      <c r="M158" s="33"/>
      <c r="N158" s="33"/>
      <c r="O158" s="33"/>
    </row>
  </sheetData>
  <mergeCells count="49">
    <mergeCell ref="B41:F41"/>
    <mergeCell ref="D36:E36"/>
    <mergeCell ref="G36:H36"/>
    <mergeCell ref="B39:F40"/>
    <mergeCell ref="I47:J47"/>
    <mergeCell ref="O23:O25"/>
    <mergeCell ref="G23:G25"/>
    <mergeCell ref="C31:F31"/>
    <mergeCell ref="N23:N25"/>
    <mergeCell ref="C30:F30"/>
    <mergeCell ref="C33:F33"/>
    <mergeCell ref="C32:F32"/>
    <mergeCell ref="H23:M23"/>
    <mergeCell ref="H24:I24"/>
    <mergeCell ref="J24:K24"/>
    <mergeCell ref="L24:M24"/>
    <mergeCell ref="C26:F26"/>
    <mergeCell ref="C27:F27"/>
    <mergeCell ref="C28:F28"/>
    <mergeCell ref="C29:F29"/>
    <mergeCell ref="B57:C57"/>
    <mergeCell ref="B53:F53"/>
    <mergeCell ref="G47:H47"/>
    <mergeCell ref="C44:F44"/>
    <mergeCell ref="B49:F49"/>
    <mergeCell ref="B50:B52"/>
    <mergeCell ref="C50:F50"/>
    <mergeCell ref="C51:F51"/>
    <mergeCell ref="C52:F52"/>
    <mergeCell ref="B47:F48"/>
    <mergeCell ref="B42:B44"/>
    <mergeCell ref="C42:F42"/>
    <mergeCell ref="C43:F43"/>
    <mergeCell ref="R26:T26"/>
    <mergeCell ref="I39:J39"/>
    <mergeCell ref="B4:F4"/>
    <mergeCell ref="A2:O2"/>
    <mergeCell ref="A1:R1"/>
    <mergeCell ref="B30:B33"/>
    <mergeCell ref="B13:C13"/>
    <mergeCell ref="B10:F10"/>
    <mergeCell ref="B7:F7"/>
    <mergeCell ref="B26:B29"/>
    <mergeCell ref="B17:C17"/>
    <mergeCell ref="B18:C18"/>
    <mergeCell ref="C23:F25"/>
    <mergeCell ref="B23:B25"/>
    <mergeCell ref="B34:F34"/>
    <mergeCell ref="G39:H39"/>
  </mergeCells>
  <phoneticPr fontId="3"/>
  <dataValidations count="1">
    <dataValidation type="list" allowBlank="1" showInputMessage="1" showErrorMessage="1" sqref="G30:G32" xr:uid="{AE8BE155-CC7B-4402-8482-C49C797097A5}">
      <formula1>$Q$27:$Q$29</formula1>
    </dataValidation>
  </dataValidations>
  <pageMargins left="0.51181102362204722" right="0.51181102362204722" top="0.55118110236220474" bottom="0.55118110236220474" header="0.31496062992125984" footer="0.31496062992125984"/>
  <pageSetup paperSize="9" scale="50" fitToHeight="0" orientation="portrait" cellComments="asDisplayed" r:id="rId1"/>
  <headerFooter>
    <oddFooter>&amp;C&amp;"ＭＳ Ｐゴシック,標準"&amp;P / &amp;N</oddFooter>
  </headerFooter>
  <rowBreaks count="1" manualBreakCount="1">
    <brk id="58" max="14"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4614-FA78-472B-8856-F113EE76E684}">
  <sheetPr>
    <tabColor theme="9" tint="0.79998168889431442"/>
    <pageSetUpPr fitToPage="1"/>
  </sheetPr>
  <dimension ref="A1:T156"/>
  <sheetViews>
    <sheetView showGridLines="0" view="pageBreakPreview" topLeftCell="A43" zoomScale="80" zoomScaleNormal="70" zoomScaleSheetLayoutView="80" workbookViewId="0">
      <selection activeCell="G63" sqref="G63"/>
    </sheetView>
  </sheetViews>
  <sheetFormatPr defaultColWidth="11.5" defaultRowHeight="24.75" customHeight="1"/>
  <cols>
    <col min="1" max="1" width="4" style="6" customWidth="1"/>
    <col min="2" max="12" width="11.5" style="6"/>
    <col min="13" max="13" width="3.375" style="6" customWidth="1"/>
    <col min="14" max="14" width="5.125" style="6" customWidth="1"/>
    <col min="15" max="15" width="7" style="6" customWidth="1"/>
    <col min="16" max="16" width="9.375" style="6" bestFit="1" customWidth="1"/>
    <col min="17" max="17" width="11.125" style="6" customWidth="1"/>
    <col min="18" max="16384" width="11.5" style="6"/>
  </cols>
  <sheetData>
    <row r="1" spans="1:15" ht="24.75" customHeight="1">
      <c r="A1" s="127" t="s">
        <v>308</v>
      </c>
      <c r="B1" s="127"/>
      <c r="C1" s="127"/>
      <c r="D1" s="127"/>
      <c r="E1" s="127"/>
      <c r="F1" s="127"/>
      <c r="G1" s="127"/>
      <c r="H1" s="127"/>
      <c r="I1" s="127"/>
      <c r="J1" s="127"/>
      <c r="K1" s="127"/>
      <c r="L1" s="127"/>
      <c r="M1" s="127"/>
      <c r="N1" s="127"/>
      <c r="O1" s="127"/>
    </row>
    <row r="2" spans="1:15" ht="46.5" customHeight="1">
      <c r="A2" s="135" t="s">
        <v>390</v>
      </c>
      <c r="B2" s="135"/>
      <c r="C2" s="135"/>
      <c r="D2" s="135"/>
      <c r="E2" s="135"/>
      <c r="F2" s="135"/>
      <c r="G2" s="135"/>
      <c r="H2" s="135"/>
      <c r="I2" s="135"/>
      <c r="J2" s="135"/>
      <c r="K2" s="135"/>
      <c r="L2" s="135"/>
      <c r="M2" s="4"/>
      <c r="N2" s="4"/>
    </row>
    <row r="3" spans="1:15" ht="24.75" customHeight="1">
      <c r="A3" s="1" t="s">
        <v>27</v>
      </c>
    </row>
    <row r="4" spans="1:15" ht="24.75" customHeight="1">
      <c r="B4" s="128"/>
      <c r="C4" s="129"/>
      <c r="D4" s="129"/>
      <c r="E4" s="129"/>
      <c r="F4" s="130"/>
    </row>
    <row r="6" spans="1:15" ht="24.75" customHeight="1">
      <c r="A6" s="1" t="s">
        <v>26</v>
      </c>
    </row>
    <row r="7" spans="1:15" ht="24.75" customHeight="1">
      <c r="B7" s="128"/>
      <c r="C7" s="129"/>
      <c r="D7" s="129"/>
      <c r="E7" s="129"/>
      <c r="F7" s="130"/>
    </row>
    <row r="9" spans="1:15" ht="24.75" customHeight="1">
      <c r="A9" s="1" t="s">
        <v>25</v>
      </c>
    </row>
    <row r="10" spans="1:15" ht="24.75" customHeight="1">
      <c r="B10" s="128"/>
      <c r="C10" s="129"/>
      <c r="D10" s="129"/>
      <c r="E10" s="129"/>
      <c r="F10" s="130"/>
    </row>
    <row r="12" spans="1:15" ht="24.75" customHeight="1">
      <c r="A12" s="1" t="s">
        <v>23</v>
      </c>
      <c r="B12" s="2"/>
      <c r="C12" s="2"/>
      <c r="D12" s="3"/>
      <c r="E12" s="3"/>
    </row>
    <row r="13" spans="1:15" ht="24.75" customHeight="1">
      <c r="A13" s="2"/>
      <c r="B13" s="131">
        <v>1000000</v>
      </c>
      <c r="C13" s="131"/>
      <c r="D13" s="7" t="s">
        <v>24</v>
      </c>
      <c r="E13" s="8"/>
    </row>
    <row r="15" spans="1:15" s="10" customFormat="1" ht="24.75" customHeight="1">
      <c r="A15" s="1" t="s">
        <v>0</v>
      </c>
      <c r="B15" s="2"/>
      <c r="C15" s="2"/>
      <c r="D15" s="3"/>
      <c r="E15" s="3"/>
      <c r="F15" s="3"/>
      <c r="G15" s="3"/>
      <c r="H15" s="3"/>
      <c r="I15" s="3"/>
      <c r="J15" s="3"/>
      <c r="K15" s="3"/>
      <c r="L15" s="3"/>
      <c r="M15" s="3"/>
      <c r="N15" s="9"/>
    </row>
    <row r="16" spans="1:15" s="16" customFormat="1" ht="24.75" customHeight="1">
      <c r="A16" s="3" t="s">
        <v>32</v>
      </c>
      <c r="B16" s="11"/>
      <c r="C16" s="12"/>
      <c r="D16" s="11"/>
      <c r="E16" s="11"/>
      <c r="F16" s="11"/>
      <c r="G16" s="13"/>
      <c r="H16" s="14"/>
      <c r="I16" s="14"/>
      <c r="J16" s="14"/>
      <c r="K16" s="14"/>
      <c r="L16" s="14"/>
      <c r="M16" s="12"/>
      <c r="N16" s="15"/>
    </row>
    <row r="17" spans="1:19" s="16" customFormat="1" ht="24.75" customHeight="1">
      <c r="A17" s="17"/>
      <c r="B17" s="156">
        <v>15000000</v>
      </c>
      <c r="C17" s="157"/>
      <c r="D17" s="18" t="s">
        <v>34</v>
      </c>
      <c r="E17" s="11"/>
      <c r="F17" s="13"/>
      <c r="I17" s="14"/>
      <c r="J17" s="14"/>
      <c r="K17" s="3"/>
      <c r="L17" s="15"/>
    </row>
    <row r="18" spans="1:19" s="16" customFormat="1" ht="24.75" customHeight="1">
      <c r="A18" s="17"/>
      <c r="B18" s="156">
        <v>20000000</v>
      </c>
      <c r="C18" s="157"/>
      <c r="D18" s="18" t="s">
        <v>35</v>
      </c>
      <c r="E18" s="11"/>
      <c r="F18" s="13"/>
      <c r="G18" s="35" t="s">
        <v>38</v>
      </c>
      <c r="H18" s="84">
        <f>B17/B18</f>
        <v>0.75</v>
      </c>
      <c r="I18" s="36" t="s">
        <v>36</v>
      </c>
      <c r="J18" s="14"/>
      <c r="K18" s="14"/>
      <c r="L18" s="3"/>
      <c r="M18" s="15"/>
    </row>
    <row r="19" spans="1:19" customFormat="1" ht="24.75" customHeight="1"/>
    <row r="20" spans="1:19" customFormat="1" ht="24.75" customHeight="1"/>
    <row r="21" spans="1:19" ht="83.25" customHeight="1">
      <c r="H21" s="36"/>
      <c r="I21" s="36"/>
      <c r="L21" s="19"/>
      <c r="M21" s="19"/>
    </row>
    <row r="22" spans="1:19" s="16" customFormat="1" ht="24.75" customHeight="1">
      <c r="A22" s="2" t="s">
        <v>33</v>
      </c>
      <c r="B22" s="3"/>
      <c r="C22" s="3"/>
      <c r="D22" s="69" t="s">
        <v>345</v>
      </c>
      <c r="E22" s="20"/>
      <c r="F22" s="20"/>
      <c r="G22" s="20"/>
      <c r="H22" s="20"/>
      <c r="I22" s="20"/>
      <c r="J22" s="12" t="s">
        <v>1</v>
      </c>
      <c r="K22" s="20"/>
      <c r="L22" s="12"/>
      <c r="M22" s="12"/>
      <c r="N22" s="21"/>
    </row>
    <row r="23" spans="1:19" s="24" customFormat="1" ht="18" customHeight="1">
      <c r="A23" s="22"/>
      <c r="B23" s="117" t="s">
        <v>2</v>
      </c>
      <c r="C23" s="119" t="s">
        <v>3</v>
      </c>
      <c r="D23" s="120"/>
      <c r="E23" s="120"/>
      <c r="F23" s="121"/>
      <c r="G23" s="125" t="s">
        <v>348</v>
      </c>
      <c r="H23" s="133" t="s">
        <v>19</v>
      </c>
      <c r="I23" s="134"/>
      <c r="J23" s="132" t="s">
        <v>20</v>
      </c>
      <c r="K23" s="132" t="s">
        <v>21</v>
      </c>
      <c r="L23" s="37"/>
      <c r="M23" s="39"/>
      <c r="N23" s="12"/>
      <c r="O23" s="23"/>
    </row>
    <row r="24" spans="1:19" s="24" customFormat="1" ht="29.25" customHeight="1">
      <c r="A24" s="22"/>
      <c r="B24" s="118"/>
      <c r="C24" s="122"/>
      <c r="D24" s="123"/>
      <c r="E24" s="123"/>
      <c r="F24" s="124"/>
      <c r="G24" s="126"/>
      <c r="H24" s="68" t="s">
        <v>311</v>
      </c>
      <c r="I24" s="25" t="s">
        <v>312</v>
      </c>
      <c r="J24" s="132"/>
      <c r="K24" s="132"/>
      <c r="L24" s="39"/>
      <c r="M24" s="39"/>
      <c r="N24" s="12"/>
      <c r="O24" s="23" t="s">
        <v>4</v>
      </c>
    </row>
    <row r="25" spans="1:19" s="16" customFormat="1" ht="24.75" customHeight="1">
      <c r="A25" s="17"/>
      <c r="B25" s="111" t="s">
        <v>5</v>
      </c>
      <c r="C25" s="115" t="s">
        <v>16</v>
      </c>
      <c r="D25" s="115"/>
      <c r="E25" s="115"/>
      <c r="F25" s="116"/>
      <c r="G25" s="85"/>
      <c r="H25" s="27"/>
      <c r="I25" s="27">
        <v>500000</v>
      </c>
      <c r="J25" s="27"/>
      <c r="K25" s="28">
        <f>SUM(H25:J25)</f>
        <v>500000</v>
      </c>
      <c r="L25" s="38"/>
      <c r="M25" s="38"/>
      <c r="N25" s="12"/>
      <c r="O25" s="90" t="s">
        <v>350</v>
      </c>
      <c r="P25" s="93" t="s">
        <v>351</v>
      </c>
      <c r="Q25" s="94"/>
      <c r="R25" s="95"/>
    </row>
    <row r="26" spans="1:19" s="16" customFormat="1" ht="24.75" customHeight="1">
      <c r="A26" s="17"/>
      <c r="B26" s="112"/>
      <c r="C26" s="115"/>
      <c r="D26" s="115"/>
      <c r="E26" s="115"/>
      <c r="F26" s="116"/>
      <c r="G26" s="85"/>
      <c r="H26" s="27"/>
      <c r="I26" s="27"/>
      <c r="J26" s="27"/>
      <c r="K26" s="28">
        <f>SUM(H26:J26)</f>
        <v>0</v>
      </c>
      <c r="L26" s="38"/>
      <c r="M26" s="38"/>
      <c r="N26" s="12"/>
      <c r="O26" s="86" t="s">
        <v>6</v>
      </c>
      <c r="P26" s="87" t="s">
        <v>40</v>
      </c>
      <c r="Q26" s="88" t="s">
        <v>7</v>
      </c>
      <c r="R26" s="89">
        <v>45199</v>
      </c>
      <c r="S26" s="16" t="s">
        <v>22</v>
      </c>
    </row>
    <row r="27" spans="1:19" s="16" customFormat="1" ht="24.75" customHeight="1">
      <c r="A27" s="17"/>
      <c r="B27" s="112"/>
      <c r="C27" s="115"/>
      <c r="D27" s="115"/>
      <c r="E27" s="115"/>
      <c r="F27" s="116"/>
      <c r="G27" s="85"/>
      <c r="H27" s="27"/>
      <c r="I27" s="27"/>
      <c r="J27" s="27"/>
      <c r="K27" s="28">
        <f>SUM(H27:J27)</f>
        <v>0</v>
      </c>
      <c r="L27" s="38"/>
      <c r="M27" s="38"/>
      <c r="N27" s="12"/>
      <c r="O27" s="86" t="s">
        <v>9</v>
      </c>
      <c r="P27" s="87">
        <v>45200</v>
      </c>
      <c r="Q27" s="88" t="s">
        <v>7</v>
      </c>
      <c r="R27" s="89">
        <v>46295</v>
      </c>
      <c r="S27" s="16" t="s">
        <v>8</v>
      </c>
    </row>
    <row r="28" spans="1:19" s="16" customFormat="1" ht="24.75" customHeight="1">
      <c r="A28" s="17"/>
      <c r="B28" s="113"/>
      <c r="C28" s="136" t="s">
        <v>12</v>
      </c>
      <c r="D28" s="137"/>
      <c r="E28" s="137"/>
      <c r="F28" s="138"/>
      <c r="G28" s="29" t="s">
        <v>13</v>
      </c>
      <c r="H28" s="30">
        <f>SUM(H25:H27)</f>
        <v>0</v>
      </c>
      <c r="I28" s="30">
        <f t="shared" ref="I28:K28" si="0">SUM(I25:I27)</f>
        <v>500000</v>
      </c>
      <c r="J28" s="30">
        <f t="shared" si="0"/>
        <v>0</v>
      </c>
      <c r="K28" s="30">
        <f t="shared" si="0"/>
        <v>500000</v>
      </c>
      <c r="L28" s="38"/>
      <c r="M28" s="38"/>
      <c r="N28" s="12"/>
      <c r="O28" s="86" t="s">
        <v>10</v>
      </c>
      <c r="P28" s="87">
        <v>46296</v>
      </c>
      <c r="Q28" s="88" t="s">
        <v>7</v>
      </c>
      <c r="R28" s="89">
        <v>47391</v>
      </c>
      <c r="S28" s="16" t="s">
        <v>11</v>
      </c>
    </row>
    <row r="29" spans="1:19" s="16" customFormat="1" ht="24.75" customHeight="1">
      <c r="A29" s="17"/>
      <c r="B29" s="150" t="s">
        <v>37</v>
      </c>
      <c r="C29" s="115" t="s">
        <v>16</v>
      </c>
      <c r="D29" s="115"/>
      <c r="E29" s="115"/>
      <c r="F29" s="116"/>
      <c r="G29" s="26" t="s">
        <v>349</v>
      </c>
      <c r="H29" s="27">
        <v>500000</v>
      </c>
      <c r="I29" s="27"/>
      <c r="J29" s="27"/>
      <c r="K29" s="28">
        <f>SUM(H29:J29)</f>
        <v>500000</v>
      </c>
      <c r="L29" s="38"/>
      <c r="M29" s="38"/>
      <c r="N29" s="12"/>
      <c r="O29" s="86" t="s">
        <v>14</v>
      </c>
      <c r="P29" s="87">
        <v>47392</v>
      </c>
      <c r="Q29" s="88" t="s">
        <v>7</v>
      </c>
      <c r="R29" s="89" t="s">
        <v>40</v>
      </c>
      <c r="S29" s="16" t="s">
        <v>15</v>
      </c>
    </row>
    <row r="30" spans="1:19" s="16" customFormat="1" ht="24.75" customHeight="1">
      <c r="A30" s="17"/>
      <c r="B30" s="150"/>
      <c r="C30" s="115"/>
      <c r="D30" s="115"/>
      <c r="E30" s="115"/>
      <c r="F30" s="116"/>
      <c r="G30" s="26"/>
      <c r="H30" s="27"/>
      <c r="I30" s="27"/>
      <c r="J30" s="27"/>
      <c r="K30" s="28">
        <f>SUM(H30:J30)</f>
        <v>0</v>
      </c>
      <c r="L30" s="38"/>
      <c r="M30" s="38"/>
      <c r="N30" s="12"/>
      <c r="O30" s="15"/>
    </row>
    <row r="31" spans="1:19" s="16" customFormat="1" ht="24.75" customHeight="1">
      <c r="A31" s="17"/>
      <c r="B31" s="150"/>
      <c r="C31" s="115"/>
      <c r="D31" s="115"/>
      <c r="E31" s="115"/>
      <c r="F31" s="116"/>
      <c r="G31" s="26"/>
      <c r="H31" s="27"/>
      <c r="I31" s="27"/>
      <c r="J31" s="27"/>
      <c r="K31" s="28">
        <f>SUM(H31:J31)</f>
        <v>0</v>
      </c>
      <c r="L31" s="12"/>
      <c r="M31" s="15"/>
      <c r="O31" s="15"/>
    </row>
    <row r="32" spans="1:19" s="16" customFormat="1" ht="24.75" customHeight="1">
      <c r="A32" s="17"/>
      <c r="B32" s="150"/>
      <c r="C32" s="137" t="s">
        <v>12</v>
      </c>
      <c r="D32" s="137"/>
      <c r="E32" s="137"/>
      <c r="F32" s="138"/>
      <c r="G32" s="29" t="s">
        <v>13</v>
      </c>
      <c r="H32" s="30">
        <f>SUM(H29:H31)</f>
        <v>500000</v>
      </c>
      <c r="I32" s="30">
        <f t="shared" ref="I32:J32" si="1">SUM(I29:I31)</f>
        <v>0</v>
      </c>
      <c r="J32" s="30">
        <f t="shared" si="1"/>
        <v>0</v>
      </c>
      <c r="K32" s="28">
        <f>SUM(H32:J32)</f>
        <v>500000</v>
      </c>
      <c r="L32" s="12"/>
      <c r="M32" s="15"/>
    </row>
    <row r="33" spans="1:20" s="16" customFormat="1" ht="24.75" customHeight="1">
      <c r="A33" s="17"/>
      <c r="B33" s="140" t="s">
        <v>17</v>
      </c>
      <c r="C33" s="141"/>
      <c r="D33" s="141"/>
      <c r="E33" s="141"/>
      <c r="F33" s="142"/>
      <c r="G33" s="31" t="s">
        <v>13</v>
      </c>
      <c r="H33" s="32">
        <f>SUM(H28,H32)</f>
        <v>500000</v>
      </c>
      <c r="I33" s="32">
        <f t="shared" ref="I33:K33" si="2">SUM(I28,I32)</f>
        <v>500000</v>
      </c>
      <c r="J33" s="32">
        <f t="shared" si="2"/>
        <v>0</v>
      </c>
      <c r="K33" s="32">
        <f t="shared" si="2"/>
        <v>1000000</v>
      </c>
      <c r="L33" s="12"/>
      <c r="M33" s="15"/>
    </row>
    <row r="34" spans="1:20" s="16" customFormat="1" ht="24.75" customHeight="1">
      <c r="A34" s="17"/>
      <c r="B34" s="11"/>
      <c r="C34" s="11"/>
      <c r="D34" s="11"/>
      <c r="E34" s="11"/>
      <c r="F34" s="11"/>
      <c r="G34" s="13"/>
      <c r="H34" s="14"/>
      <c r="I34" s="14"/>
      <c r="J34" s="14"/>
      <c r="K34" s="14"/>
      <c r="L34" s="14"/>
      <c r="M34" s="12"/>
      <c r="N34" s="15"/>
    </row>
    <row r="35" spans="1:20" s="16" customFormat="1" ht="24.75" customHeight="1">
      <c r="A35" s="3" t="s">
        <v>319</v>
      </c>
      <c r="B35" s="11"/>
      <c r="C35" s="11"/>
      <c r="D35" s="143">
        <f>B13</f>
        <v>1000000</v>
      </c>
      <c r="E35" s="144"/>
      <c r="F35" s="13" t="s">
        <v>313</v>
      </c>
      <c r="G35" s="143">
        <f>K33</f>
        <v>1000000</v>
      </c>
      <c r="H35" s="144"/>
      <c r="I35" s="70" t="s">
        <v>314</v>
      </c>
      <c r="J35" s="71">
        <f>D35/G35</f>
        <v>1</v>
      </c>
      <c r="K35" s="14"/>
      <c r="L35" s="14"/>
      <c r="M35" s="14"/>
      <c r="N35" s="12"/>
    </row>
    <row r="36" spans="1:20" s="16" customFormat="1" ht="24.75" customHeight="1">
      <c r="A36" s="17"/>
      <c r="B36" s="11"/>
      <c r="C36" s="11"/>
      <c r="D36" s="11"/>
      <c r="E36" s="11"/>
      <c r="F36" s="11"/>
      <c r="G36" s="13"/>
      <c r="H36" s="14"/>
      <c r="I36" s="14"/>
      <c r="J36" s="14"/>
      <c r="K36" s="14"/>
      <c r="L36" s="14"/>
      <c r="M36" s="12"/>
      <c r="N36" s="15"/>
      <c r="O36" s="15"/>
    </row>
    <row r="37" spans="1:20" s="16" customFormat="1" ht="24.75" customHeight="1">
      <c r="A37" s="3" t="s">
        <v>320</v>
      </c>
      <c r="B37" s="3"/>
      <c r="C37" s="3"/>
      <c r="D37" s="20"/>
      <c r="E37" s="20"/>
      <c r="F37" s="20"/>
      <c r="G37" s="20"/>
      <c r="I37" s="20"/>
      <c r="J37" s="12" t="s">
        <v>1</v>
      </c>
      <c r="K37" s="12"/>
      <c r="L37" s="21"/>
    </row>
    <row r="38" spans="1:20" ht="24.75" customHeight="1">
      <c r="A38" s="33"/>
      <c r="B38" s="108" t="s">
        <v>18</v>
      </c>
      <c r="C38" s="108"/>
      <c r="D38" s="108"/>
      <c r="E38" s="108"/>
      <c r="F38" s="108"/>
      <c r="G38" s="108" t="s">
        <v>317</v>
      </c>
      <c r="H38" s="108"/>
      <c r="I38" s="108" t="s">
        <v>318</v>
      </c>
      <c r="J38" s="108"/>
      <c r="O38" s="16"/>
      <c r="P38" s="16"/>
      <c r="Q38" s="16"/>
      <c r="R38" s="16"/>
      <c r="S38" s="16"/>
      <c r="T38" s="16"/>
    </row>
    <row r="39" spans="1:20" ht="24.75" customHeight="1">
      <c r="A39" s="33"/>
      <c r="B39" s="139" t="s">
        <v>352</v>
      </c>
      <c r="C39" s="139"/>
      <c r="D39" s="139"/>
      <c r="E39" s="139"/>
      <c r="F39" s="139"/>
      <c r="G39" s="110">
        <f>IFERROR($H$28*$J$35,0)</f>
        <v>0</v>
      </c>
      <c r="H39" s="110"/>
      <c r="I39" s="110">
        <f>IFERROR($I$28*$J$35,0)</f>
        <v>500000</v>
      </c>
      <c r="J39" s="110"/>
    </row>
    <row r="40" spans="1:20" ht="24.75" customHeight="1">
      <c r="A40" s="33"/>
      <c r="B40" s="150" t="s">
        <v>37</v>
      </c>
      <c r="C40" s="145" t="s">
        <v>353</v>
      </c>
      <c r="D40" s="145"/>
      <c r="E40" s="145"/>
      <c r="F40" s="145"/>
      <c r="G40" s="110">
        <f>ROUND(IFERROR((SUMIFS($H$29:$H$31,$G$29:$G$31,"="&amp;$O$26)),0)*$J$35,0)</f>
        <v>0</v>
      </c>
      <c r="H40" s="110"/>
      <c r="I40" s="110">
        <f>ROUND(IFERROR((SUMIFS($I$29:$I$31,$G$29:$G$31,"="&amp;$O$26)),0)*$J$35,0)</f>
        <v>0</v>
      </c>
      <c r="J40" s="110"/>
    </row>
    <row r="41" spans="1:20" ht="24.75" customHeight="1">
      <c r="A41" s="33"/>
      <c r="B41" s="150"/>
      <c r="C41" s="145" t="s">
        <v>354</v>
      </c>
      <c r="D41" s="145"/>
      <c r="E41" s="145"/>
      <c r="F41" s="145"/>
      <c r="G41" s="110">
        <f>ROUND(IFERROR((SUMIFS($H$29:$H$31,$G$29:$G$31,"="&amp;$O$27)),0)*$J$35,0)</f>
        <v>500000</v>
      </c>
      <c r="H41" s="110"/>
      <c r="I41" s="110">
        <f>ROUND(IFERROR((SUMIFS($I$29:$I$31,$G$29:$G$31,"="&amp;$O$27)),0)*$J$35,0)</f>
        <v>0</v>
      </c>
      <c r="J41" s="110"/>
    </row>
    <row r="42" spans="1:20" ht="24.75" customHeight="1">
      <c r="A42" s="33"/>
      <c r="B42" s="150"/>
      <c r="C42" s="145" t="s">
        <v>355</v>
      </c>
      <c r="D42" s="145"/>
      <c r="E42" s="145"/>
      <c r="F42" s="145"/>
      <c r="G42" s="110">
        <f>ROUND(IFERROR((SUMIFS($H$29:$H$31,$G$29:$G$31,"="&amp;$O$28)),0)*$J$35,0)</f>
        <v>0</v>
      </c>
      <c r="H42" s="110"/>
      <c r="I42" s="110">
        <f>ROUND(IFERROR((SUMIFS($I$29:$I$31,$G$29:$G$31,"="&amp;$O$28)),0)*$J$35,0)</f>
        <v>0</v>
      </c>
      <c r="J42" s="110"/>
    </row>
    <row r="43" spans="1:20" s="16" customFormat="1" ht="24.75" customHeight="1">
      <c r="A43" s="17"/>
      <c r="B43" s="11"/>
      <c r="C43" s="11"/>
      <c r="D43" s="11"/>
      <c r="E43" s="11"/>
      <c r="F43" s="11"/>
      <c r="G43" s="13"/>
      <c r="H43" s="14"/>
      <c r="I43" s="14"/>
      <c r="J43" s="14"/>
      <c r="K43" s="14"/>
      <c r="L43" s="14"/>
      <c r="M43" s="12"/>
      <c r="N43" s="15"/>
      <c r="O43" s="6"/>
      <c r="P43" s="6"/>
      <c r="Q43" s="6"/>
      <c r="R43" s="6"/>
      <c r="S43" s="6"/>
      <c r="T43" s="6"/>
    </row>
    <row r="44" spans="1:20" ht="24.75" customHeight="1">
      <c r="A44" s="3" t="s">
        <v>322</v>
      </c>
      <c r="B44" s="33"/>
      <c r="C44" s="33"/>
      <c r="D44" s="33"/>
      <c r="E44" s="33"/>
      <c r="F44" s="33"/>
      <c r="G44" s="33"/>
      <c r="H44" s="12"/>
      <c r="I44" s="33"/>
      <c r="J44" s="12" t="s">
        <v>1</v>
      </c>
      <c r="O44" s="16"/>
      <c r="P44" s="16"/>
      <c r="Q44" s="16"/>
      <c r="R44" s="16"/>
      <c r="S44" s="16"/>
      <c r="T44" s="16"/>
    </row>
    <row r="45" spans="1:20" ht="25.5" customHeight="1">
      <c r="A45" s="33"/>
      <c r="B45" s="96" t="s">
        <v>18</v>
      </c>
      <c r="C45" s="97"/>
      <c r="D45" s="97"/>
      <c r="E45" s="97"/>
      <c r="F45" s="98"/>
      <c r="G45" s="102" t="s">
        <v>362</v>
      </c>
      <c r="H45" s="103"/>
      <c r="I45" s="103"/>
      <c r="J45" s="104"/>
    </row>
    <row r="46" spans="1:20" ht="25.5" customHeight="1">
      <c r="A46" s="33"/>
      <c r="B46" s="99"/>
      <c r="C46" s="100"/>
      <c r="D46" s="100"/>
      <c r="E46" s="100"/>
      <c r="F46" s="101"/>
      <c r="G46" s="107" t="s">
        <v>363</v>
      </c>
      <c r="H46" s="108"/>
      <c r="I46" s="107" t="s">
        <v>364</v>
      </c>
      <c r="J46" s="108"/>
    </row>
    <row r="47" spans="1:20" ht="24.75" customHeight="1">
      <c r="A47" s="33"/>
      <c r="B47" s="139" t="s">
        <v>352</v>
      </c>
      <c r="C47" s="139"/>
      <c r="D47" s="139"/>
      <c r="E47" s="139"/>
      <c r="F47" s="139"/>
      <c r="G47" s="109">
        <f>G39*10/110*$H$18</f>
        <v>0</v>
      </c>
      <c r="H47" s="109"/>
      <c r="I47" s="109">
        <f>I39*8/108*$H$18</f>
        <v>27777.777777777777</v>
      </c>
      <c r="J47" s="109"/>
    </row>
    <row r="48" spans="1:20" ht="24.75" customHeight="1">
      <c r="A48" s="33"/>
      <c r="B48" s="150" t="s">
        <v>37</v>
      </c>
      <c r="C48" s="145" t="s">
        <v>353</v>
      </c>
      <c r="D48" s="145"/>
      <c r="E48" s="145"/>
      <c r="F48" s="145"/>
      <c r="G48" s="105">
        <f>G40*10/110*$H$18</f>
        <v>0</v>
      </c>
      <c r="H48" s="106"/>
      <c r="I48" s="109">
        <f>I40*8/108*$H$18</f>
        <v>0</v>
      </c>
      <c r="J48" s="109"/>
    </row>
    <row r="49" spans="1:12" ht="24.75" customHeight="1">
      <c r="A49" s="33"/>
      <c r="B49" s="150"/>
      <c r="C49" s="145" t="s">
        <v>358</v>
      </c>
      <c r="D49" s="145"/>
      <c r="E49" s="145"/>
      <c r="F49" s="145"/>
      <c r="G49" s="105">
        <f>G41*10/110*$H$18*80%</f>
        <v>27272.727272727272</v>
      </c>
      <c r="H49" s="106"/>
      <c r="I49" s="105">
        <f>I41*8/108*$H$18*80%</f>
        <v>0</v>
      </c>
      <c r="J49" s="106"/>
    </row>
    <row r="50" spans="1:12" ht="24.75" customHeight="1">
      <c r="A50" s="33"/>
      <c r="B50" s="150"/>
      <c r="C50" s="145" t="s">
        <v>359</v>
      </c>
      <c r="D50" s="145"/>
      <c r="E50" s="145"/>
      <c r="F50" s="145"/>
      <c r="G50" s="105">
        <f>G42*10/110*$H$18*50%</f>
        <v>0</v>
      </c>
      <c r="H50" s="106"/>
      <c r="I50" s="105">
        <f>I42*8/108*$H$18*50%</f>
        <v>0</v>
      </c>
      <c r="J50" s="106"/>
    </row>
    <row r="51" spans="1:12" ht="24.75" customHeight="1">
      <c r="A51" s="33"/>
      <c r="B51" s="151" t="s">
        <v>21</v>
      </c>
      <c r="C51" s="152"/>
      <c r="D51" s="152"/>
      <c r="E51" s="152"/>
      <c r="F51" s="153"/>
      <c r="G51" s="105">
        <f>SUM(G47:H50)</f>
        <v>27272.727272727272</v>
      </c>
      <c r="H51" s="106"/>
      <c r="I51" s="105">
        <f>SUM(I47:J50)</f>
        <v>27777.777777777777</v>
      </c>
      <c r="J51" s="106"/>
    </row>
    <row r="52" spans="1:12" ht="24.75" customHeight="1">
      <c r="A52" s="33"/>
      <c r="B52" s="91" t="s">
        <v>369</v>
      </c>
      <c r="C52" s="33"/>
      <c r="D52" s="33"/>
      <c r="E52" s="33"/>
      <c r="F52" s="33"/>
      <c r="G52" s="62"/>
      <c r="H52" s="33"/>
      <c r="I52" s="33"/>
      <c r="J52" s="33"/>
      <c r="K52" s="33"/>
      <c r="L52" s="33"/>
    </row>
    <row r="53" spans="1:12" ht="24.75" customHeight="1">
      <c r="A53" s="33"/>
      <c r="B53" s="91"/>
      <c r="C53" s="33"/>
      <c r="D53" s="33"/>
      <c r="E53" s="33"/>
      <c r="F53" s="33"/>
      <c r="G53" s="62"/>
      <c r="H53" s="33"/>
      <c r="I53" s="33"/>
      <c r="J53" s="33"/>
      <c r="K53" s="33"/>
      <c r="L53" s="33"/>
    </row>
    <row r="54" spans="1:12" ht="24.75" customHeight="1" thickBot="1">
      <c r="A54" s="3" t="s">
        <v>28</v>
      </c>
      <c r="B54" s="33"/>
      <c r="C54" s="33"/>
      <c r="D54" s="33"/>
      <c r="E54" s="33"/>
      <c r="F54" s="33"/>
      <c r="G54" s="33"/>
      <c r="H54" s="33"/>
      <c r="I54" s="33"/>
      <c r="J54" s="33"/>
      <c r="K54" s="33"/>
      <c r="L54" s="33"/>
    </row>
    <row r="55" spans="1:12" ht="24.75" customHeight="1" thickBot="1">
      <c r="A55" s="33"/>
      <c r="B55" s="146">
        <f>ROUNDDOWN(SUM(G51:J51),0)</f>
        <v>55050</v>
      </c>
      <c r="C55" s="162"/>
      <c r="D55" s="33" t="s">
        <v>30</v>
      </c>
      <c r="E55" s="33"/>
      <c r="F55" s="33"/>
      <c r="G55" s="33"/>
      <c r="H55" s="33"/>
      <c r="I55" s="33"/>
      <c r="J55" s="33"/>
      <c r="K55" s="33"/>
      <c r="L55" s="33"/>
    </row>
    <row r="56" spans="1:12" ht="24.75" customHeight="1">
      <c r="A56" s="33"/>
      <c r="B56" s="33"/>
      <c r="C56" s="33"/>
      <c r="D56" s="33"/>
      <c r="E56" s="33"/>
      <c r="F56" s="33"/>
      <c r="G56" s="33"/>
      <c r="H56" s="33"/>
      <c r="I56" s="33"/>
      <c r="J56" s="33"/>
      <c r="K56" s="33"/>
      <c r="L56" s="33"/>
    </row>
    <row r="57" spans="1:12" ht="24.75" customHeight="1">
      <c r="A57" s="3" t="s">
        <v>41</v>
      </c>
      <c r="B57" s="3"/>
      <c r="C57" s="3"/>
      <c r="D57" s="3"/>
      <c r="E57" s="33"/>
      <c r="F57" s="33"/>
      <c r="G57" s="33"/>
      <c r="H57" s="33"/>
      <c r="I57" s="33"/>
      <c r="J57" s="33"/>
      <c r="K57" s="33"/>
      <c r="L57" s="33"/>
    </row>
    <row r="58" spans="1:12" ht="24.75" customHeight="1">
      <c r="A58" s="3"/>
      <c r="B58" s="34" t="s">
        <v>393</v>
      </c>
      <c r="C58" s="34"/>
      <c r="D58" s="3"/>
      <c r="E58" s="33"/>
      <c r="F58" s="33"/>
      <c r="G58" s="33"/>
      <c r="H58" s="33"/>
      <c r="I58" s="33"/>
      <c r="J58" s="33"/>
      <c r="K58" s="33"/>
      <c r="L58" s="33"/>
    </row>
    <row r="59" spans="1:12" ht="24.75" customHeight="1">
      <c r="A59" s="3"/>
      <c r="B59" s="34" t="s">
        <v>360</v>
      </c>
      <c r="C59" s="34"/>
      <c r="D59" s="3"/>
      <c r="E59" s="33"/>
      <c r="F59" s="33"/>
      <c r="G59" s="33"/>
      <c r="H59" s="33"/>
      <c r="I59" s="33"/>
      <c r="J59" s="33"/>
      <c r="K59" s="33"/>
      <c r="L59" s="33"/>
    </row>
    <row r="60" spans="1:12" ht="24.75" customHeight="1">
      <c r="A60" s="3"/>
      <c r="B60" s="33" t="s">
        <v>361</v>
      </c>
      <c r="C60" s="34"/>
      <c r="D60" s="3"/>
      <c r="E60" s="33"/>
      <c r="F60" s="33"/>
      <c r="G60" s="33"/>
      <c r="H60" s="33"/>
      <c r="I60" s="33"/>
      <c r="J60" s="33"/>
      <c r="K60" s="33"/>
      <c r="L60" s="33"/>
    </row>
    <row r="61" spans="1:12" ht="24.75" customHeight="1">
      <c r="A61" s="33"/>
      <c r="B61" s="33"/>
      <c r="C61" s="33"/>
      <c r="D61" s="33"/>
      <c r="E61" s="33"/>
      <c r="F61" s="33"/>
      <c r="G61" s="33"/>
      <c r="H61" s="33"/>
      <c r="I61" s="33"/>
      <c r="J61" s="33"/>
      <c r="K61" s="33"/>
      <c r="L61" s="33"/>
    </row>
    <row r="62" spans="1:12" ht="24.75" customHeight="1">
      <c r="A62" s="33"/>
      <c r="B62" s="33"/>
      <c r="C62" s="33"/>
      <c r="D62" s="33"/>
      <c r="E62" s="33"/>
      <c r="F62" s="33"/>
      <c r="G62" s="33"/>
      <c r="H62" s="33"/>
      <c r="I62" s="33"/>
      <c r="J62" s="33"/>
      <c r="K62" s="33"/>
      <c r="L62" s="33"/>
    </row>
    <row r="63" spans="1:12" ht="24.75" customHeight="1">
      <c r="A63" s="33"/>
      <c r="B63" s="33"/>
      <c r="C63" s="33"/>
      <c r="D63" s="33"/>
      <c r="E63" s="33"/>
      <c r="F63" s="33"/>
      <c r="G63" s="33"/>
      <c r="H63" s="33"/>
      <c r="I63" s="33"/>
      <c r="J63" s="33"/>
      <c r="K63" s="33"/>
      <c r="L63" s="33"/>
    </row>
    <row r="64" spans="1:12" ht="24.75" customHeight="1">
      <c r="A64" s="33"/>
      <c r="B64" s="33"/>
      <c r="C64" s="33"/>
      <c r="D64" s="33"/>
      <c r="E64" s="33"/>
      <c r="F64" s="33"/>
      <c r="G64" s="33"/>
      <c r="H64" s="33"/>
      <c r="I64" s="33"/>
      <c r="J64" s="33"/>
      <c r="K64" s="33"/>
      <c r="L64" s="33"/>
    </row>
    <row r="65" spans="1:12" ht="24.75" customHeight="1">
      <c r="A65" s="33"/>
      <c r="B65" s="33"/>
      <c r="C65" s="33"/>
      <c r="D65" s="33"/>
      <c r="E65" s="33"/>
      <c r="F65" s="33"/>
      <c r="G65" s="33"/>
      <c r="H65" s="33"/>
      <c r="I65" s="33"/>
      <c r="J65" s="33"/>
      <c r="K65" s="33"/>
      <c r="L65" s="33"/>
    </row>
    <row r="66" spans="1:12" ht="24.75" customHeight="1">
      <c r="A66" s="33"/>
      <c r="B66" s="33"/>
      <c r="C66" s="33"/>
      <c r="D66" s="33"/>
      <c r="E66" s="33"/>
      <c r="F66" s="33"/>
      <c r="G66" s="33"/>
      <c r="H66" s="33"/>
      <c r="I66" s="33"/>
      <c r="J66" s="33"/>
      <c r="K66" s="33"/>
      <c r="L66" s="33"/>
    </row>
    <row r="67" spans="1:12" ht="24.75" customHeight="1">
      <c r="A67" s="33"/>
      <c r="B67" s="33"/>
      <c r="C67" s="33"/>
      <c r="D67" s="33"/>
      <c r="E67" s="33"/>
      <c r="F67" s="33"/>
      <c r="G67" s="33"/>
      <c r="H67" s="33"/>
      <c r="I67" s="33"/>
      <c r="J67" s="33"/>
      <c r="K67" s="33"/>
      <c r="L67" s="33"/>
    </row>
    <row r="68" spans="1:12" ht="24.75" customHeight="1">
      <c r="A68" s="33"/>
      <c r="B68" s="33"/>
      <c r="C68" s="33"/>
      <c r="D68" s="33"/>
      <c r="E68" s="33"/>
      <c r="F68" s="33"/>
      <c r="G68" s="33"/>
      <c r="H68" s="33"/>
      <c r="I68" s="33"/>
      <c r="J68" s="33"/>
      <c r="K68" s="33"/>
      <c r="L68" s="33"/>
    </row>
    <row r="69" spans="1:12" ht="24.75" customHeight="1">
      <c r="A69" s="33"/>
      <c r="B69" s="33"/>
      <c r="C69" s="33"/>
      <c r="D69" s="33"/>
      <c r="E69" s="33"/>
      <c r="F69" s="33"/>
      <c r="G69" s="33"/>
      <c r="H69" s="33"/>
      <c r="I69" s="33"/>
      <c r="J69" s="33"/>
      <c r="K69" s="33"/>
      <c r="L69" s="33"/>
    </row>
    <row r="70" spans="1:12" ht="24.75" customHeight="1">
      <c r="A70" s="33"/>
      <c r="B70" s="33"/>
      <c r="C70" s="33"/>
      <c r="D70" s="33"/>
      <c r="E70" s="33"/>
      <c r="F70" s="33"/>
      <c r="G70" s="33"/>
      <c r="H70" s="33"/>
      <c r="I70" s="33"/>
      <c r="J70" s="33"/>
      <c r="K70" s="33"/>
      <c r="L70" s="33"/>
    </row>
    <row r="71" spans="1:12" ht="24.75" customHeight="1">
      <c r="A71" s="33"/>
      <c r="B71" s="33"/>
      <c r="C71" s="33"/>
      <c r="D71" s="33"/>
      <c r="E71" s="33"/>
      <c r="F71" s="33"/>
      <c r="G71" s="33"/>
      <c r="H71" s="33"/>
      <c r="I71" s="33"/>
      <c r="J71" s="33"/>
      <c r="K71" s="33"/>
      <c r="L71" s="33"/>
    </row>
    <row r="72" spans="1:12" ht="24.75" customHeight="1">
      <c r="A72" s="33"/>
      <c r="B72" s="33"/>
      <c r="C72" s="33"/>
      <c r="D72" s="33"/>
      <c r="E72" s="33"/>
      <c r="F72" s="33"/>
      <c r="G72" s="33"/>
      <c r="H72" s="33"/>
      <c r="I72" s="33"/>
      <c r="J72" s="33"/>
      <c r="K72" s="33"/>
      <c r="L72" s="33"/>
    </row>
    <row r="73" spans="1:12" ht="24.75" customHeight="1">
      <c r="A73" s="33"/>
      <c r="B73" s="33"/>
      <c r="C73" s="33"/>
      <c r="D73" s="33"/>
      <c r="E73" s="33"/>
      <c r="F73" s="33"/>
      <c r="G73" s="33"/>
      <c r="H73" s="33"/>
      <c r="I73" s="33"/>
      <c r="J73" s="33"/>
      <c r="K73" s="33"/>
      <c r="L73" s="33"/>
    </row>
    <row r="74" spans="1:12" ht="24.75" customHeight="1">
      <c r="A74" s="33"/>
      <c r="B74" s="33"/>
      <c r="C74" s="33"/>
      <c r="D74" s="33"/>
      <c r="E74" s="33"/>
      <c r="F74" s="33"/>
      <c r="G74" s="33"/>
      <c r="H74" s="33"/>
      <c r="I74" s="33"/>
      <c r="J74" s="33"/>
      <c r="K74" s="33"/>
      <c r="L74" s="33"/>
    </row>
    <row r="75" spans="1:12" ht="24.75" customHeight="1">
      <c r="A75" s="33"/>
      <c r="B75" s="33"/>
      <c r="C75" s="33"/>
      <c r="D75" s="33"/>
      <c r="E75" s="33"/>
      <c r="F75" s="33"/>
      <c r="G75" s="33"/>
      <c r="H75" s="33"/>
      <c r="I75" s="33"/>
      <c r="J75" s="33"/>
      <c r="K75" s="33"/>
      <c r="L75" s="33"/>
    </row>
    <row r="76" spans="1:12" ht="24.75" customHeight="1">
      <c r="A76" s="33"/>
      <c r="B76" s="33"/>
      <c r="C76" s="33"/>
      <c r="D76" s="33"/>
      <c r="E76" s="33"/>
      <c r="F76" s="33"/>
      <c r="G76" s="33"/>
      <c r="H76" s="33"/>
      <c r="I76" s="33"/>
      <c r="J76" s="33"/>
      <c r="K76" s="33"/>
      <c r="L76" s="33"/>
    </row>
    <row r="77" spans="1:12" ht="24.75" customHeight="1">
      <c r="A77" s="33"/>
      <c r="B77" s="33"/>
      <c r="C77" s="33"/>
      <c r="D77" s="33"/>
      <c r="E77" s="33"/>
      <c r="F77" s="33"/>
      <c r="G77" s="33"/>
      <c r="H77" s="33"/>
      <c r="I77" s="33"/>
      <c r="J77" s="33"/>
      <c r="K77" s="33"/>
      <c r="L77" s="33"/>
    </row>
    <row r="78" spans="1:12" ht="24.75" customHeight="1">
      <c r="A78" s="33"/>
      <c r="B78" s="33"/>
      <c r="C78" s="33"/>
      <c r="D78" s="33"/>
      <c r="E78" s="33"/>
      <c r="F78" s="33"/>
      <c r="G78" s="33"/>
      <c r="H78" s="33"/>
      <c r="I78" s="33"/>
      <c r="J78" s="33"/>
      <c r="K78" s="33"/>
      <c r="L78" s="33"/>
    </row>
    <row r="79" spans="1:12" ht="24.75" customHeight="1">
      <c r="A79" s="33"/>
      <c r="B79" s="33"/>
      <c r="C79" s="33"/>
      <c r="D79" s="33"/>
      <c r="E79" s="33"/>
      <c r="F79" s="33"/>
      <c r="G79" s="33"/>
      <c r="H79" s="33"/>
      <c r="I79" s="33"/>
      <c r="J79" s="33"/>
      <c r="K79" s="33"/>
      <c r="L79" s="33"/>
    </row>
    <row r="80" spans="1:12" ht="24.75" customHeight="1">
      <c r="A80" s="33"/>
      <c r="B80" s="33"/>
      <c r="C80" s="33"/>
      <c r="D80" s="33"/>
      <c r="E80" s="33"/>
      <c r="F80" s="33"/>
      <c r="G80" s="33"/>
      <c r="H80" s="33"/>
      <c r="I80" s="33"/>
      <c r="J80" s="33"/>
      <c r="K80" s="33"/>
      <c r="L80" s="33"/>
    </row>
    <row r="81" spans="1:12" ht="24.75" customHeight="1">
      <c r="A81" s="33"/>
      <c r="B81" s="33"/>
      <c r="C81" s="33"/>
      <c r="D81" s="33"/>
      <c r="E81" s="33"/>
      <c r="F81" s="33"/>
      <c r="G81" s="33"/>
      <c r="H81" s="33"/>
      <c r="I81" s="33"/>
      <c r="J81" s="33"/>
      <c r="K81" s="33"/>
      <c r="L81" s="33"/>
    </row>
    <row r="82" spans="1:12" ht="24.75" customHeight="1">
      <c r="A82" s="33"/>
      <c r="B82" s="33"/>
      <c r="C82" s="33"/>
      <c r="D82" s="33"/>
      <c r="E82" s="33"/>
      <c r="F82" s="33"/>
      <c r="G82" s="33"/>
      <c r="H82" s="33"/>
      <c r="I82" s="33"/>
      <c r="J82" s="33"/>
      <c r="K82" s="33"/>
      <c r="L82" s="33"/>
    </row>
    <row r="83" spans="1:12" ht="24.75" customHeight="1">
      <c r="A83" s="33"/>
      <c r="B83" s="33"/>
      <c r="C83" s="33"/>
      <c r="D83" s="33"/>
      <c r="E83" s="33"/>
      <c r="F83" s="33"/>
      <c r="G83" s="33"/>
      <c r="H83" s="33"/>
      <c r="I83" s="33"/>
      <c r="J83" s="33"/>
      <c r="K83" s="33"/>
      <c r="L83" s="33"/>
    </row>
    <row r="84" spans="1:12" ht="24.75" customHeight="1">
      <c r="A84" s="33"/>
      <c r="B84" s="33"/>
      <c r="C84" s="33"/>
      <c r="D84" s="33"/>
      <c r="E84" s="33"/>
      <c r="F84" s="33"/>
      <c r="G84" s="33"/>
      <c r="H84" s="33"/>
      <c r="I84" s="33"/>
      <c r="J84" s="33"/>
      <c r="K84" s="33"/>
      <c r="L84" s="33"/>
    </row>
    <row r="85" spans="1:12" ht="24.75" customHeight="1">
      <c r="A85" s="33"/>
      <c r="B85" s="33"/>
      <c r="C85" s="33"/>
      <c r="D85" s="33"/>
      <c r="E85" s="33"/>
      <c r="F85" s="33"/>
      <c r="G85" s="33"/>
      <c r="H85" s="33"/>
      <c r="I85" s="33"/>
      <c r="J85" s="33"/>
      <c r="K85" s="33"/>
      <c r="L85" s="33"/>
    </row>
    <row r="86" spans="1:12" ht="24.75" customHeight="1">
      <c r="A86" s="33"/>
      <c r="B86" s="33"/>
      <c r="C86" s="33"/>
      <c r="D86" s="33"/>
      <c r="E86" s="33"/>
      <c r="F86" s="33"/>
      <c r="G86" s="33"/>
      <c r="H86" s="33"/>
      <c r="I86" s="33"/>
      <c r="J86" s="33"/>
      <c r="K86" s="33"/>
      <c r="L86" s="33"/>
    </row>
    <row r="87" spans="1:12" ht="24.75" customHeight="1">
      <c r="A87" s="33"/>
      <c r="B87" s="33"/>
      <c r="C87" s="33"/>
      <c r="D87" s="33"/>
      <c r="E87" s="33"/>
      <c r="F87" s="33"/>
      <c r="G87" s="33"/>
      <c r="H87" s="33"/>
      <c r="I87" s="33"/>
      <c r="J87" s="33"/>
      <c r="K87" s="33"/>
      <c r="L87" s="33"/>
    </row>
    <row r="88" spans="1:12" ht="24.75" customHeight="1">
      <c r="A88" s="33"/>
      <c r="B88" s="33"/>
      <c r="C88" s="33"/>
      <c r="D88" s="33"/>
      <c r="E88" s="33"/>
      <c r="F88" s="33"/>
      <c r="G88" s="33"/>
      <c r="H88" s="33"/>
      <c r="I88" s="33"/>
      <c r="J88" s="33"/>
      <c r="K88" s="33"/>
      <c r="L88" s="33"/>
    </row>
    <row r="89" spans="1:12" ht="24.75" customHeight="1">
      <c r="A89" s="33"/>
      <c r="B89" s="33"/>
      <c r="C89" s="33"/>
      <c r="D89" s="33"/>
      <c r="E89" s="33"/>
      <c r="F89" s="33"/>
      <c r="G89" s="33"/>
      <c r="H89" s="33"/>
      <c r="I89" s="33"/>
      <c r="J89" s="33"/>
      <c r="K89" s="33"/>
      <c r="L89" s="33"/>
    </row>
    <row r="90" spans="1:12" ht="24.75" customHeight="1">
      <c r="A90" s="33"/>
      <c r="B90" s="33"/>
      <c r="C90" s="33"/>
      <c r="D90" s="33"/>
      <c r="E90" s="33"/>
      <c r="F90" s="33"/>
      <c r="G90" s="33"/>
      <c r="H90" s="33"/>
      <c r="I90" s="33"/>
      <c r="J90" s="33"/>
      <c r="K90" s="33"/>
      <c r="L90" s="33"/>
    </row>
    <row r="91" spans="1:12" ht="24.75" customHeight="1">
      <c r="A91" s="33"/>
      <c r="B91" s="33"/>
      <c r="C91" s="33"/>
      <c r="D91" s="33"/>
      <c r="E91" s="33"/>
      <c r="F91" s="33"/>
      <c r="G91" s="33"/>
      <c r="H91" s="33"/>
      <c r="I91" s="33"/>
      <c r="J91" s="33"/>
      <c r="K91" s="33"/>
      <c r="L91" s="33"/>
    </row>
    <row r="92" spans="1:12" ht="24.75" customHeight="1">
      <c r="A92" s="33"/>
      <c r="B92" s="33"/>
      <c r="C92" s="33"/>
      <c r="D92" s="33"/>
      <c r="E92" s="33"/>
      <c r="F92" s="33"/>
      <c r="G92" s="33"/>
      <c r="H92" s="33"/>
      <c r="I92" s="33"/>
      <c r="J92" s="33"/>
      <c r="K92" s="33"/>
      <c r="L92" s="33"/>
    </row>
    <row r="93" spans="1:12" ht="24.75" customHeight="1">
      <c r="A93" s="33"/>
      <c r="B93" s="33"/>
      <c r="C93" s="33"/>
      <c r="D93" s="33"/>
      <c r="E93" s="33"/>
      <c r="F93" s="33"/>
      <c r="G93" s="33"/>
      <c r="H93" s="33"/>
      <c r="I93" s="33"/>
      <c r="J93" s="33"/>
      <c r="K93" s="33"/>
      <c r="L93" s="33"/>
    </row>
    <row r="94" spans="1:12" ht="24.75" customHeight="1">
      <c r="A94" s="33"/>
      <c r="B94" s="33"/>
      <c r="C94" s="33"/>
      <c r="D94" s="33"/>
      <c r="E94" s="33"/>
      <c r="F94" s="33"/>
      <c r="G94" s="33"/>
      <c r="H94" s="33"/>
      <c r="I94" s="33"/>
      <c r="J94" s="33"/>
      <c r="K94" s="33"/>
      <c r="L94" s="33"/>
    </row>
    <row r="95" spans="1:12" ht="24.75" customHeight="1">
      <c r="A95" s="33"/>
      <c r="B95" s="33"/>
      <c r="C95" s="33"/>
      <c r="D95" s="33"/>
      <c r="E95" s="33"/>
      <c r="F95" s="33"/>
      <c r="G95" s="33"/>
      <c r="H95" s="33"/>
      <c r="I95" s="33"/>
      <c r="J95" s="33"/>
      <c r="K95" s="33"/>
      <c r="L95" s="33"/>
    </row>
    <row r="96" spans="1:12" ht="24.75" customHeight="1">
      <c r="A96" s="33"/>
      <c r="B96" s="33"/>
      <c r="C96" s="33"/>
      <c r="D96" s="33"/>
      <c r="E96" s="33"/>
      <c r="F96" s="33"/>
      <c r="G96" s="33"/>
      <c r="H96" s="33"/>
      <c r="I96" s="33"/>
      <c r="J96" s="33"/>
      <c r="K96" s="33"/>
      <c r="L96" s="33"/>
    </row>
    <row r="97" spans="1:12" ht="24.75" customHeight="1">
      <c r="A97" s="33"/>
      <c r="B97" s="33"/>
      <c r="C97" s="33"/>
      <c r="D97" s="33"/>
      <c r="E97" s="33"/>
      <c r="F97" s="33"/>
      <c r="G97" s="33"/>
      <c r="H97" s="33"/>
      <c r="I97" s="33"/>
      <c r="J97" s="33"/>
      <c r="K97" s="33"/>
      <c r="L97" s="33"/>
    </row>
    <row r="98" spans="1:12" ht="24.75" customHeight="1">
      <c r="A98" s="33"/>
      <c r="B98" s="33"/>
      <c r="C98" s="33"/>
      <c r="D98" s="33"/>
      <c r="E98" s="33"/>
      <c r="F98" s="33"/>
      <c r="G98" s="33"/>
      <c r="H98" s="33"/>
      <c r="I98" s="33"/>
      <c r="J98" s="33"/>
      <c r="K98" s="33"/>
      <c r="L98" s="33"/>
    </row>
    <row r="99" spans="1:12" ht="24.75" customHeight="1">
      <c r="A99" s="33"/>
      <c r="B99" s="33"/>
      <c r="C99" s="33"/>
      <c r="D99" s="33"/>
      <c r="E99" s="33"/>
      <c r="F99" s="33"/>
      <c r="G99" s="33"/>
      <c r="H99" s="33"/>
      <c r="I99" s="33"/>
      <c r="J99" s="33"/>
      <c r="K99" s="33"/>
      <c r="L99" s="33"/>
    </row>
    <row r="100" spans="1:12" ht="24.75" customHeight="1">
      <c r="A100" s="33"/>
      <c r="B100" s="33"/>
      <c r="C100" s="33"/>
      <c r="D100" s="33"/>
      <c r="E100" s="33"/>
      <c r="F100" s="33"/>
      <c r="G100" s="33"/>
      <c r="H100" s="33"/>
      <c r="I100" s="33"/>
      <c r="J100" s="33"/>
      <c r="K100" s="33"/>
      <c r="L100" s="33"/>
    </row>
    <row r="101" spans="1:12" ht="24.75" customHeight="1">
      <c r="A101" s="33"/>
      <c r="B101" s="33"/>
      <c r="C101" s="33"/>
      <c r="D101" s="33"/>
      <c r="E101" s="33"/>
      <c r="F101" s="33"/>
      <c r="G101" s="33"/>
      <c r="H101" s="33"/>
      <c r="I101" s="33"/>
      <c r="J101" s="33"/>
      <c r="K101" s="33"/>
      <c r="L101" s="33"/>
    </row>
    <row r="102" spans="1:12" ht="24.75" customHeight="1">
      <c r="A102" s="33"/>
      <c r="B102" s="33"/>
      <c r="C102" s="33"/>
      <c r="D102" s="33"/>
      <c r="E102" s="33"/>
      <c r="F102" s="33"/>
      <c r="G102" s="33"/>
      <c r="H102" s="33"/>
      <c r="I102" s="33"/>
      <c r="J102" s="33"/>
      <c r="K102" s="33"/>
      <c r="L102" s="33"/>
    </row>
    <row r="103" spans="1:12" ht="24.75" customHeight="1">
      <c r="A103" s="33"/>
      <c r="B103" s="33"/>
      <c r="C103" s="33"/>
      <c r="D103" s="33"/>
      <c r="E103" s="33"/>
      <c r="F103" s="33"/>
      <c r="G103" s="33"/>
      <c r="H103" s="33"/>
      <c r="I103" s="33"/>
      <c r="J103" s="33"/>
      <c r="K103" s="33"/>
      <c r="L103" s="33"/>
    </row>
    <row r="104" spans="1:12" ht="24.75" customHeight="1">
      <c r="A104" s="33"/>
      <c r="B104" s="33"/>
      <c r="C104" s="33"/>
      <c r="D104" s="33"/>
      <c r="E104" s="33"/>
      <c r="F104" s="33"/>
      <c r="G104" s="33"/>
      <c r="H104" s="33"/>
      <c r="I104" s="33"/>
      <c r="J104" s="33"/>
      <c r="K104" s="33"/>
      <c r="L104" s="33"/>
    </row>
    <row r="105" spans="1:12" ht="24.75" customHeight="1">
      <c r="A105" s="33"/>
      <c r="B105" s="33"/>
      <c r="C105" s="33"/>
      <c r="D105" s="33"/>
      <c r="E105" s="33"/>
      <c r="F105" s="33"/>
      <c r="G105" s="33"/>
      <c r="H105" s="33"/>
      <c r="I105" s="33"/>
      <c r="J105" s="33"/>
      <c r="K105" s="33"/>
      <c r="L105" s="33"/>
    </row>
    <row r="106" spans="1:12" ht="24.75" customHeight="1">
      <c r="A106" s="33"/>
      <c r="B106" s="33"/>
      <c r="C106" s="33"/>
      <c r="D106" s="33"/>
      <c r="E106" s="33"/>
      <c r="F106" s="33"/>
      <c r="G106" s="33"/>
      <c r="H106" s="33"/>
      <c r="I106" s="33"/>
      <c r="J106" s="33"/>
      <c r="K106" s="33"/>
      <c r="L106" s="33"/>
    </row>
    <row r="107" spans="1:12" ht="24.75" customHeight="1">
      <c r="A107" s="33"/>
      <c r="B107" s="33"/>
      <c r="C107" s="33"/>
      <c r="D107" s="33"/>
      <c r="E107" s="33"/>
      <c r="F107" s="33"/>
      <c r="G107" s="33"/>
      <c r="H107" s="33"/>
      <c r="I107" s="33"/>
      <c r="J107" s="33"/>
      <c r="K107" s="33"/>
      <c r="L107" s="33"/>
    </row>
    <row r="108" spans="1:12" ht="24.75" customHeight="1">
      <c r="A108" s="33"/>
      <c r="B108" s="33"/>
      <c r="C108" s="33"/>
      <c r="D108" s="33"/>
      <c r="E108" s="33"/>
      <c r="F108" s="33"/>
      <c r="G108" s="33"/>
      <c r="H108" s="33"/>
      <c r="I108" s="33"/>
      <c r="J108" s="33"/>
      <c r="K108" s="33"/>
      <c r="L108" s="33"/>
    </row>
    <row r="109" spans="1:12" ht="24.75" customHeight="1">
      <c r="A109" s="33"/>
      <c r="B109" s="33"/>
      <c r="C109" s="33"/>
      <c r="D109" s="33"/>
      <c r="E109" s="33"/>
      <c r="F109" s="33"/>
      <c r="G109" s="33"/>
      <c r="H109" s="33"/>
      <c r="I109" s="33"/>
      <c r="J109" s="33"/>
      <c r="K109" s="33"/>
      <c r="L109" s="33"/>
    </row>
    <row r="110" spans="1:12" ht="24.75" customHeight="1">
      <c r="A110" s="33"/>
      <c r="B110" s="33"/>
      <c r="C110" s="33"/>
      <c r="D110" s="33"/>
      <c r="E110" s="33"/>
      <c r="F110" s="33"/>
      <c r="G110" s="33"/>
      <c r="H110" s="33"/>
      <c r="I110" s="33"/>
      <c r="J110" s="33"/>
      <c r="K110" s="33"/>
      <c r="L110" s="33"/>
    </row>
    <row r="111" spans="1:12" ht="24.75" customHeight="1">
      <c r="A111" s="33"/>
      <c r="B111" s="33"/>
      <c r="C111" s="33"/>
      <c r="D111" s="33"/>
      <c r="E111" s="33"/>
      <c r="F111" s="33"/>
      <c r="G111" s="33"/>
      <c r="H111" s="33"/>
      <c r="I111" s="33"/>
      <c r="J111" s="33"/>
      <c r="K111" s="33"/>
      <c r="L111" s="33"/>
    </row>
    <row r="112" spans="1:12" ht="24.75" customHeight="1">
      <c r="A112" s="33"/>
      <c r="B112" s="33"/>
      <c r="C112" s="33"/>
      <c r="D112" s="33"/>
      <c r="E112" s="33"/>
      <c r="F112" s="33"/>
      <c r="G112" s="33"/>
      <c r="H112" s="33"/>
      <c r="I112" s="33"/>
      <c r="J112" s="33"/>
      <c r="K112" s="33"/>
      <c r="L112" s="33"/>
    </row>
    <row r="113" spans="1:12" ht="24.75" customHeight="1">
      <c r="A113" s="33"/>
      <c r="B113" s="33"/>
      <c r="C113" s="33"/>
      <c r="D113" s="33"/>
      <c r="E113" s="33"/>
      <c r="F113" s="33"/>
      <c r="G113" s="33"/>
      <c r="H113" s="33"/>
      <c r="I113" s="33"/>
      <c r="J113" s="33"/>
      <c r="K113" s="33"/>
      <c r="L113" s="33"/>
    </row>
    <row r="114" spans="1:12" ht="24.75" customHeight="1">
      <c r="A114" s="33"/>
      <c r="B114" s="33"/>
      <c r="C114" s="33"/>
      <c r="D114" s="33"/>
      <c r="E114" s="33"/>
      <c r="F114" s="33"/>
      <c r="G114" s="33"/>
      <c r="H114" s="33"/>
      <c r="I114" s="33"/>
      <c r="J114" s="33"/>
      <c r="K114" s="33"/>
      <c r="L114" s="33"/>
    </row>
    <row r="115" spans="1:12" ht="24.75" customHeight="1">
      <c r="A115" s="33"/>
      <c r="B115" s="33"/>
      <c r="C115" s="33"/>
      <c r="D115" s="33"/>
      <c r="E115" s="33"/>
      <c r="F115" s="33"/>
      <c r="G115" s="33"/>
      <c r="H115" s="33"/>
      <c r="I115" s="33"/>
      <c r="J115" s="33"/>
      <c r="K115" s="33"/>
      <c r="L115" s="33"/>
    </row>
    <row r="116" spans="1:12" ht="24.75" customHeight="1">
      <c r="A116" s="33"/>
      <c r="B116" s="33"/>
      <c r="C116" s="33"/>
      <c r="D116" s="33"/>
      <c r="E116" s="33"/>
      <c r="F116" s="33"/>
      <c r="G116" s="33"/>
      <c r="H116" s="33"/>
      <c r="I116" s="33"/>
      <c r="J116" s="33"/>
      <c r="K116" s="33"/>
      <c r="L116" s="33"/>
    </row>
    <row r="117" spans="1:12" ht="24.75" customHeight="1">
      <c r="A117" s="33"/>
      <c r="B117" s="33"/>
      <c r="C117" s="33"/>
      <c r="D117" s="33"/>
      <c r="E117" s="33"/>
      <c r="F117" s="33"/>
      <c r="G117" s="33"/>
      <c r="H117" s="33"/>
      <c r="I117" s="33"/>
      <c r="J117" s="33"/>
      <c r="K117" s="33"/>
      <c r="L117" s="33"/>
    </row>
    <row r="118" spans="1:12" ht="24.75" customHeight="1">
      <c r="A118" s="33"/>
      <c r="B118" s="33"/>
      <c r="C118" s="33"/>
      <c r="D118" s="33"/>
      <c r="E118" s="33"/>
      <c r="F118" s="33"/>
      <c r="G118" s="33"/>
      <c r="H118" s="33"/>
      <c r="I118" s="33"/>
      <c r="J118" s="33"/>
      <c r="K118" s="33"/>
      <c r="L118" s="33"/>
    </row>
    <row r="119" spans="1:12" ht="24.75" customHeight="1">
      <c r="A119" s="33"/>
      <c r="B119" s="33"/>
      <c r="C119" s="33"/>
      <c r="D119" s="33"/>
      <c r="E119" s="33"/>
      <c r="F119" s="33"/>
      <c r="G119" s="33"/>
      <c r="H119" s="33"/>
      <c r="I119" s="33"/>
      <c r="J119" s="33"/>
      <c r="K119" s="33"/>
      <c r="L119" s="33"/>
    </row>
    <row r="120" spans="1:12" ht="24.75" customHeight="1">
      <c r="A120" s="33"/>
      <c r="B120" s="33"/>
      <c r="C120" s="33"/>
      <c r="D120" s="33"/>
      <c r="E120" s="33"/>
      <c r="F120" s="33"/>
      <c r="G120" s="33"/>
      <c r="H120" s="33"/>
      <c r="I120" s="33"/>
      <c r="J120" s="33"/>
      <c r="K120" s="33"/>
      <c r="L120" s="33"/>
    </row>
    <row r="121" spans="1:12" ht="24.75" customHeight="1">
      <c r="A121" s="33"/>
      <c r="B121" s="33"/>
      <c r="C121" s="33"/>
      <c r="D121" s="33"/>
      <c r="E121" s="33"/>
      <c r="F121" s="33"/>
      <c r="G121" s="33"/>
      <c r="H121" s="33"/>
      <c r="I121" s="33"/>
      <c r="J121" s="33"/>
      <c r="K121" s="33"/>
      <c r="L121" s="33"/>
    </row>
    <row r="122" spans="1:12" ht="24.75" customHeight="1">
      <c r="A122" s="33"/>
      <c r="B122" s="33"/>
      <c r="C122" s="33"/>
      <c r="D122" s="33"/>
      <c r="E122" s="33"/>
      <c r="F122" s="33"/>
      <c r="G122" s="33"/>
      <c r="H122" s="33"/>
      <c r="I122" s="33"/>
      <c r="J122" s="33"/>
      <c r="K122" s="33"/>
      <c r="L122" s="33"/>
    </row>
    <row r="123" spans="1:12" ht="24.75" customHeight="1">
      <c r="A123" s="33"/>
      <c r="B123" s="33"/>
      <c r="C123" s="33"/>
      <c r="D123" s="33"/>
      <c r="E123" s="33"/>
      <c r="F123" s="33"/>
      <c r="G123" s="33"/>
      <c r="H123" s="33"/>
      <c r="I123" s="33"/>
      <c r="J123" s="33"/>
      <c r="K123" s="33"/>
      <c r="L123" s="33"/>
    </row>
    <row r="124" spans="1:12" ht="24.75" customHeight="1">
      <c r="A124" s="33"/>
      <c r="B124" s="33"/>
      <c r="C124" s="33"/>
      <c r="D124" s="33"/>
      <c r="E124" s="33"/>
      <c r="F124" s="33"/>
      <c r="G124" s="33"/>
      <c r="H124" s="33"/>
      <c r="I124" s="33"/>
      <c r="J124" s="33"/>
      <c r="K124" s="33"/>
      <c r="L124" s="33"/>
    </row>
    <row r="125" spans="1:12" ht="24.75" customHeight="1">
      <c r="A125" s="33"/>
      <c r="B125" s="33"/>
      <c r="C125" s="33"/>
      <c r="D125" s="33"/>
      <c r="E125" s="33"/>
      <c r="F125" s="33"/>
      <c r="G125" s="33"/>
      <c r="H125" s="33"/>
      <c r="I125" s="33"/>
      <c r="J125" s="33"/>
      <c r="K125" s="33"/>
      <c r="L125" s="33"/>
    </row>
    <row r="126" spans="1:12" ht="24.75" customHeight="1">
      <c r="A126" s="33"/>
      <c r="B126" s="33"/>
      <c r="C126" s="33"/>
      <c r="D126" s="33"/>
      <c r="E126" s="33"/>
      <c r="F126" s="33"/>
      <c r="G126" s="33"/>
      <c r="H126" s="33"/>
      <c r="I126" s="33"/>
      <c r="J126" s="33"/>
      <c r="K126" s="33"/>
      <c r="L126" s="33"/>
    </row>
    <row r="127" spans="1:12" ht="24.75" customHeight="1">
      <c r="A127" s="33"/>
      <c r="B127" s="33"/>
      <c r="C127" s="33"/>
      <c r="D127" s="33"/>
      <c r="E127" s="33"/>
      <c r="F127" s="33"/>
      <c r="G127" s="33"/>
      <c r="H127" s="33"/>
      <c r="I127" s="33"/>
      <c r="J127" s="33"/>
      <c r="K127" s="33"/>
      <c r="L127" s="33"/>
    </row>
    <row r="128" spans="1:12" ht="24.75" customHeight="1">
      <c r="A128" s="33"/>
      <c r="B128" s="33"/>
      <c r="C128" s="33"/>
      <c r="D128" s="33"/>
      <c r="E128" s="33"/>
      <c r="F128" s="33"/>
      <c r="G128" s="33"/>
      <c r="H128" s="33"/>
      <c r="I128" s="33"/>
      <c r="J128" s="33"/>
      <c r="K128" s="33"/>
      <c r="L128" s="33"/>
    </row>
    <row r="129" spans="1:12" ht="24.75" customHeight="1">
      <c r="A129" s="33"/>
      <c r="B129" s="33"/>
      <c r="C129" s="33"/>
      <c r="D129" s="33"/>
      <c r="E129" s="33"/>
      <c r="F129" s="33"/>
      <c r="G129" s="33"/>
      <c r="H129" s="33"/>
      <c r="I129" s="33"/>
      <c r="J129" s="33"/>
      <c r="K129" s="33"/>
      <c r="L129" s="33"/>
    </row>
    <row r="130" spans="1:12" ht="24.75" customHeight="1">
      <c r="A130" s="33"/>
      <c r="B130" s="33"/>
      <c r="C130" s="33"/>
      <c r="D130" s="33"/>
      <c r="E130" s="33"/>
      <c r="F130" s="33"/>
      <c r="G130" s="33"/>
      <c r="H130" s="33"/>
      <c r="I130" s="33"/>
      <c r="J130" s="33"/>
      <c r="K130" s="33"/>
      <c r="L130" s="33"/>
    </row>
    <row r="131" spans="1:12" ht="24.75" customHeight="1">
      <c r="A131" s="33"/>
      <c r="B131" s="33"/>
      <c r="C131" s="33"/>
      <c r="D131" s="33"/>
      <c r="E131" s="33"/>
      <c r="F131" s="33"/>
      <c r="G131" s="33"/>
      <c r="H131" s="33"/>
      <c r="I131" s="33"/>
      <c r="J131" s="33"/>
      <c r="K131" s="33"/>
      <c r="L131" s="33"/>
    </row>
    <row r="132" spans="1:12" ht="24.75" customHeight="1">
      <c r="A132" s="33"/>
      <c r="B132" s="33"/>
      <c r="C132" s="33"/>
      <c r="D132" s="33"/>
      <c r="E132" s="33"/>
      <c r="F132" s="33"/>
      <c r="G132" s="33"/>
      <c r="H132" s="33"/>
      <c r="I132" s="33"/>
      <c r="J132" s="33"/>
      <c r="K132" s="33"/>
      <c r="L132" s="33"/>
    </row>
    <row r="133" spans="1:12" ht="24.75" customHeight="1">
      <c r="A133" s="33"/>
      <c r="B133" s="33"/>
      <c r="C133" s="33"/>
      <c r="D133" s="33"/>
      <c r="E133" s="33"/>
      <c r="F133" s="33"/>
      <c r="G133" s="33"/>
      <c r="H133" s="33"/>
      <c r="I133" s="33"/>
      <c r="J133" s="33"/>
      <c r="K133" s="33"/>
      <c r="L133" s="33"/>
    </row>
    <row r="134" spans="1:12" ht="24.75" customHeight="1">
      <c r="A134" s="33"/>
      <c r="B134" s="33"/>
      <c r="C134" s="33"/>
      <c r="D134" s="33"/>
      <c r="E134" s="33"/>
      <c r="F134" s="33"/>
      <c r="G134" s="33"/>
      <c r="H134" s="33"/>
      <c r="I134" s="33"/>
      <c r="J134" s="33"/>
      <c r="K134" s="33"/>
      <c r="L134" s="33"/>
    </row>
    <row r="135" spans="1:12" ht="24.75" customHeight="1">
      <c r="A135" s="33"/>
      <c r="B135" s="33"/>
      <c r="C135" s="33"/>
      <c r="D135" s="33"/>
      <c r="E135" s="33"/>
      <c r="F135" s="33"/>
      <c r="G135" s="33"/>
      <c r="H135" s="33"/>
      <c r="I135" s="33"/>
      <c r="J135" s="33"/>
      <c r="K135" s="33"/>
      <c r="L135" s="33"/>
    </row>
    <row r="136" spans="1:12" ht="24.75" customHeight="1">
      <c r="A136" s="33"/>
      <c r="B136" s="33"/>
      <c r="C136" s="33"/>
      <c r="D136" s="33"/>
      <c r="E136" s="33"/>
      <c r="F136" s="33"/>
      <c r="G136" s="33"/>
      <c r="H136" s="33"/>
      <c r="I136" s="33"/>
      <c r="J136" s="33"/>
      <c r="K136" s="33"/>
      <c r="L136" s="33"/>
    </row>
    <row r="137" spans="1:12" ht="24.75" customHeight="1">
      <c r="A137" s="33"/>
      <c r="B137" s="33"/>
      <c r="C137" s="33"/>
      <c r="D137" s="33"/>
      <c r="E137" s="33"/>
      <c r="F137" s="33"/>
      <c r="G137" s="33"/>
      <c r="H137" s="33"/>
      <c r="I137" s="33"/>
      <c r="J137" s="33"/>
      <c r="K137" s="33"/>
      <c r="L137" s="33"/>
    </row>
    <row r="138" spans="1:12" ht="24.75" customHeight="1">
      <c r="A138" s="33"/>
      <c r="B138" s="33"/>
      <c r="C138" s="33"/>
      <c r="D138" s="33"/>
      <c r="E138" s="33"/>
      <c r="F138" s="33"/>
      <c r="G138" s="33"/>
      <c r="H138" s="33"/>
      <c r="I138" s="33"/>
      <c r="J138" s="33"/>
      <c r="K138" s="33"/>
      <c r="L138" s="33"/>
    </row>
    <row r="139" spans="1:12" ht="24.75" customHeight="1">
      <c r="A139" s="33"/>
      <c r="B139" s="33"/>
      <c r="C139" s="33"/>
      <c r="D139" s="33"/>
      <c r="E139" s="33"/>
      <c r="F139" s="33"/>
      <c r="G139" s="33"/>
      <c r="H139" s="33"/>
      <c r="I139" s="33"/>
      <c r="J139" s="33"/>
      <c r="K139" s="33"/>
      <c r="L139" s="33"/>
    </row>
    <row r="140" spans="1:12" ht="24.75" customHeight="1">
      <c r="A140" s="33"/>
      <c r="B140" s="33"/>
      <c r="C140" s="33"/>
      <c r="D140" s="33"/>
      <c r="E140" s="33"/>
      <c r="F140" s="33"/>
      <c r="G140" s="33"/>
      <c r="H140" s="33"/>
      <c r="I140" s="33"/>
      <c r="J140" s="33"/>
      <c r="K140" s="33"/>
      <c r="L140" s="33"/>
    </row>
    <row r="141" spans="1:12" ht="24.75" customHeight="1">
      <c r="A141" s="33"/>
      <c r="B141" s="33"/>
      <c r="C141" s="33"/>
      <c r="D141" s="33"/>
      <c r="E141" s="33"/>
      <c r="F141" s="33"/>
      <c r="G141" s="33"/>
      <c r="H141" s="33"/>
      <c r="I141" s="33"/>
      <c r="J141" s="33"/>
      <c r="K141" s="33"/>
      <c r="L141" s="33"/>
    </row>
    <row r="142" spans="1:12" ht="24.75" customHeight="1">
      <c r="A142" s="33"/>
      <c r="B142" s="33"/>
      <c r="C142" s="33"/>
      <c r="D142" s="33"/>
      <c r="E142" s="33"/>
      <c r="F142" s="33"/>
      <c r="G142" s="33"/>
      <c r="H142" s="33"/>
      <c r="I142" s="33"/>
      <c r="J142" s="33"/>
      <c r="K142" s="33"/>
      <c r="L142" s="33"/>
    </row>
    <row r="143" spans="1:12" ht="24.75" customHeight="1">
      <c r="A143" s="33"/>
      <c r="B143" s="33"/>
      <c r="C143" s="33"/>
      <c r="D143" s="33"/>
      <c r="E143" s="33"/>
      <c r="F143" s="33"/>
      <c r="G143" s="33"/>
      <c r="H143" s="33"/>
      <c r="I143" s="33"/>
      <c r="J143" s="33"/>
      <c r="K143" s="33"/>
      <c r="L143" s="33"/>
    </row>
    <row r="144" spans="1:12" ht="24.75" customHeight="1">
      <c r="A144" s="33"/>
      <c r="B144" s="33"/>
      <c r="C144" s="33"/>
      <c r="D144" s="33"/>
      <c r="E144" s="33"/>
      <c r="F144" s="33"/>
      <c r="G144" s="33"/>
      <c r="H144" s="33"/>
      <c r="I144" s="33"/>
      <c r="J144" s="33"/>
      <c r="K144" s="33"/>
      <c r="L144" s="33"/>
    </row>
    <row r="145" spans="1:12" ht="24.75" customHeight="1">
      <c r="A145" s="33"/>
      <c r="B145" s="33"/>
      <c r="C145" s="33"/>
      <c r="D145" s="33"/>
      <c r="E145" s="33"/>
      <c r="F145" s="33"/>
      <c r="G145" s="33"/>
      <c r="H145" s="33"/>
      <c r="I145" s="33"/>
      <c r="J145" s="33"/>
      <c r="K145" s="33"/>
      <c r="L145" s="33"/>
    </row>
    <row r="146" spans="1:12" ht="24.75" customHeight="1">
      <c r="A146" s="33"/>
      <c r="B146" s="33"/>
      <c r="C146" s="33"/>
      <c r="D146" s="33"/>
      <c r="E146" s="33"/>
      <c r="F146" s="33"/>
      <c r="G146" s="33"/>
      <c r="H146" s="33"/>
      <c r="I146" s="33"/>
      <c r="J146" s="33"/>
      <c r="K146" s="33"/>
      <c r="L146" s="33"/>
    </row>
    <row r="147" spans="1:12" ht="24.75" customHeight="1">
      <c r="A147" s="33"/>
      <c r="B147" s="33"/>
      <c r="C147" s="33"/>
      <c r="D147" s="33"/>
      <c r="E147" s="33"/>
      <c r="F147" s="33"/>
      <c r="G147" s="33"/>
      <c r="H147" s="33"/>
      <c r="I147" s="33"/>
      <c r="J147" s="33"/>
      <c r="K147" s="33"/>
      <c r="L147" s="33"/>
    </row>
    <row r="148" spans="1:12" ht="24.75" customHeight="1">
      <c r="A148" s="33"/>
      <c r="B148" s="33"/>
      <c r="C148" s="33"/>
      <c r="D148" s="33"/>
      <c r="E148" s="33"/>
      <c r="F148" s="33"/>
      <c r="G148" s="33"/>
      <c r="H148" s="33"/>
      <c r="I148" s="33"/>
      <c r="J148" s="33"/>
      <c r="K148" s="33"/>
      <c r="L148" s="33"/>
    </row>
    <row r="149" spans="1:12" ht="24.75" customHeight="1">
      <c r="A149" s="33"/>
      <c r="B149" s="33"/>
      <c r="C149" s="33"/>
      <c r="D149" s="33"/>
      <c r="E149" s="33"/>
      <c r="F149" s="33"/>
      <c r="G149" s="33"/>
      <c r="H149" s="33"/>
      <c r="I149" s="33"/>
      <c r="J149" s="33"/>
      <c r="K149" s="33"/>
      <c r="L149" s="33"/>
    </row>
    <row r="150" spans="1:12" ht="24.75" customHeight="1">
      <c r="A150" s="33"/>
      <c r="B150" s="33"/>
      <c r="C150" s="33"/>
      <c r="D150" s="33"/>
      <c r="E150" s="33"/>
      <c r="F150" s="33"/>
      <c r="G150" s="33"/>
      <c r="H150" s="33"/>
      <c r="I150" s="33"/>
      <c r="J150" s="33"/>
      <c r="K150" s="33"/>
      <c r="L150" s="33"/>
    </row>
    <row r="151" spans="1:12" ht="24.75" customHeight="1">
      <c r="A151" s="33"/>
      <c r="B151" s="33"/>
      <c r="C151" s="33"/>
      <c r="D151" s="33"/>
      <c r="E151" s="33"/>
      <c r="F151" s="33"/>
      <c r="G151" s="33"/>
      <c r="H151" s="33"/>
      <c r="I151" s="33"/>
      <c r="J151" s="33"/>
      <c r="K151" s="33"/>
      <c r="L151" s="33"/>
    </row>
    <row r="152" spans="1:12" ht="24.75" customHeight="1">
      <c r="A152" s="33"/>
      <c r="B152" s="33"/>
      <c r="C152" s="33"/>
      <c r="D152" s="33"/>
      <c r="E152" s="33"/>
      <c r="F152" s="33"/>
      <c r="G152" s="33"/>
      <c r="H152" s="33"/>
      <c r="I152" s="33"/>
      <c r="J152" s="33"/>
      <c r="K152" s="33"/>
      <c r="L152" s="33"/>
    </row>
    <row r="153" spans="1:12" ht="24.75" customHeight="1">
      <c r="A153" s="33"/>
      <c r="B153" s="33"/>
      <c r="C153" s="33"/>
      <c r="D153" s="33"/>
      <c r="E153" s="33"/>
      <c r="F153" s="33"/>
      <c r="G153" s="33"/>
      <c r="H153" s="33"/>
      <c r="I153" s="33"/>
      <c r="J153" s="33"/>
      <c r="K153" s="33"/>
      <c r="L153" s="33"/>
    </row>
    <row r="154" spans="1:12" ht="24.75" customHeight="1">
      <c r="A154" s="33"/>
      <c r="B154" s="33"/>
      <c r="C154" s="33"/>
      <c r="D154" s="33"/>
      <c r="E154" s="33"/>
      <c r="F154" s="33"/>
      <c r="G154" s="33"/>
      <c r="H154" s="33"/>
      <c r="I154" s="33"/>
      <c r="J154" s="33"/>
      <c r="K154" s="33"/>
      <c r="L154" s="33"/>
    </row>
    <row r="155" spans="1:12" ht="24.75" customHeight="1">
      <c r="A155" s="33"/>
      <c r="B155" s="33"/>
      <c r="C155" s="33"/>
      <c r="D155" s="33"/>
      <c r="E155" s="33"/>
      <c r="F155" s="33"/>
      <c r="G155" s="33"/>
      <c r="H155" s="33"/>
      <c r="I155" s="33"/>
      <c r="J155" s="33"/>
      <c r="K155" s="33"/>
      <c r="L155" s="33"/>
    </row>
    <row r="156" spans="1:12" ht="24.75" customHeight="1">
      <c r="A156" s="33"/>
      <c r="B156" s="33"/>
      <c r="C156" s="33"/>
      <c r="D156" s="33"/>
      <c r="E156" s="33"/>
      <c r="F156" s="33"/>
      <c r="G156" s="33"/>
      <c r="H156" s="33"/>
      <c r="I156" s="33"/>
      <c r="J156" s="33"/>
      <c r="K156" s="33"/>
      <c r="L156" s="33"/>
    </row>
  </sheetData>
  <mergeCells count="65">
    <mergeCell ref="B51:F51"/>
    <mergeCell ref="G51:H51"/>
    <mergeCell ref="B55:C55"/>
    <mergeCell ref="J23:J24"/>
    <mergeCell ref="B40:B42"/>
    <mergeCell ref="C40:F40"/>
    <mergeCell ref="G40:H40"/>
    <mergeCell ref="C41:F41"/>
    <mergeCell ref="G38:H38"/>
    <mergeCell ref="B39:F39"/>
    <mergeCell ref="G39:H39"/>
    <mergeCell ref="B33:F33"/>
    <mergeCell ref="B25:B28"/>
    <mergeCell ref="C25:F25"/>
    <mergeCell ref="C26:F26"/>
    <mergeCell ref="B29:B32"/>
    <mergeCell ref="B47:F47"/>
    <mergeCell ref="G47:H47"/>
    <mergeCell ref="G41:H41"/>
    <mergeCell ref="C42:F42"/>
    <mergeCell ref="G42:H42"/>
    <mergeCell ref="B48:B50"/>
    <mergeCell ref="C48:F48"/>
    <mergeCell ref="G48:H48"/>
    <mergeCell ref="C49:F49"/>
    <mergeCell ref="G49:H49"/>
    <mergeCell ref="C50:F50"/>
    <mergeCell ref="G50:H50"/>
    <mergeCell ref="G23:G24"/>
    <mergeCell ref="B13:C13"/>
    <mergeCell ref="A1:O1"/>
    <mergeCell ref="A2:L2"/>
    <mergeCell ref="B4:F4"/>
    <mergeCell ref="B7:F7"/>
    <mergeCell ref="B10:F10"/>
    <mergeCell ref="H23:I23"/>
    <mergeCell ref="B17:C17"/>
    <mergeCell ref="B18:C18"/>
    <mergeCell ref="B23:B24"/>
    <mergeCell ref="C23:F24"/>
    <mergeCell ref="K23:K24"/>
    <mergeCell ref="I48:J48"/>
    <mergeCell ref="I49:J49"/>
    <mergeCell ref="I50:J50"/>
    <mergeCell ref="I51:J51"/>
    <mergeCell ref="I40:J40"/>
    <mergeCell ref="I41:J41"/>
    <mergeCell ref="I42:J42"/>
    <mergeCell ref="I47:J47"/>
    <mergeCell ref="P25:R25"/>
    <mergeCell ref="G46:H46"/>
    <mergeCell ref="I46:J46"/>
    <mergeCell ref="B45:F46"/>
    <mergeCell ref="G45:J45"/>
    <mergeCell ref="D35:E35"/>
    <mergeCell ref="G35:H35"/>
    <mergeCell ref="I38:J38"/>
    <mergeCell ref="I39:J39"/>
    <mergeCell ref="C27:F27"/>
    <mergeCell ref="C28:F28"/>
    <mergeCell ref="C29:F29"/>
    <mergeCell ref="C30:F30"/>
    <mergeCell ref="C31:F31"/>
    <mergeCell ref="C32:F32"/>
    <mergeCell ref="B38:F38"/>
  </mergeCells>
  <phoneticPr fontId="3"/>
  <dataValidations count="1">
    <dataValidation type="list" allowBlank="1" showInputMessage="1" showErrorMessage="1" sqref="G29:G31" xr:uid="{28DDD836-3F59-4F62-8EE3-BD3C841B88B1}">
      <formula1>$O$26:$O$28</formula1>
    </dataValidation>
  </dataValidations>
  <pageMargins left="0.51181102362204722" right="0.51181102362204722" top="0.55118110236220474" bottom="0.55118110236220474" header="0.31496062992125984" footer="0.31496062992125984"/>
  <pageSetup paperSize="9" scale="65" fitToHeight="0" orientation="portrait" cellComments="asDisplayed" r:id="rId1"/>
  <headerFooter>
    <oddFooter>&amp;C&amp;"ＭＳ Ｐゴシック,標準"&amp;P / &amp;N</oddFooter>
  </headerFooter>
  <rowBreaks count="1" manualBreakCount="1">
    <brk id="43"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4DDC-50C9-4DAF-A64B-69DDBD9451F2}">
  <sheetPr>
    <tabColor theme="4" tint="0.79998168889431442"/>
    <pageSetUpPr fitToPage="1"/>
  </sheetPr>
  <dimension ref="A1:O37"/>
  <sheetViews>
    <sheetView showGridLines="0" view="pageBreakPreview" topLeftCell="A13" zoomScale="80" zoomScaleNormal="100" zoomScaleSheetLayoutView="80" workbookViewId="0">
      <selection activeCell="N43" sqref="N43"/>
    </sheetView>
  </sheetViews>
  <sheetFormatPr defaultColWidth="9" defaultRowHeight="13.5"/>
  <cols>
    <col min="1" max="1" width="3.125" style="5" customWidth="1"/>
    <col min="2" max="2" width="4" style="5" customWidth="1"/>
    <col min="3" max="3" width="9.5" style="5" customWidth="1"/>
    <col min="4" max="5" width="8.125" style="5" customWidth="1"/>
    <col min="6" max="6" width="13.75" style="5" customWidth="1"/>
    <col min="7" max="7" width="17.625" style="5" customWidth="1"/>
    <col min="8" max="8" width="20" style="5" customWidth="1"/>
    <col min="9" max="9" width="16" style="5" customWidth="1"/>
    <col min="10" max="10" width="14.75" style="5" customWidth="1"/>
    <col min="11" max="11" width="4.75" style="5" customWidth="1"/>
    <col min="12" max="16384" width="9" style="5"/>
  </cols>
  <sheetData>
    <row r="1" spans="1:15" s="41" customFormat="1" ht="53.25" customHeight="1">
      <c r="A1" s="169" t="s">
        <v>42</v>
      </c>
      <c r="B1" s="169"/>
      <c r="C1" s="169"/>
      <c r="D1" s="169"/>
      <c r="E1" s="169"/>
      <c r="F1" s="169"/>
      <c r="G1" s="169"/>
      <c r="H1" s="169"/>
      <c r="I1" s="169"/>
      <c r="J1" s="169"/>
      <c r="K1" s="169"/>
      <c r="L1" s="40"/>
      <c r="M1" s="40"/>
      <c r="N1" s="40"/>
      <c r="O1" s="40"/>
    </row>
    <row r="2" spans="1:15" s="41" customFormat="1" ht="53.25" customHeight="1">
      <c r="A2" s="170" t="s">
        <v>391</v>
      </c>
      <c r="B2" s="170"/>
      <c r="C2" s="170"/>
      <c r="D2" s="170"/>
      <c r="E2" s="170"/>
      <c r="F2" s="170"/>
      <c r="G2" s="170"/>
      <c r="H2" s="170"/>
      <c r="I2" s="170"/>
      <c r="J2" s="170"/>
      <c r="K2" s="170"/>
      <c r="L2" s="40"/>
      <c r="M2" s="40"/>
      <c r="N2" s="40"/>
      <c r="O2" s="40"/>
    </row>
    <row r="3" spans="1:15" ht="21.75" customHeight="1">
      <c r="A3" s="42" t="s">
        <v>27</v>
      </c>
      <c r="B3" s="43"/>
      <c r="C3" s="46"/>
      <c r="D3" s="46"/>
      <c r="E3" s="46"/>
      <c r="F3" s="46"/>
      <c r="G3" s="46"/>
      <c r="H3" s="46"/>
      <c r="I3" s="46"/>
      <c r="J3" s="46"/>
      <c r="K3" s="46"/>
    </row>
    <row r="4" spans="1:15" ht="21.75" customHeight="1">
      <c r="A4" s="44"/>
      <c r="B4" s="171"/>
      <c r="C4" s="172"/>
      <c r="D4" s="172"/>
      <c r="E4" s="172"/>
      <c r="F4" s="172"/>
      <c r="G4" s="172"/>
      <c r="H4" s="172"/>
      <c r="I4" s="172"/>
      <c r="J4" s="173"/>
      <c r="K4" s="46"/>
    </row>
    <row r="5" spans="1:15" ht="21.75" customHeight="1">
      <c r="A5" s="43"/>
      <c r="B5" s="43"/>
      <c r="C5" s="46"/>
      <c r="D5" s="46"/>
      <c r="E5" s="46"/>
      <c r="F5" s="46"/>
      <c r="G5" s="46"/>
      <c r="H5" s="46"/>
      <c r="I5" s="46"/>
      <c r="J5" s="46"/>
      <c r="K5" s="46"/>
    </row>
    <row r="6" spans="1:15" ht="21.75" customHeight="1">
      <c r="A6" s="42" t="s">
        <v>43</v>
      </c>
      <c r="B6" s="43"/>
      <c r="C6" s="46"/>
      <c r="D6" s="46"/>
      <c r="E6" s="46"/>
      <c r="F6" s="46"/>
      <c r="G6" s="46"/>
      <c r="H6" s="46"/>
      <c r="I6" s="46"/>
      <c r="J6" s="46"/>
      <c r="K6" s="46"/>
    </row>
    <row r="7" spans="1:15" ht="21.75" customHeight="1">
      <c r="A7" s="44"/>
      <c r="B7" s="171"/>
      <c r="C7" s="172"/>
      <c r="D7" s="172"/>
      <c r="E7" s="172"/>
      <c r="F7" s="172"/>
      <c r="G7" s="172"/>
      <c r="H7" s="172"/>
      <c r="I7" s="172"/>
      <c r="J7" s="173"/>
      <c r="K7" s="46"/>
    </row>
    <row r="8" spans="1:15" ht="21.75" customHeight="1">
      <c r="A8" s="43"/>
      <c r="B8" s="43"/>
      <c r="C8" s="46"/>
      <c r="D8" s="46"/>
      <c r="E8" s="46"/>
      <c r="F8" s="46"/>
      <c r="G8" s="46"/>
      <c r="H8" s="46"/>
      <c r="I8" s="46"/>
      <c r="J8" s="46"/>
      <c r="K8" s="46"/>
    </row>
    <row r="9" spans="1:15" ht="21.75" customHeight="1">
      <c r="A9" s="42" t="s">
        <v>25</v>
      </c>
      <c r="B9" s="43"/>
      <c r="C9" s="46"/>
      <c r="D9" s="46"/>
      <c r="E9" s="46"/>
      <c r="F9" s="46"/>
      <c r="G9" s="46"/>
      <c r="H9" s="46"/>
      <c r="I9" s="46"/>
      <c r="J9" s="46"/>
      <c r="K9" s="46"/>
    </row>
    <row r="10" spans="1:15" ht="21.75" customHeight="1">
      <c r="A10" s="44" t="s">
        <v>44</v>
      </c>
      <c r="B10" s="171"/>
      <c r="C10" s="172"/>
      <c r="D10" s="172"/>
      <c r="E10" s="172"/>
      <c r="F10" s="172"/>
      <c r="G10" s="172"/>
      <c r="H10" s="172"/>
      <c r="I10" s="172"/>
      <c r="J10" s="173"/>
      <c r="K10" s="46"/>
    </row>
    <row r="11" spans="1:15" ht="21.75" customHeight="1">
      <c r="A11" s="43"/>
      <c r="B11" s="43"/>
      <c r="C11" s="46"/>
      <c r="D11" s="46"/>
      <c r="E11" s="46"/>
      <c r="F11" s="46"/>
      <c r="G11" s="46"/>
      <c r="H11" s="46"/>
      <c r="I11" s="46"/>
      <c r="J11" s="46"/>
      <c r="K11" s="46"/>
    </row>
    <row r="12" spans="1:15" ht="21.75" customHeight="1">
      <c r="A12" s="42" t="s">
        <v>45</v>
      </c>
      <c r="B12" s="43"/>
      <c r="C12" s="46"/>
      <c r="D12" s="46"/>
      <c r="E12" s="46"/>
      <c r="F12" s="46"/>
      <c r="G12" s="46"/>
      <c r="H12" s="46"/>
      <c r="I12" s="46"/>
      <c r="J12" s="46"/>
      <c r="K12" s="46"/>
    </row>
    <row r="13" spans="1:15" ht="21.75" customHeight="1">
      <c r="A13" s="44"/>
      <c r="B13" s="171"/>
      <c r="C13" s="172"/>
      <c r="D13" s="172"/>
      <c r="E13" s="173"/>
      <c r="F13" s="47" t="s">
        <v>46</v>
      </c>
      <c r="G13" s="46"/>
      <c r="H13" s="46"/>
      <c r="I13" s="46"/>
      <c r="J13" s="46"/>
      <c r="K13" s="46"/>
    </row>
    <row r="14" spans="1:15" ht="21.75" customHeight="1">
      <c r="A14" s="43"/>
      <c r="B14" s="43"/>
      <c r="C14" s="46"/>
      <c r="D14" s="46"/>
      <c r="E14" s="46"/>
      <c r="F14" s="46"/>
      <c r="G14" s="46"/>
      <c r="H14" s="46"/>
      <c r="I14" s="46"/>
      <c r="J14" s="46"/>
      <c r="K14" s="46"/>
    </row>
    <row r="15" spans="1:15" ht="21.75" customHeight="1">
      <c r="A15" s="45" t="s">
        <v>47</v>
      </c>
      <c r="B15" s="43"/>
      <c r="C15" s="46"/>
      <c r="D15" s="46"/>
      <c r="E15" s="46"/>
      <c r="F15" s="46"/>
      <c r="G15" s="46"/>
      <c r="H15" s="46"/>
      <c r="I15" s="46"/>
      <c r="J15" s="46"/>
      <c r="K15" s="46"/>
    </row>
    <row r="16" spans="1:15" ht="21.75" customHeight="1">
      <c r="A16" s="45"/>
      <c r="B16" s="48" t="s">
        <v>48</v>
      </c>
      <c r="C16" s="46"/>
      <c r="D16" s="46"/>
      <c r="E16" s="46"/>
      <c r="F16" s="46"/>
      <c r="G16" s="46"/>
      <c r="H16" s="46"/>
      <c r="I16" s="46"/>
      <c r="J16" s="46"/>
      <c r="K16" s="46"/>
    </row>
    <row r="17" spans="1:15" ht="21.75" customHeight="1">
      <c r="A17" s="45"/>
      <c r="B17" s="61"/>
      <c r="C17" s="174" t="s">
        <v>49</v>
      </c>
      <c r="D17" s="174"/>
      <c r="E17" s="174"/>
      <c r="F17" s="174"/>
      <c r="G17" s="174"/>
      <c r="H17" s="174"/>
      <c r="I17" s="174"/>
      <c r="J17" s="174"/>
      <c r="K17" s="46"/>
    </row>
    <row r="18" spans="1:15" ht="21.75" customHeight="1">
      <c r="A18" s="45"/>
      <c r="B18" s="61"/>
      <c r="C18" s="174" t="s">
        <v>50</v>
      </c>
      <c r="D18" s="174"/>
      <c r="E18" s="174"/>
      <c r="F18" s="174"/>
      <c r="G18" s="174"/>
      <c r="H18" s="174"/>
      <c r="I18" s="174"/>
      <c r="J18" s="174"/>
      <c r="K18" s="46"/>
    </row>
    <row r="19" spans="1:15" ht="30" customHeight="1">
      <c r="A19" s="45"/>
      <c r="B19" s="61"/>
      <c r="C19" s="175" t="s">
        <v>51</v>
      </c>
      <c r="D19" s="175"/>
      <c r="E19" s="175"/>
      <c r="F19" s="175"/>
      <c r="G19" s="175"/>
      <c r="H19" s="175"/>
      <c r="I19" s="175"/>
      <c r="J19" s="175"/>
      <c r="K19" s="46"/>
    </row>
    <row r="20" spans="1:15" ht="21.75" customHeight="1">
      <c r="A20" s="46"/>
      <c r="B20" s="61"/>
      <c r="C20" s="174" t="s">
        <v>52</v>
      </c>
      <c r="D20" s="174"/>
      <c r="E20" s="174"/>
      <c r="F20" s="174"/>
      <c r="G20" s="174"/>
      <c r="H20" s="174"/>
      <c r="I20" s="174"/>
      <c r="J20" s="174"/>
      <c r="K20" s="46"/>
    </row>
    <row r="21" spans="1:15" ht="21.75" customHeight="1">
      <c r="A21" s="46"/>
      <c r="B21" s="61"/>
      <c r="C21" s="174" t="s">
        <v>53</v>
      </c>
      <c r="D21" s="174"/>
      <c r="E21" s="174"/>
      <c r="F21" s="174"/>
      <c r="G21" s="174"/>
      <c r="H21" s="174"/>
      <c r="I21" s="174"/>
      <c r="J21" s="174"/>
      <c r="K21" s="46"/>
    </row>
    <row r="22" spans="1:15" ht="21.75" customHeight="1">
      <c r="A22" s="46"/>
      <c r="B22" s="61"/>
      <c r="C22" s="176" t="s">
        <v>366</v>
      </c>
      <c r="D22" s="176"/>
      <c r="E22" s="176"/>
      <c r="F22" s="176"/>
      <c r="G22" s="176"/>
      <c r="H22" s="176"/>
      <c r="I22" s="176"/>
      <c r="J22" s="176"/>
      <c r="K22" s="46"/>
    </row>
    <row r="23" spans="1:15" ht="21.75" customHeight="1">
      <c r="A23" s="46"/>
      <c r="B23" s="61"/>
      <c r="C23" s="49" t="s">
        <v>367</v>
      </c>
      <c r="D23" s="167" t="s">
        <v>54</v>
      </c>
      <c r="E23" s="167"/>
      <c r="F23" s="167"/>
      <c r="G23" s="167"/>
      <c r="H23" s="167"/>
      <c r="I23" s="167"/>
      <c r="J23" s="168"/>
      <c r="K23" s="46"/>
    </row>
    <row r="24" spans="1:15" s="51" customFormat="1" ht="21.75" customHeight="1">
      <c r="A24" s="50"/>
      <c r="B24" s="50"/>
      <c r="C24" s="50"/>
      <c r="D24" s="50"/>
      <c r="E24" s="50"/>
      <c r="F24" s="50"/>
      <c r="G24" s="50"/>
      <c r="H24" s="50"/>
      <c r="I24" s="50"/>
      <c r="J24" s="50"/>
      <c r="K24" s="50"/>
      <c r="M24" s="52"/>
    </row>
    <row r="25" spans="1:15" s="51" customFormat="1" ht="21.75" customHeight="1">
      <c r="A25" s="92" t="s">
        <v>55</v>
      </c>
      <c r="B25" s="50"/>
      <c r="C25" s="50"/>
      <c r="D25" s="50"/>
      <c r="E25" s="50"/>
      <c r="F25" s="50"/>
      <c r="G25" s="50"/>
      <c r="H25" s="50"/>
      <c r="I25" s="50"/>
      <c r="J25" s="50"/>
      <c r="K25" s="50"/>
      <c r="M25" s="52"/>
    </row>
    <row r="26" spans="1:15" ht="7.5" customHeight="1">
      <c r="A26" s="50"/>
      <c r="B26" s="53"/>
      <c r="C26" s="50"/>
      <c r="D26" s="50"/>
      <c r="E26" s="50"/>
      <c r="F26" s="50"/>
      <c r="G26" s="46"/>
      <c r="H26" s="46"/>
      <c r="I26" s="46"/>
      <c r="J26" s="46"/>
      <c r="K26" s="46"/>
      <c r="M26" s="52"/>
    </row>
    <row r="27" spans="1:15" s="41" customFormat="1" ht="22.5" customHeight="1">
      <c r="A27" s="54"/>
      <c r="B27" s="55" t="s">
        <v>56</v>
      </c>
      <c r="C27" s="54" t="s">
        <v>57</v>
      </c>
      <c r="D27" s="54"/>
      <c r="E27" s="54"/>
      <c r="F27" s="54"/>
      <c r="G27" s="54"/>
      <c r="H27" s="54"/>
      <c r="I27" s="54"/>
      <c r="J27" s="54"/>
      <c r="K27" s="54"/>
      <c r="L27" s="54"/>
      <c r="M27" s="52"/>
      <c r="N27" s="54"/>
      <c r="O27" s="54"/>
    </row>
    <row r="28" spans="1:15" s="41" customFormat="1" ht="15.75" customHeight="1">
      <c r="A28" s="54"/>
      <c r="B28" s="55"/>
      <c r="C28" s="54" t="s">
        <v>365</v>
      </c>
      <c r="D28" s="54"/>
      <c r="E28" s="54"/>
      <c r="F28" s="54"/>
      <c r="G28" s="54"/>
      <c r="H28" s="54"/>
      <c r="I28" s="54"/>
      <c r="J28" s="54"/>
      <c r="K28" s="54"/>
      <c r="L28" s="54"/>
      <c r="M28" s="52"/>
      <c r="N28" s="54"/>
      <c r="O28" s="54"/>
    </row>
    <row r="29" spans="1:15" s="41" customFormat="1" ht="22.5" customHeight="1">
      <c r="A29" s="54"/>
      <c r="B29" s="55"/>
      <c r="C29" s="54" t="s">
        <v>370</v>
      </c>
      <c r="D29" s="54"/>
      <c r="E29" s="54"/>
      <c r="F29" s="54"/>
      <c r="G29" s="54"/>
      <c r="H29" s="54"/>
      <c r="I29" s="54"/>
      <c r="J29" s="54"/>
      <c r="K29" s="54"/>
      <c r="L29" s="54"/>
      <c r="M29" s="52"/>
      <c r="N29" s="54"/>
      <c r="O29" s="54"/>
    </row>
    <row r="30" spans="1:15" s="41" customFormat="1" ht="22.5" customHeight="1">
      <c r="A30" s="54"/>
      <c r="B30" s="55"/>
      <c r="C30" s="54" t="s">
        <v>371</v>
      </c>
      <c r="D30" s="54"/>
      <c r="E30" s="54"/>
      <c r="F30" s="54"/>
      <c r="G30" s="54"/>
      <c r="H30" s="54"/>
      <c r="I30" s="54"/>
      <c r="J30" s="54"/>
      <c r="K30" s="54"/>
      <c r="L30" s="54"/>
      <c r="M30" s="52"/>
      <c r="N30" s="54"/>
      <c r="O30" s="54"/>
    </row>
    <row r="31" spans="1:15" s="41" customFormat="1" ht="22.5" customHeight="1">
      <c r="A31" s="54"/>
      <c r="B31" s="55" t="s">
        <v>56</v>
      </c>
      <c r="C31" s="54" t="s">
        <v>344</v>
      </c>
      <c r="D31" s="54"/>
      <c r="E31" s="54"/>
      <c r="F31" s="54"/>
      <c r="G31" s="54"/>
      <c r="H31" s="54"/>
      <c r="I31" s="54"/>
      <c r="J31" s="54"/>
      <c r="K31" s="54"/>
      <c r="L31" s="54"/>
      <c r="M31" s="52"/>
      <c r="N31" s="54"/>
      <c r="O31" s="54"/>
    </row>
    <row r="32" spans="1:15" s="41" customFormat="1" ht="22.5" customHeight="1">
      <c r="A32" s="54"/>
      <c r="B32" s="55"/>
      <c r="C32" s="54" t="s">
        <v>303</v>
      </c>
      <c r="D32" s="54"/>
      <c r="E32" s="54"/>
      <c r="F32" s="54"/>
      <c r="G32" s="54"/>
      <c r="H32" s="54"/>
      <c r="I32" s="54"/>
      <c r="J32" s="54"/>
      <c r="K32" s="54"/>
      <c r="L32" s="54"/>
      <c r="M32" s="52"/>
      <c r="N32" s="54"/>
      <c r="O32" s="54"/>
    </row>
    <row r="33" spans="1:15" s="57" customFormat="1" ht="22.5" customHeight="1">
      <c r="A33" s="54"/>
      <c r="B33" s="55"/>
      <c r="C33" s="54" t="s">
        <v>304</v>
      </c>
      <c r="D33" s="54"/>
      <c r="E33" s="54"/>
      <c r="F33" s="54"/>
      <c r="G33" s="54"/>
      <c r="H33" s="54"/>
      <c r="I33" s="54"/>
      <c r="J33" s="56"/>
      <c r="K33" s="56"/>
      <c r="L33" s="56"/>
      <c r="M33" s="52"/>
      <c r="N33" s="56"/>
      <c r="O33" s="56"/>
    </row>
    <row r="34" spans="1:15" s="57" customFormat="1" ht="22.5" customHeight="1">
      <c r="A34" s="54"/>
      <c r="B34" s="55"/>
      <c r="C34" s="54" t="s">
        <v>305</v>
      </c>
      <c r="D34" s="54"/>
      <c r="E34" s="54"/>
      <c r="F34" s="54"/>
      <c r="G34" s="54"/>
      <c r="H34" s="54"/>
      <c r="I34" s="54"/>
      <c r="J34" s="56"/>
      <c r="K34" s="56"/>
      <c r="L34" s="56"/>
      <c r="M34" s="52"/>
      <c r="N34" s="56"/>
      <c r="O34" s="56"/>
    </row>
    <row r="35" spans="1:15" s="57" customFormat="1" ht="23.25" customHeight="1">
      <c r="A35" s="54"/>
      <c r="B35" s="55"/>
      <c r="C35" s="54" t="s">
        <v>306</v>
      </c>
      <c r="D35" s="54"/>
      <c r="E35" s="54"/>
      <c r="F35" s="54"/>
      <c r="G35" s="54"/>
      <c r="H35" s="54"/>
      <c r="I35" s="54"/>
      <c r="J35" s="56"/>
      <c r="K35" s="56"/>
      <c r="L35" s="56"/>
      <c r="M35" s="56"/>
      <c r="N35" s="56"/>
      <c r="O35" s="56"/>
    </row>
    <row r="36" spans="1:15" s="57" customFormat="1" ht="23.25" customHeight="1">
      <c r="A36" s="54"/>
      <c r="B36" s="55"/>
      <c r="C36" s="54" t="s">
        <v>58</v>
      </c>
      <c r="D36" s="54"/>
      <c r="E36" s="54"/>
      <c r="F36" s="54"/>
      <c r="G36" s="54"/>
      <c r="H36" s="54"/>
      <c r="I36" s="54"/>
      <c r="J36" s="56"/>
      <c r="K36" s="56"/>
      <c r="L36" s="56"/>
      <c r="M36" s="56"/>
      <c r="N36" s="56"/>
      <c r="O36" s="56"/>
    </row>
    <row r="37" spans="1:15" s="57" customFormat="1" ht="23.25" customHeight="1">
      <c r="A37" s="54"/>
      <c r="B37" s="55"/>
      <c r="C37" s="54" t="s">
        <v>368</v>
      </c>
      <c r="D37" s="54"/>
      <c r="E37" s="54"/>
      <c r="F37" s="54"/>
      <c r="G37" s="54"/>
      <c r="H37" s="54"/>
      <c r="I37" s="54"/>
      <c r="J37" s="56"/>
      <c r="K37" s="56"/>
      <c r="L37" s="56"/>
      <c r="M37" s="56"/>
      <c r="N37" s="56"/>
      <c r="O37" s="56"/>
    </row>
  </sheetData>
  <mergeCells count="13">
    <mergeCell ref="D23:J23"/>
    <mergeCell ref="A1:K1"/>
    <mergeCell ref="A2:K2"/>
    <mergeCell ref="B4:J4"/>
    <mergeCell ref="B7:J7"/>
    <mergeCell ref="B10:J10"/>
    <mergeCell ref="B13:E13"/>
    <mergeCell ref="C17:J17"/>
    <mergeCell ref="C18:J18"/>
    <mergeCell ref="C19:J19"/>
    <mergeCell ref="C20:J20"/>
    <mergeCell ref="C21:J21"/>
    <mergeCell ref="C22:J22"/>
  </mergeCells>
  <phoneticPr fontId="3"/>
  <dataValidations count="1">
    <dataValidation type="list" allowBlank="1" showInputMessage="1" showErrorMessage="1" sqref="B17:B23" xr:uid="{9621AEEA-9683-4268-9BC7-27A2A32F43F9}">
      <formula1>"○"</formula1>
    </dataValidation>
  </dataValidations>
  <printOptions horizontalCentered="1"/>
  <pageMargins left="0.23622047244094491" right="0.23622047244094491" top="0.74803149606299213" bottom="0" header="0.31496062992125984" footer="0.31496062992125984"/>
  <pageSetup paperSize="9" scale="76" fitToHeight="0" orientation="portrait"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1DA8F-8A23-498C-A6D4-0C5DC120FBD0}">
  <sheetPr>
    <pageSetUpPr fitToPage="1"/>
  </sheetPr>
  <dimension ref="A1:N4"/>
  <sheetViews>
    <sheetView showGridLines="0" view="pageBreakPreview" zoomScaleNormal="100" zoomScaleSheetLayoutView="100" workbookViewId="0">
      <selection activeCell="Q44" sqref="Q44"/>
    </sheetView>
  </sheetViews>
  <sheetFormatPr defaultColWidth="9" defaultRowHeight="13.5"/>
  <cols>
    <col min="1" max="13" width="9" style="5"/>
    <col min="14" max="14" width="7.375" style="5" customWidth="1"/>
    <col min="15" max="16384" width="9" style="5"/>
  </cols>
  <sheetData>
    <row r="1" spans="1:14" ht="13.5" customHeight="1">
      <c r="A1" s="177" t="s">
        <v>59</v>
      </c>
      <c r="B1" s="177"/>
      <c r="C1" s="177"/>
      <c r="D1" s="177"/>
      <c r="E1" s="177"/>
      <c r="F1" s="177"/>
      <c r="G1" s="177"/>
      <c r="H1" s="177"/>
      <c r="I1" s="177"/>
      <c r="J1" s="177"/>
      <c r="K1" s="177"/>
      <c r="L1" s="177"/>
      <c r="M1" s="177"/>
      <c r="N1" s="177"/>
    </row>
    <row r="2" spans="1:14" ht="13.5" customHeight="1">
      <c r="A2" s="177"/>
      <c r="B2" s="177"/>
      <c r="C2" s="177"/>
      <c r="D2" s="177"/>
      <c r="E2" s="177"/>
      <c r="F2" s="177"/>
      <c r="G2" s="177"/>
      <c r="H2" s="177"/>
      <c r="I2" s="177"/>
      <c r="J2" s="177"/>
      <c r="K2" s="177"/>
      <c r="L2" s="177"/>
      <c r="M2" s="177"/>
      <c r="N2" s="177"/>
    </row>
    <row r="3" spans="1:14" ht="13.5" customHeight="1">
      <c r="A3" s="177"/>
      <c r="B3" s="177"/>
      <c r="C3" s="177"/>
      <c r="D3" s="177"/>
      <c r="E3" s="177"/>
      <c r="F3" s="177"/>
      <c r="G3" s="177"/>
      <c r="H3" s="177"/>
      <c r="I3" s="177"/>
      <c r="J3" s="177"/>
      <c r="K3" s="177"/>
      <c r="L3" s="177"/>
      <c r="M3" s="177"/>
      <c r="N3" s="177"/>
    </row>
    <row r="4" spans="1:14">
      <c r="A4" s="177"/>
      <c r="B4" s="177"/>
      <c r="C4" s="177"/>
      <c r="D4" s="177"/>
      <c r="E4" s="177"/>
      <c r="F4" s="177"/>
      <c r="G4" s="177"/>
      <c r="H4" s="177"/>
      <c r="I4" s="177"/>
      <c r="J4" s="177"/>
      <c r="K4" s="177"/>
      <c r="L4" s="177"/>
      <c r="M4" s="177"/>
      <c r="N4" s="177"/>
    </row>
  </sheetData>
  <mergeCells count="1">
    <mergeCell ref="A1:N4"/>
  </mergeCells>
  <phoneticPr fontId="3"/>
  <pageMargins left="3.937007874015748E-2" right="3.937007874015748E-2" top="0.19685039370078741" bottom="0.15748031496062992" header="0.11811023622047245" footer="0.11811023622047245"/>
  <pageSetup paperSize="9" scale="7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6E1A-6C6B-4274-AD73-4D3FCC0A35A6}">
  <sheetPr>
    <pageSetUpPr fitToPage="1"/>
  </sheetPr>
  <dimension ref="B3:G19"/>
  <sheetViews>
    <sheetView workbookViewId="0">
      <selection activeCell="R9" sqref="R9"/>
    </sheetView>
  </sheetViews>
  <sheetFormatPr defaultRowHeight="19.5"/>
  <cols>
    <col min="2" max="3" width="8.75" style="77"/>
    <col min="4" max="4" width="11.875" style="77" customWidth="1"/>
    <col min="5" max="5" width="13.75" style="77" customWidth="1"/>
    <col min="6" max="6" width="37.125" style="77" customWidth="1"/>
    <col min="7" max="7" width="16.25" style="77" customWidth="1"/>
  </cols>
  <sheetData>
    <row r="3" spans="2:7">
      <c r="B3" s="82" t="s">
        <v>343</v>
      </c>
    </row>
    <row r="5" spans="2:7" ht="20.25" thickBot="1">
      <c r="B5" s="79"/>
      <c r="C5" s="79"/>
      <c r="D5" s="79"/>
      <c r="E5" s="79"/>
      <c r="F5" s="79"/>
      <c r="G5" s="79"/>
    </row>
    <row r="6" spans="2:7" thickBot="1">
      <c r="B6" s="185" t="s">
        <v>324</v>
      </c>
      <c r="C6" s="186"/>
      <c r="D6" s="186"/>
      <c r="E6" s="186"/>
      <c r="F6" s="187"/>
      <c r="G6" s="78" t="s">
        <v>342</v>
      </c>
    </row>
    <row r="7" spans="2:7" thickBot="1">
      <c r="B7" s="182" t="s">
        <v>330</v>
      </c>
      <c r="C7" s="188"/>
      <c r="D7" s="188"/>
      <c r="E7" s="188"/>
      <c r="F7" s="189"/>
      <c r="G7" s="80" t="s">
        <v>328</v>
      </c>
    </row>
    <row r="8" spans="2:7" thickBot="1">
      <c r="B8" s="190" t="s">
        <v>329</v>
      </c>
      <c r="C8" s="182" t="s">
        <v>326</v>
      </c>
      <c r="D8" s="188"/>
      <c r="E8" s="188"/>
      <c r="F8" s="189"/>
      <c r="G8" s="80" t="s">
        <v>328</v>
      </c>
    </row>
    <row r="9" spans="2:7" ht="45" customHeight="1" thickBot="1">
      <c r="B9" s="191"/>
      <c r="C9" s="195" t="s">
        <v>333</v>
      </c>
      <c r="D9" s="196"/>
      <c r="E9" s="196"/>
      <c r="F9" s="197"/>
      <c r="G9" s="80" t="s">
        <v>328</v>
      </c>
    </row>
    <row r="10" spans="2:7" ht="21" customHeight="1" thickBot="1">
      <c r="B10" s="191"/>
      <c r="C10" s="193" t="s">
        <v>339</v>
      </c>
      <c r="D10" s="182" t="s">
        <v>340</v>
      </c>
      <c r="E10" s="188"/>
      <c r="F10" s="189"/>
      <c r="G10" s="80" t="s">
        <v>327</v>
      </c>
    </row>
    <row r="11" spans="2:7" ht="18" customHeight="1">
      <c r="B11" s="191"/>
      <c r="C11" s="198"/>
      <c r="D11" s="190" t="s">
        <v>331</v>
      </c>
      <c r="E11" s="200" t="s">
        <v>334</v>
      </c>
      <c r="F11" s="201"/>
      <c r="G11" s="178" t="s">
        <v>325</v>
      </c>
    </row>
    <row r="12" spans="2:7" thickBot="1">
      <c r="B12" s="191"/>
      <c r="C12" s="198"/>
      <c r="D12" s="191"/>
      <c r="E12" s="202"/>
      <c r="F12" s="203"/>
      <c r="G12" s="179"/>
    </row>
    <row r="13" spans="2:7" ht="28.9" customHeight="1">
      <c r="B13" s="191"/>
      <c r="C13" s="198"/>
      <c r="D13" s="191"/>
      <c r="E13" s="180" t="s">
        <v>335</v>
      </c>
      <c r="F13" s="193" t="s">
        <v>336</v>
      </c>
      <c r="G13" s="178" t="s">
        <v>325</v>
      </c>
    </row>
    <row r="14" spans="2:7" thickBot="1">
      <c r="B14" s="191"/>
      <c r="C14" s="198"/>
      <c r="D14" s="191"/>
      <c r="E14" s="199"/>
      <c r="F14" s="194"/>
      <c r="G14" s="179"/>
    </row>
    <row r="15" spans="2:7" ht="19.899999999999999" customHeight="1">
      <c r="B15" s="191"/>
      <c r="C15" s="198"/>
      <c r="D15" s="191"/>
      <c r="E15" s="199"/>
      <c r="F15" s="193" t="s">
        <v>337</v>
      </c>
      <c r="G15" s="180" t="s">
        <v>328</v>
      </c>
    </row>
    <row r="16" spans="2:7" ht="20.45" customHeight="1" thickBot="1">
      <c r="B16" s="191"/>
      <c r="C16" s="198"/>
      <c r="D16" s="191"/>
      <c r="E16" s="199"/>
      <c r="F16" s="194"/>
      <c r="G16" s="181"/>
    </row>
    <row r="17" spans="2:7" ht="19.899999999999999" customHeight="1">
      <c r="B17" s="191"/>
      <c r="C17" s="198"/>
      <c r="D17" s="191"/>
      <c r="E17" s="199"/>
      <c r="F17" s="193" t="s">
        <v>338</v>
      </c>
      <c r="G17" s="178" t="s">
        <v>332</v>
      </c>
    </row>
    <row r="18" spans="2:7" ht="20.45" customHeight="1" thickBot="1">
      <c r="B18" s="191"/>
      <c r="C18" s="198"/>
      <c r="D18" s="192"/>
      <c r="E18" s="181"/>
      <c r="F18" s="194"/>
      <c r="G18" s="179"/>
    </row>
    <row r="19" spans="2:7" ht="21" customHeight="1" thickBot="1">
      <c r="B19" s="192"/>
      <c r="C19" s="194"/>
      <c r="D19" s="182" t="s">
        <v>341</v>
      </c>
      <c r="E19" s="183"/>
      <c r="F19" s="184"/>
      <c r="G19" s="81" t="s">
        <v>325</v>
      </c>
    </row>
  </sheetData>
  <mergeCells count="18">
    <mergeCell ref="B6:F6"/>
    <mergeCell ref="B7:F7"/>
    <mergeCell ref="B8:B19"/>
    <mergeCell ref="C8:F8"/>
    <mergeCell ref="D10:F10"/>
    <mergeCell ref="F13:F14"/>
    <mergeCell ref="F15:F16"/>
    <mergeCell ref="F17:F18"/>
    <mergeCell ref="C9:F9"/>
    <mergeCell ref="C10:C19"/>
    <mergeCell ref="D11:D18"/>
    <mergeCell ref="E13:E18"/>
    <mergeCell ref="E11:F12"/>
    <mergeCell ref="G11:G12"/>
    <mergeCell ref="G13:G14"/>
    <mergeCell ref="G15:G16"/>
    <mergeCell ref="G17:G18"/>
    <mergeCell ref="D19:F19"/>
  </mergeCells>
  <phoneticPr fontId="3"/>
  <pageMargins left="0.70866141732283472" right="0.70866141732283472" top="0.74803149606299213" bottom="0.74803149606299213"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2AE78-E3FD-42EB-A801-80761823D51E}">
  <sheetPr>
    <pageSetUpPr fitToPage="1"/>
  </sheetPr>
  <dimension ref="B1:C136"/>
  <sheetViews>
    <sheetView view="pageBreakPreview" topLeftCell="A37" zoomScaleNormal="100" zoomScaleSheetLayoutView="100" workbookViewId="0">
      <selection activeCell="C20" sqref="C20"/>
    </sheetView>
  </sheetViews>
  <sheetFormatPr defaultColWidth="9" defaultRowHeight="22.5" customHeight="1"/>
  <cols>
    <col min="1" max="1" width="2.625" style="6" customWidth="1"/>
    <col min="2" max="2" width="63.5" style="58" customWidth="1"/>
    <col min="3" max="3" width="72.5" style="58" customWidth="1"/>
    <col min="4" max="16384" width="9" style="6"/>
  </cols>
  <sheetData>
    <row r="1" spans="2:3" ht="22.5" customHeight="1">
      <c r="B1" s="207" t="s">
        <v>302</v>
      </c>
      <c r="C1" s="207"/>
    </row>
    <row r="2" spans="2:3" ht="9" customHeight="1"/>
    <row r="3" spans="2:3" ht="26.25" customHeight="1">
      <c r="B3" s="60" t="s">
        <v>60</v>
      </c>
      <c r="C3" s="60" t="s">
        <v>61</v>
      </c>
    </row>
    <row r="4" spans="2:3" ht="22.5" customHeight="1">
      <c r="B4" s="59" t="s">
        <v>62</v>
      </c>
      <c r="C4" s="59" t="s">
        <v>63</v>
      </c>
    </row>
    <row r="5" spans="2:3" ht="22.5" customHeight="1">
      <c r="B5" s="59" t="s">
        <v>64</v>
      </c>
      <c r="C5" s="204" t="s">
        <v>65</v>
      </c>
    </row>
    <row r="6" spans="2:3" ht="22.5" customHeight="1">
      <c r="B6" s="59" t="s">
        <v>66</v>
      </c>
      <c r="C6" s="205"/>
    </row>
    <row r="7" spans="2:3" ht="27">
      <c r="B7" s="59" t="s">
        <v>67</v>
      </c>
      <c r="C7" s="59" t="s">
        <v>68</v>
      </c>
    </row>
    <row r="8" spans="2:3" ht="22.5" customHeight="1">
      <c r="B8" s="59" t="s">
        <v>69</v>
      </c>
      <c r="C8" s="59" t="s">
        <v>70</v>
      </c>
    </row>
    <row r="9" spans="2:3" ht="27">
      <c r="B9" s="59" t="s">
        <v>71</v>
      </c>
      <c r="C9" s="59" t="s">
        <v>72</v>
      </c>
    </row>
    <row r="10" spans="2:3" ht="22.5" customHeight="1">
      <c r="B10" s="59" t="s">
        <v>73</v>
      </c>
      <c r="C10" s="59" t="s">
        <v>74</v>
      </c>
    </row>
    <row r="11" spans="2:3" ht="27">
      <c r="B11" s="59" t="s">
        <v>75</v>
      </c>
      <c r="C11" s="59" t="s">
        <v>76</v>
      </c>
    </row>
    <row r="12" spans="2:3" ht="22.5" customHeight="1">
      <c r="B12" s="59" t="s">
        <v>77</v>
      </c>
      <c r="C12" s="59" t="s">
        <v>78</v>
      </c>
    </row>
    <row r="13" spans="2:3" ht="22.5" customHeight="1">
      <c r="B13" s="59" t="s">
        <v>79</v>
      </c>
      <c r="C13" s="59" t="s">
        <v>80</v>
      </c>
    </row>
    <row r="14" spans="2:3" ht="22.5" customHeight="1">
      <c r="B14" s="59" t="s">
        <v>81</v>
      </c>
      <c r="C14" s="204" t="s">
        <v>82</v>
      </c>
    </row>
    <row r="15" spans="2:3" ht="22.5" customHeight="1">
      <c r="B15" s="59" t="s">
        <v>83</v>
      </c>
      <c r="C15" s="205"/>
    </row>
    <row r="16" spans="2:3" ht="22.5" customHeight="1">
      <c r="B16" s="59" t="s">
        <v>84</v>
      </c>
      <c r="C16" s="59" t="s">
        <v>85</v>
      </c>
    </row>
    <row r="17" spans="2:3" ht="22.5" customHeight="1">
      <c r="B17" s="59" t="s">
        <v>86</v>
      </c>
      <c r="C17" s="59" t="s">
        <v>87</v>
      </c>
    </row>
    <row r="18" spans="2:3" ht="22.5" customHeight="1">
      <c r="B18" s="59" t="s">
        <v>88</v>
      </c>
      <c r="C18" s="204" t="s">
        <v>89</v>
      </c>
    </row>
    <row r="19" spans="2:3" ht="22.5" customHeight="1">
      <c r="B19" s="59" t="s">
        <v>90</v>
      </c>
      <c r="C19" s="205"/>
    </row>
    <row r="20" spans="2:3" ht="22.5" customHeight="1">
      <c r="B20" s="59" t="s">
        <v>91</v>
      </c>
      <c r="C20" s="59" t="s">
        <v>92</v>
      </c>
    </row>
    <row r="21" spans="2:3" ht="22.5" customHeight="1">
      <c r="B21" s="59" t="s">
        <v>93</v>
      </c>
      <c r="C21" s="59" t="s">
        <v>94</v>
      </c>
    </row>
    <row r="22" spans="2:3" ht="22.5" customHeight="1">
      <c r="B22" s="59" t="s">
        <v>95</v>
      </c>
      <c r="C22" s="59" t="s">
        <v>96</v>
      </c>
    </row>
    <row r="23" spans="2:3" ht="22.5" customHeight="1">
      <c r="B23" s="59" t="s">
        <v>97</v>
      </c>
      <c r="C23" s="59" t="s">
        <v>98</v>
      </c>
    </row>
    <row r="24" spans="2:3" ht="22.5" customHeight="1">
      <c r="B24" s="59" t="s">
        <v>99</v>
      </c>
      <c r="C24" s="204" t="s">
        <v>100</v>
      </c>
    </row>
    <row r="25" spans="2:3" ht="22.5" customHeight="1">
      <c r="B25" s="59" t="s">
        <v>101</v>
      </c>
      <c r="C25" s="205"/>
    </row>
    <row r="26" spans="2:3" ht="22.5" customHeight="1">
      <c r="B26" s="59" t="s">
        <v>102</v>
      </c>
      <c r="C26" s="59" t="s">
        <v>103</v>
      </c>
    </row>
    <row r="27" spans="2:3" ht="22.5" customHeight="1">
      <c r="B27" s="59" t="s">
        <v>104</v>
      </c>
      <c r="C27" s="59" t="s">
        <v>105</v>
      </c>
    </row>
    <row r="28" spans="2:3" ht="22.5" customHeight="1">
      <c r="B28" s="59" t="s">
        <v>106</v>
      </c>
      <c r="C28" s="59" t="s">
        <v>107</v>
      </c>
    </row>
    <row r="29" spans="2:3" ht="22.5" customHeight="1">
      <c r="B29" s="59" t="s">
        <v>108</v>
      </c>
      <c r="C29" s="59" t="s">
        <v>109</v>
      </c>
    </row>
    <row r="30" spans="2:3" ht="22.5" customHeight="1">
      <c r="B30" s="59" t="s">
        <v>110</v>
      </c>
      <c r="C30" s="59" t="s">
        <v>111</v>
      </c>
    </row>
    <row r="31" spans="2:3" ht="22.5" customHeight="1">
      <c r="B31" s="59" t="s">
        <v>112</v>
      </c>
      <c r="C31" s="204" t="s">
        <v>113</v>
      </c>
    </row>
    <row r="32" spans="2:3" ht="22.5" customHeight="1">
      <c r="B32" s="59" t="s">
        <v>114</v>
      </c>
      <c r="C32" s="205"/>
    </row>
    <row r="33" spans="2:3" ht="22.5" customHeight="1">
      <c r="B33" s="59" t="s">
        <v>115</v>
      </c>
      <c r="C33" s="59" t="s">
        <v>116</v>
      </c>
    </row>
    <row r="34" spans="2:3" ht="22.5" customHeight="1">
      <c r="B34" s="59" t="s">
        <v>117</v>
      </c>
      <c r="C34" s="59" t="s">
        <v>118</v>
      </c>
    </row>
    <row r="35" spans="2:3" ht="22.5" customHeight="1">
      <c r="B35" s="59" t="s">
        <v>119</v>
      </c>
      <c r="C35" s="59" t="s">
        <v>120</v>
      </c>
    </row>
    <row r="36" spans="2:3" ht="22.5" customHeight="1">
      <c r="B36" s="59" t="s">
        <v>121</v>
      </c>
      <c r="C36" s="204" t="s">
        <v>122</v>
      </c>
    </row>
    <row r="37" spans="2:3" ht="22.5" customHeight="1">
      <c r="B37" s="59" t="s">
        <v>123</v>
      </c>
      <c r="C37" s="205"/>
    </row>
    <row r="38" spans="2:3" ht="22.5" customHeight="1">
      <c r="B38" s="59" t="s">
        <v>124</v>
      </c>
      <c r="C38" s="204" t="s">
        <v>125</v>
      </c>
    </row>
    <row r="39" spans="2:3" ht="22.5" customHeight="1">
      <c r="B39" s="59" t="s">
        <v>126</v>
      </c>
      <c r="C39" s="205"/>
    </row>
    <row r="40" spans="2:3" ht="22.5" customHeight="1">
      <c r="B40" s="59" t="s">
        <v>127</v>
      </c>
      <c r="C40" s="204" t="s">
        <v>128</v>
      </c>
    </row>
    <row r="41" spans="2:3" ht="22.5" customHeight="1">
      <c r="B41" s="59" t="s">
        <v>129</v>
      </c>
      <c r="C41" s="205"/>
    </row>
    <row r="42" spans="2:3" ht="22.5" customHeight="1">
      <c r="B42" s="59" t="s">
        <v>130</v>
      </c>
      <c r="C42" s="59" t="s">
        <v>131</v>
      </c>
    </row>
    <row r="43" spans="2:3" ht="22.5" customHeight="1">
      <c r="B43" s="59" t="s">
        <v>132</v>
      </c>
      <c r="C43" s="59" t="s">
        <v>133</v>
      </c>
    </row>
    <row r="44" spans="2:3" ht="22.5" customHeight="1">
      <c r="B44" s="59" t="s">
        <v>134</v>
      </c>
      <c r="C44" s="59" t="s">
        <v>135</v>
      </c>
    </row>
    <row r="45" spans="2:3" ht="22.5" customHeight="1">
      <c r="B45" s="59" t="s">
        <v>136</v>
      </c>
      <c r="C45" s="59" t="s">
        <v>137</v>
      </c>
    </row>
    <row r="46" spans="2:3" ht="22.5" customHeight="1">
      <c r="B46" s="59" t="s">
        <v>138</v>
      </c>
      <c r="C46" s="59" t="s">
        <v>139</v>
      </c>
    </row>
    <row r="47" spans="2:3" ht="22.5" customHeight="1">
      <c r="B47" s="59" t="s">
        <v>140</v>
      </c>
      <c r="C47" s="59" t="s">
        <v>141</v>
      </c>
    </row>
    <row r="48" spans="2:3" ht="22.5" customHeight="1">
      <c r="B48" s="59" t="s">
        <v>142</v>
      </c>
      <c r="C48" s="59" t="s">
        <v>143</v>
      </c>
    </row>
    <row r="49" spans="2:3" ht="22.5" customHeight="1">
      <c r="B49" s="59" t="s">
        <v>144</v>
      </c>
      <c r="C49" s="59" t="s">
        <v>145</v>
      </c>
    </row>
    <row r="50" spans="2:3" ht="27">
      <c r="B50" s="59" t="s">
        <v>146</v>
      </c>
      <c r="C50" s="59" t="s">
        <v>147</v>
      </c>
    </row>
    <row r="51" spans="2:3" ht="22.5" customHeight="1">
      <c r="B51" s="59" t="s">
        <v>148</v>
      </c>
      <c r="C51" s="204" t="s">
        <v>149</v>
      </c>
    </row>
    <row r="52" spans="2:3" ht="22.5" customHeight="1">
      <c r="B52" s="59" t="s">
        <v>150</v>
      </c>
      <c r="C52" s="206"/>
    </row>
    <row r="53" spans="2:3" ht="22.5" customHeight="1">
      <c r="B53" s="59" t="s">
        <v>151</v>
      </c>
      <c r="C53" s="206"/>
    </row>
    <row r="54" spans="2:3" ht="22.5" customHeight="1">
      <c r="B54" s="59" t="s">
        <v>152</v>
      </c>
      <c r="C54" s="206"/>
    </row>
    <row r="55" spans="2:3" ht="22.5" customHeight="1">
      <c r="B55" s="59" t="s">
        <v>153</v>
      </c>
      <c r="C55" s="206"/>
    </row>
    <row r="56" spans="2:3" ht="22.5" customHeight="1">
      <c r="B56" s="59" t="s">
        <v>154</v>
      </c>
      <c r="C56" s="205"/>
    </row>
    <row r="57" spans="2:3" ht="22.5" customHeight="1">
      <c r="B57" s="59" t="s">
        <v>155</v>
      </c>
      <c r="C57" s="59" t="s">
        <v>156</v>
      </c>
    </row>
    <row r="58" spans="2:3" ht="22.5" customHeight="1">
      <c r="B58" s="59" t="s">
        <v>157</v>
      </c>
      <c r="C58" s="59" t="s">
        <v>158</v>
      </c>
    </row>
    <row r="59" spans="2:3" ht="22.5" customHeight="1">
      <c r="B59" s="59" t="s">
        <v>159</v>
      </c>
      <c r="C59" s="59" t="s">
        <v>160</v>
      </c>
    </row>
    <row r="60" spans="2:3" ht="22.5" customHeight="1">
      <c r="B60" s="59" t="s">
        <v>161</v>
      </c>
      <c r="C60" s="204" t="s">
        <v>162</v>
      </c>
    </row>
    <row r="61" spans="2:3" ht="22.5" customHeight="1">
      <c r="B61" s="59" t="s">
        <v>163</v>
      </c>
      <c r="C61" s="205"/>
    </row>
    <row r="62" spans="2:3" ht="27">
      <c r="B62" s="59" t="s">
        <v>164</v>
      </c>
      <c r="C62" s="59" t="s">
        <v>165</v>
      </c>
    </row>
    <row r="63" spans="2:3" ht="22.5" customHeight="1">
      <c r="B63" s="59" t="s">
        <v>166</v>
      </c>
      <c r="C63" s="59" t="s">
        <v>167</v>
      </c>
    </row>
    <row r="64" spans="2:3" ht="22.5" customHeight="1">
      <c r="B64" s="59" t="s">
        <v>168</v>
      </c>
      <c r="C64" s="59" t="s">
        <v>169</v>
      </c>
    </row>
    <row r="65" spans="2:3" ht="22.5" customHeight="1">
      <c r="B65" s="59" t="s">
        <v>170</v>
      </c>
      <c r="C65" s="59" t="s">
        <v>171</v>
      </c>
    </row>
    <row r="66" spans="2:3" ht="22.5" customHeight="1">
      <c r="B66" s="59" t="s">
        <v>172</v>
      </c>
      <c r="C66" s="59" t="s">
        <v>173</v>
      </c>
    </row>
    <row r="67" spans="2:3" ht="22.5" customHeight="1">
      <c r="B67" s="59" t="s">
        <v>174</v>
      </c>
      <c r="C67" s="59" t="s">
        <v>175</v>
      </c>
    </row>
    <row r="68" spans="2:3" ht="22.5" customHeight="1">
      <c r="B68" s="59" t="s">
        <v>176</v>
      </c>
      <c r="C68" s="204" t="s">
        <v>177</v>
      </c>
    </row>
    <row r="69" spans="2:3" ht="22.5" customHeight="1">
      <c r="B69" s="59" t="s">
        <v>178</v>
      </c>
      <c r="C69" s="205"/>
    </row>
    <row r="70" spans="2:3" ht="22.5" customHeight="1">
      <c r="B70" s="59" t="s">
        <v>179</v>
      </c>
      <c r="C70" s="204" t="s">
        <v>180</v>
      </c>
    </row>
    <row r="71" spans="2:3" ht="22.5" customHeight="1">
      <c r="B71" s="59" t="s">
        <v>181</v>
      </c>
      <c r="C71" s="205"/>
    </row>
    <row r="72" spans="2:3" ht="22.5" customHeight="1">
      <c r="B72" s="59" t="s">
        <v>182</v>
      </c>
      <c r="C72" s="59" t="s">
        <v>183</v>
      </c>
    </row>
    <row r="73" spans="2:3" ht="22.5" customHeight="1">
      <c r="B73" s="59" t="s">
        <v>184</v>
      </c>
      <c r="C73" s="59" t="s">
        <v>185</v>
      </c>
    </row>
    <row r="74" spans="2:3" ht="22.5" customHeight="1">
      <c r="B74" s="59" t="s">
        <v>186</v>
      </c>
      <c r="C74" s="59" t="s">
        <v>187</v>
      </c>
    </row>
    <row r="75" spans="2:3" ht="22.5" customHeight="1">
      <c r="B75" s="59" t="s">
        <v>188</v>
      </c>
      <c r="C75" s="59" t="s">
        <v>100</v>
      </c>
    </row>
    <row r="76" spans="2:3" ht="22.5" customHeight="1">
      <c r="B76" s="59" t="s">
        <v>189</v>
      </c>
      <c r="C76" s="59" t="s">
        <v>190</v>
      </c>
    </row>
    <row r="77" spans="2:3" ht="22.5" customHeight="1">
      <c r="B77" s="59" t="s">
        <v>191</v>
      </c>
      <c r="C77" s="59" t="s">
        <v>192</v>
      </c>
    </row>
    <row r="78" spans="2:3" ht="22.5" customHeight="1">
      <c r="B78" s="59" t="s">
        <v>193</v>
      </c>
      <c r="C78" s="59" t="s">
        <v>194</v>
      </c>
    </row>
    <row r="79" spans="2:3" ht="22.5" customHeight="1">
      <c r="B79" s="59" t="s">
        <v>195</v>
      </c>
      <c r="C79" s="59" t="s">
        <v>196</v>
      </c>
    </row>
    <row r="80" spans="2:3" ht="22.5" customHeight="1">
      <c r="B80" s="59" t="s">
        <v>197</v>
      </c>
      <c r="C80" s="59" t="s">
        <v>198</v>
      </c>
    </row>
    <row r="81" spans="2:3" ht="22.5" customHeight="1">
      <c r="B81" s="59" t="s">
        <v>199</v>
      </c>
      <c r="C81" s="59" t="s">
        <v>200</v>
      </c>
    </row>
    <row r="82" spans="2:3" ht="22.5" customHeight="1">
      <c r="B82" s="59" t="s">
        <v>201</v>
      </c>
      <c r="C82" s="59" t="s">
        <v>202</v>
      </c>
    </row>
    <row r="83" spans="2:3" ht="22.5" customHeight="1">
      <c r="B83" s="59" t="s">
        <v>203</v>
      </c>
      <c r="C83" s="204" t="s">
        <v>190</v>
      </c>
    </row>
    <row r="84" spans="2:3" ht="22.5" customHeight="1">
      <c r="B84" s="59" t="s">
        <v>204</v>
      </c>
      <c r="C84" s="205"/>
    </row>
    <row r="85" spans="2:3" ht="22.5" customHeight="1">
      <c r="B85" s="59" t="s">
        <v>205</v>
      </c>
      <c r="C85" s="59" t="s">
        <v>206</v>
      </c>
    </row>
    <row r="86" spans="2:3" ht="22.5" customHeight="1">
      <c r="B86" s="59" t="s">
        <v>207</v>
      </c>
      <c r="C86" s="59" t="s">
        <v>208</v>
      </c>
    </row>
    <row r="87" spans="2:3" ht="22.5" customHeight="1">
      <c r="B87" s="59" t="s">
        <v>209</v>
      </c>
      <c r="C87" s="59" t="s">
        <v>210</v>
      </c>
    </row>
    <row r="88" spans="2:3" ht="22.5" customHeight="1">
      <c r="B88" s="59" t="s">
        <v>211</v>
      </c>
      <c r="C88" s="59" t="s">
        <v>212</v>
      </c>
    </row>
    <row r="89" spans="2:3" ht="22.5" customHeight="1">
      <c r="B89" s="59" t="s">
        <v>213</v>
      </c>
      <c r="C89" s="59" t="s">
        <v>214</v>
      </c>
    </row>
    <row r="90" spans="2:3" ht="22.5" customHeight="1">
      <c r="B90" s="59" t="s">
        <v>215</v>
      </c>
      <c r="C90" s="59" t="s">
        <v>216</v>
      </c>
    </row>
    <row r="91" spans="2:3" ht="22.5" customHeight="1">
      <c r="B91" s="59" t="s">
        <v>217</v>
      </c>
      <c r="C91" s="59" t="s">
        <v>218</v>
      </c>
    </row>
    <row r="92" spans="2:3" ht="22.5" customHeight="1">
      <c r="B92" s="59" t="s">
        <v>219</v>
      </c>
      <c r="C92" s="59" t="s">
        <v>220</v>
      </c>
    </row>
    <row r="93" spans="2:3" ht="22.5" customHeight="1">
      <c r="B93" s="59" t="s">
        <v>221</v>
      </c>
      <c r="C93" s="59" t="s">
        <v>222</v>
      </c>
    </row>
    <row r="94" spans="2:3" ht="27">
      <c r="B94" s="59" t="s">
        <v>223</v>
      </c>
      <c r="C94" s="59" t="s">
        <v>224</v>
      </c>
    </row>
    <row r="95" spans="2:3" ht="22.5" customHeight="1">
      <c r="B95" s="59" t="s">
        <v>225</v>
      </c>
      <c r="C95" s="59" t="s">
        <v>226</v>
      </c>
    </row>
    <row r="96" spans="2:3" ht="22.5" customHeight="1">
      <c r="B96" s="59" t="s">
        <v>227</v>
      </c>
      <c r="C96" s="204" t="s">
        <v>228</v>
      </c>
    </row>
    <row r="97" spans="2:3" ht="22.5" customHeight="1">
      <c r="B97" s="59" t="s">
        <v>229</v>
      </c>
      <c r="C97" s="206"/>
    </row>
    <row r="98" spans="2:3" ht="22.5" customHeight="1">
      <c r="B98" s="59" t="s">
        <v>230</v>
      </c>
      <c r="C98" s="205"/>
    </row>
    <row r="99" spans="2:3" ht="22.5" customHeight="1">
      <c r="B99" s="59" t="s">
        <v>231</v>
      </c>
      <c r="C99" s="59" t="s">
        <v>232</v>
      </c>
    </row>
    <row r="100" spans="2:3" ht="22.5" customHeight="1">
      <c r="B100" s="59" t="s">
        <v>233</v>
      </c>
      <c r="C100" s="59" t="s">
        <v>234</v>
      </c>
    </row>
    <row r="101" spans="2:3" ht="22.5" customHeight="1">
      <c r="B101" s="59" t="s">
        <v>235</v>
      </c>
      <c r="C101" s="59" t="s">
        <v>216</v>
      </c>
    </row>
    <row r="102" spans="2:3" ht="22.5" customHeight="1">
      <c r="B102" s="59" t="s">
        <v>236</v>
      </c>
      <c r="C102" s="59" t="s">
        <v>237</v>
      </c>
    </row>
    <row r="103" spans="2:3" ht="22.5" customHeight="1">
      <c r="B103" s="59" t="s">
        <v>238</v>
      </c>
      <c r="C103" s="59" t="s">
        <v>239</v>
      </c>
    </row>
    <row r="104" spans="2:3" ht="22.5" customHeight="1">
      <c r="B104" s="59" t="s">
        <v>240</v>
      </c>
      <c r="C104" s="59" t="s">
        <v>241</v>
      </c>
    </row>
    <row r="105" spans="2:3" ht="22.5" customHeight="1">
      <c r="B105" s="59" t="s">
        <v>242</v>
      </c>
      <c r="C105" s="59" t="s">
        <v>243</v>
      </c>
    </row>
    <row r="106" spans="2:3" ht="22.5" customHeight="1">
      <c r="B106" s="59" t="s">
        <v>244</v>
      </c>
      <c r="C106" s="59" t="s">
        <v>245</v>
      </c>
    </row>
    <row r="107" spans="2:3" ht="22.5" customHeight="1">
      <c r="B107" s="59" t="s">
        <v>246</v>
      </c>
      <c r="C107" s="59" t="s">
        <v>247</v>
      </c>
    </row>
    <row r="108" spans="2:3" ht="22.5" customHeight="1">
      <c r="B108" s="59" t="s">
        <v>248</v>
      </c>
      <c r="C108" s="59" t="s">
        <v>249</v>
      </c>
    </row>
    <row r="109" spans="2:3" ht="22.5" customHeight="1">
      <c r="B109" s="59" t="s">
        <v>250</v>
      </c>
      <c r="C109" s="59" t="s">
        <v>251</v>
      </c>
    </row>
    <row r="110" spans="2:3" ht="22.5" customHeight="1">
      <c r="B110" s="59" t="s">
        <v>252</v>
      </c>
      <c r="C110" s="59" t="s">
        <v>253</v>
      </c>
    </row>
    <row r="111" spans="2:3" ht="22.5" customHeight="1">
      <c r="B111" s="59" t="s">
        <v>254</v>
      </c>
      <c r="C111" s="59" t="s">
        <v>183</v>
      </c>
    </row>
    <row r="112" spans="2:3" ht="22.5" customHeight="1">
      <c r="B112" s="59" t="s">
        <v>255</v>
      </c>
      <c r="C112" s="59" t="s">
        <v>256</v>
      </c>
    </row>
    <row r="113" spans="2:3" ht="22.5" customHeight="1">
      <c r="B113" s="59" t="s">
        <v>257</v>
      </c>
      <c r="C113" s="59" t="s">
        <v>258</v>
      </c>
    </row>
    <row r="114" spans="2:3" ht="22.5" customHeight="1">
      <c r="B114" s="59" t="s">
        <v>259</v>
      </c>
      <c r="C114" s="59" t="s">
        <v>260</v>
      </c>
    </row>
    <row r="115" spans="2:3" ht="22.5" customHeight="1">
      <c r="B115" s="59" t="s">
        <v>261</v>
      </c>
      <c r="C115" s="59" t="s">
        <v>262</v>
      </c>
    </row>
    <row r="116" spans="2:3" ht="22.5" customHeight="1">
      <c r="B116" s="59" t="s">
        <v>263</v>
      </c>
      <c r="C116" s="59" t="s">
        <v>264</v>
      </c>
    </row>
    <row r="117" spans="2:3" ht="22.5" customHeight="1">
      <c r="B117" s="59" t="s">
        <v>265</v>
      </c>
      <c r="C117" s="59" t="s">
        <v>266</v>
      </c>
    </row>
    <row r="118" spans="2:3" ht="22.5" customHeight="1">
      <c r="B118" s="59" t="s">
        <v>267</v>
      </c>
      <c r="C118" s="59" t="s">
        <v>268</v>
      </c>
    </row>
    <row r="119" spans="2:3" ht="22.5" customHeight="1">
      <c r="B119" s="59" t="s">
        <v>269</v>
      </c>
      <c r="C119" s="59" t="s">
        <v>270</v>
      </c>
    </row>
    <row r="120" spans="2:3" ht="22.5" customHeight="1">
      <c r="B120" s="59" t="s">
        <v>271</v>
      </c>
      <c r="C120" s="59" t="s">
        <v>272</v>
      </c>
    </row>
    <row r="121" spans="2:3" ht="22.5" customHeight="1">
      <c r="B121" s="59" t="s">
        <v>273</v>
      </c>
      <c r="C121" s="59" t="s">
        <v>222</v>
      </c>
    </row>
    <row r="122" spans="2:3" ht="22.5" customHeight="1">
      <c r="B122" s="59" t="s">
        <v>274</v>
      </c>
      <c r="C122" s="204" t="s">
        <v>275</v>
      </c>
    </row>
    <row r="123" spans="2:3" ht="22.5" customHeight="1">
      <c r="B123" s="59" t="s">
        <v>276</v>
      </c>
      <c r="C123" s="205"/>
    </row>
    <row r="124" spans="2:3" ht="27">
      <c r="B124" s="59" t="s">
        <v>277</v>
      </c>
      <c r="C124" s="59" t="s">
        <v>278</v>
      </c>
    </row>
    <row r="125" spans="2:3" ht="22.5" customHeight="1">
      <c r="B125" s="59" t="s">
        <v>279</v>
      </c>
      <c r="C125" s="59" t="s">
        <v>280</v>
      </c>
    </row>
    <row r="126" spans="2:3" ht="22.5" customHeight="1">
      <c r="B126" s="59" t="s">
        <v>281</v>
      </c>
      <c r="C126" s="59" t="s">
        <v>282</v>
      </c>
    </row>
    <row r="127" spans="2:3" ht="22.5" customHeight="1">
      <c r="B127" s="59" t="s">
        <v>283</v>
      </c>
      <c r="C127" s="59" t="s">
        <v>284</v>
      </c>
    </row>
    <row r="128" spans="2:3" ht="22.5" customHeight="1">
      <c r="B128" s="59" t="s">
        <v>285</v>
      </c>
      <c r="C128" s="59" t="s">
        <v>286</v>
      </c>
    </row>
    <row r="129" spans="2:3" ht="22.5" customHeight="1">
      <c r="B129" s="59" t="s">
        <v>287</v>
      </c>
      <c r="C129" s="59" t="s">
        <v>288</v>
      </c>
    </row>
    <row r="130" spans="2:3" ht="22.5" customHeight="1">
      <c r="B130" s="59" t="s">
        <v>289</v>
      </c>
      <c r="C130" s="59" t="s">
        <v>290</v>
      </c>
    </row>
    <row r="131" spans="2:3" ht="22.5" customHeight="1">
      <c r="B131" s="59" t="s">
        <v>291</v>
      </c>
      <c r="C131" s="59" t="s">
        <v>292</v>
      </c>
    </row>
    <row r="132" spans="2:3" ht="22.5" customHeight="1">
      <c r="B132" s="59" t="s">
        <v>293</v>
      </c>
      <c r="C132" s="204" t="s">
        <v>294</v>
      </c>
    </row>
    <row r="133" spans="2:3" ht="22.5" customHeight="1">
      <c r="B133" s="59" t="s">
        <v>295</v>
      </c>
      <c r="C133" s="205"/>
    </row>
    <row r="134" spans="2:3" ht="22.5" customHeight="1">
      <c r="B134" s="59" t="s">
        <v>296</v>
      </c>
      <c r="C134" s="59" t="s">
        <v>297</v>
      </c>
    </row>
    <row r="135" spans="2:3" ht="22.5" customHeight="1">
      <c r="B135" s="59" t="s">
        <v>298</v>
      </c>
      <c r="C135" s="59" t="s">
        <v>299</v>
      </c>
    </row>
    <row r="136" spans="2:3" ht="22.5" customHeight="1">
      <c r="B136" s="59" t="s">
        <v>300</v>
      </c>
      <c r="C136" s="59" t="s">
        <v>301</v>
      </c>
    </row>
  </sheetData>
  <mergeCells count="17">
    <mergeCell ref="B1:C1"/>
    <mergeCell ref="C38:C39"/>
    <mergeCell ref="C40:C41"/>
    <mergeCell ref="C51:C56"/>
    <mergeCell ref="C60:C61"/>
    <mergeCell ref="C14:C15"/>
    <mergeCell ref="C5:C6"/>
    <mergeCell ref="C18:C19"/>
    <mergeCell ref="C24:C25"/>
    <mergeCell ref="C31:C32"/>
    <mergeCell ref="C36:C37"/>
    <mergeCell ref="C83:C84"/>
    <mergeCell ref="C96:C98"/>
    <mergeCell ref="C122:C123"/>
    <mergeCell ref="C132:C133"/>
    <mergeCell ref="C68:C69"/>
    <mergeCell ref="C70:C71"/>
  </mergeCells>
  <phoneticPr fontId="3"/>
  <pageMargins left="0.70866141732283472" right="0.70866141732283472" top="0.74803149606299213" bottom="0.74803149606299213" header="0.31496062992125984" footer="0.31496062992125984"/>
  <pageSetup paperSize="9" scale="58" fitToHeight="0" orientation="portrait"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5569-D230-4815-A681-22CCF6B6143D}">
  <sheetPr>
    <pageSetUpPr fitToPage="1"/>
  </sheetPr>
  <dimension ref="A1"/>
  <sheetViews>
    <sheetView showGridLines="0" zoomScale="80" zoomScaleNormal="80" workbookViewId="0">
      <selection activeCell="R23" sqref="R23"/>
    </sheetView>
  </sheetViews>
  <sheetFormatPr defaultRowHeight="18.75"/>
  <sheetData/>
  <phoneticPr fontId="3"/>
  <pageMargins left="0.7" right="0.7" top="0.75" bottom="0.75" header="0.3" footer="0.3"/>
  <pageSetup paperSize="9" scale="5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★仕入控除税額フローチャート★</vt:lpstr>
      <vt:lpstr>別紙１(ア)</vt:lpstr>
      <vt:lpstr>別紙１(イ)</vt:lpstr>
      <vt:lpstr>別紙１(ウ)</vt:lpstr>
      <vt:lpstr>別紙1(エ)</vt:lpstr>
      <vt:lpstr>【参考】確定申告書のチェックポイント</vt:lpstr>
      <vt:lpstr>【参考】補助金に係る消費税の返還義務</vt:lpstr>
      <vt:lpstr>【参考】消費税法別表第３に掲げる法人</vt:lpstr>
      <vt:lpstr>【参考】特定収入割合の計算表</vt:lpstr>
      <vt:lpstr>【参考】確定申告書のチェックポイント!Print_Area</vt:lpstr>
      <vt:lpstr>【参考】補助金に係る消費税の返還義務!Print_Area</vt:lpstr>
      <vt:lpstr>★仕入控除税額フローチャート★!Print_Area</vt:lpstr>
      <vt:lpstr>'別紙１(ア)'!Print_Area</vt:lpstr>
      <vt:lpstr>'別紙１(イ)'!Print_Area</vt:lpstr>
      <vt:lpstr>'別紙１(ウ)'!Print_Area</vt:lpstr>
      <vt:lpstr>'別紙1(エ)'!Print_Area</vt:lpstr>
      <vt:lpstr>【参考】消費税法別表第３に掲げる法人!Print_Titles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朝香</dc:creator>
  <cp:lastModifiedBy>山本　朝香</cp:lastModifiedBy>
  <cp:lastPrinted>2024-01-22T06:35:23Z</cp:lastPrinted>
  <dcterms:created xsi:type="dcterms:W3CDTF">2023-11-20T08:59:29Z</dcterms:created>
  <dcterms:modified xsi:type="dcterms:W3CDTF">2024-03-19T11:00:09Z</dcterms:modified>
</cp:coreProperties>
</file>