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heckCompatibility="1" defaultThemeVersion="124226"/>
  <mc:AlternateContent xmlns:mc="http://schemas.openxmlformats.org/markup-compatibility/2006">
    <mc:Choice Requires="x15">
      <x15ac:absPath xmlns:x15ac="http://schemas.microsoft.com/office/spreadsheetml/2010/11/ac" url="\\svka.vdi.pref.nagano.lg.jp\課共有\農業技術課\★農産物検査結果報告\●●フォーマット\2025_Ver8.1 報告シート(保護）\"/>
    </mc:Choice>
  </mc:AlternateContent>
  <xr:revisionPtr revIDLastSave="0" documentId="13_ncr:1_{2983EA40-61A6-4794-83D3-1344260D595E}" xr6:coauthVersionLast="47" xr6:coauthVersionMax="47" xr10:uidLastSave="{00000000-0000-0000-0000-000000000000}"/>
  <workbookProtection workbookAlgorithmName="SHA-512" workbookHashValue="Qit9BKgA4Rk0d5KXAZOh9JiwsXV2shE95g1Rf0DPCP02+ehT1tWiq+fs6D1UzI4wJ5AcbNxznh52Z9tOHbY1yg==" workbookSaltValue="S3afl0BnZDGuFWKmilJyEg==" workbookSpinCount="100000" lockStructure="1"/>
  <bookViews>
    <workbookView xWindow="-110" yWindow="-110" windowWidth="19420" windowHeight="10420" tabRatio="804" xr2:uid="{00000000-000D-0000-FFFF-FFFF00000000}"/>
  </bookViews>
  <sheets>
    <sheet name="一号①" sheetId="11" r:id="rId1"/>
    <sheet name="一号②" sheetId="38" r:id="rId2"/>
    <sheet name="一号③" sheetId="39" r:id="rId3"/>
    <sheet name="一号④" sheetId="40" r:id="rId4"/>
    <sheet name="一号⑤" sheetId="41" r:id="rId5"/>
    <sheet name="二号内訳あり①" sheetId="6" r:id="rId6"/>
    <sheet name="二号内訳あり②" sheetId="42" r:id="rId7"/>
    <sheet name="二号内訳あり③" sheetId="43" r:id="rId8"/>
    <sheet name="二号内訳あり④" sheetId="44" r:id="rId9"/>
    <sheet name="二号内訳あり⑤" sheetId="45" r:id="rId10"/>
    <sheet name="二号内訳なし①" sheetId="19" r:id="rId11"/>
    <sheet name="二号内訳なし②" sheetId="51" r:id="rId12"/>
    <sheet name="二号内訳なし③" sheetId="52" r:id="rId13"/>
    <sheet name="二号内訳なし④" sheetId="53" r:id="rId14"/>
    <sheet name="二号内訳なし⑤" sheetId="54" r:id="rId15"/>
    <sheet name="一覧" sheetId="20" r:id="rId16"/>
  </sheets>
  <externalReferences>
    <externalReference r:id="rId17"/>
  </externalReferences>
  <definedNames>
    <definedName name="_xlnm.Print_Area" localSheetId="0">一号①!$A$1:$N$36</definedName>
    <definedName name="_xlnm.Print_Area" localSheetId="1">一号②!$A$1:$N$36</definedName>
    <definedName name="_xlnm.Print_Area" localSheetId="2">一号③!$A$1:$N$36</definedName>
    <definedName name="_xlnm.Print_Area" localSheetId="3">一号④!$A$1:$N$36</definedName>
    <definedName name="_xlnm.Print_Area" localSheetId="4">一号⑤!$A$1:$N$36</definedName>
    <definedName name="_xlnm.Print_Area" localSheetId="5">二号内訳あり①!$B$1:$T$32</definedName>
    <definedName name="_xlnm.Print_Area" localSheetId="6">二号内訳あり②!$B$1:$T$32</definedName>
    <definedName name="_xlnm.Print_Area" localSheetId="7">二号内訳あり③!$B$1:$T$32</definedName>
    <definedName name="_xlnm.Print_Area" localSheetId="8">二号内訳あり④!$B$1:$T$32</definedName>
    <definedName name="_xlnm.Print_Area" localSheetId="9">二号内訳あり⑤!$B$1:$T$32</definedName>
    <definedName name="_xlnm.Print_Area" localSheetId="10">二号内訳なし①!$B$1:$T$32</definedName>
    <definedName name="_xlnm.Print_Area" localSheetId="11">二号内訳なし②!$B$1:$T$32</definedName>
    <definedName name="_xlnm.Print_Area" localSheetId="12">二号内訳なし③!$B$1:$T$32</definedName>
    <definedName name="_xlnm.Print_Area" localSheetId="13">二号内訳なし④!$B$1:$T$32</definedName>
    <definedName name="_xlnm.Print_Area" localSheetId="14">二号内訳なし⑤!$B$1:$T$32</definedName>
    <definedName name="愛知県産特定加工用大豆極小">#REF!</definedName>
    <definedName name="愛知県産特定加工用大豆小粒">#REF!</definedName>
    <definedName name="愛知県産特定加工用大豆大粒">#REF!</definedName>
    <definedName name="愛知県産特定加工用大豆中粒">#REF!</definedName>
    <definedName name="愛知県産普通大豆極小">#REF!</definedName>
    <definedName name="愛知県産普通大豆小粒">#REF!</definedName>
    <definedName name="愛知県産普通大豆大粒">#REF!</definedName>
    <definedName name="愛知県産普通大豆中粒">#REF!</definedName>
    <definedName name="愛媛県産特定加工用大豆極小">#REF!</definedName>
    <definedName name="愛媛県産特定加工用大豆小粒">#REF!</definedName>
    <definedName name="愛媛県産特定加工用大豆大粒">#REF!</definedName>
    <definedName name="愛媛県産特定加工用大豆中粒">#REF!</definedName>
    <definedName name="愛媛県産普通大豆極小">#REF!</definedName>
    <definedName name="愛媛県産普通大豆小粒">#REF!</definedName>
    <definedName name="愛媛県産普通大豆大粒">#REF!</definedName>
    <definedName name="愛媛県産普通大豆中粒">#REF!</definedName>
    <definedName name="茨城県産特定加工用大豆極小">#REF!</definedName>
    <definedName name="茨城県産特定加工用大豆小粒">#REF!</definedName>
    <definedName name="茨城県産特定加工用大豆大粒">#REF!</definedName>
    <definedName name="茨城県産特定加工用大豆中粒">#REF!</definedName>
    <definedName name="茨城県産普通大豆極小">#REF!</definedName>
    <definedName name="茨城県産普通大豆小粒">#REF!</definedName>
    <definedName name="茨城県産普通大豆大粒">#REF!</definedName>
    <definedName name="茨城県産普通大豆中粒">#REF!</definedName>
    <definedName name="岡山県産特定加工用大豆極小">#REF!</definedName>
    <definedName name="岡山県産特定加工用大豆小粒">#REF!</definedName>
    <definedName name="岡山県産特定加工用大豆大粒">#REF!</definedName>
    <definedName name="岡山県産特定加工用大豆中粒">#REF!</definedName>
    <definedName name="岡山県産普通大豆極小">#REF!</definedName>
    <definedName name="岡山県産普通大豆小粒">#REF!</definedName>
    <definedName name="岡山県産普通大豆大粒">#REF!</definedName>
    <definedName name="岡山県産普通大豆中粒">#REF!</definedName>
    <definedName name="沖縄県産特定加工用大豆極小">#REF!</definedName>
    <definedName name="沖縄県産特定加工用大豆小粒">#REF!</definedName>
    <definedName name="沖縄県産特定加工用大豆大粒">#REF!</definedName>
    <definedName name="沖縄県産特定加工用大豆中粒">#REF!</definedName>
    <definedName name="沖縄県産普通大豆極小">#REF!</definedName>
    <definedName name="沖縄県産普通大豆小粒">#REF!</definedName>
    <definedName name="沖縄県産普通大豆大粒">#REF!</definedName>
    <definedName name="沖縄県産普通大豆中粒">#REF!</definedName>
    <definedName name="岩手県産特定加工用大豆極小">#REF!</definedName>
    <definedName name="岩手県産特定加工用大豆小粒">#REF!</definedName>
    <definedName name="岩手県産特定加工用大豆大粒">#REF!</definedName>
    <definedName name="岩手県産特定加工用大豆中粒">#REF!</definedName>
    <definedName name="岩手県産普通大豆極小">#REF!</definedName>
    <definedName name="岩手県産普通大豆小粒">#REF!</definedName>
    <definedName name="岩手県産普通大豆大粒">#REF!</definedName>
    <definedName name="岩手県産普通大豆中粒">#REF!</definedName>
    <definedName name="岐阜県産特定加工用大豆極小">#REF!</definedName>
    <definedName name="岐阜県産特定加工用大豆小粒">#REF!</definedName>
    <definedName name="岐阜県産特定加工用大豆大粒">#REF!</definedName>
    <definedName name="岐阜県産特定加工用大豆中粒">#REF!</definedName>
    <definedName name="岐阜県産普通大豆極小">#REF!</definedName>
    <definedName name="岐阜県産普通大豆小粒">#REF!</definedName>
    <definedName name="岐阜県産普通大豆大粒">#REF!</definedName>
    <definedName name="岐阜県産普通大豆中粒">#REF!</definedName>
    <definedName name="宮崎県産特定加工用大豆極小">#REF!</definedName>
    <definedName name="宮崎県産特定加工用大豆小粒">#REF!</definedName>
    <definedName name="宮崎県産特定加工用大豆大粒">#REF!</definedName>
    <definedName name="宮崎県産特定加工用大豆中粒">#REF!</definedName>
    <definedName name="宮崎県産普通大豆極小">#REF!</definedName>
    <definedName name="宮崎県産普通大豆小粒">#REF!</definedName>
    <definedName name="宮崎県産普通大豆大粒">#REF!</definedName>
    <definedName name="宮崎県産普通大豆中粒">#REF!</definedName>
    <definedName name="宮城県産特定加工用大豆極小">#REF!</definedName>
    <definedName name="宮城県産特定加工用大豆小粒">#REF!</definedName>
    <definedName name="宮城県産特定加工用大豆大粒">#REF!</definedName>
    <definedName name="宮城県産特定加工用大豆中粒">#REF!</definedName>
    <definedName name="宮城県産普通大豆極小">#REF!</definedName>
    <definedName name="宮城県産普通大豆小粒">#REF!</definedName>
    <definedName name="宮城県産普通大豆大粒">#REF!</definedName>
    <definedName name="宮城県産普通大豆中粒">#REF!</definedName>
    <definedName name="京都府産特定加工用大豆極小">#REF!</definedName>
    <definedName name="京都府産特定加工用大豆小粒">#REF!</definedName>
    <definedName name="京都府産特定加工用大豆大粒">#REF!</definedName>
    <definedName name="京都府産特定加工用大豆中粒">#REF!</definedName>
    <definedName name="京都府産普通大豆極小">#REF!</definedName>
    <definedName name="京都府産普通大豆小粒">#REF!</definedName>
    <definedName name="京都府産普通大豆大粒">#REF!</definedName>
    <definedName name="京都府産普通大豆中粒">#REF!</definedName>
    <definedName name="熊本県産特定加工用大豆極小">#REF!</definedName>
    <definedName name="熊本県産特定加工用大豆小粒">#REF!</definedName>
    <definedName name="熊本県産特定加工用大豆大粒">#REF!</definedName>
    <definedName name="熊本県産特定加工用大豆中粒">#REF!</definedName>
    <definedName name="熊本県産普通大豆極小">#REF!</definedName>
    <definedName name="熊本県産普通大豆小粒">#REF!</definedName>
    <definedName name="熊本県産普通大豆大粒">#REF!</definedName>
    <definedName name="熊本県産普通大豆中粒">#REF!</definedName>
    <definedName name="群馬県産特定加工用大豆極小">#REF!</definedName>
    <definedName name="群馬県産特定加工用大豆小粒">#REF!</definedName>
    <definedName name="群馬県産特定加工用大豆大粒">#REF!</definedName>
    <definedName name="群馬県産特定加工用大豆中粒">#REF!</definedName>
    <definedName name="群馬県産普通大豆極小">#REF!</definedName>
    <definedName name="群馬県産普通大豆小粒">#REF!</definedName>
    <definedName name="群馬県産普通大豆大粒">#REF!</definedName>
    <definedName name="群馬県産普通大豆中粒">#REF!</definedName>
    <definedName name="検査区分">[1]県・種類・区分・包装・等級一覧!$D$2:$D$3</definedName>
    <definedName name="広島県産特定加工用大豆極小">#REF!</definedName>
    <definedName name="広島県産特定加工用大豆小粒">#REF!</definedName>
    <definedName name="広島県産特定加工用大豆大粒">#REF!</definedName>
    <definedName name="広島県産特定加工用大豆中粒">#REF!</definedName>
    <definedName name="広島県産普通大豆極小">#REF!</definedName>
    <definedName name="広島県産普通大豆小粒">#REF!</definedName>
    <definedName name="広島県産普通大豆大粒">#REF!</definedName>
    <definedName name="広島県産普通大豆中粒">#REF!</definedName>
    <definedName name="香川県産特定加工用大豆極小">#REF!</definedName>
    <definedName name="香川県産特定加工用大豆小粒">#REF!</definedName>
    <definedName name="香川県産特定加工用大豆大粒">#REF!</definedName>
    <definedName name="香川県産特定加工用大豆中粒">#REF!</definedName>
    <definedName name="香川県産普通大豆極小">#REF!</definedName>
    <definedName name="香川県産普通大豆小粒">#REF!</definedName>
    <definedName name="香川県産普通大豆大粒">#REF!</definedName>
    <definedName name="香川県産普通大豆中粒">#REF!</definedName>
    <definedName name="高知県産特定加工用大豆極小">#REF!</definedName>
    <definedName name="高知県産特定加工用大豆小粒">#REF!</definedName>
    <definedName name="高知県産特定加工用大豆大粒">#REF!</definedName>
    <definedName name="高知県産特定加工用大豆中粒">#REF!</definedName>
    <definedName name="高知県産普通大豆極小">#REF!</definedName>
    <definedName name="高知県産普通大豆小粒">#REF!</definedName>
    <definedName name="高知県産普通大豆大粒">#REF!</definedName>
    <definedName name="高知県産普通大豆中粒">#REF!</definedName>
    <definedName name="佐賀県産特定加工用大豆極小">#REF!</definedName>
    <definedName name="佐賀県産特定加工用大豆小粒">#REF!</definedName>
    <definedName name="佐賀県産特定加工用大豆大粒">#REF!</definedName>
    <definedName name="佐賀県産特定加工用大豆中粒">#REF!</definedName>
    <definedName name="佐賀県産普通大豆極小">#REF!</definedName>
    <definedName name="佐賀県産普通大豆小粒">#REF!</definedName>
    <definedName name="佐賀県産普通大豆大粒">#REF!</definedName>
    <definedName name="佐賀県産普通大豆中粒">#REF!</definedName>
    <definedName name="埼玉県産特定加工用大豆極小">#REF!</definedName>
    <definedName name="埼玉県産特定加工用大豆小粒">#REF!</definedName>
    <definedName name="埼玉県産特定加工用大豆大粒">#REF!</definedName>
    <definedName name="埼玉県産特定加工用大豆中粒">#REF!</definedName>
    <definedName name="埼玉県産普通大豆極小">#REF!</definedName>
    <definedName name="埼玉県産普通大豆小粒">#REF!</definedName>
    <definedName name="埼玉県産普通大豆大粒">#REF!</definedName>
    <definedName name="埼玉県産普通大豆中粒">#REF!</definedName>
    <definedName name="三重県産特定加工用大豆極小">#REF!</definedName>
    <definedName name="三重県産特定加工用大豆小粒">#REF!</definedName>
    <definedName name="三重県産特定加工用大豆大粒">#REF!</definedName>
    <definedName name="三重県産特定加工用大豆中粒">#REF!</definedName>
    <definedName name="三重県産普通大豆極小">#REF!</definedName>
    <definedName name="三重県産普通大豆小粒">#REF!</definedName>
    <definedName name="三重県産普通大豆大粒">#REF!</definedName>
    <definedName name="三重県産普通大豆中粒">#REF!</definedName>
    <definedName name="山形県産特定加工用大豆極小">#REF!</definedName>
    <definedName name="山形県産特定加工用大豆小粒">#REF!</definedName>
    <definedName name="山形県産特定加工用大豆大粒">#REF!</definedName>
    <definedName name="山形県産特定加工用大豆中粒">#REF!</definedName>
    <definedName name="山形県産普通大豆極小">#REF!</definedName>
    <definedName name="山形県産普通大豆小粒">#REF!</definedName>
    <definedName name="山形県産普通大豆大粒">#REF!</definedName>
    <definedName name="山形県産普通大豆中粒">#REF!</definedName>
    <definedName name="山口県産特定加工用大豆極小">#REF!</definedName>
    <definedName name="山口県産特定加工用大豆小粒">#REF!</definedName>
    <definedName name="山口県産特定加工用大豆大粒">#REF!</definedName>
    <definedName name="山口県産特定加工用大豆中粒">#REF!</definedName>
    <definedName name="山口県産普通大豆極小">#REF!</definedName>
    <definedName name="山口県産普通大豆小粒">#REF!</definedName>
    <definedName name="山口県産普通大豆大粒">#REF!</definedName>
    <definedName name="山口県産普通大豆中粒">#REF!</definedName>
    <definedName name="山梨県産特定加工用大豆極小">#REF!</definedName>
    <definedName name="山梨県産特定加工用大豆小粒">#REF!</definedName>
    <definedName name="山梨県産特定加工用大豆大粒">#REF!</definedName>
    <definedName name="山梨県産特定加工用大豆中粒">#REF!</definedName>
    <definedName name="山梨県産普通大豆極小">#REF!</definedName>
    <definedName name="山梨県産普通大豆小粒">#REF!</definedName>
    <definedName name="山梨県産普通大豆大粒">#REF!</definedName>
    <definedName name="山梨県産普通大豆中粒">#REF!</definedName>
    <definedName name="産地">#REF!</definedName>
    <definedName name="事務所名">[1]事務所・検査機関一覧!$A$2:$A$100</definedName>
    <definedName name="滋賀県産特定加工用大豆極小">#REF!</definedName>
    <definedName name="滋賀県産特定加工用大豆小粒">#REF!</definedName>
    <definedName name="滋賀県産特定加工用大豆大粒">#REF!</definedName>
    <definedName name="滋賀県産特定加工用大豆中粒">#REF!</definedName>
    <definedName name="滋賀県産普通大豆極小">#REF!</definedName>
    <definedName name="滋賀県産普通大豆小粒">#REF!</definedName>
    <definedName name="滋賀県産普通大豆大粒">#REF!</definedName>
    <definedName name="滋賀県産普通大豆中粒">#REF!</definedName>
    <definedName name="鹿児島県産特定加工用大豆極小">#REF!</definedName>
    <definedName name="鹿児島県産特定加工用大豆小粒">#REF!</definedName>
    <definedName name="鹿児島県産特定加工用大豆大粒">#REF!</definedName>
    <definedName name="鹿児島県産特定加工用大豆中粒">#REF!</definedName>
    <definedName name="鹿児島県産普通大豆極小">#REF!</definedName>
    <definedName name="鹿児島県産普通大豆小粒">#REF!</definedName>
    <definedName name="鹿児島県産普通大豆大粒">#REF!</definedName>
    <definedName name="鹿児島県産普通大豆中粒">#REF!</definedName>
    <definedName name="種類">[1]県・種類・区分・包装・等級一覧!$C$2:$C$14</definedName>
    <definedName name="秋田県産特定加工用大豆極小">#REF!</definedName>
    <definedName name="秋田県産特定加工用大豆小粒">#REF!</definedName>
    <definedName name="秋田県産特定加工用大豆大粒">#REF!</definedName>
    <definedName name="秋田県産特定加工用大豆中粒">#REF!</definedName>
    <definedName name="秋田県産普通大豆極小">#REF!</definedName>
    <definedName name="秋田県産普通大豆小粒">#REF!</definedName>
    <definedName name="秋田県産普通大豆大粒">#REF!</definedName>
    <definedName name="秋田県産普通大豆中粒">#REF!</definedName>
    <definedName name="新潟県産特定加工用大豆極小">#REF!</definedName>
    <definedName name="新潟県産特定加工用大豆小粒">#REF!</definedName>
    <definedName name="新潟県産特定加工用大豆大粒">#REF!</definedName>
    <definedName name="新潟県産特定加工用大豆中粒">#REF!</definedName>
    <definedName name="新潟県産普通大豆極小">#REF!</definedName>
    <definedName name="新潟県産普通大豆小粒">#REF!</definedName>
    <definedName name="新潟県産普通大豆大粒">#REF!</definedName>
    <definedName name="新潟県産普通大豆中粒">#REF!</definedName>
    <definedName name="神奈川県産特定加工用大豆極小">#REF!</definedName>
    <definedName name="神奈川県産特定加工用大豆小粒">#REF!</definedName>
    <definedName name="神奈川県産特定加工用大豆大粒">#REF!</definedName>
    <definedName name="神奈川県産特定加工用大豆中粒">#REF!</definedName>
    <definedName name="神奈川県産普通大豆極小">#REF!</definedName>
    <definedName name="神奈川県産普通大豆小粒">#REF!</definedName>
    <definedName name="神奈川県産普通大豆大粒">#REF!</definedName>
    <definedName name="神奈川県産普通大豆中粒">#REF!</definedName>
    <definedName name="青森県産特定加工用大豆極小">#REF!</definedName>
    <definedName name="青森県産特定加工用大豆小粒">#REF!</definedName>
    <definedName name="青森県産特定加工用大豆大粒">#REF!</definedName>
    <definedName name="青森県産特定加工用大豆中粒">#REF!</definedName>
    <definedName name="青森県産普通大豆極小">#REF!</definedName>
    <definedName name="青森県産普通大豆小粒">#REF!</definedName>
    <definedName name="青森県産普通大豆大粒">#REF!</definedName>
    <definedName name="青森県産普通大豆中粒">#REF!</definedName>
    <definedName name="静岡県産特定加工用大豆極小">#REF!</definedName>
    <definedName name="静岡県産特定加工用大豆小粒">#REF!</definedName>
    <definedName name="静岡県産特定加工用大豆大粒">#REF!</definedName>
    <definedName name="静岡県産特定加工用大豆中粒">#REF!</definedName>
    <definedName name="静岡県産普通大豆極小">#REF!</definedName>
    <definedName name="静岡県産普通大豆小粒">#REF!</definedName>
    <definedName name="静岡県産普通大豆大粒">#REF!</definedName>
    <definedName name="静岡県産普通大豆中粒">#REF!</definedName>
    <definedName name="石川県産特定加工用大豆極小">#REF!</definedName>
    <definedName name="石川県産特定加工用大豆小粒">#REF!</definedName>
    <definedName name="石川県産特定加工用大豆大粒">#REF!</definedName>
    <definedName name="石川県産特定加工用大豆中粒">#REF!</definedName>
    <definedName name="石川県産普通大豆極小">#REF!</definedName>
    <definedName name="石川県産普通大豆小粒">#REF!</definedName>
    <definedName name="石川県産普通大豆大粒">#REF!</definedName>
    <definedName name="石川県産普通大豆中粒">#REF!</definedName>
    <definedName name="千葉県産特定加工用大豆極小">#REF!</definedName>
    <definedName name="千葉県産特定加工用大豆小粒">#REF!</definedName>
    <definedName name="千葉県産特定加工用大豆大粒">#REF!</definedName>
    <definedName name="千葉県産特定加工用大豆中粒">#REF!</definedName>
    <definedName name="千葉県産普通大豆極小">#REF!</definedName>
    <definedName name="千葉県産普通大豆小粒">#REF!</definedName>
    <definedName name="千葉県産普通大豆大粒">#REF!</definedName>
    <definedName name="千葉県産普通大豆中粒">#REF!</definedName>
    <definedName name="全国特定加工用大豆極小">#REF!</definedName>
    <definedName name="全国特定加工用大豆小粒">#REF!</definedName>
    <definedName name="全国特定加工用大豆大粒">#REF!</definedName>
    <definedName name="全国特定加工用大豆中粒">#REF!</definedName>
    <definedName name="全国普通大豆極小">#REF!</definedName>
    <definedName name="全国普通大豆小粒">#REF!</definedName>
    <definedName name="全国普通大豆大粒">#REF!</definedName>
    <definedName name="全国普通大豆中粒">#REF!</definedName>
    <definedName name="大阪府産特定加工用大豆極小">#REF!</definedName>
    <definedName name="大阪府産特定加工用大豆小粒">#REF!</definedName>
    <definedName name="大阪府産特定加工用大豆大粒">#REF!</definedName>
    <definedName name="大阪府産特定加工用大豆中粒">#REF!</definedName>
    <definedName name="大阪府産普通大豆極小">#REF!</definedName>
    <definedName name="大阪府産普通大豆小粒">#REF!</definedName>
    <definedName name="大阪府産普通大豆大粒">#REF!</definedName>
    <definedName name="大阪府産普通大豆中粒">#REF!</definedName>
    <definedName name="大分県産特定加工用大豆極小">#REF!</definedName>
    <definedName name="大分県産特定加工用大豆小粒">#REF!</definedName>
    <definedName name="大分県産特定加工用大豆大粒">#REF!</definedName>
    <definedName name="大分県産特定加工用大豆中粒">#REF!</definedName>
    <definedName name="大分県産普通大豆極小">#REF!</definedName>
    <definedName name="大分県産普通大豆小粒">#REF!</definedName>
    <definedName name="大分県産普通大豆大粒">#REF!</definedName>
    <definedName name="大分県産普通大豆中粒">#REF!</definedName>
    <definedName name="長崎県産特定加工用大豆極小">#REF!</definedName>
    <definedName name="長崎県産特定加工用大豆小粒">#REF!</definedName>
    <definedName name="長崎県産特定加工用大豆大粒">#REF!</definedName>
    <definedName name="長崎県産特定加工用大豆中粒">#REF!</definedName>
    <definedName name="長崎県産普通大豆極小">#REF!</definedName>
    <definedName name="長崎県産普通大豆小粒">#REF!</definedName>
    <definedName name="長崎県産普通大豆大粒">#REF!</definedName>
    <definedName name="長崎県産普通大豆中粒">#REF!</definedName>
    <definedName name="長野県産特定加工用大豆極小">#REF!</definedName>
    <definedName name="長野県産特定加工用大豆小粒">#REF!</definedName>
    <definedName name="長野県産特定加工用大豆大粒">#REF!</definedName>
    <definedName name="長野県産特定加工用大豆中粒">#REF!</definedName>
    <definedName name="長野県産普通大豆極小">#REF!</definedName>
    <definedName name="長野県産普通大豆小粒">#REF!</definedName>
    <definedName name="長野県産普通大豆大粒">#REF!</definedName>
    <definedName name="長野県産普通大豆中粒">#REF!</definedName>
    <definedName name="鳥取県産特定加工用大豆極小">#REF!</definedName>
    <definedName name="鳥取県産特定加工用大豆小粒">#REF!</definedName>
    <definedName name="鳥取県産特定加工用大豆大粒">#REF!</definedName>
    <definedName name="鳥取県産特定加工用大豆中粒">#REF!</definedName>
    <definedName name="鳥取県産普通大豆極小">#REF!</definedName>
    <definedName name="鳥取県産普通大豆小粒">#REF!</definedName>
    <definedName name="鳥取県産普通大豆大粒">#REF!</definedName>
    <definedName name="鳥取県産普通大豆中粒">#REF!</definedName>
    <definedName name="都道府県">[1]県・種類・区分・包装・等級一覧!$B$2:$B$48</definedName>
    <definedName name="島根県産特定加工用大豆極小">#REF!</definedName>
    <definedName name="島根県産特定加工用大豆小粒">#REF!</definedName>
    <definedName name="島根県産特定加工用大豆大粒">#REF!</definedName>
    <definedName name="島根県産特定加工用大豆中粒">#REF!</definedName>
    <definedName name="島根県産普通大豆極小">#REF!</definedName>
    <definedName name="島根県産普通大豆小粒">#REF!</definedName>
    <definedName name="島根県産普通大豆大粒">#REF!</definedName>
    <definedName name="島根県産普通大豆中粒">#REF!</definedName>
    <definedName name="東京都産特定加工用大豆極小">#REF!</definedName>
    <definedName name="東京都産特定加工用大豆小粒">#REF!</definedName>
    <definedName name="東京都産特定加工用大豆大粒">#REF!</definedName>
    <definedName name="東京都産特定加工用大豆中粒">#REF!</definedName>
    <definedName name="東京都産普通大豆極小">#REF!</definedName>
    <definedName name="東京都産普通大豆小粒">#REF!</definedName>
    <definedName name="東京都産普通大豆大粒">#REF!</definedName>
    <definedName name="東京都産普通大豆中粒">#REF!</definedName>
    <definedName name="徳島県産特定加工用大豆極小">#REF!</definedName>
    <definedName name="徳島県産特定加工用大豆小粒">#REF!</definedName>
    <definedName name="徳島県産特定加工用大豆大粒">#REF!</definedName>
    <definedName name="徳島県産特定加工用大豆中粒">#REF!</definedName>
    <definedName name="徳島県産普通大豆極小">#REF!</definedName>
    <definedName name="徳島県産普通大豆小粒">#REF!</definedName>
    <definedName name="徳島県産普通大豆大粒">#REF!</definedName>
    <definedName name="徳島県産普通大豆中粒">#REF!</definedName>
    <definedName name="栃木県産特定加工用大豆極小">#REF!</definedName>
    <definedName name="栃木県産特定加工用大豆小粒">#REF!</definedName>
    <definedName name="栃木県産特定加工用大豆大粒">#REF!</definedName>
    <definedName name="栃木県産特定加工用大豆中粒">#REF!</definedName>
    <definedName name="栃木県産普通大豆極小">#REF!</definedName>
    <definedName name="栃木県産普通大豆小粒">#REF!</definedName>
    <definedName name="栃木県産普通大豆大粒">#REF!</definedName>
    <definedName name="栃木県産普通大豆中粒">#REF!</definedName>
    <definedName name="奈良県産特定加工用大豆極小">#REF!</definedName>
    <definedName name="奈良県産特定加工用大豆小粒">#REF!</definedName>
    <definedName name="奈良県産特定加工用大豆大粒">#REF!</definedName>
    <definedName name="奈良県産特定加工用大豆中粒">#REF!</definedName>
    <definedName name="奈良県産普通大豆極小">#REF!</definedName>
    <definedName name="奈良県産普通大豆小粒">#REF!</definedName>
    <definedName name="奈良県産普通大豆大粒">#REF!</definedName>
    <definedName name="奈良県産普通大豆中粒">#REF!</definedName>
    <definedName name="富山県産特定加工用大豆極小">#REF!</definedName>
    <definedName name="富山県産特定加工用大豆小粒">#REF!</definedName>
    <definedName name="富山県産特定加工用大豆大粒">#REF!</definedName>
    <definedName name="富山県産特定加工用大豆中粒">#REF!</definedName>
    <definedName name="富山県産普通大豆極小">#REF!</definedName>
    <definedName name="富山県産普通大豆小粒">#REF!</definedName>
    <definedName name="富山県産普通大豆大粒">#REF!</definedName>
    <definedName name="富山県産普通大豆中粒">#REF!</definedName>
    <definedName name="福井県産特定加工用大豆極小">#REF!</definedName>
    <definedName name="福井県産特定加工用大豆小粒">#REF!</definedName>
    <definedName name="福井県産特定加工用大豆大粒">#REF!</definedName>
    <definedName name="福井県産特定加工用大豆中粒">#REF!</definedName>
    <definedName name="福井県産普通大豆極小">#REF!</definedName>
    <definedName name="福井県産普通大豆小粒">#REF!</definedName>
    <definedName name="福井県産普通大豆大粒">#REF!</definedName>
    <definedName name="福井県産普通大豆中粒">#REF!</definedName>
    <definedName name="福岡県産特定加工用大豆極小">#REF!</definedName>
    <definedName name="福岡県産特定加工用大豆小粒">#REF!</definedName>
    <definedName name="福岡県産特定加工用大豆大粒">#REF!</definedName>
    <definedName name="福岡県産特定加工用大豆中粒">#REF!</definedName>
    <definedName name="福岡県産普通大豆極小">#REF!</definedName>
    <definedName name="福岡県産普通大豆小粒">#REF!</definedName>
    <definedName name="福岡県産普通大豆大粒">#REF!</definedName>
    <definedName name="福岡県産普通大豆中粒">#REF!</definedName>
    <definedName name="福島県産特定加工用大豆極小">#REF!</definedName>
    <definedName name="福島県産特定加工用大豆小粒">#REF!</definedName>
    <definedName name="福島県産特定加工用大豆大粒">#REF!</definedName>
    <definedName name="福島県産特定加工用大豆中粒">#REF!</definedName>
    <definedName name="福島県産普通大豆極小">#REF!</definedName>
    <definedName name="福島県産普通大豆小粒">#REF!</definedName>
    <definedName name="福島県産普通大豆大粒">#REF!</definedName>
    <definedName name="福島県産普通大豆中粒">#REF!</definedName>
    <definedName name="兵庫県産特定加工用大豆極小">#REF!</definedName>
    <definedName name="兵庫県産特定加工用大豆小粒">#REF!</definedName>
    <definedName name="兵庫県産特定加工用大豆大粒">#REF!</definedName>
    <definedName name="兵庫県産特定加工用大豆中粒">#REF!</definedName>
    <definedName name="兵庫県産普通大豆極小">#REF!</definedName>
    <definedName name="兵庫県産普通大豆小粒">#REF!</definedName>
    <definedName name="兵庫県産普通大豆大粒">#REF!</definedName>
    <definedName name="兵庫県産普通大豆中粒">#REF!</definedName>
    <definedName name="包装">[1]県・種類・区分・包装・等級一覧!$E$2:$E$6</definedName>
    <definedName name="報告回">[1]県・種類・区分・包装・等級一覧!$A$2:$A$11</definedName>
    <definedName name="北海道産特定加工用大豆極小">#REF!</definedName>
    <definedName name="北海道産特定加工用大豆小粒">#REF!</definedName>
    <definedName name="北海道産特定加工用大豆大粒">#REF!</definedName>
    <definedName name="北海道産特定加工用大豆中粒">#REF!</definedName>
    <definedName name="北海道産普通大豆極小">#REF!</definedName>
    <definedName name="北海道産普通大豆小粒">#REF!</definedName>
    <definedName name="北海道産普通大豆大粒">#REF!</definedName>
    <definedName name="北海道産普通大豆中粒">#REF!</definedName>
    <definedName name="銘柄その他">#REF!</definedName>
    <definedName name="和歌山県産特定加工用大豆極小">#REF!</definedName>
    <definedName name="和歌山県産特定加工用大豆小粒">#REF!</definedName>
    <definedName name="和歌山県産特定加工用大豆大粒">#REF!</definedName>
    <definedName name="和歌山県産特定加工用大豆中粒">#REF!</definedName>
    <definedName name="和歌山県産普通大豆極小">#REF!</definedName>
    <definedName name="和歌山県産普通大豆小粒">#REF!</definedName>
    <definedName name="和歌山県産普通大豆大粒">#REF!</definedName>
    <definedName name="和歌山県産普通大豆中粒">#REF!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0" i="53" l="1"/>
  <c r="H5" i="44"/>
  <c r="H5" i="53"/>
  <c r="L5" i="53"/>
  <c r="C30" i="54"/>
  <c r="C30" i="53"/>
  <c r="C30" i="52"/>
  <c r="C30" i="51"/>
  <c r="C30" i="19"/>
  <c r="C30" i="45"/>
  <c r="C30" i="44"/>
  <c r="C30" i="43"/>
  <c r="C30" i="42"/>
  <c r="C30" i="6"/>
  <c r="N10" i="54"/>
  <c r="N11" i="54"/>
  <c r="N9" i="54"/>
  <c r="Q6" i="54"/>
  <c r="L5" i="54"/>
  <c r="H5" i="54"/>
  <c r="N10" i="53"/>
  <c r="N11" i="53"/>
  <c r="N9" i="53"/>
  <c r="Q6" i="53"/>
  <c r="N10" i="52"/>
  <c r="N11" i="52"/>
  <c r="N9" i="52"/>
  <c r="Q6" i="52"/>
  <c r="L5" i="52"/>
  <c r="H5" i="52"/>
  <c r="N10" i="51"/>
  <c r="N11" i="51"/>
  <c r="N9" i="51"/>
  <c r="Q6" i="51"/>
  <c r="L5" i="51"/>
  <c r="H5" i="51"/>
  <c r="V30" i="54"/>
  <c r="T30" i="54"/>
  <c r="S30" i="54"/>
  <c r="R30" i="54"/>
  <c r="Q30" i="54"/>
  <c r="P30" i="54"/>
  <c r="O30" i="54"/>
  <c r="N30" i="54"/>
  <c r="M30" i="54"/>
  <c r="L30" i="54"/>
  <c r="K30" i="54"/>
  <c r="J30" i="54"/>
  <c r="I30" i="54"/>
  <c r="H30" i="54"/>
  <c r="G30" i="54"/>
  <c r="F30" i="54"/>
  <c r="E30" i="54"/>
  <c r="D30" i="54"/>
  <c r="V29" i="54"/>
  <c r="U29" i="54"/>
  <c r="V28" i="54"/>
  <c r="U28" i="54"/>
  <c r="V27" i="54"/>
  <c r="V26" i="54"/>
  <c r="U26" i="54"/>
  <c r="V25" i="54"/>
  <c r="U25" i="54"/>
  <c r="V24" i="54"/>
  <c r="U24" i="54"/>
  <c r="V30" i="53"/>
  <c r="T30" i="53"/>
  <c r="S30" i="53"/>
  <c r="R30" i="53"/>
  <c r="Q30" i="53"/>
  <c r="P30" i="53"/>
  <c r="O30" i="53"/>
  <c r="N30" i="53"/>
  <c r="M30" i="53"/>
  <c r="L30" i="53"/>
  <c r="K30" i="53"/>
  <c r="J30" i="53"/>
  <c r="I30" i="53"/>
  <c r="H30" i="53"/>
  <c r="G30" i="53"/>
  <c r="F30" i="53"/>
  <c r="D30" i="53"/>
  <c r="V29" i="53"/>
  <c r="U29" i="53"/>
  <c r="V28" i="53"/>
  <c r="U28" i="53"/>
  <c r="V27" i="53"/>
  <c r="V26" i="53"/>
  <c r="U26" i="53"/>
  <c r="U25" i="53"/>
  <c r="V25" i="53" s="1"/>
  <c r="V24" i="53"/>
  <c r="U24" i="53"/>
  <c r="V30" i="52"/>
  <c r="T30" i="52"/>
  <c r="S30" i="52"/>
  <c r="R30" i="52"/>
  <c r="Q30" i="52"/>
  <c r="P30" i="52"/>
  <c r="O30" i="52"/>
  <c r="N30" i="52"/>
  <c r="M30" i="52"/>
  <c r="L30" i="52"/>
  <c r="K30" i="52"/>
  <c r="J30" i="52"/>
  <c r="I30" i="52"/>
  <c r="H30" i="52"/>
  <c r="G30" i="52"/>
  <c r="F30" i="52"/>
  <c r="E30" i="52"/>
  <c r="D30" i="52"/>
  <c r="V29" i="52"/>
  <c r="U29" i="52"/>
  <c r="V28" i="52"/>
  <c r="U28" i="52"/>
  <c r="V27" i="52"/>
  <c r="V26" i="52"/>
  <c r="U26" i="52"/>
  <c r="V25" i="52"/>
  <c r="U25" i="52"/>
  <c r="V24" i="52"/>
  <c r="U24" i="52"/>
  <c r="V30" i="51"/>
  <c r="T30" i="51"/>
  <c r="S30" i="51"/>
  <c r="R30" i="51"/>
  <c r="Q30" i="51"/>
  <c r="P30" i="51"/>
  <c r="O30" i="51"/>
  <c r="N30" i="51"/>
  <c r="M30" i="51"/>
  <c r="L30" i="51"/>
  <c r="K30" i="51"/>
  <c r="J30" i="51"/>
  <c r="I30" i="51"/>
  <c r="H30" i="51"/>
  <c r="G30" i="51"/>
  <c r="F30" i="51"/>
  <c r="E30" i="51"/>
  <c r="D30" i="51"/>
  <c r="V29" i="51"/>
  <c r="U29" i="51"/>
  <c r="V28" i="51"/>
  <c r="U28" i="51"/>
  <c r="V27" i="51"/>
  <c r="V26" i="51"/>
  <c r="U26" i="51"/>
  <c r="V25" i="51"/>
  <c r="U25" i="51"/>
  <c r="V24" i="51"/>
  <c r="U24" i="51"/>
  <c r="Q6" i="44"/>
  <c r="L5" i="44"/>
  <c r="Q6" i="45"/>
  <c r="L5" i="45"/>
  <c r="H5" i="45"/>
  <c r="N10" i="45"/>
  <c r="N11" i="45"/>
  <c r="N9" i="45"/>
  <c r="N10" i="44"/>
  <c r="N11" i="44"/>
  <c r="N9" i="44"/>
  <c r="N11" i="43"/>
  <c r="N10" i="43"/>
  <c r="N9" i="43"/>
  <c r="Q6" i="43"/>
  <c r="L5" i="43"/>
  <c r="H5" i="43"/>
  <c r="Q6" i="42"/>
  <c r="N11" i="42"/>
  <c r="N10" i="42"/>
  <c r="N9" i="42"/>
  <c r="L5" i="42"/>
  <c r="H5" i="42"/>
  <c r="T30" i="45"/>
  <c r="S30" i="45"/>
  <c r="R30" i="45"/>
  <c r="Q30" i="45"/>
  <c r="P30" i="45"/>
  <c r="O30" i="45"/>
  <c r="N30" i="45"/>
  <c r="M30" i="45"/>
  <c r="L30" i="45"/>
  <c r="K30" i="45"/>
  <c r="J30" i="45"/>
  <c r="I30" i="45"/>
  <c r="H30" i="45"/>
  <c r="G30" i="45"/>
  <c r="F30" i="45"/>
  <c r="E30" i="45"/>
  <c r="D30" i="45"/>
  <c r="Y29" i="45"/>
  <c r="X29" i="45"/>
  <c r="W29" i="45"/>
  <c r="V29" i="45"/>
  <c r="U29" i="45"/>
  <c r="Y28" i="45"/>
  <c r="X28" i="45"/>
  <c r="W28" i="45"/>
  <c r="V28" i="45"/>
  <c r="U28" i="45"/>
  <c r="Y27" i="45"/>
  <c r="X27" i="45"/>
  <c r="W27" i="45"/>
  <c r="V27" i="45"/>
  <c r="U27" i="45"/>
  <c r="Y26" i="45"/>
  <c r="X26" i="45"/>
  <c r="W26" i="45"/>
  <c r="V26" i="45"/>
  <c r="U26" i="45"/>
  <c r="Y25" i="45"/>
  <c r="X25" i="45"/>
  <c r="W25" i="45"/>
  <c r="V25" i="45"/>
  <c r="U25" i="45"/>
  <c r="Y24" i="45"/>
  <c r="X24" i="45"/>
  <c r="W24" i="45"/>
  <c r="V24" i="45"/>
  <c r="U24" i="45"/>
  <c r="Y23" i="45"/>
  <c r="X23" i="45"/>
  <c r="W23" i="45"/>
  <c r="V23" i="45"/>
  <c r="T30" i="44"/>
  <c r="S30" i="44"/>
  <c r="R30" i="44"/>
  <c r="Q30" i="44"/>
  <c r="P30" i="44"/>
  <c r="O30" i="44"/>
  <c r="N30" i="44"/>
  <c r="M30" i="44"/>
  <c r="L30" i="44"/>
  <c r="K30" i="44"/>
  <c r="J30" i="44"/>
  <c r="I30" i="44"/>
  <c r="H30" i="44"/>
  <c r="G30" i="44"/>
  <c r="F30" i="44"/>
  <c r="E30" i="44"/>
  <c r="D30" i="44"/>
  <c r="Y29" i="44"/>
  <c r="X29" i="44"/>
  <c r="W29" i="44"/>
  <c r="V29" i="44"/>
  <c r="U29" i="44"/>
  <c r="Y28" i="44"/>
  <c r="X28" i="44"/>
  <c r="W28" i="44"/>
  <c r="V28" i="44"/>
  <c r="U28" i="44"/>
  <c r="Y27" i="44"/>
  <c r="X27" i="44"/>
  <c r="W27" i="44"/>
  <c r="V27" i="44"/>
  <c r="U27" i="44"/>
  <c r="Y26" i="44"/>
  <c r="X26" i="44"/>
  <c r="W26" i="44"/>
  <c r="V26" i="44"/>
  <c r="U26" i="44"/>
  <c r="Y25" i="44"/>
  <c r="X25" i="44"/>
  <c r="W25" i="44"/>
  <c r="V25" i="44"/>
  <c r="U25" i="44"/>
  <c r="Y24" i="44"/>
  <c r="X24" i="44"/>
  <c r="W24" i="44"/>
  <c r="V24" i="44"/>
  <c r="U24" i="44"/>
  <c r="Y23" i="44"/>
  <c r="X23" i="44"/>
  <c r="W23" i="44"/>
  <c r="V23" i="44"/>
  <c r="T30" i="43"/>
  <c r="S30" i="43"/>
  <c r="R30" i="43"/>
  <c r="Q30" i="43"/>
  <c r="P30" i="43"/>
  <c r="O30" i="43"/>
  <c r="N30" i="43"/>
  <c r="M30" i="43"/>
  <c r="L30" i="43"/>
  <c r="K30" i="43"/>
  <c r="J30" i="43"/>
  <c r="I30" i="43"/>
  <c r="H30" i="43"/>
  <c r="G30" i="43"/>
  <c r="F30" i="43"/>
  <c r="E30" i="43"/>
  <c r="D30" i="43"/>
  <c r="Y29" i="43"/>
  <c r="X29" i="43"/>
  <c r="W29" i="43"/>
  <c r="V29" i="43"/>
  <c r="U29" i="43"/>
  <c r="Y28" i="43"/>
  <c r="X28" i="43"/>
  <c r="W28" i="43"/>
  <c r="V28" i="43"/>
  <c r="U28" i="43"/>
  <c r="Y27" i="43"/>
  <c r="X27" i="43"/>
  <c r="W27" i="43"/>
  <c r="V27" i="43"/>
  <c r="U27" i="43"/>
  <c r="Y26" i="43"/>
  <c r="X26" i="43"/>
  <c r="W26" i="43"/>
  <c r="V26" i="43"/>
  <c r="U26" i="43"/>
  <c r="Y25" i="43"/>
  <c r="X25" i="43"/>
  <c r="W25" i="43"/>
  <c r="V25" i="43"/>
  <c r="U25" i="43"/>
  <c r="X24" i="43"/>
  <c r="W24" i="43"/>
  <c r="V24" i="43"/>
  <c r="U24" i="43"/>
  <c r="Y24" i="43" s="1"/>
  <c r="Y23" i="43"/>
  <c r="X23" i="43"/>
  <c r="W23" i="43"/>
  <c r="V23" i="43"/>
  <c r="T30" i="42"/>
  <c r="S30" i="42"/>
  <c r="R30" i="42"/>
  <c r="Q30" i="42"/>
  <c r="P30" i="42"/>
  <c r="O30" i="42"/>
  <c r="N30" i="42"/>
  <c r="M30" i="42"/>
  <c r="L30" i="42"/>
  <c r="K30" i="42"/>
  <c r="J30" i="42"/>
  <c r="I30" i="42"/>
  <c r="H30" i="42"/>
  <c r="G30" i="42"/>
  <c r="F30" i="42"/>
  <c r="E30" i="42"/>
  <c r="D30" i="42"/>
  <c r="Y29" i="42"/>
  <c r="X29" i="42"/>
  <c r="W29" i="42"/>
  <c r="V29" i="42"/>
  <c r="U29" i="42"/>
  <c r="Y28" i="42"/>
  <c r="X28" i="42"/>
  <c r="W28" i="42"/>
  <c r="V28" i="42"/>
  <c r="U28" i="42"/>
  <c r="Y27" i="42"/>
  <c r="X27" i="42"/>
  <c r="W27" i="42"/>
  <c r="V27" i="42"/>
  <c r="U27" i="42"/>
  <c r="Y26" i="42"/>
  <c r="X26" i="42"/>
  <c r="W26" i="42"/>
  <c r="V26" i="42"/>
  <c r="U26" i="42"/>
  <c r="Y25" i="42"/>
  <c r="X25" i="42"/>
  <c r="W25" i="42"/>
  <c r="V25" i="42"/>
  <c r="U25" i="42"/>
  <c r="Y24" i="42"/>
  <c r="X24" i="42"/>
  <c r="W24" i="42"/>
  <c r="V24" i="42"/>
  <c r="U24" i="42"/>
  <c r="Y23" i="42"/>
  <c r="X23" i="42"/>
  <c r="W23" i="42"/>
  <c r="V23" i="42"/>
  <c r="K31" i="41"/>
  <c r="I31" i="41"/>
  <c r="G31" i="41"/>
  <c r="L29" i="41"/>
  <c r="L31" i="41" s="1"/>
  <c r="K29" i="41"/>
  <c r="J29" i="41"/>
  <c r="J31" i="41" s="1"/>
  <c r="I29" i="41"/>
  <c r="H29" i="41"/>
  <c r="H31" i="41" s="1"/>
  <c r="G29" i="41"/>
  <c r="F29" i="41"/>
  <c r="F31" i="41" s="1"/>
  <c r="B29" i="41"/>
  <c r="P28" i="41"/>
  <c r="O28" i="41"/>
  <c r="P27" i="41"/>
  <c r="O27" i="41"/>
  <c r="P26" i="41"/>
  <c r="O26" i="41"/>
  <c r="P25" i="41"/>
  <c r="O25" i="41"/>
  <c r="P24" i="41"/>
  <c r="O24" i="41"/>
  <c r="P23" i="41"/>
  <c r="O23" i="41"/>
  <c r="P22" i="41"/>
  <c r="O22" i="41"/>
  <c r="P21" i="41"/>
  <c r="O21" i="41"/>
  <c r="P20" i="41"/>
  <c r="O20" i="41"/>
  <c r="P19" i="41"/>
  <c r="O19" i="41"/>
  <c r="K31" i="40"/>
  <c r="I31" i="40"/>
  <c r="G31" i="40"/>
  <c r="L29" i="40"/>
  <c r="L31" i="40" s="1"/>
  <c r="K29" i="40"/>
  <c r="J29" i="40"/>
  <c r="J31" i="40" s="1"/>
  <c r="I29" i="40"/>
  <c r="H29" i="40"/>
  <c r="H31" i="40" s="1"/>
  <c r="G29" i="40"/>
  <c r="F29" i="40"/>
  <c r="F31" i="40" s="1"/>
  <c r="B29" i="40"/>
  <c r="P28" i="40"/>
  <c r="O28" i="40"/>
  <c r="P27" i="40"/>
  <c r="O27" i="40"/>
  <c r="P26" i="40"/>
  <c r="O26" i="40"/>
  <c r="P25" i="40"/>
  <c r="O25" i="40"/>
  <c r="P24" i="40"/>
  <c r="O24" i="40"/>
  <c r="P23" i="40"/>
  <c r="O23" i="40"/>
  <c r="P22" i="40"/>
  <c r="O22" i="40"/>
  <c r="P21" i="40"/>
  <c r="O21" i="40"/>
  <c r="P20" i="40"/>
  <c r="O20" i="40"/>
  <c r="P19" i="40"/>
  <c r="O19" i="40"/>
  <c r="L29" i="39"/>
  <c r="L31" i="39" s="1"/>
  <c r="K29" i="39"/>
  <c r="K31" i="39" s="1"/>
  <c r="J29" i="39"/>
  <c r="J31" i="39" s="1"/>
  <c r="I29" i="39"/>
  <c r="I31" i="39" s="1"/>
  <c r="H29" i="39"/>
  <c r="H31" i="39" s="1"/>
  <c r="G29" i="39"/>
  <c r="G31" i="39" s="1"/>
  <c r="F29" i="39"/>
  <c r="F31" i="39" s="1"/>
  <c r="B29" i="39"/>
  <c r="P28" i="39"/>
  <c r="O28" i="39"/>
  <c r="P27" i="39"/>
  <c r="O27" i="39"/>
  <c r="P26" i="39"/>
  <c r="O26" i="39"/>
  <c r="P25" i="39"/>
  <c r="O25" i="39"/>
  <c r="P24" i="39"/>
  <c r="O24" i="39"/>
  <c r="P23" i="39"/>
  <c r="O23" i="39"/>
  <c r="P22" i="39"/>
  <c r="O22" i="39"/>
  <c r="P21" i="39"/>
  <c r="O21" i="39"/>
  <c r="P20" i="39"/>
  <c r="O20" i="39"/>
  <c r="P19" i="39"/>
  <c r="O19" i="39"/>
  <c r="K31" i="38"/>
  <c r="I31" i="38"/>
  <c r="G31" i="38"/>
  <c r="L29" i="38"/>
  <c r="L31" i="38" s="1"/>
  <c r="K29" i="38"/>
  <c r="J29" i="38"/>
  <c r="J31" i="38" s="1"/>
  <c r="I29" i="38"/>
  <c r="H29" i="38"/>
  <c r="H31" i="38" s="1"/>
  <c r="G29" i="38"/>
  <c r="F29" i="38"/>
  <c r="F31" i="38" s="1"/>
  <c r="B29" i="38"/>
  <c r="P28" i="38"/>
  <c r="O28" i="38"/>
  <c r="P27" i="38"/>
  <c r="O27" i="38"/>
  <c r="P26" i="38"/>
  <c r="O26" i="38"/>
  <c r="P25" i="38"/>
  <c r="O25" i="38"/>
  <c r="P24" i="38"/>
  <c r="O24" i="38"/>
  <c r="P23" i="38"/>
  <c r="O23" i="38"/>
  <c r="P22" i="38"/>
  <c r="O22" i="38"/>
  <c r="P21" i="38"/>
  <c r="O21" i="38"/>
  <c r="P20" i="38"/>
  <c r="O20" i="38"/>
  <c r="P19" i="38"/>
  <c r="O19" i="38"/>
  <c r="B29" i="11"/>
  <c r="N11" i="19" l="1"/>
  <c r="N10" i="19"/>
  <c r="N9" i="19"/>
  <c r="Q6" i="19"/>
  <c r="L5" i="19"/>
  <c r="H5" i="19"/>
  <c r="H5" i="6"/>
  <c r="V30" i="19" l="1"/>
  <c r="V29" i="19"/>
  <c r="V28" i="19"/>
  <c r="V27" i="19"/>
  <c r="V26" i="19"/>
  <c r="V25" i="19"/>
  <c r="V24" i="19"/>
  <c r="N9" i="6" l="1"/>
  <c r="N10" i="6"/>
  <c r="N11" i="6"/>
  <c r="Q6" i="6"/>
  <c r="U26" i="19" l="1"/>
  <c r="U25" i="19"/>
  <c r="U24" i="19"/>
  <c r="T30" i="19"/>
  <c r="S30" i="19"/>
  <c r="R30" i="19"/>
  <c r="Q30" i="19"/>
  <c r="P30" i="19"/>
  <c r="O30" i="19"/>
  <c r="N30" i="19"/>
  <c r="M30" i="19"/>
  <c r="L30" i="19"/>
  <c r="K30" i="19"/>
  <c r="J30" i="19"/>
  <c r="I30" i="19"/>
  <c r="H30" i="19"/>
  <c r="G30" i="19"/>
  <c r="F30" i="19"/>
  <c r="E30" i="19"/>
  <c r="D30" i="19"/>
  <c r="U29" i="19"/>
  <c r="U28" i="19"/>
  <c r="L5" i="6" l="1"/>
  <c r="X29" i="6" l="1"/>
  <c r="Y29" i="6" s="1"/>
  <c r="W29" i="6"/>
  <c r="V29" i="6"/>
  <c r="U29" i="6"/>
  <c r="X28" i="6"/>
  <c r="W28" i="6"/>
  <c r="V28" i="6"/>
  <c r="U28" i="6"/>
  <c r="Y28" i="6" s="1"/>
  <c r="X27" i="6"/>
  <c r="W27" i="6"/>
  <c r="V27" i="6"/>
  <c r="U27" i="6"/>
  <c r="Y27" i="6" s="1"/>
  <c r="X26" i="6"/>
  <c r="W26" i="6"/>
  <c r="V26" i="6"/>
  <c r="U26" i="6"/>
  <c r="Y26" i="6" s="1"/>
  <c r="X25" i="6"/>
  <c r="W25" i="6"/>
  <c r="V25" i="6"/>
  <c r="U25" i="6"/>
  <c r="X24" i="6"/>
  <c r="W24" i="6"/>
  <c r="V24" i="6"/>
  <c r="U24" i="6"/>
  <c r="Y23" i="6"/>
  <c r="X23" i="6"/>
  <c r="W23" i="6"/>
  <c r="V23" i="6"/>
  <c r="Y24" i="6" l="1"/>
  <c r="Y25" i="6"/>
  <c r="T30" i="6"/>
  <c r="S30" i="6"/>
  <c r="R30" i="6"/>
  <c r="Q30" i="6"/>
  <c r="P30" i="6"/>
  <c r="N30" i="6"/>
  <c r="M30" i="6"/>
  <c r="L30" i="6"/>
  <c r="K30" i="6"/>
  <c r="I30" i="6"/>
  <c r="H30" i="6"/>
  <c r="G30" i="6"/>
  <c r="F30" i="6"/>
  <c r="E30" i="6"/>
  <c r="D30" i="6"/>
  <c r="L29" i="11" l="1"/>
  <c r="L31" i="11" s="1"/>
  <c r="K29" i="11"/>
  <c r="K31" i="11" s="1"/>
  <c r="J29" i="11"/>
  <c r="J31" i="11" s="1"/>
  <c r="I29" i="11"/>
  <c r="I31" i="11" s="1"/>
  <c r="H29" i="11"/>
  <c r="H31" i="11" s="1"/>
  <c r="G29" i="11"/>
  <c r="G31" i="11" s="1"/>
  <c r="F29" i="11"/>
  <c r="F31" i="11" s="1"/>
  <c r="P28" i="11"/>
  <c r="O28" i="11"/>
  <c r="P27" i="11"/>
  <c r="O27" i="11"/>
  <c r="P26" i="11"/>
  <c r="O26" i="11"/>
  <c r="P25" i="11"/>
  <c r="O25" i="11"/>
  <c r="P24" i="11"/>
  <c r="O24" i="11"/>
  <c r="P23" i="11"/>
  <c r="O23" i="11"/>
  <c r="P22" i="11"/>
  <c r="O22" i="11"/>
  <c r="P21" i="11"/>
  <c r="O21" i="11"/>
  <c r="P20" i="11"/>
  <c r="O20" i="11"/>
  <c r="P19" i="11"/>
  <c r="O19" i="11"/>
  <c r="J30" i="6" l="1"/>
  <c r="O30" i="6"/>
</calcChain>
</file>

<file path=xl/sharedStrings.xml><?xml version="1.0" encoding="utf-8"?>
<sst xmlns="http://schemas.openxmlformats.org/spreadsheetml/2006/main" count="1097" uniqueCount="296">
  <si>
    <t>別記様式第一号</t>
  </si>
  <si>
    <t>記</t>
  </si>
  <si>
    <t>　</t>
  </si>
  <si>
    <t>特　上</t>
  </si>
  <si>
    <t>特　等</t>
  </si>
  <si>
    <t>２　等</t>
  </si>
  <si>
    <t>規格外</t>
  </si>
  <si>
    <t>備　　考</t>
  </si>
  <si>
    <t>被害粒</t>
  </si>
  <si>
    <t>異物</t>
  </si>
  <si>
    <t>その他</t>
  </si>
  <si>
    <t>整粒</t>
  </si>
  <si>
    <t>水分</t>
  </si>
  <si>
    <t>異種</t>
  </si>
  <si>
    <t>等　級</t>
  </si>
  <si>
    <t>不足</t>
  </si>
  <si>
    <t>形質</t>
  </si>
  <si>
    <t>過多</t>
  </si>
  <si>
    <t>発芽粒</t>
  </si>
  <si>
    <t>穀粒</t>
  </si>
  <si>
    <t>計</t>
  </si>
  <si>
    <t>合　　　　　　　計</t>
    <phoneticPr fontId="3"/>
  </si>
  <si>
    <t>代表者氏名</t>
    <phoneticPr fontId="3"/>
  </si>
  <si>
    <t>合　計</t>
  </si>
  <si>
    <t>類</t>
  </si>
  <si>
    <t>腹白</t>
  </si>
  <si>
    <t>ムシ</t>
  </si>
  <si>
    <t>胴割粒</t>
  </si>
  <si>
    <t>及び</t>
  </si>
  <si>
    <t>充実度</t>
  </si>
  <si>
    <t>カメ</t>
  </si>
  <si>
    <t>死米</t>
  </si>
  <si>
    <t>心白</t>
  </si>
  <si>
    <t>着色粒</t>
  </si>
  <si>
    <t>銘　　柄</t>
    <rPh sb="0" eb="1">
      <t>メイ</t>
    </rPh>
    <rPh sb="3" eb="4">
      <t>エ</t>
    </rPh>
    <phoneticPr fontId="3"/>
  </si>
  <si>
    <t>量目</t>
    <rPh sb="0" eb="1">
      <t>リョウ</t>
    </rPh>
    <phoneticPr fontId="2"/>
  </si>
  <si>
    <t>長　野　県　知　事　 殿</t>
    <phoneticPr fontId="5"/>
  </si>
  <si>
    <t>長　野　県　知　事　 殿</t>
    <rPh sb="0" eb="1">
      <t>チョウ</t>
    </rPh>
    <rPh sb="2" eb="3">
      <t>ヤ</t>
    </rPh>
    <rPh sb="4" eb="5">
      <t>ケン</t>
    </rPh>
    <rPh sb="6" eb="7">
      <t>チ</t>
    </rPh>
    <rPh sb="8" eb="9">
      <t>コト</t>
    </rPh>
    <phoneticPr fontId="2"/>
  </si>
  <si>
    <t>自</t>
    <rPh sb="0" eb="1">
      <t>ジ</t>
    </rPh>
    <phoneticPr fontId="2"/>
  </si>
  <si>
    <t>至</t>
    <rPh sb="0" eb="1">
      <t>イタ</t>
    </rPh>
    <phoneticPr fontId="2"/>
  </si>
  <si>
    <t>報告日</t>
    <rPh sb="0" eb="2">
      <t>ホウコク</t>
    </rPh>
    <rPh sb="2" eb="3">
      <t>ビ</t>
    </rPh>
    <phoneticPr fontId="2"/>
  </si>
  <si>
    <t>（単位：kg）</t>
    <phoneticPr fontId="2"/>
  </si>
  <si>
    <t>検査区分</t>
    <rPh sb="0" eb="2">
      <t>ケンサ</t>
    </rPh>
    <rPh sb="2" eb="4">
      <t>クブン</t>
    </rPh>
    <phoneticPr fontId="3"/>
  </si>
  <si>
    <t>農産物の種類</t>
    <phoneticPr fontId="3"/>
  </si>
  <si>
    <t>検査総数量</t>
  </si>
  <si>
    <t>荷造り
及び
包　装</t>
    <rPh sb="4" eb="5">
      <t>オヨ</t>
    </rPh>
    <rPh sb="7" eb="8">
      <t>ホウ</t>
    </rPh>
    <rPh sb="9" eb="10">
      <t>ソウ</t>
    </rPh>
    <phoneticPr fontId="2"/>
  </si>
  <si>
    <t>１　等
（合格）</t>
    <rPh sb="5" eb="7">
      <t>ゴウカク</t>
    </rPh>
    <phoneticPr fontId="2"/>
  </si>
  <si>
    <t>３　等
（等外）</t>
    <rPh sb="5" eb="7">
      <t>トウガイ</t>
    </rPh>
    <phoneticPr fontId="2"/>
  </si>
  <si>
    <t>規格外
（等外上）</t>
    <rPh sb="5" eb="7">
      <t>トウガイ</t>
    </rPh>
    <rPh sb="7" eb="8">
      <t>ジョウ</t>
    </rPh>
    <phoneticPr fontId="2"/>
  </si>
  <si>
    <t>記</t>
    <rPh sb="0" eb="1">
      <t>キ</t>
    </rPh>
    <phoneticPr fontId="2"/>
  </si>
  <si>
    <t>水稲うるち玄米</t>
  </si>
  <si>
    <t>チェック①
（合計）</t>
    <rPh sb="7" eb="9">
      <t>ゴウケイ</t>
    </rPh>
    <phoneticPr fontId="2"/>
  </si>
  <si>
    <t>チェック②
（量目）</t>
    <rPh sb="7" eb="9">
      <t>リョウモク</t>
    </rPh>
    <phoneticPr fontId="2"/>
  </si>
  <si>
    <t>　　　　国内産米穀の等級理由別検査結果報告書</t>
    <phoneticPr fontId="2"/>
  </si>
  <si>
    <t>農産物検査法第２０条第３項の規定に基づき、国内産米穀の等級理由別検査結果を下記のとおり報告します。</t>
    <phoneticPr fontId="5"/>
  </si>
  <si>
    <t>住所</t>
    <phoneticPr fontId="3"/>
  </si>
  <si>
    <t>名称</t>
    <phoneticPr fontId="3"/>
  </si>
  <si>
    <t>代表者氏名</t>
    <phoneticPr fontId="3"/>
  </si>
  <si>
    <t>農産物の種類</t>
    <phoneticPr fontId="2"/>
  </si>
  <si>
    <t>生 産 年 度</t>
    <phoneticPr fontId="2"/>
  </si>
  <si>
    <t>形質</t>
    <rPh sb="0" eb="2">
      <t>ケイシツ</t>
    </rPh>
    <phoneticPr fontId="2"/>
  </si>
  <si>
    <t>被害</t>
    <rPh sb="0" eb="2">
      <t>ヒガイ</t>
    </rPh>
    <phoneticPr fontId="2"/>
  </si>
  <si>
    <t>着色</t>
    <rPh sb="0" eb="2">
      <t>チャクショク</t>
    </rPh>
    <phoneticPr fontId="2"/>
  </si>
  <si>
    <t>検査数量</t>
    <rPh sb="0" eb="2">
      <t>ケンサ</t>
    </rPh>
    <rPh sb="2" eb="4">
      <t>スウリョウ</t>
    </rPh>
    <phoneticPr fontId="2"/>
  </si>
  <si>
    <t>合計</t>
    <rPh sb="0" eb="2">
      <t>ゴウケイ</t>
    </rPh>
    <phoneticPr fontId="2"/>
  </si>
  <si>
    <t>判定</t>
    <rPh sb="0" eb="2">
      <t>ハンテイ</t>
    </rPh>
    <phoneticPr fontId="2"/>
  </si>
  <si>
    <t>国内産農産物の品位等検査に係る検査結果報告書</t>
    <phoneticPr fontId="3"/>
  </si>
  <si>
    <t>住　　　　所</t>
    <phoneticPr fontId="3"/>
  </si>
  <si>
    <t>名　　　　称</t>
    <phoneticPr fontId="3"/>
  </si>
  <si>
    <t>農産物検査法第２０条第３項の規定に基づき、国内産農産物の品位等検査に係る検査結果を下記のとおり報告します。</t>
    <phoneticPr fontId="2"/>
  </si>
  <si>
    <t xml:space="preserve">生 産 年 度 </t>
    <phoneticPr fontId="3"/>
  </si>
  <si>
    <t>住所</t>
    <phoneticPr fontId="3"/>
  </si>
  <si>
    <t>名称</t>
    <phoneticPr fontId="3"/>
  </si>
  <si>
    <t>代表者氏名</t>
    <phoneticPr fontId="3"/>
  </si>
  <si>
    <t>水稲</t>
    <rPh sb="0" eb="2">
      <t>スイトウ</t>
    </rPh>
    <phoneticPr fontId="2"/>
  </si>
  <si>
    <t>大豆</t>
    <rPh sb="0" eb="2">
      <t>ダイズ</t>
    </rPh>
    <phoneticPr fontId="2"/>
  </si>
  <si>
    <t>麦</t>
    <rPh sb="0" eb="1">
      <t>ムギ</t>
    </rPh>
    <phoneticPr fontId="2"/>
  </si>
  <si>
    <t>佐久浅間農業協同組合</t>
    <rPh sb="4" eb="6">
      <t>ノウギョウ</t>
    </rPh>
    <rPh sb="6" eb="8">
      <t>キョウドウ</t>
    </rPh>
    <rPh sb="8" eb="10">
      <t>クミアイ</t>
    </rPh>
    <phoneticPr fontId="4"/>
  </si>
  <si>
    <t>飼料用もみ</t>
  </si>
  <si>
    <t>合格</t>
    <rPh sb="0" eb="2">
      <t>ゴウカク</t>
    </rPh>
    <phoneticPr fontId="2"/>
  </si>
  <si>
    <t>普通大豆（極小粒大豆）</t>
    <rPh sb="0" eb="2">
      <t>フツウ</t>
    </rPh>
    <rPh sb="2" eb="4">
      <t>ダイズ</t>
    </rPh>
    <rPh sb="5" eb="6">
      <t>ゴク</t>
    </rPh>
    <rPh sb="6" eb="7">
      <t>ショウ</t>
    </rPh>
    <rPh sb="7" eb="8">
      <t>リュウ</t>
    </rPh>
    <rPh sb="8" eb="10">
      <t>ダイズ</t>
    </rPh>
    <phoneticPr fontId="2"/>
  </si>
  <si>
    <t>１等</t>
  </si>
  <si>
    <t>強力小麦</t>
    <rPh sb="0" eb="2">
      <t>キョウリョク</t>
    </rPh>
    <rPh sb="2" eb="4">
      <t>コムギ</t>
    </rPh>
    <phoneticPr fontId="2"/>
  </si>
  <si>
    <t>普通そば</t>
    <rPh sb="0" eb="2">
      <t>フツウ</t>
    </rPh>
    <phoneticPr fontId="2"/>
  </si>
  <si>
    <t>その他</t>
    <rPh sb="2" eb="3">
      <t>タ</t>
    </rPh>
    <phoneticPr fontId="2"/>
  </si>
  <si>
    <t>紙袋</t>
    <rPh sb="0" eb="1">
      <t>カミ</t>
    </rPh>
    <rPh sb="1" eb="2">
      <t>タイ</t>
    </rPh>
    <phoneticPr fontId="11"/>
  </si>
  <si>
    <t>上伊那農業協同組合</t>
  </si>
  <si>
    <t>２等</t>
  </si>
  <si>
    <t>あづみ農業協同組合</t>
  </si>
  <si>
    <t>飼料用玄米</t>
  </si>
  <si>
    <t>３等</t>
  </si>
  <si>
    <t>規格外</t>
    <rPh sb="0" eb="3">
      <t>キカクガイ</t>
    </rPh>
    <phoneticPr fontId="2"/>
  </si>
  <si>
    <t>大北農業協同組合</t>
  </si>
  <si>
    <t>普通大豆（小粒大豆）</t>
    <rPh sb="0" eb="2">
      <t>フツウ</t>
    </rPh>
    <rPh sb="2" eb="4">
      <t>ダイズ</t>
    </rPh>
    <rPh sb="5" eb="6">
      <t>ショウ</t>
    </rPh>
    <rPh sb="6" eb="7">
      <t>リュウ</t>
    </rPh>
    <rPh sb="7" eb="9">
      <t>ダイズ</t>
    </rPh>
    <phoneticPr fontId="2"/>
  </si>
  <si>
    <t>種子大麦</t>
    <rPh sb="0" eb="2">
      <t>シュシ</t>
    </rPh>
    <rPh sb="2" eb="4">
      <t>オオムギ</t>
    </rPh>
    <phoneticPr fontId="2"/>
  </si>
  <si>
    <t>ながの農業協同組合</t>
    <rPh sb="3" eb="5">
      <t>ノウギョウ</t>
    </rPh>
    <rPh sb="5" eb="7">
      <t>キョウドウ</t>
    </rPh>
    <rPh sb="7" eb="9">
      <t>クミアイ</t>
    </rPh>
    <phoneticPr fontId="4"/>
  </si>
  <si>
    <t>種子水稲うるちもみ</t>
  </si>
  <si>
    <t>種子小麦</t>
    <rPh sb="0" eb="2">
      <t>シュシ</t>
    </rPh>
    <rPh sb="2" eb="4">
      <t>コムギ</t>
    </rPh>
    <phoneticPr fontId="2"/>
  </si>
  <si>
    <t>信州うえだ農業協同組合</t>
    <rPh sb="5" eb="7">
      <t>ノウギョウ</t>
    </rPh>
    <rPh sb="7" eb="9">
      <t>キョウドウ</t>
    </rPh>
    <rPh sb="9" eb="11">
      <t>クミアイ</t>
    </rPh>
    <phoneticPr fontId="4"/>
  </si>
  <si>
    <t>種子水稲もちもみ</t>
  </si>
  <si>
    <t>種子裸麦</t>
    <rPh sb="0" eb="2">
      <t>シュシ</t>
    </rPh>
    <rPh sb="2" eb="3">
      <t>ハダカ</t>
    </rPh>
    <rPh sb="3" eb="4">
      <t>ムギ</t>
    </rPh>
    <phoneticPr fontId="2"/>
  </si>
  <si>
    <t>みなみ信州農業協同組合</t>
  </si>
  <si>
    <t>種子陸稲うるちもみ</t>
  </si>
  <si>
    <t>普通大豆（大粒大豆）</t>
    <rPh sb="0" eb="2">
      <t>フツウ</t>
    </rPh>
    <rPh sb="2" eb="4">
      <t>ダイズ</t>
    </rPh>
    <rPh sb="5" eb="6">
      <t>ダイ</t>
    </rPh>
    <rPh sb="6" eb="7">
      <t>リュウ</t>
    </rPh>
    <rPh sb="7" eb="9">
      <t>ダイズ</t>
    </rPh>
    <phoneticPr fontId="2"/>
  </si>
  <si>
    <t>ビール大麦</t>
    <rPh sb="3" eb="5">
      <t>オオムギ</t>
    </rPh>
    <phoneticPr fontId="2"/>
  </si>
  <si>
    <t>松本ハイランド農業協同組合</t>
  </si>
  <si>
    <t>種子陸稲もちもみ</t>
  </si>
  <si>
    <t>グリーン長野農業協同組合</t>
    <rPh sb="6" eb="8">
      <t>ノウギョウ</t>
    </rPh>
    <rPh sb="8" eb="10">
      <t>キョウドウ</t>
    </rPh>
    <rPh sb="10" eb="12">
      <t>クミアイ</t>
    </rPh>
    <phoneticPr fontId="4"/>
  </si>
  <si>
    <t>醸造用玄米</t>
  </si>
  <si>
    <t>規格外</t>
    <rPh sb="0" eb="3">
      <t>キカクガイ</t>
    </rPh>
    <phoneticPr fontId="22"/>
  </si>
  <si>
    <t>長野県食糧集荷協同組合</t>
  </si>
  <si>
    <t>普通大豆（中粒大豆）</t>
    <rPh sb="0" eb="2">
      <t>フツウ</t>
    </rPh>
    <rPh sb="2" eb="4">
      <t>ダイズ</t>
    </rPh>
    <rPh sb="5" eb="6">
      <t>チュウ</t>
    </rPh>
    <rPh sb="6" eb="7">
      <t>リュウ</t>
    </rPh>
    <rPh sb="7" eb="9">
      <t>ダイズ</t>
    </rPh>
    <phoneticPr fontId="2"/>
  </si>
  <si>
    <t>普通小麦</t>
    <rPh sb="0" eb="2">
      <t>フツウ</t>
    </rPh>
    <rPh sb="2" eb="4">
      <t>コムギ</t>
    </rPh>
    <phoneticPr fontId="2"/>
  </si>
  <si>
    <t>塩尻市農業協同組合</t>
  </si>
  <si>
    <t>木曽農業協同組合</t>
  </si>
  <si>
    <t>特上</t>
    <rPh sb="0" eb="1">
      <t>トク</t>
    </rPh>
    <rPh sb="1" eb="2">
      <t>ジョウ</t>
    </rPh>
    <phoneticPr fontId="2"/>
  </si>
  <si>
    <t>株式会社　丸元小野商会</t>
  </si>
  <si>
    <t>普通小粒大麦</t>
    <rPh sb="0" eb="2">
      <t>フツウ</t>
    </rPh>
    <rPh sb="2" eb="3">
      <t>ショウ</t>
    </rPh>
    <rPh sb="3" eb="4">
      <t>リュウ</t>
    </rPh>
    <rPh sb="4" eb="6">
      <t>オオムギ</t>
    </rPh>
    <phoneticPr fontId="2"/>
  </si>
  <si>
    <t>企業組合　山ノ内米穀</t>
  </si>
  <si>
    <t>特等</t>
  </si>
  <si>
    <t>農事組合法人　三ツ和農産</t>
  </si>
  <si>
    <t>水稲うるちもみ</t>
  </si>
  <si>
    <t>有限会社　佐久平興農</t>
  </si>
  <si>
    <t>普通大粒大麦</t>
    <rPh sb="0" eb="2">
      <t>フツウ</t>
    </rPh>
    <rPh sb="2" eb="3">
      <t>タイ</t>
    </rPh>
    <rPh sb="3" eb="4">
      <t>リュウ</t>
    </rPh>
    <rPh sb="4" eb="6">
      <t>オオムギ</t>
    </rPh>
    <phoneticPr fontId="2"/>
  </si>
  <si>
    <t>株式会社　永井農場</t>
    <rPh sb="0" eb="2">
      <t>カブシキ</t>
    </rPh>
    <phoneticPr fontId="4"/>
  </si>
  <si>
    <t>特定加工用大豆（大粒大豆）</t>
    <rPh sb="0" eb="2">
      <t>トクテイ</t>
    </rPh>
    <rPh sb="2" eb="5">
      <t>カコウヨウ</t>
    </rPh>
    <rPh sb="5" eb="7">
      <t>ダイズ</t>
    </rPh>
    <rPh sb="8" eb="9">
      <t>タイ</t>
    </rPh>
    <rPh sb="9" eb="10">
      <t>リュウ</t>
    </rPh>
    <rPh sb="10" eb="12">
      <t>ダイズ</t>
    </rPh>
    <phoneticPr fontId="2"/>
  </si>
  <si>
    <t>信州諏訪農業協同組合</t>
    <rPh sb="0" eb="2">
      <t>シンシュウ</t>
    </rPh>
    <phoneticPr fontId="2"/>
  </si>
  <si>
    <t>特定加工用大豆（中粒大豆）</t>
    <rPh sb="0" eb="2">
      <t>トクテイ</t>
    </rPh>
    <rPh sb="2" eb="5">
      <t>カコウヨウ</t>
    </rPh>
    <rPh sb="5" eb="7">
      <t>ダイズ</t>
    </rPh>
    <rPh sb="8" eb="9">
      <t>チュウ</t>
    </rPh>
    <rPh sb="9" eb="10">
      <t>リュウ</t>
    </rPh>
    <rPh sb="10" eb="12">
      <t>ダイズ</t>
    </rPh>
    <phoneticPr fontId="2"/>
  </si>
  <si>
    <t>松本市農業協同組合</t>
    <rPh sb="0" eb="3">
      <t>マツモトシ</t>
    </rPh>
    <phoneticPr fontId="2"/>
  </si>
  <si>
    <t>特定加工用大豆（小粒大豆）</t>
    <rPh sb="0" eb="2">
      <t>トクテイ</t>
    </rPh>
    <rPh sb="2" eb="5">
      <t>カコウヨウ</t>
    </rPh>
    <rPh sb="5" eb="7">
      <t>ダイズ</t>
    </rPh>
    <rPh sb="8" eb="9">
      <t>ショウ</t>
    </rPh>
    <rPh sb="9" eb="10">
      <t>リュウ</t>
    </rPh>
    <rPh sb="10" eb="12">
      <t>ダイズ</t>
    </rPh>
    <phoneticPr fontId="2"/>
  </si>
  <si>
    <t>普通裸麦</t>
    <rPh sb="0" eb="2">
      <t>フツウ</t>
    </rPh>
    <rPh sb="2" eb="3">
      <t>ハダカ</t>
    </rPh>
    <rPh sb="3" eb="4">
      <t>ムギ</t>
    </rPh>
    <phoneticPr fontId="2"/>
  </si>
  <si>
    <t>有限会社　信州まつやま</t>
    <rPh sb="0" eb="4">
      <t>ユウゲンガイシャ</t>
    </rPh>
    <phoneticPr fontId="23"/>
  </si>
  <si>
    <t>特定加工用大豆（極小粒大豆）</t>
    <rPh sb="0" eb="2">
      <t>トクテイ</t>
    </rPh>
    <rPh sb="2" eb="5">
      <t>カコウヨウ</t>
    </rPh>
    <rPh sb="5" eb="7">
      <t>ダイズ</t>
    </rPh>
    <rPh sb="8" eb="9">
      <t>ゴク</t>
    </rPh>
    <rPh sb="9" eb="10">
      <t>ショウ</t>
    </rPh>
    <rPh sb="10" eb="11">
      <t>リュウ</t>
    </rPh>
    <rPh sb="11" eb="13">
      <t>ダイズ</t>
    </rPh>
    <phoneticPr fontId="2"/>
  </si>
  <si>
    <t>有限会社　三島商店</t>
    <rPh sb="0" eb="4">
      <t>ユウゲンガイシャ</t>
    </rPh>
    <phoneticPr fontId="23"/>
  </si>
  <si>
    <t>水稲もちもみ</t>
  </si>
  <si>
    <t>農事組合法人　大町市花き協会</t>
    <rPh sb="0" eb="2">
      <t>ノウジ</t>
    </rPh>
    <rPh sb="2" eb="4">
      <t>クミアイ</t>
    </rPh>
    <rPh sb="4" eb="6">
      <t>ホウジン</t>
    </rPh>
    <phoneticPr fontId="23"/>
  </si>
  <si>
    <t>有限会社　斉藤農園</t>
    <rPh sb="0" eb="4">
      <t>ユウゲンガイシャ</t>
    </rPh>
    <phoneticPr fontId="23"/>
  </si>
  <si>
    <t>水稲もち玄米</t>
  </si>
  <si>
    <t>有限会社　細田農産</t>
    <rPh sb="0" eb="4">
      <t>ユウゲンガイシャ</t>
    </rPh>
    <phoneticPr fontId="23"/>
  </si>
  <si>
    <t>有限会社　柴田精米所</t>
    <rPh sb="0" eb="4">
      <t>ユウゲンガイシャ</t>
    </rPh>
    <phoneticPr fontId="23"/>
  </si>
  <si>
    <t>種子大豆（大粒大豆）</t>
    <rPh sb="0" eb="2">
      <t>シュシ</t>
    </rPh>
    <rPh sb="2" eb="4">
      <t>ダイズ</t>
    </rPh>
    <rPh sb="5" eb="6">
      <t>タイ</t>
    </rPh>
    <rPh sb="6" eb="7">
      <t>リュウ</t>
    </rPh>
    <rPh sb="7" eb="9">
      <t>ダイズ</t>
    </rPh>
    <phoneticPr fontId="2"/>
  </si>
  <si>
    <t>株式会社　マイパール長野</t>
    <rPh sb="0" eb="4">
      <t>カブシキガイシャ</t>
    </rPh>
    <phoneticPr fontId="23"/>
  </si>
  <si>
    <t>種子大豆（中粒大豆）</t>
    <rPh sb="5" eb="6">
      <t>チュウ</t>
    </rPh>
    <rPh sb="6" eb="7">
      <t>リュウ</t>
    </rPh>
    <rPh sb="7" eb="9">
      <t>ダイズ</t>
    </rPh>
    <phoneticPr fontId="2"/>
  </si>
  <si>
    <t>中野市農業協同組合</t>
    <rPh sb="0" eb="3">
      <t>ナカノシ</t>
    </rPh>
    <rPh sb="3" eb="5">
      <t>ノウギョウ</t>
    </rPh>
    <rPh sb="5" eb="7">
      <t>キョウドウ</t>
    </rPh>
    <rPh sb="7" eb="9">
      <t>クミアイ</t>
    </rPh>
    <phoneticPr fontId="4"/>
  </si>
  <si>
    <t>陸稲うるちもみ</t>
  </si>
  <si>
    <t>種子大豆（小粒大豆）</t>
    <rPh sb="5" eb="6">
      <t>ショウ</t>
    </rPh>
    <rPh sb="6" eb="7">
      <t>リュウ</t>
    </rPh>
    <rPh sb="7" eb="9">
      <t>ダイズ</t>
    </rPh>
    <phoneticPr fontId="2"/>
  </si>
  <si>
    <t>一般財団法人　木島平村農業振興公社</t>
    <rPh sb="0" eb="2">
      <t>イッパン</t>
    </rPh>
    <rPh sb="2" eb="4">
      <t>ザイダン</t>
    </rPh>
    <rPh sb="4" eb="6">
      <t>ホウジン</t>
    </rPh>
    <phoneticPr fontId="23"/>
  </si>
  <si>
    <t>種子大豆（極小粒大豆）</t>
    <rPh sb="5" eb="6">
      <t>ゴク</t>
    </rPh>
    <rPh sb="6" eb="7">
      <t>ショウ</t>
    </rPh>
    <rPh sb="7" eb="8">
      <t>リュウ</t>
    </rPh>
    <rPh sb="8" eb="10">
      <t>ダイズ</t>
    </rPh>
    <phoneticPr fontId="2"/>
  </si>
  <si>
    <t>有限会社　草間商事</t>
    <rPh sb="0" eb="4">
      <t>ユウゲンガイシャ</t>
    </rPh>
    <phoneticPr fontId="23"/>
  </si>
  <si>
    <t>陸稲うるち玄米</t>
  </si>
  <si>
    <t>有限会社　中野食糧</t>
    <rPh sb="0" eb="4">
      <t>ユウゲンガイシャ</t>
    </rPh>
    <phoneticPr fontId="23"/>
  </si>
  <si>
    <t>信陽食品株式会社</t>
    <rPh sb="0" eb="8">
      <t>シンヨウ</t>
    </rPh>
    <phoneticPr fontId="4"/>
  </si>
  <si>
    <t>有限会社　平安産業</t>
    <rPh sb="0" eb="4">
      <t>ユウゲンガイシャ</t>
    </rPh>
    <phoneticPr fontId="23"/>
  </si>
  <si>
    <t>有限会社　高塚商店</t>
    <rPh sb="0" eb="4">
      <t>ユウゲンガイシャ</t>
    </rPh>
    <phoneticPr fontId="23"/>
  </si>
  <si>
    <t>陸稲もちもみ</t>
  </si>
  <si>
    <t>長野八ヶ岳農業協同組合</t>
    <rPh sb="0" eb="2">
      <t>ナガノ</t>
    </rPh>
    <rPh sb="2" eb="5">
      <t>ヤツガタケ</t>
    </rPh>
    <rPh sb="5" eb="7">
      <t>ノウギョウ</t>
    </rPh>
    <rPh sb="7" eb="9">
      <t>キョウドウ</t>
    </rPh>
    <rPh sb="9" eb="11">
      <t>クミアイ</t>
    </rPh>
    <phoneticPr fontId="4"/>
  </si>
  <si>
    <t>田中商事株式会社</t>
    <rPh sb="0" eb="2">
      <t>タナカ</t>
    </rPh>
    <rPh sb="2" eb="4">
      <t>ショウジ</t>
    </rPh>
    <rPh sb="4" eb="6">
      <t>カブシキ</t>
    </rPh>
    <rPh sb="6" eb="8">
      <t>カイシャ</t>
    </rPh>
    <phoneticPr fontId="4"/>
  </si>
  <si>
    <t>陸稲もち玄米</t>
  </si>
  <si>
    <t>有限会社　竹田の里</t>
    <rPh sb="0" eb="2">
      <t>ユウゲン</t>
    </rPh>
    <rPh sb="2" eb="4">
      <t>カイシャ</t>
    </rPh>
    <rPh sb="5" eb="7">
      <t>タケダ</t>
    </rPh>
    <rPh sb="8" eb="9">
      <t>サト</t>
    </rPh>
    <phoneticPr fontId="2"/>
  </si>
  <si>
    <t>有限会社　上伊那農民組合産直センター</t>
    <rPh sb="0" eb="2">
      <t>ユウゲン</t>
    </rPh>
    <rPh sb="2" eb="4">
      <t>カイシャ</t>
    </rPh>
    <rPh sb="5" eb="6">
      <t>カミ</t>
    </rPh>
    <rPh sb="6" eb="8">
      <t>イナ</t>
    </rPh>
    <rPh sb="8" eb="10">
      <t>ノウミン</t>
    </rPh>
    <rPh sb="10" eb="12">
      <t>クミアイ</t>
    </rPh>
    <rPh sb="12" eb="14">
      <t>サンチョク</t>
    </rPh>
    <phoneticPr fontId="2"/>
  </si>
  <si>
    <t>上田食糧販売企業組合</t>
    <rPh sb="0" eb="2">
      <t>ウエダ</t>
    </rPh>
    <rPh sb="2" eb="4">
      <t>ショクリョウ</t>
    </rPh>
    <rPh sb="4" eb="6">
      <t>ハンバイ</t>
    </rPh>
    <rPh sb="6" eb="8">
      <t>キギョウ</t>
    </rPh>
    <rPh sb="8" eb="10">
      <t>クミアイ</t>
    </rPh>
    <phoneticPr fontId="4"/>
  </si>
  <si>
    <t>松本ノーサン株式会社</t>
    <rPh sb="0" eb="2">
      <t>マツモト</t>
    </rPh>
    <rPh sb="6" eb="8">
      <t>カブシキ</t>
    </rPh>
    <rPh sb="8" eb="10">
      <t>カイシャ</t>
    </rPh>
    <phoneticPr fontId="2"/>
  </si>
  <si>
    <t>有限会社　丸山肥料</t>
    <rPh sb="0" eb="2">
      <t>ユウゲン</t>
    </rPh>
    <rPh sb="2" eb="4">
      <t>カイシャ</t>
    </rPh>
    <rPh sb="5" eb="7">
      <t>マルヤマ</t>
    </rPh>
    <rPh sb="7" eb="9">
      <t>ヒリョウ</t>
    </rPh>
    <phoneticPr fontId="2"/>
  </si>
  <si>
    <t>有限会社　濱農場</t>
    <rPh sb="0" eb="2">
      <t>ユウゲン</t>
    </rPh>
    <rPh sb="2" eb="4">
      <t>カイシャ</t>
    </rPh>
    <rPh sb="5" eb="6">
      <t>ハマ</t>
    </rPh>
    <rPh sb="6" eb="8">
      <t>ノウジョウ</t>
    </rPh>
    <phoneticPr fontId="2"/>
  </si>
  <si>
    <t>長野商事株式会社</t>
    <rPh sb="0" eb="2">
      <t>ナガノ</t>
    </rPh>
    <rPh sb="2" eb="4">
      <t>ショウジ</t>
    </rPh>
    <rPh sb="4" eb="6">
      <t>カブシキ</t>
    </rPh>
    <rPh sb="6" eb="8">
      <t>カイシャ</t>
    </rPh>
    <phoneticPr fontId="4"/>
  </si>
  <si>
    <t>有限会社　アグリカルチャー</t>
    <rPh sb="0" eb="4">
      <t>ユウゲンガイシャ</t>
    </rPh>
    <phoneticPr fontId="23"/>
  </si>
  <si>
    <t>中村精糧有限会社</t>
  </si>
  <si>
    <t>農事組合法人　ながの北信産直センター</t>
    <rPh sb="0" eb="2">
      <t>ノウジ</t>
    </rPh>
    <rPh sb="2" eb="4">
      <t>クミアイ</t>
    </rPh>
    <rPh sb="4" eb="6">
      <t>ホウジン</t>
    </rPh>
    <phoneticPr fontId="23"/>
  </si>
  <si>
    <t>有限会社　やまとリッチ</t>
    <rPh sb="0" eb="2">
      <t>ユウゲン</t>
    </rPh>
    <rPh sb="2" eb="4">
      <t>カイシャ</t>
    </rPh>
    <phoneticPr fontId="2"/>
  </si>
  <si>
    <t>有限会社　入倉米穀</t>
    <rPh sb="0" eb="2">
      <t>ユウゲン</t>
    </rPh>
    <rPh sb="2" eb="4">
      <t>カイシャ</t>
    </rPh>
    <rPh sb="5" eb="7">
      <t>イリクラ</t>
    </rPh>
    <rPh sb="7" eb="9">
      <t>ベイコク</t>
    </rPh>
    <phoneticPr fontId="2"/>
  </si>
  <si>
    <t>株式会社　北沢肥料</t>
    <rPh sb="0" eb="2">
      <t>カブシキ</t>
    </rPh>
    <rPh sb="2" eb="4">
      <t>カイシャ</t>
    </rPh>
    <rPh sb="5" eb="7">
      <t>キタザワ</t>
    </rPh>
    <rPh sb="7" eb="9">
      <t>ヒリョウ</t>
    </rPh>
    <phoneticPr fontId="2"/>
  </si>
  <si>
    <t>農事組合法人　飯嶋農園</t>
    <rPh sb="0" eb="2">
      <t>ノウジ</t>
    </rPh>
    <rPh sb="2" eb="4">
      <t>クミアイ</t>
    </rPh>
    <rPh sb="4" eb="6">
      <t>ホウジン</t>
    </rPh>
    <rPh sb="7" eb="9">
      <t>イイジマ</t>
    </rPh>
    <rPh sb="9" eb="11">
      <t>ノウエン</t>
    </rPh>
    <phoneticPr fontId="4"/>
  </si>
  <si>
    <t>有限会社　信州ファーム荻原</t>
    <rPh sb="0" eb="2">
      <t>ユウゲン</t>
    </rPh>
    <rPh sb="2" eb="4">
      <t>カイシャ</t>
    </rPh>
    <rPh sb="5" eb="7">
      <t>シンシュウ</t>
    </rPh>
    <rPh sb="11" eb="13">
      <t>オギワラ</t>
    </rPh>
    <phoneticPr fontId="4"/>
  </si>
  <si>
    <t>有限会社　ムラヤマ</t>
    <rPh sb="0" eb="2">
      <t>ユウゲン</t>
    </rPh>
    <rPh sb="2" eb="4">
      <t>カイシャ</t>
    </rPh>
    <phoneticPr fontId="4"/>
  </si>
  <si>
    <t>有限会社　信州荻原農園</t>
    <rPh sb="0" eb="2">
      <t>ユウゲン</t>
    </rPh>
    <rPh sb="2" eb="4">
      <t>カイシャ</t>
    </rPh>
    <rPh sb="5" eb="7">
      <t>シンシュウ</t>
    </rPh>
    <rPh sb="7" eb="9">
      <t>オギワラ</t>
    </rPh>
    <rPh sb="9" eb="11">
      <t>ノウエン</t>
    </rPh>
    <phoneticPr fontId="4"/>
  </si>
  <si>
    <t>上穀商事株式会社</t>
    <rPh sb="0" eb="1">
      <t>ジョウ</t>
    </rPh>
    <rPh sb="1" eb="2">
      <t>コク</t>
    </rPh>
    <rPh sb="2" eb="4">
      <t>ショウジ</t>
    </rPh>
    <rPh sb="4" eb="6">
      <t>カブシキ</t>
    </rPh>
    <rPh sb="6" eb="8">
      <t>カイシャ</t>
    </rPh>
    <phoneticPr fontId="4"/>
  </si>
  <si>
    <t>洗馬農業協同組合</t>
    <rPh sb="0" eb="2">
      <t>セバ</t>
    </rPh>
    <rPh sb="2" eb="8">
      <t>ノウキョウ</t>
    </rPh>
    <phoneticPr fontId="2"/>
  </si>
  <si>
    <t>飯山中央市場株式会社</t>
    <rPh sb="0" eb="2">
      <t>イイヤマ</t>
    </rPh>
    <rPh sb="2" eb="4">
      <t>チュウオウ</t>
    </rPh>
    <rPh sb="4" eb="6">
      <t>イチバ</t>
    </rPh>
    <rPh sb="6" eb="10">
      <t>カブシキガイシャ</t>
    </rPh>
    <phoneticPr fontId="4"/>
  </si>
  <si>
    <t>株式会社　曽根原商店</t>
    <rPh sb="0" eb="4">
      <t>カブシキガイシャ</t>
    </rPh>
    <rPh sb="5" eb="8">
      <t>ソネハラ</t>
    </rPh>
    <rPh sb="8" eb="10">
      <t>ショウテン</t>
    </rPh>
    <phoneticPr fontId="2"/>
  </si>
  <si>
    <t>有限会社　ヒガシ</t>
    <rPh sb="0" eb="4">
      <t>ユウゲンガイシャ</t>
    </rPh>
    <phoneticPr fontId="2"/>
  </si>
  <si>
    <t>株式会社　渡辺作意商店</t>
    <rPh sb="0" eb="4">
      <t>カブシキガイシャ</t>
    </rPh>
    <rPh sb="5" eb="7">
      <t>ワタナベ</t>
    </rPh>
    <rPh sb="7" eb="9">
      <t>サクイ</t>
    </rPh>
    <rPh sb="9" eb="11">
      <t>ショウテン</t>
    </rPh>
    <phoneticPr fontId="4"/>
  </si>
  <si>
    <t>有限会社　青木島食販</t>
    <rPh sb="0" eb="4">
      <t>ユウゲンガイシャ</t>
    </rPh>
    <rPh sb="5" eb="6">
      <t>アオ</t>
    </rPh>
    <rPh sb="6" eb="8">
      <t>キジマ</t>
    </rPh>
    <rPh sb="8" eb="9">
      <t>ショク</t>
    </rPh>
    <rPh sb="9" eb="10">
      <t>ハン</t>
    </rPh>
    <phoneticPr fontId="4"/>
  </si>
  <si>
    <t>有限会社　ライスファーム野口</t>
    <rPh sb="0" eb="4">
      <t>ユウゲンガイシャ</t>
    </rPh>
    <rPh sb="12" eb="14">
      <t>ノグチ</t>
    </rPh>
    <phoneticPr fontId="2"/>
  </si>
  <si>
    <t>特定非営利法人新規就農支援センター</t>
    <rPh sb="0" eb="2">
      <t>トクテイ</t>
    </rPh>
    <rPh sb="2" eb="5">
      <t>ヒエイリ</t>
    </rPh>
    <rPh sb="5" eb="7">
      <t>ホウジン</t>
    </rPh>
    <rPh sb="7" eb="9">
      <t>シンキ</t>
    </rPh>
    <rPh sb="9" eb="11">
      <t>シュウノウ</t>
    </rPh>
    <rPh sb="11" eb="13">
      <t>シエン</t>
    </rPh>
    <phoneticPr fontId="23"/>
  </si>
  <si>
    <t>有限会社　長野穀販</t>
    <rPh sb="0" eb="4">
      <t>ユウゲンガイシャ</t>
    </rPh>
    <rPh sb="5" eb="7">
      <t>ナガノ</t>
    </rPh>
    <rPh sb="7" eb="8">
      <t>コク</t>
    </rPh>
    <rPh sb="8" eb="9">
      <t>ハン</t>
    </rPh>
    <phoneticPr fontId="2"/>
  </si>
  <si>
    <t>有限会社　ヨシダ</t>
    <rPh sb="0" eb="4">
      <t>ユウゲンガイシャ</t>
    </rPh>
    <phoneticPr fontId="2"/>
  </si>
  <si>
    <t>株式会社　ファーム中鶴</t>
  </si>
  <si>
    <t>株式会社　スパーイン</t>
  </si>
  <si>
    <t>有限会社　ティーエム</t>
    <rPh sb="0" eb="4">
      <t>ユウゲンガイシャ</t>
    </rPh>
    <phoneticPr fontId="24"/>
  </si>
  <si>
    <t>有限会社　米耕農</t>
    <rPh sb="0" eb="2">
      <t>ユウゲン</t>
    </rPh>
    <rPh sb="5" eb="6">
      <t>コメ</t>
    </rPh>
    <rPh sb="6" eb="7">
      <t>タガヤ</t>
    </rPh>
    <rPh sb="7" eb="8">
      <t>ノウ</t>
    </rPh>
    <phoneticPr fontId="24"/>
  </si>
  <si>
    <t>株式会社　おびなた　</t>
  </si>
  <si>
    <t>株式会社　プラセス　</t>
  </si>
  <si>
    <t>小諸倉庫株式会社</t>
    <rPh sb="0" eb="2">
      <t>コモロ</t>
    </rPh>
    <rPh sb="2" eb="4">
      <t>ソウコ</t>
    </rPh>
    <rPh sb="4" eb="8">
      <t>カブシキガイシャ</t>
    </rPh>
    <phoneticPr fontId="4"/>
  </si>
  <si>
    <t>田美屋株式会社</t>
    <rPh sb="0" eb="1">
      <t>タ</t>
    </rPh>
    <rPh sb="1" eb="2">
      <t>ビ</t>
    </rPh>
    <rPh sb="2" eb="3">
      <t>ヤ</t>
    </rPh>
    <rPh sb="3" eb="7">
      <t>カブシキガイシャ</t>
    </rPh>
    <phoneticPr fontId="2"/>
  </si>
  <si>
    <t>有限会社　沢村屋商店</t>
    <rPh sb="0" eb="4">
      <t>ユウゲンガイシャ</t>
    </rPh>
    <rPh sb="5" eb="7">
      <t>サワムラ</t>
    </rPh>
    <rPh sb="7" eb="8">
      <t>ヤ</t>
    </rPh>
    <rPh sb="8" eb="10">
      <t>ショウテン</t>
    </rPh>
    <phoneticPr fontId="2"/>
  </si>
  <si>
    <t>北ノ原合同会社</t>
    <rPh sb="0" eb="1">
      <t>キタ</t>
    </rPh>
    <rPh sb="2" eb="3">
      <t>ハラ</t>
    </rPh>
    <rPh sb="3" eb="5">
      <t>ゴウドウ</t>
    </rPh>
    <rPh sb="5" eb="7">
      <t>カイシャ</t>
    </rPh>
    <phoneticPr fontId="2"/>
  </si>
  <si>
    <t>有限会社　信越コンバイン</t>
    <rPh sb="0" eb="4">
      <t>ユウゲンガイシャ</t>
    </rPh>
    <rPh sb="5" eb="7">
      <t>シンエツ</t>
    </rPh>
    <phoneticPr fontId="24"/>
  </si>
  <si>
    <t>株式会社乳川の里</t>
    <rPh sb="0" eb="4">
      <t>カブシキガイシャ</t>
    </rPh>
    <rPh sb="4" eb="5">
      <t>チチ</t>
    </rPh>
    <rPh sb="5" eb="6">
      <t>カワ</t>
    </rPh>
    <rPh sb="7" eb="8">
      <t>サト</t>
    </rPh>
    <phoneticPr fontId="2"/>
  </si>
  <si>
    <t>農事組合法人武井種畜場</t>
    <rPh sb="0" eb="2">
      <t>ノウジ</t>
    </rPh>
    <rPh sb="2" eb="4">
      <t>クミアイ</t>
    </rPh>
    <rPh sb="4" eb="6">
      <t>ホウジン</t>
    </rPh>
    <rPh sb="6" eb="8">
      <t>タケイ</t>
    </rPh>
    <rPh sb="8" eb="10">
      <t>シュチク</t>
    </rPh>
    <rPh sb="10" eb="11">
      <t>ジョウ</t>
    </rPh>
    <phoneticPr fontId="4"/>
  </si>
  <si>
    <t>日穀製粉株式会社</t>
    <rPh sb="0" eb="2">
      <t>ニッコク</t>
    </rPh>
    <rPh sb="2" eb="4">
      <t>セイフン</t>
    </rPh>
    <rPh sb="4" eb="8">
      <t>カブシキガイシャ</t>
    </rPh>
    <phoneticPr fontId="4"/>
  </si>
  <si>
    <t>株式会社ライフツール</t>
    <rPh sb="0" eb="4">
      <t>カブシキガイシャ</t>
    </rPh>
    <phoneticPr fontId="4"/>
  </si>
  <si>
    <t>有限会社市川</t>
    <rPh sb="0" eb="4">
      <t>ユウゲンガイシャ</t>
    </rPh>
    <rPh sb="4" eb="6">
      <t>イチカワ</t>
    </rPh>
    <phoneticPr fontId="4"/>
  </si>
  <si>
    <t>元</t>
    <rPh sb="0" eb="1">
      <t>ガン</t>
    </rPh>
    <phoneticPr fontId="11"/>
  </si>
  <si>
    <t>R2</t>
    <phoneticPr fontId="11"/>
  </si>
  <si>
    <t>その他</t>
    <phoneticPr fontId="11"/>
  </si>
  <si>
    <t>別記様式第二号（内訳なし）</t>
    <rPh sb="8" eb="10">
      <t>ウチワケ</t>
    </rPh>
    <phoneticPr fontId="11"/>
  </si>
  <si>
    <t>別記様式第二号（内訳あり）</t>
    <rPh sb="8" eb="10">
      <t>ウチワケ</t>
    </rPh>
    <phoneticPr fontId="2"/>
  </si>
  <si>
    <t>別記様式第二号（内訳なし）</t>
    <rPh sb="8" eb="10">
      <t>ウチワケ</t>
    </rPh>
    <phoneticPr fontId="11"/>
  </si>
  <si>
    <t>備考　１　報告書は、農産物の種類及び生産年度ごとに作成すること。</t>
    <phoneticPr fontId="2"/>
  </si>
  <si>
    <t>備考　１　報告書は、農産物の種類及び生産年度ごとに作成すること。</t>
    <phoneticPr fontId="2"/>
  </si>
  <si>
    <t>　　　　2　「検査区分」の欄には、農産物検査法（以下「法」という。）第３条の品位等検査（米穀の品位等検査）、法第５条第１項の品位等検査</t>
    <rPh sb="45" eb="46">
      <t>コク</t>
    </rPh>
    <rPh sb="54" eb="55">
      <t>ホウ</t>
    </rPh>
    <rPh sb="55" eb="56">
      <t>ダイ</t>
    </rPh>
    <rPh sb="57" eb="58">
      <t>ジョウ</t>
    </rPh>
    <rPh sb="58" eb="59">
      <t>ダイ</t>
    </rPh>
    <rPh sb="60" eb="61">
      <t>コウ</t>
    </rPh>
    <rPh sb="62" eb="64">
      <t>ヒンイ</t>
    </rPh>
    <rPh sb="64" eb="65">
      <t>トウ</t>
    </rPh>
    <rPh sb="65" eb="67">
      <t>ケンサ</t>
    </rPh>
    <phoneticPr fontId="2"/>
  </si>
  <si>
    <t>　　　　　　（検査を受けていない米穀の品位等検査）、法第６条の品位等検査（麦の品位等検査）及び法第９条の品位等検査（米麦以外の品位等検査）の別を記載すること。</t>
    <rPh sb="7" eb="9">
      <t>ケンサ</t>
    </rPh>
    <rPh sb="10" eb="11">
      <t>ウ</t>
    </rPh>
    <rPh sb="16" eb="18">
      <t>ベイコク</t>
    </rPh>
    <rPh sb="19" eb="21">
      <t>ヒンイ</t>
    </rPh>
    <rPh sb="21" eb="22">
      <t>トウ</t>
    </rPh>
    <rPh sb="22" eb="24">
      <t>ケンサ</t>
    </rPh>
    <rPh sb="26" eb="27">
      <t>ホウ</t>
    </rPh>
    <rPh sb="27" eb="28">
      <t>ダイ</t>
    </rPh>
    <rPh sb="29" eb="30">
      <t>ジョウ</t>
    </rPh>
    <rPh sb="31" eb="33">
      <t>ヒンイ</t>
    </rPh>
    <rPh sb="33" eb="34">
      <t>トウ</t>
    </rPh>
    <rPh sb="34" eb="36">
      <t>ケンサ</t>
    </rPh>
    <rPh sb="37" eb="38">
      <t>ムギ</t>
    </rPh>
    <rPh sb="39" eb="41">
      <t>ヒンイ</t>
    </rPh>
    <rPh sb="41" eb="42">
      <t>トウ</t>
    </rPh>
    <rPh sb="42" eb="44">
      <t>ケンサ</t>
    </rPh>
    <rPh sb="45" eb="46">
      <t>オヨ</t>
    </rPh>
    <rPh sb="47" eb="48">
      <t>ホウ</t>
    </rPh>
    <rPh sb="48" eb="49">
      <t>ダイ</t>
    </rPh>
    <rPh sb="50" eb="51">
      <t>ジョウ</t>
    </rPh>
    <rPh sb="52" eb="54">
      <t>ヒンイ</t>
    </rPh>
    <rPh sb="54" eb="55">
      <t>トウ</t>
    </rPh>
    <rPh sb="55" eb="57">
      <t>ケンサ</t>
    </rPh>
    <rPh sb="58" eb="59">
      <t>コメ</t>
    </rPh>
    <rPh sb="59" eb="60">
      <t>ムギ</t>
    </rPh>
    <rPh sb="60" eb="62">
      <t>イガイ</t>
    </rPh>
    <rPh sb="63" eb="65">
      <t>ヒンイ</t>
    </rPh>
    <rPh sb="65" eb="66">
      <t>トウ</t>
    </rPh>
    <rPh sb="66" eb="68">
      <t>ケンサ</t>
    </rPh>
    <rPh sb="70" eb="71">
      <t>ベツ</t>
    </rPh>
    <rPh sb="72" eb="74">
      <t>キサイ</t>
    </rPh>
    <phoneticPr fontId="2"/>
  </si>
  <si>
    <t>　　　　　　なお、検査区分ごとに合計を設けること。　</t>
    <rPh sb="9" eb="11">
      <t>ケンサ</t>
    </rPh>
    <rPh sb="11" eb="13">
      <t>クブン</t>
    </rPh>
    <rPh sb="16" eb="18">
      <t>ゴウケイ</t>
    </rPh>
    <rPh sb="19" eb="20">
      <t>モウ</t>
    </rPh>
    <phoneticPr fontId="2"/>
  </si>
  <si>
    <t>　　　　3　数量の単位は、キログラムとすること。</t>
    <phoneticPr fontId="2"/>
  </si>
  <si>
    <t>　　　　3　数量の単位は、キログラムとすること。</t>
    <phoneticPr fontId="2"/>
  </si>
  <si>
    <r>
      <rPr>
        <sz val="11"/>
        <color theme="0"/>
        <rFont val="ＭＳ Ｐ明朝"/>
        <family val="1"/>
        <charset val="128"/>
      </rPr>
      <t>備考</t>
    </r>
    <r>
      <rPr>
        <sz val="11"/>
        <color rgb="FFFF0000"/>
        <rFont val="ＭＳ Ｐ明朝"/>
        <family val="1"/>
        <charset val="128"/>
      </rPr>
      <t>　2　数量の単位は、キログラムとすること。</t>
    </r>
    <rPh sb="0" eb="2">
      <t>ビコウ</t>
    </rPh>
    <phoneticPr fontId="2"/>
  </si>
  <si>
    <t>チェック</t>
    <phoneticPr fontId="2"/>
  </si>
  <si>
    <t>①</t>
    <phoneticPr fontId="2"/>
  </si>
  <si>
    <t>②</t>
    <phoneticPr fontId="2"/>
  </si>
  <si>
    <t>③</t>
    <phoneticPr fontId="2"/>
  </si>
  <si>
    <t>④</t>
    <phoneticPr fontId="2"/>
  </si>
  <si>
    <t>⑤</t>
    <phoneticPr fontId="2"/>
  </si>
  <si>
    <t>合計</t>
    <rPh sb="0" eb="2">
      <t>ゴウケイ</t>
    </rPh>
    <phoneticPr fontId="11"/>
  </si>
  <si>
    <t>判定</t>
    <rPh sb="0" eb="2">
      <t>ハンテイ</t>
    </rPh>
    <phoneticPr fontId="11"/>
  </si>
  <si>
    <t>チェック</t>
    <phoneticPr fontId="11"/>
  </si>
  <si>
    <t>①</t>
    <phoneticPr fontId="11"/>
  </si>
  <si>
    <t>②</t>
    <phoneticPr fontId="11"/>
  </si>
  <si>
    <t>そば</t>
    <phoneticPr fontId="2"/>
  </si>
  <si>
    <t>だったんそば</t>
    <phoneticPr fontId="2"/>
  </si>
  <si>
    <t>R3</t>
    <phoneticPr fontId="11"/>
  </si>
  <si>
    <t>R4</t>
    <phoneticPr fontId="11"/>
  </si>
  <si>
    <t>R5</t>
    <phoneticPr fontId="11"/>
  </si>
  <si>
    <t>R6</t>
    <phoneticPr fontId="11"/>
  </si>
  <si>
    <t>第3条</t>
    <rPh sb="0" eb="1">
      <t>ダイ</t>
    </rPh>
    <rPh sb="2" eb="3">
      <t>ジョウ</t>
    </rPh>
    <phoneticPr fontId="11"/>
  </si>
  <si>
    <t>第6条</t>
    <rPh sb="0" eb="1">
      <t>ダイ</t>
    </rPh>
    <rPh sb="2" eb="3">
      <t>ジョウ</t>
    </rPh>
    <phoneticPr fontId="11"/>
  </si>
  <si>
    <t>第9条</t>
    <rPh sb="0" eb="1">
      <t>ダイ</t>
    </rPh>
    <rPh sb="2" eb="3">
      <t>ジョウ</t>
    </rPh>
    <phoneticPr fontId="11"/>
  </si>
  <si>
    <t>あきだわら</t>
    <phoneticPr fontId="11"/>
  </si>
  <si>
    <t>いのちの壱</t>
    <phoneticPr fontId="11"/>
  </si>
  <si>
    <t>キヌヒカリ</t>
    <phoneticPr fontId="11"/>
  </si>
  <si>
    <t>きらりん</t>
    <phoneticPr fontId="11"/>
  </si>
  <si>
    <t>きんのめぐみ</t>
    <phoneticPr fontId="11"/>
  </si>
  <si>
    <t>ひとめぼれ</t>
    <phoneticPr fontId="11"/>
  </si>
  <si>
    <t>ミルキークイーン</t>
    <phoneticPr fontId="11"/>
  </si>
  <si>
    <t>縁結び</t>
    <phoneticPr fontId="11"/>
  </si>
  <si>
    <t>天竜乙女</t>
    <phoneticPr fontId="11"/>
  </si>
  <si>
    <t>風さやか</t>
    <phoneticPr fontId="11"/>
  </si>
  <si>
    <t>五百川</t>
    <phoneticPr fontId="11"/>
  </si>
  <si>
    <t>つきあかり</t>
    <phoneticPr fontId="11"/>
  </si>
  <si>
    <t>ギンレイ</t>
    <phoneticPr fontId="11"/>
  </si>
  <si>
    <t>すずほまれ</t>
    <phoneticPr fontId="11"/>
  </si>
  <si>
    <t>すずろまん</t>
    <phoneticPr fontId="11"/>
  </si>
  <si>
    <t>タチナガハ</t>
    <phoneticPr fontId="11"/>
  </si>
  <si>
    <t>つぶほまれ</t>
    <phoneticPr fontId="11"/>
  </si>
  <si>
    <t>ナカセンナリ</t>
    <phoneticPr fontId="11"/>
  </si>
  <si>
    <t>シラネコムギ</t>
    <phoneticPr fontId="11"/>
  </si>
  <si>
    <t>ユメセイキ</t>
    <phoneticPr fontId="11"/>
  </si>
  <si>
    <t>しゅんよう</t>
    <phoneticPr fontId="11"/>
  </si>
  <si>
    <t>ハナマンテン</t>
    <phoneticPr fontId="11"/>
  </si>
  <si>
    <t>ユメアサヒ</t>
    <phoneticPr fontId="11"/>
  </si>
  <si>
    <t>ゆめかおり</t>
    <phoneticPr fontId="11"/>
  </si>
  <si>
    <t>ゆめきらり</t>
    <phoneticPr fontId="11"/>
  </si>
  <si>
    <t>ゆめちから</t>
    <phoneticPr fontId="11"/>
  </si>
  <si>
    <t>ホワイトファイバー</t>
    <phoneticPr fontId="11"/>
  </si>
  <si>
    <t>ファイバースノウ</t>
    <phoneticPr fontId="11"/>
  </si>
  <si>
    <t>シュンライ</t>
    <phoneticPr fontId="11"/>
  </si>
  <si>
    <t>あきたこまち</t>
    <phoneticPr fontId="11"/>
  </si>
  <si>
    <t>コシヒカリ</t>
    <phoneticPr fontId="11"/>
  </si>
  <si>
    <t>推フレ</t>
    <rPh sb="0" eb="1">
      <t>スイ</t>
    </rPh>
    <phoneticPr fontId="11"/>
  </si>
  <si>
    <t>他フレ</t>
    <rPh sb="0" eb="1">
      <t>ホカ</t>
    </rPh>
    <phoneticPr fontId="11"/>
  </si>
  <si>
    <t>ばら</t>
    <phoneticPr fontId="11"/>
  </si>
  <si>
    <t>第5条第1項</t>
    <rPh sb="0" eb="1">
      <t>ダイ</t>
    </rPh>
    <rPh sb="2" eb="3">
      <t>ジョウ</t>
    </rPh>
    <rPh sb="3" eb="4">
      <t>ダイ</t>
    </rPh>
    <rPh sb="5" eb="6">
      <t>コウ</t>
    </rPh>
    <phoneticPr fontId="11"/>
  </si>
  <si>
    <t>第5条第2項</t>
    <rPh sb="0" eb="1">
      <t>ダイ</t>
    </rPh>
    <rPh sb="2" eb="3">
      <t>ジョウ</t>
    </rPh>
    <rPh sb="3" eb="4">
      <t>ダイ</t>
    </rPh>
    <rPh sb="5" eb="6">
      <t>コウ</t>
    </rPh>
    <phoneticPr fontId="11"/>
  </si>
  <si>
    <t>すずみのり</t>
    <phoneticPr fontId="11"/>
  </si>
  <si>
    <t>長野S8号</t>
    <phoneticPr fontId="11"/>
  </si>
  <si>
    <t>長野S11号</t>
    <phoneticPr fontId="11"/>
  </si>
  <si>
    <t>しろゆたか</t>
    <phoneticPr fontId="11"/>
  </si>
  <si>
    <t>ハナチカラ</t>
    <phoneticPr fontId="11"/>
  </si>
  <si>
    <t>特等</t>
    <phoneticPr fontId="2"/>
  </si>
  <si>
    <t>1等</t>
    <phoneticPr fontId="2"/>
  </si>
  <si>
    <t>2等</t>
    <phoneticPr fontId="2"/>
  </si>
  <si>
    <t>3等</t>
    <phoneticPr fontId="2"/>
  </si>
  <si>
    <t>等外</t>
    <phoneticPr fontId="2"/>
  </si>
  <si>
    <t>山田錦</t>
  </si>
  <si>
    <t>たかね錦</t>
  </si>
  <si>
    <t>しらかば錦</t>
  </si>
  <si>
    <t>山恵錦</t>
  </si>
  <si>
    <t>金紋錦</t>
  </si>
  <si>
    <t>美山錦</t>
  </si>
  <si>
    <t>ひとごこち</t>
  </si>
  <si>
    <t>モリモリモチ</t>
  </si>
  <si>
    <t>ヒメノモチ</t>
  </si>
  <si>
    <t>もちひかり</t>
  </si>
  <si>
    <t>ゆめしなの</t>
  </si>
  <si>
    <t>夢ごこち</t>
  </si>
  <si>
    <t>ほむすめ舞</t>
  </si>
  <si>
    <t>にじのきらめき</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</si>
</sst>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0" x14ac:knownFonts="1">
    <font>
      <sz val="11"/>
      <color theme="1"/>
      <name val="ＭＳ Ｐゴシック"/>
      <family val="3"/>
      <charset val="128"/>
      <scheme val="minor"/>
    </font>
    <font>
      <sz val="11"/>
      <name val="ＭＳ Ｐ明朝"/>
      <family val="1"/>
      <charset val="128"/>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color rgb="FFFF0000"/>
      <name val="ＭＳ Ｐ明朝"/>
      <family val="1"/>
      <charset val="128"/>
    </font>
    <font>
      <b/>
      <sz val="11"/>
      <color rgb="FFFF0000"/>
      <name val="ＭＳ Ｐ明朝"/>
      <family val="1"/>
      <charset val="128"/>
    </font>
    <font>
      <b/>
      <sz val="10"/>
      <color rgb="FFFF0000"/>
      <name val="ＭＳ Ｐ明朝"/>
      <family val="1"/>
      <charset val="128"/>
    </font>
    <font>
      <sz val="14"/>
      <name val="ＭＳ Ｐ明朝"/>
      <family val="1"/>
      <charset val="128"/>
    </font>
    <font>
      <b/>
      <sz val="14"/>
      <color rgb="FFFF0000"/>
      <name val="ＭＳ Ｐ明朝"/>
      <family val="1"/>
      <charset val="128"/>
    </font>
    <font>
      <sz val="6"/>
      <name val="ＭＳ Ｐゴシック"/>
      <family val="3"/>
      <charset val="128"/>
      <scheme val="minor"/>
    </font>
    <font>
      <sz val="11"/>
      <color theme="1"/>
      <name val="ＭＳ Ｐ明朝"/>
      <family val="1"/>
      <charset val="128"/>
    </font>
    <font>
      <b/>
      <sz val="11"/>
      <name val="ＭＳ Ｐ明朝"/>
      <family val="1"/>
      <charset val="128"/>
    </font>
    <font>
      <b/>
      <sz val="10"/>
      <color rgb="FF002060"/>
      <name val="ＭＳ Ｐ明朝"/>
      <family val="1"/>
      <charset val="128"/>
    </font>
    <font>
      <b/>
      <sz val="11"/>
      <color rgb="FF002060"/>
      <name val="ＭＳ Ｐ明朝"/>
      <family val="1"/>
      <charset val="128"/>
    </font>
    <font>
      <sz val="11"/>
      <color rgb="FF002060"/>
      <name val="ＭＳ Ｐ明朝"/>
      <family val="1"/>
      <charset val="128"/>
    </font>
    <font>
      <b/>
      <sz val="14"/>
      <color rgb="FF0070C0"/>
      <name val="ＭＳ Ｐゴシック"/>
      <family val="3"/>
      <charset val="128"/>
    </font>
    <font>
      <b/>
      <sz val="14"/>
      <color theme="2" tint="-0.499984740745262"/>
      <name val="ＭＳ Ｐゴシック"/>
      <family val="3"/>
      <charset val="128"/>
    </font>
    <font>
      <b/>
      <sz val="14"/>
      <color rgb="FFFF0000"/>
      <name val="ＭＳ Ｐゴシック"/>
      <family val="3"/>
      <charset val="128"/>
    </font>
    <font>
      <b/>
      <sz val="14"/>
      <color theme="2" tint="-0.749992370372631"/>
      <name val="ＭＳ Ｐゴシック"/>
      <family val="3"/>
      <charset val="128"/>
    </font>
    <font>
      <sz val="11"/>
      <color theme="2" tint="-0.749992370372631"/>
      <name val="ＭＳ Ｐゴシック"/>
      <family val="3"/>
      <charset val="128"/>
    </font>
    <font>
      <sz val="6"/>
      <name val="ＭＳ Ｐゴシック"/>
      <family val="2"/>
      <charset val="128"/>
      <scheme val="minor"/>
    </font>
    <font>
      <sz val="9"/>
      <name val="ＭＳ Ｐゴシック"/>
      <family val="3"/>
      <charset val="128"/>
    </font>
    <font>
      <u/>
      <sz val="11"/>
      <color indexed="36"/>
      <name val="ＭＳ Ｐゴシック"/>
      <family val="3"/>
      <charset val="128"/>
    </font>
    <font>
      <sz val="11"/>
      <color theme="0"/>
      <name val="ＭＳ Ｐ明朝"/>
      <family val="1"/>
      <charset val="128"/>
    </font>
    <font>
      <b/>
      <sz val="11"/>
      <color rgb="FFFF0000"/>
      <name val="ＭＳ Ｐゴシック"/>
      <family val="3"/>
      <charset val="128"/>
      <scheme val="minor"/>
    </font>
    <font>
      <sz val="11"/>
      <color theme="1"/>
      <name val="ＭＳ Ｐゴシック"/>
      <family val="3"/>
      <charset val="128"/>
    </font>
    <font>
      <sz val="10.5"/>
      <color rgb="FFFF0000"/>
      <name val="ＭＳ Ｐ明朝"/>
      <family val="1"/>
      <charset val="128"/>
    </font>
    <font>
      <sz val="11"/>
      <name val="ＭＳ ゴシック"/>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2"/>
        <bgColor indexed="64"/>
      </patternFill>
    </fill>
  </fills>
  <borders count="45">
    <border>
      <left/>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thin">
        <color indexed="64"/>
      </left>
      <right/>
      <top style="medium">
        <color rgb="FFFF0000"/>
      </top>
      <bottom style="thin">
        <color indexed="64"/>
      </bottom>
      <diagonal/>
    </border>
    <border>
      <left style="medium">
        <color rgb="FFFF0000"/>
      </left>
      <right style="thin">
        <color indexed="64"/>
      </right>
      <top/>
      <bottom style="thin">
        <color indexed="64"/>
      </bottom>
      <diagonal/>
    </border>
    <border>
      <left style="thin">
        <color indexed="64"/>
      </left>
      <right style="medium">
        <color rgb="FFFF0000"/>
      </right>
      <top/>
      <bottom style="thin">
        <color indexed="64"/>
      </bottom>
      <diagonal/>
    </border>
    <border>
      <left style="medium">
        <color rgb="FFFF0000"/>
      </left>
      <right style="thin">
        <color indexed="64"/>
      </right>
      <top/>
      <bottom style="medium">
        <color rgb="FFFF0000"/>
      </bottom>
      <diagonal/>
    </border>
    <border>
      <left style="thin">
        <color indexed="64"/>
      </left>
      <right style="thin">
        <color indexed="64"/>
      </right>
      <top/>
      <bottom style="medium">
        <color rgb="FFFF0000"/>
      </bottom>
      <diagonal/>
    </border>
    <border>
      <left style="thin">
        <color indexed="64"/>
      </left>
      <right style="medium">
        <color rgb="FFFF0000"/>
      </right>
      <top/>
      <bottom style="medium">
        <color rgb="FFFF0000"/>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rgb="FFFF0000"/>
      </top>
      <bottom/>
      <diagonal/>
    </border>
  </borders>
  <cellStyleXfs count="7">
    <xf numFmtId="0" fontId="0" fillId="0" borderId="0">
      <alignment vertical="center"/>
    </xf>
    <xf numFmtId="9" fontId="4"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xf numFmtId="0" fontId="4" fillId="0" borderId="0">
      <alignment vertical="center"/>
    </xf>
    <xf numFmtId="0" fontId="4" fillId="0" borderId="0"/>
    <xf numFmtId="0" fontId="4" fillId="0" borderId="0"/>
  </cellStyleXfs>
  <cellXfs count="195">
    <xf numFmtId="0" fontId="0" fillId="0" borderId="0" xfId="0">
      <alignment vertical="center"/>
    </xf>
    <xf numFmtId="0" fontId="1" fillId="0" borderId="0" xfId="5" applyFont="1" applyBorder="1"/>
    <xf numFmtId="0" fontId="6" fillId="0" borderId="0" xfId="4" applyFont="1" applyProtection="1">
      <alignment vertical="center"/>
    </xf>
    <xf numFmtId="0" fontId="1" fillId="0" borderId="0" xfId="4" applyFont="1" applyProtection="1">
      <alignment vertical="center"/>
    </xf>
    <xf numFmtId="0" fontId="7" fillId="0" borderId="0" xfId="4" applyFont="1" applyProtection="1">
      <alignment vertical="center"/>
    </xf>
    <xf numFmtId="0" fontId="9" fillId="0" borderId="0" xfId="4" applyFont="1" applyProtection="1">
      <alignment vertical="center"/>
    </xf>
    <xf numFmtId="0" fontId="9" fillId="0" borderId="0" xfId="4" applyFont="1" applyAlignment="1" applyProtection="1">
      <alignment horizontal="centerContinuous" vertical="center"/>
    </xf>
    <xf numFmtId="0" fontId="10" fillId="0" borderId="0" xfId="4" applyFont="1" applyProtection="1">
      <alignment vertical="center"/>
    </xf>
    <xf numFmtId="0" fontId="1" fillId="0" borderId="0" xfId="4" applyFont="1" applyAlignment="1" applyProtection="1">
      <alignment horizontal="center" vertical="center"/>
    </xf>
    <xf numFmtId="0" fontId="1" fillId="0" borderId="0" xfId="4" applyFont="1" applyAlignment="1" applyProtection="1">
      <alignment horizontal="centerContinuous" vertical="center"/>
    </xf>
    <xf numFmtId="0" fontId="1" fillId="0" borderId="0" xfId="4" applyFont="1" applyAlignment="1" applyProtection="1">
      <alignment horizontal="centerContinuous" vertical="center" shrinkToFit="1"/>
    </xf>
    <xf numFmtId="0" fontId="12" fillId="0" borderId="0" xfId="0" applyFont="1" applyAlignment="1" applyProtection="1">
      <alignment vertical="center"/>
    </xf>
    <xf numFmtId="0" fontId="1" fillId="0" borderId="0" xfId="4" applyFont="1" applyBorder="1" applyAlignment="1" applyProtection="1">
      <alignment horizontal="center" vertical="center" shrinkToFit="1"/>
    </xf>
    <xf numFmtId="0" fontId="1" fillId="0" borderId="1" xfId="4" applyFont="1" applyBorder="1" applyAlignment="1" applyProtection="1">
      <alignment horizontal="center" vertical="center" shrinkToFit="1"/>
    </xf>
    <xf numFmtId="0" fontId="6" fillId="0" borderId="0" xfId="4" applyFont="1" applyAlignment="1" applyProtection="1">
      <alignment horizontal="right" vertical="center"/>
    </xf>
    <xf numFmtId="0" fontId="1" fillId="0" borderId="0" xfId="4" applyFont="1" applyAlignment="1" applyProtection="1">
      <alignment horizontal="right" vertical="center"/>
    </xf>
    <xf numFmtId="0" fontId="1" fillId="0" borderId="2" xfId="4" applyFont="1" applyBorder="1" applyAlignment="1" applyProtection="1">
      <alignment horizontal="center" vertical="center" shrinkToFit="1"/>
    </xf>
    <xf numFmtId="0" fontId="1" fillId="0" borderId="3" xfId="4" applyFont="1" applyBorder="1" applyAlignment="1" applyProtection="1">
      <alignment horizontal="center" vertical="center" shrinkToFit="1"/>
    </xf>
    <xf numFmtId="0" fontId="1" fillId="0" borderId="3" xfId="4" applyFont="1" applyBorder="1" applyAlignment="1" applyProtection="1">
      <alignment horizontal="center" vertical="center" wrapText="1" shrinkToFit="1"/>
    </xf>
    <xf numFmtId="0" fontId="8" fillId="0" borderId="0" xfId="4" applyFont="1" applyAlignment="1" applyProtection="1">
      <alignment horizontal="center" vertical="center" wrapText="1"/>
    </xf>
    <xf numFmtId="0" fontId="7" fillId="0" borderId="0" xfId="0" applyFont="1" applyFill="1" applyAlignment="1" applyProtection="1">
      <alignment horizontal="center" shrinkToFit="1"/>
    </xf>
    <xf numFmtId="0" fontId="4" fillId="0" borderId="0" xfId="6"/>
    <xf numFmtId="0" fontId="4" fillId="5" borderId="0" xfId="6" applyFill="1"/>
    <xf numFmtId="0" fontId="4" fillId="6" borderId="0" xfId="6" applyFill="1"/>
    <xf numFmtId="0" fontId="4" fillId="2" borderId="0" xfId="6" applyFill="1"/>
    <xf numFmtId="0" fontId="21" fillId="3" borderId="0" xfId="6" applyFont="1" applyFill="1"/>
    <xf numFmtId="0" fontId="6" fillId="0" borderId="0" xfId="4" applyFont="1" applyAlignment="1" applyProtection="1">
      <alignment horizontal="center" vertical="center"/>
    </xf>
    <xf numFmtId="0" fontId="1" fillId="0" borderId="0" xfId="5" applyFont="1" applyProtection="1"/>
    <xf numFmtId="0" fontId="16" fillId="0" borderId="0" xfId="5" applyFont="1" applyProtection="1"/>
    <xf numFmtId="0" fontId="9" fillId="0" borderId="0" xfId="5" applyFont="1" applyAlignment="1" applyProtection="1">
      <alignment horizontal="centerContinuous" vertical="center"/>
    </xf>
    <xf numFmtId="0" fontId="1" fillId="0" borderId="0" xfId="5" applyFont="1" applyAlignment="1" applyProtection="1">
      <alignment horizontal="centerContinuous" vertical="center"/>
    </xf>
    <xf numFmtId="0" fontId="1" fillId="0" borderId="0" xfId="5" applyFont="1" applyAlignment="1" applyProtection="1"/>
    <xf numFmtId="0" fontId="1" fillId="0" borderId="0" xfId="5" applyFont="1" applyAlignment="1" applyProtection="1">
      <alignment horizontal="right"/>
    </xf>
    <xf numFmtId="0" fontId="1" fillId="0" borderId="0" xfId="5" applyFont="1" applyAlignment="1" applyProtection="1">
      <alignment vertical="center"/>
    </xf>
    <xf numFmtId="0" fontId="1" fillId="0" borderId="0" xfId="5" applyFont="1" applyAlignment="1" applyProtection="1">
      <alignment horizontal="center" vertical="center"/>
    </xf>
    <xf numFmtId="0" fontId="1" fillId="0" borderId="0" xfId="5" applyFont="1" applyAlignment="1" applyProtection="1">
      <alignment horizontal="left" vertical="center"/>
    </xf>
    <xf numFmtId="0" fontId="1" fillId="0" borderId="0" xfId="5" applyFont="1" applyAlignment="1" applyProtection="1">
      <alignment horizontal="centerContinuous" shrinkToFit="1"/>
    </xf>
    <xf numFmtId="0" fontId="1" fillId="0" borderId="0" xfId="5" applyFont="1" applyAlignment="1" applyProtection="1">
      <alignment horizontal="centerContinuous"/>
    </xf>
    <xf numFmtId="0" fontId="1" fillId="0" borderId="0" xfId="4" applyFont="1" applyFill="1" applyBorder="1" applyAlignment="1" applyProtection="1">
      <alignment horizontal="center" vertical="center" shrinkToFit="1"/>
    </xf>
    <xf numFmtId="0" fontId="12" fillId="0" borderId="0" xfId="0" applyFont="1" applyFill="1" applyAlignment="1" applyProtection="1">
      <alignment vertical="center"/>
    </xf>
    <xf numFmtId="0" fontId="6" fillId="0" borderId="0" xfId="5" applyFont="1" applyAlignment="1" applyProtection="1">
      <alignment horizontal="center"/>
    </xf>
    <xf numFmtId="0" fontId="1" fillId="0" borderId="0" xfId="5" applyFont="1" applyAlignment="1" applyProtection="1">
      <alignment horizontal="center"/>
    </xf>
    <xf numFmtId="0" fontId="1" fillId="0" borderId="0" xfId="5" applyFont="1" applyBorder="1" applyProtection="1"/>
    <xf numFmtId="0" fontId="6" fillId="0" borderId="0" xfId="5" applyFont="1" applyAlignment="1" applyProtection="1">
      <alignment horizontal="center" vertical="top"/>
    </xf>
    <xf numFmtId="0" fontId="1" fillId="0" borderId="3" xfId="5" applyFont="1" applyBorder="1" applyAlignment="1" applyProtection="1">
      <alignment horizontal="center" shrinkToFit="1"/>
    </xf>
    <xf numFmtId="0" fontId="1" fillId="0" borderId="4" xfId="5" applyFont="1" applyBorder="1" applyAlignment="1" applyProtection="1">
      <alignment horizontal="center" shrinkToFit="1"/>
    </xf>
    <xf numFmtId="0" fontId="1" fillId="0" borderId="5" xfId="5" applyFont="1" applyBorder="1" applyAlignment="1" applyProtection="1">
      <alignment horizontal="center" shrinkToFit="1"/>
    </xf>
    <xf numFmtId="0" fontId="1" fillId="0" borderId="6" xfId="5" applyFont="1" applyBorder="1" applyAlignment="1" applyProtection="1">
      <alignment horizontal="center" shrinkToFit="1"/>
    </xf>
    <xf numFmtId="0" fontId="1" fillId="0" borderId="4" xfId="5" applyFont="1" applyBorder="1" applyAlignment="1" applyProtection="1">
      <alignment shrinkToFit="1"/>
    </xf>
    <xf numFmtId="0" fontId="1" fillId="0" borderId="5" xfId="5" applyFont="1" applyBorder="1" applyAlignment="1" applyProtection="1">
      <alignment shrinkToFit="1"/>
    </xf>
    <xf numFmtId="0" fontId="1" fillId="0" borderId="6" xfId="5" applyFont="1" applyBorder="1" applyAlignment="1" applyProtection="1">
      <alignment shrinkToFit="1"/>
    </xf>
    <xf numFmtId="0" fontId="1" fillId="0" borderId="3" xfId="5" applyFont="1" applyBorder="1" applyAlignment="1" applyProtection="1">
      <alignment shrinkToFit="1"/>
    </xf>
    <xf numFmtId="0" fontId="1" fillId="0" borderId="7" xfId="5" applyFont="1" applyBorder="1" applyAlignment="1" applyProtection="1">
      <alignment horizontal="center" shrinkToFit="1"/>
    </xf>
    <xf numFmtId="0" fontId="16" fillId="0" borderId="0" xfId="5" applyFont="1" applyBorder="1" applyProtection="1"/>
    <xf numFmtId="0" fontId="1" fillId="0" borderId="9" xfId="5" applyFont="1" applyBorder="1" applyAlignment="1" applyProtection="1">
      <alignment horizontal="center" shrinkToFit="1"/>
    </xf>
    <xf numFmtId="0" fontId="1" fillId="4" borderId="11" xfId="5" applyFont="1" applyFill="1" applyBorder="1" applyAlignment="1" applyProtection="1">
      <alignment horizontal="center" shrinkToFit="1"/>
    </xf>
    <xf numFmtId="0" fontId="1" fillId="4" borderId="11" xfId="5" applyFont="1" applyFill="1" applyBorder="1" applyAlignment="1" applyProtection="1">
      <alignment shrinkToFit="1"/>
    </xf>
    <xf numFmtId="0" fontId="1" fillId="0" borderId="10" xfId="5" applyFont="1" applyBorder="1" applyAlignment="1" applyProtection="1">
      <alignment horizontal="center" shrinkToFit="1"/>
    </xf>
    <xf numFmtId="0" fontId="1" fillId="4" borderId="24" xfId="5" applyFont="1" applyFill="1" applyBorder="1" applyAlignment="1" applyProtection="1">
      <alignment horizontal="center" shrinkToFit="1"/>
    </xf>
    <xf numFmtId="0" fontId="1" fillId="0" borderId="12" xfId="5" applyFont="1" applyBorder="1" applyAlignment="1" applyProtection="1">
      <alignment horizontal="center" shrinkToFit="1"/>
    </xf>
    <xf numFmtId="0" fontId="1" fillId="4" borderId="9" xfId="5" applyFont="1" applyFill="1" applyBorder="1" applyAlignment="1" applyProtection="1">
      <alignment horizontal="center" shrinkToFit="1"/>
    </xf>
    <xf numFmtId="0" fontId="1" fillId="4" borderId="9" xfId="5" applyFont="1" applyFill="1" applyBorder="1" applyAlignment="1" applyProtection="1">
      <alignment shrinkToFit="1"/>
    </xf>
    <xf numFmtId="0" fontId="1" fillId="0" borderId="10" xfId="5" applyFont="1" applyBorder="1" applyAlignment="1" applyProtection="1">
      <alignment shrinkToFit="1"/>
    </xf>
    <xf numFmtId="0" fontId="1" fillId="4" borderId="10" xfId="5" applyFont="1" applyFill="1" applyBorder="1" applyAlignment="1" applyProtection="1">
      <alignment horizontal="center" shrinkToFit="1"/>
    </xf>
    <xf numFmtId="176" fontId="8" fillId="0" borderId="0" xfId="0" applyNumberFormat="1" applyFont="1" applyFill="1" applyAlignment="1" applyProtection="1">
      <alignment horizontal="center" vertical="center" wrapText="1" shrinkToFit="1"/>
    </xf>
    <xf numFmtId="176" fontId="14" fillId="0" borderId="0" xfId="0" applyNumberFormat="1" applyFont="1" applyFill="1" applyAlignment="1" applyProtection="1">
      <alignment horizontal="center" vertical="center" wrapText="1" shrinkToFit="1"/>
    </xf>
    <xf numFmtId="0" fontId="1" fillId="0" borderId="9" xfId="5" applyFont="1" applyBorder="1" applyAlignment="1" applyProtection="1">
      <alignment shrinkToFit="1"/>
    </xf>
    <xf numFmtId="0" fontId="1" fillId="0" borderId="17" xfId="5" applyFont="1" applyBorder="1" applyAlignment="1" applyProtection="1">
      <alignment horizontal="center" shrinkToFit="1"/>
    </xf>
    <xf numFmtId="0" fontId="15" fillId="0" borderId="0" xfId="0" applyFont="1" applyFill="1" applyAlignment="1" applyProtection="1">
      <alignment horizontal="center" shrinkToFit="1"/>
    </xf>
    <xf numFmtId="0" fontId="6" fillId="0" borderId="0" xfId="5" applyFont="1" applyBorder="1" applyAlignment="1" applyProtection="1">
      <alignment horizontal="center"/>
    </xf>
    <xf numFmtId="0" fontId="1" fillId="0" borderId="19" xfId="5" applyFont="1" applyBorder="1" applyAlignment="1" applyProtection="1">
      <alignment horizontal="center" shrinkToFit="1"/>
    </xf>
    <xf numFmtId="0" fontId="13" fillId="0" borderId="0" xfId="5" applyFont="1" applyBorder="1" applyAlignment="1" applyProtection="1">
      <alignment horizontal="center"/>
    </xf>
    <xf numFmtId="0" fontId="7" fillId="0" borderId="0" xfId="0" applyFont="1" applyFill="1" applyBorder="1" applyAlignment="1" applyProtection="1">
      <alignment horizontal="center" shrinkToFit="1"/>
    </xf>
    <xf numFmtId="0" fontId="1" fillId="0" borderId="11" xfId="5" applyFont="1" applyFill="1" applyBorder="1" applyAlignment="1" applyProtection="1">
      <alignment horizontal="center" shrinkToFit="1"/>
    </xf>
    <xf numFmtId="0" fontId="1" fillId="0" borderId="9" xfId="5" applyFont="1" applyFill="1" applyBorder="1" applyAlignment="1" applyProtection="1">
      <alignment horizontal="center" shrinkToFit="1"/>
    </xf>
    <xf numFmtId="0" fontId="1" fillId="0" borderId="11" xfId="5" applyFont="1" applyFill="1" applyBorder="1" applyAlignment="1" applyProtection="1">
      <alignment shrinkToFit="1"/>
    </xf>
    <xf numFmtId="0" fontId="1" fillId="0" borderId="10" xfId="5" applyFont="1" applyFill="1" applyBorder="1" applyAlignment="1" applyProtection="1">
      <alignment horizontal="center" shrinkToFit="1"/>
    </xf>
    <xf numFmtId="0" fontId="1" fillId="0" borderId="24" xfId="5" applyFont="1" applyFill="1" applyBorder="1" applyAlignment="1" applyProtection="1">
      <alignment horizontal="center" shrinkToFit="1"/>
    </xf>
    <xf numFmtId="0" fontId="1" fillId="0" borderId="10" xfId="5" applyFont="1" applyFill="1" applyBorder="1" applyAlignment="1" applyProtection="1">
      <alignment shrinkToFit="1"/>
    </xf>
    <xf numFmtId="0" fontId="1" fillId="0" borderId="9" xfId="5" applyFont="1" applyFill="1" applyBorder="1" applyAlignment="1" applyProtection="1">
      <alignment shrinkToFit="1"/>
    </xf>
    <xf numFmtId="0" fontId="1" fillId="0" borderId="0" xfId="5" applyFont="1"/>
    <xf numFmtId="0" fontId="7" fillId="0" borderId="0" xfId="5" applyFont="1" applyBorder="1" applyAlignment="1" applyProtection="1">
      <alignment horizontal="center" vertical="center" shrinkToFit="1"/>
    </xf>
    <xf numFmtId="0" fontId="4" fillId="0" borderId="0" xfId="4" applyFont="1" applyFill="1" applyBorder="1" applyAlignment="1" applyProtection="1">
      <alignment horizontal="center" vertical="center" shrinkToFit="1"/>
      <protection locked="0"/>
    </xf>
    <xf numFmtId="0" fontId="4" fillId="0" borderId="30" xfId="4" applyFont="1" applyFill="1" applyBorder="1" applyAlignment="1" applyProtection="1">
      <alignment horizontal="center" shrinkToFit="1"/>
      <protection locked="0"/>
    </xf>
    <xf numFmtId="3" fontId="4" fillId="0" borderId="30" xfId="2" applyNumberFormat="1" applyFont="1" applyFill="1" applyBorder="1" applyAlignment="1" applyProtection="1">
      <alignment shrinkToFit="1"/>
      <protection locked="0"/>
    </xf>
    <xf numFmtId="0" fontId="4" fillId="0" borderId="18" xfId="4" applyFont="1" applyFill="1" applyBorder="1" applyAlignment="1" applyProtection="1">
      <alignment horizontal="center" shrinkToFit="1"/>
      <protection locked="0"/>
    </xf>
    <xf numFmtId="3" fontId="4" fillId="0" borderId="18" xfId="2" applyNumberFormat="1" applyFont="1" applyFill="1" applyBorder="1" applyAlignment="1" applyProtection="1">
      <alignment shrinkToFit="1"/>
      <protection locked="0"/>
    </xf>
    <xf numFmtId="0" fontId="4" fillId="0" borderId="34" xfId="4" applyFont="1" applyFill="1" applyBorder="1" applyAlignment="1" applyProtection="1">
      <alignment horizontal="center" shrinkToFit="1"/>
      <protection locked="0"/>
    </xf>
    <xf numFmtId="3" fontId="4" fillId="0" borderId="34" xfId="2" applyNumberFormat="1" applyFont="1" applyFill="1" applyBorder="1" applyAlignment="1" applyProtection="1">
      <alignment shrinkToFit="1"/>
      <protection locked="0"/>
    </xf>
    <xf numFmtId="3" fontId="4" fillId="0" borderId="14" xfId="4" applyNumberFormat="1" applyFont="1" applyBorder="1" applyAlignment="1" applyProtection="1">
      <alignment shrinkToFit="1"/>
    </xf>
    <xf numFmtId="0" fontId="1" fillId="0" borderId="0" xfId="4" applyFont="1" applyAlignment="1" applyProtection="1">
      <alignment horizontal="distributed" vertical="center" wrapText="1"/>
    </xf>
    <xf numFmtId="3" fontId="4" fillId="0" borderId="20" xfId="2" applyNumberFormat="1" applyFont="1" applyBorder="1" applyAlignment="1" applyProtection="1">
      <alignment shrinkToFit="1"/>
    </xf>
    <xf numFmtId="38" fontId="4" fillId="0" borderId="29" xfId="3" applyFont="1" applyFill="1" applyBorder="1" applyAlignment="1" applyProtection="1">
      <alignment shrinkToFit="1"/>
      <protection locked="0"/>
    </xf>
    <xf numFmtId="38" fontId="4" fillId="0" borderId="30" xfId="3" applyFont="1" applyFill="1" applyBorder="1" applyAlignment="1" applyProtection="1">
      <alignment shrinkToFit="1"/>
      <protection locked="0"/>
    </xf>
    <xf numFmtId="38" fontId="4" fillId="0" borderId="36" xfId="3" applyFont="1" applyFill="1" applyBorder="1" applyAlignment="1" applyProtection="1">
      <alignment shrinkToFit="1"/>
      <protection locked="0"/>
    </xf>
    <xf numFmtId="38" fontId="4" fillId="0" borderId="31" xfId="3" applyFont="1" applyFill="1" applyBorder="1" applyAlignment="1" applyProtection="1">
      <alignment shrinkToFit="1"/>
      <protection locked="0"/>
    </xf>
    <xf numFmtId="38" fontId="4" fillId="0" borderId="37" xfId="3" applyFont="1" applyFill="1" applyBorder="1" applyAlignment="1" applyProtection="1">
      <alignment shrinkToFit="1"/>
      <protection locked="0"/>
    </xf>
    <xf numFmtId="38" fontId="4" fillId="0" borderId="22" xfId="3" applyFont="1" applyFill="1" applyBorder="1" applyAlignment="1" applyProtection="1">
      <alignment shrinkToFit="1"/>
      <protection locked="0"/>
    </xf>
    <xf numFmtId="38" fontId="4" fillId="0" borderId="23" xfId="3" applyFont="1" applyFill="1" applyBorder="1" applyAlignment="1" applyProtection="1">
      <alignment shrinkToFit="1"/>
      <protection locked="0"/>
    </xf>
    <xf numFmtId="38" fontId="4" fillId="0" borderId="38" xfId="3" applyFont="1" applyFill="1" applyBorder="1" applyAlignment="1" applyProtection="1">
      <alignment shrinkToFit="1"/>
      <protection locked="0"/>
    </xf>
    <xf numFmtId="38" fontId="4" fillId="0" borderId="39" xfId="3" applyFont="1" applyFill="1" applyBorder="1" applyAlignment="1" applyProtection="1">
      <alignment shrinkToFit="1"/>
      <protection locked="0"/>
    </xf>
    <xf numFmtId="38" fontId="4" fillId="0" borderId="40" xfId="3" applyFont="1" applyFill="1" applyBorder="1" applyAlignment="1" applyProtection="1">
      <alignment shrinkToFit="1"/>
      <protection locked="0"/>
    </xf>
    <xf numFmtId="38" fontId="4" fillId="0" borderId="41" xfId="3" applyFont="1" applyFill="1" applyBorder="1" applyAlignment="1" applyProtection="1">
      <alignment shrinkToFit="1"/>
      <protection locked="0"/>
    </xf>
    <xf numFmtId="38" fontId="4" fillId="0" borderId="14" xfId="3" applyFont="1" applyBorder="1" applyAlignment="1" applyProtection="1">
      <alignment shrinkToFit="1"/>
    </xf>
    <xf numFmtId="38" fontId="4" fillId="0" borderId="16" xfId="3" applyFont="1" applyBorder="1" applyAlignment="1" applyProtection="1">
      <alignment shrinkToFit="1"/>
    </xf>
    <xf numFmtId="3" fontId="4" fillId="0" borderId="29" xfId="3" applyNumberFormat="1" applyFont="1" applyFill="1" applyBorder="1" applyAlignment="1" applyProtection="1">
      <alignment shrinkToFit="1"/>
      <protection locked="0"/>
    </xf>
    <xf numFmtId="3" fontId="4" fillId="0" borderId="30" xfId="3" applyNumberFormat="1" applyFont="1" applyFill="1" applyBorder="1" applyAlignment="1" applyProtection="1">
      <alignment shrinkToFit="1"/>
      <protection locked="0"/>
    </xf>
    <xf numFmtId="3" fontId="4" fillId="4" borderId="30" xfId="3" applyNumberFormat="1" applyFont="1" applyFill="1" applyBorder="1" applyAlignment="1" applyProtection="1">
      <alignment shrinkToFit="1"/>
      <protection locked="0"/>
    </xf>
    <xf numFmtId="3" fontId="4" fillId="0" borderId="36" xfId="3" applyNumberFormat="1" applyFont="1" applyFill="1" applyBorder="1" applyAlignment="1" applyProtection="1">
      <alignment shrinkToFit="1"/>
      <protection locked="0"/>
    </xf>
    <xf numFmtId="3" fontId="4" fillId="4" borderId="36" xfId="3" applyNumberFormat="1" applyFont="1" applyFill="1" applyBorder="1" applyAlignment="1" applyProtection="1">
      <alignment shrinkToFit="1"/>
      <protection locked="0"/>
    </xf>
    <xf numFmtId="3" fontId="4" fillId="0" borderId="31" xfId="3" applyNumberFormat="1" applyFont="1" applyFill="1" applyBorder="1" applyAlignment="1" applyProtection="1">
      <alignment shrinkToFit="1"/>
      <protection locked="0"/>
    </xf>
    <xf numFmtId="3" fontId="4" fillId="0" borderId="37" xfId="3" applyNumberFormat="1" applyFont="1" applyFill="1" applyBorder="1" applyAlignment="1" applyProtection="1">
      <alignment shrinkToFit="1"/>
      <protection locked="0"/>
    </xf>
    <xf numFmtId="3" fontId="4" fillId="0" borderId="22" xfId="3" applyNumberFormat="1" applyFont="1" applyFill="1" applyBorder="1" applyAlignment="1" applyProtection="1">
      <alignment shrinkToFit="1"/>
      <protection locked="0"/>
    </xf>
    <xf numFmtId="3" fontId="4" fillId="4" borderId="22" xfId="3" applyNumberFormat="1" applyFont="1" applyFill="1" applyBorder="1" applyAlignment="1" applyProtection="1">
      <alignment shrinkToFit="1"/>
      <protection locked="0"/>
    </xf>
    <xf numFmtId="3" fontId="4" fillId="0" borderId="23" xfId="3" applyNumberFormat="1" applyFont="1" applyFill="1" applyBorder="1" applyAlignment="1" applyProtection="1">
      <alignment shrinkToFit="1"/>
      <protection locked="0"/>
    </xf>
    <xf numFmtId="3" fontId="4" fillId="4" borderId="23" xfId="3" applyNumberFormat="1" applyFont="1" applyFill="1" applyBorder="1" applyAlignment="1" applyProtection="1">
      <alignment shrinkToFit="1"/>
      <protection locked="0"/>
    </xf>
    <xf numFmtId="3" fontId="4" fillId="0" borderId="38" xfId="3" applyNumberFormat="1" applyFont="1" applyFill="1" applyBorder="1" applyAlignment="1" applyProtection="1">
      <alignment shrinkToFit="1"/>
      <protection locked="0"/>
    </xf>
    <xf numFmtId="3" fontId="4" fillId="0" borderId="39" xfId="3" applyNumberFormat="1" applyFont="1" applyFill="1" applyBorder="1" applyAlignment="1" applyProtection="1">
      <alignment shrinkToFit="1"/>
      <protection locked="0"/>
    </xf>
    <xf numFmtId="3" fontId="4" fillId="0" borderId="40" xfId="3" applyNumberFormat="1" applyFont="1" applyFill="1" applyBorder="1" applyAlignment="1" applyProtection="1">
      <alignment shrinkToFit="1"/>
      <protection locked="0"/>
    </xf>
    <xf numFmtId="3" fontId="4" fillId="4" borderId="40" xfId="3" applyNumberFormat="1" applyFont="1" applyFill="1" applyBorder="1" applyAlignment="1" applyProtection="1">
      <alignment shrinkToFit="1"/>
      <protection locked="0"/>
    </xf>
    <xf numFmtId="3" fontId="4" fillId="0" borderId="41" xfId="3" applyNumberFormat="1" applyFont="1" applyFill="1" applyBorder="1" applyAlignment="1" applyProtection="1">
      <alignment shrinkToFit="1"/>
      <protection locked="0"/>
    </xf>
    <xf numFmtId="3" fontId="4" fillId="0" borderId="14" xfId="3" applyNumberFormat="1" applyFont="1" applyBorder="1" applyAlignment="1" applyProtection="1">
      <alignment shrinkToFit="1"/>
    </xf>
    <xf numFmtId="3" fontId="4" fillId="4" borderId="14" xfId="3" applyNumberFormat="1" applyFont="1" applyFill="1" applyBorder="1" applyAlignment="1" applyProtection="1">
      <alignment shrinkToFit="1"/>
    </xf>
    <xf numFmtId="3" fontId="4" fillId="0" borderId="16" xfId="3" applyNumberFormat="1" applyFont="1" applyBorder="1" applyAlignment="1" applyProtection="1">
      <alignment shrinkToFit="1"/>
    </xf>
    <xf numFmtId="0" fontId="4" fillId="0" borderId="29" xfId="4" applyFont="1" applyBorder="1" applyAlignment="1" applyProtection="1">
      <alignment horizontal="center" shrinkToFit="1"/>
      <protection locked="0"/>
    </xf>
    <xf numFmtId="0" fontId="4" fillId="0" borderId="33" xfId="4" applyFont="1" applyBorder="1" applyAlignment="1" applyProtection="1">
      <alignment horizontal="center" shrinkToFit="1"/>
      <protection locked="0"/>
    </xf>
    <xf numFmtId="0" fontId="4" fillId="0" borderId="44" xfId="4" applyFont="1" applyFill="1" applyBorder="1" applyAlignment="1" applyProtection="1">
      <alignment horizontal="center" shrinkToFit="1"/>
      <protection locked="0"/>
    </xf>
    <xf numFmtId="0" fontId="4" fillId="0" borderId="37" xfId="4" applyFont="1" applyBorder="1" applyAlignment="1" applyProtection="1">
      <alignment horizontal="center" shrinkToFit="1"/>
      <protection locked="0"/>
    </xf>
    <xf numFmtId="0" fontId="19" fillId="0" borderId="0" xfId="6" applyFont="1" applyAlignment="1">
      <alignment horizontal="center"/>
    </xf>
    <xf numFmtId="0" fontId="4" fillId="0" borderId="0" xfId="6" applyAlignment="1">
      <alignment horizontal="center"/>
    </xf>
    <xf numFmtId="0" fontId="1" fillId="0" borderId="0" xfId="4" applyFont="1" applyAlignment="1" applyProtection="1">
      <alignment horizontal="distributed" vertical="center"/>
    </xf>
    <xf numFmtId="0" fontId="21" fillId="0" borderId="0" xfId="6" applyFont="1"/>
    <xf numFmtId="0" fontId="4" fillId="0" borderId="0" xfId="4" applyFont="1" applyFill="1" applyBorder="1" applyAlignment="1" applyProtection="1">
      <alignment horizontal="center" vertical="center" shrinkToFit="1"/>
      <protection locked="0"/>
    </xf>
    <xf numFmtId="0" fontId="12" fillId="0" borderId="0" xfId="0" applyFont="1" applyAlignment="1" applyProtection="1">
      <alignment vertical="center"/>
    </xf>
    <xf numFmtId="0" fontId="28" fillId="0" borderId="0" xfId="4" applyFont="1" applyProtection="1">
      <alignment vertical="center"/>
    </xf>
    <xf numFmtId="0" fontId="29" fillId="0" borderId="0" xfId="4" applyFont="1" applyAlignment="1" applyProtection="1">
      <alignment horizontal="centerContinuous" vertical="center"/>
    </xf>
    <xf numFmtId="14" fontId="27" fillId="0" borderId="0" xfId="0" applyNumberFormat="1" applyFont="1" applyBorder="1" applyAlignment="1" applyProtection="1">
      <alignment horizontal="center" vertical="center" shrinkToFit="1"/>
      <protection locked="0"/>
    </xf>
    <xf numFmtId="14" fontId="27" fillId="0" borderId="0" xfId="0" applyNumberFormat="1" applyFont="1" applyAlignment="1" applyProtection="1">
      <alignment horizontal="center" vertical="center" shrinkToFit="1"/>
      <protection locked="0"/>
    </xf>
    <xf numFmtId="0" fontId="4" fillId="0" borderId="0" xfId="4" applyFont="1" applyFill="1" applyAlignment="1" applyProtection="1">
      <alignment horizontal="left" vertical="center" indent="1" shrinkToFit="1"/>
      <protection locked="0"/>
    </xf>
    <xf numFmtId="0" fontId="27" fillId="0" borderId="0" xfId="0" applyFont="1" applyFill="1" applyAlignment="1" applyProtection="1">
      <alignment horizontal="left" vertical="center" indent="1" shrinkToFit="1"/>
      <protection locked="0"/>
    </xf>
    <xf numFmtId="3" fontId="4" fillId="0" borderId="15" xfId="2" applyNumberFormat="1" applyFont="1" applyBorder="1" applyAlignment="1" applyProtection="1">
      <alignment shrinkToFit="1"/>
    </xf>
    <xf numFmtId="3" fontId="27" fillId="0" borderId="16" xfId="0" applyNumberFormat="1" applyFont="1" applyBorder="1" applyAlignment="1" applyProtection="1">
      <alignment shrinkToFit="1"/>
    </xf>
    <xf numFmtId="0" fontId="1" fillId="0" borderId="4" xfId="4" applyFont="1" applyBorder="1" applyAlignment="1" applyProtection="1">
      <alignment horizontal="center" vertical="center" shrinkToFit="1"/>
    </xf>
    <xf numFmtId="0" fontId="12" fillId="0" borderId="28" xfId="0" applyFont="1" applyBorder="1" applyAlignment="1" applyProtection="1">
      <alignment horizontal="center" vertical="center" shrinkToFit="1"/>
    </xf>
    <xf numFmtId="3" fontId="4" fillId="0" borderId="30" xfId="2" applyNumberFormat="1" applyFont="1" applyBorder="1" applyAlignment="1" applyProtection="1">
      <alignment shrinkToFit="1"/>
      <protection locked="0"/>
    </xf>
    <xf numFmtId="3" fontId="27" fillId="0" borderId="31" xfId="0" applyNumberFormat="1" applyFont="1" applyBorder="1" applyAlignment="1" applyProtection="1">
      <alignment shrinkToFit="1"/>
      <protection locked="0"/>
    </xf>
    <xf numFmtId="3" fontId="4" fillId="0" borderId="18" xfId="2" applyNumberFormat="1" applyFont="1" applyBorder="1" applyAlignment="1" applyProtection="1">
      <alignment shrinkToFit="1"/>
      <protection locked="0"/>
    </xf>
    <xf numFmtId="3" fontId="27" fillId="0" borderId="32" xfId="0" applyNumberFormat="1" applyFont="1" applyBorder="1" applyAlignment="1" applyProtection="1">
      <alignment shrinkToFit="1"/>
      <protection locked="0"/>
    </xf>
    <xf numFmtId="0" fontId="1" fillId="0" borderId="27" xfId="4" applyFont="1" applyBorder="1" applyAlignment="1" applyProtection="1">
      <alignment horizontal="center" shrinkToFit="1"/>
    </xf>
    <xf numFmtId="0" fontId="1" fillId="0" borderId="20" xfId="4" applyFont="1" applyBorder="1" applyAlignment="1" applyProtection="1">
      <alignment horizontal="center" shrinkToFit="1"/>
    </xf>
    <xf numFmtId="3" fontId="4" fillId="0" borderId="26" xfId="2" applyNumberFormat="1" applyFont="1" applyBorder="1" applyAlignment="1" applyProtection="1">
      <alignment shrinkToFit="1"/>
    </xf>
    <xf numFmtId="3" fontId="27" fillId="0" borderId="21" xfId="0" applyNumberFormat="1" applyFont="1" applyBorder="1" applyAlignment="1" applyProtection="1">
      <alignment shrinkToFit="1"/>
    </xf>
    <xf numFmtId="3" fontId="4" fillId="0" borderId="34" xfId="2" applyNumberFormat="1" applyFont="1" applyBorder="1" applyAlignment="1" applyProtection="1">
      <alignment shrinkToFit="1"/>
      <protection locked="0"/>
    </xf>
    <xf numFmtId="3" fontId="27" fillId="0" borderId="35" xfId="0" applyNumberFormat="1" applyFont="1" applyBorder="1" applyAlignment="1" applyProtection="1">
      <alignment shrinkToFit="1"/>
      <protection locked="0"/>
    </xf>
    <xf numFmtId="0" fontId="1" fillId="0" borderId="43" xfId="4" applyFont="1" applyBorder="1" applyAlignment="1" applyProtection="1">
      <alignment horizontal="center" shrinkToFit="1"/>
    </xf>
    <xf numFmtId="0" fontId="1" fillId="0" borderId="25" xfId="4" applyFont="1" applyBorder="1" applyAlignment="1" applyProtection="1">
      <alignment horizontal="center" shrinkToFit="1"/>
    </xf>
    <xf numFmtId="0" fontId="7" fillId="0" borderId="42" xfId="5" applyFont="1" applyBorder="1" applyAlignment="1" applyProtection="1">
      <alignment horizontal="center" vertical="center" shrinkToFit="1"/>
    </xf>
    <xf numFmtId="0" fontId="26" fillId="0" borderId="0" xfId="0" applyFont="1" applyAlignment="1">
      <alignment horizontal="center" vertical="center" shrinkToFit="1"/>
    </xf>
    <xf numFmtId="176" fontId="8" fillId="0" borderId="42" xfId="0" applyNumberFormat="1" applyFont="1" applyFill="1" applyBorder="1" applyAlignment="1" applyProtection="1">
      <alignment horizontal="center" vertical="center" wrapText="1" shrinkToFit="1"/>
    </xf>
    <xf numFmtId="0" fontId="0" fillId="0" borderId="42" xfId="0" applyBorder="1" applyAlignment="1">
      <alignment horizontal="center" vertical="center" shrinkToFit="1"/>
    </xf>
    <xf numFmtId="176" fontId="8" fillId="0" borderId="0" xfId="0" applyNumberFormat="1" applyFont="1" applyFill="1" applyBorder="1" applyAlignment="1" applyProtection="1">
      <alignment horizontal="center" vertical="center" wrapText="1" shrinkToFit="1"/>
    </xf>
    <xf numFmtId="0" fontId="0" fillId="0" borderId="0" xfId="0" applyBorder="1" applyAlignment="1">
      <alignment horizontal="center" vertical="center" shrinkToFit="1"/>
    </xf>
    <xf numFmtId="0" fontId="1" fillId="0" borderId="1" xfId="5" applyFont="1" applyBorder="1" applyAlignment="1" applyProtection="1">
      <alignment horizontal="center" vertical="center"/>
    </xf>
    <xf numFmtId="0" fontId="12" fillId="0" borderId="1" xfId="0" applyFont="1" applyBorder="1" applyAlignment="1" applyProtection="1">
      <alignment horizontal="center" vertical="center"/>
    </xf>
    <xf numFmtId="0" fontId="1" fillId="0" borderId="3" xfId="5" applyFont="1" applyBorder="1" applyAlignment="1" applyProtection="1">
      <alignment horizontal="center" vertical="center" shrinkToFit="1"/>
    </xf>
    <xf numFmtId="0" fontId="1" fillId="0" borderId="9" xfId="5" applyFont="1" applyBorder="1" applyAlignment="1" applyProtection="1">
      <alignment horizontal="center" vertical="center" shrinkToFit="1"/>
    </xf>
    <xf numFmtId="0" fontId="1" fillId="0" borderId="0" xfId="5" applyFont="1" applyBorder="1" applyAlignment="1" applyProtection="1">
      <alignment horizontal="center" vertical="center"/>
    </xf>
    <xf numFmtId="0" fontId="12" fillId="0" borderId="0" xfId="0" applyFont="1" applyBorder="1" applyAlignment="1" applyProtection="1">
      <alignment horizontal="center" vertical="center"/>
    </xf>
    <xf numFmtId="0" fontId="1" fillId="0" borderId="2" xfId="5" applyFont="1" applyBorder="1" applyAlignment="1" applyProtection="1">
      <alignment horizontal="center" vertical="center" shrinkToFit="1"/>
    </xf>
    <xf numFmtId="0" fontId="12" fillId="0" borderId="8" xfId="0" applyFont="1" applyBorder="1" applyAlignment="1" applyProtection="1">
      <alignment horizontal="center" vertical="center" shrinkToFit="1"/>
    </xf>
    <xf numFmtId="0" fontId="12" fillId="0" borderId="13" xfId="0" applyFont="1" applyBorder="1" applyAlignment="1" applyProtection="1">
      <alignment horizontal="center" vertical="center" shrinkToFit="1"/>
    </xf>
    <xf numFmtId="0" fontId="4" fillId="0" borderId="0" xfId="4" applyFont="1" applyFill="1" applyBorder="1" applyAlignment="1" applyProtection="1">
      <alignment horizontal="center" vertical="center" shrinkToFit="1"/>
      <protection locked="0"/>
    </xf>
    <xf numFmtId="0" fontId="27" fillId="0" borderId="0" xfId="0" applyFont="1" applyAlignment="1" applyProtection="1">
      <alignment vertical="center"/>
      <protection locked="0"/>
    </xf>
    <xf numFmtId="0" fontId="4" fillId="0" borderId="0" xfId="4" applyFont="1" applyFill="1" applyAlignment="1" applyProtection="1">
      <alignment horizontal="left" vertical="center" indent="1" shrinkToFit="1"/>
    </xf>
    <xf numFmtId="58" fontId="27" fillId="0" borderId="0" xfId="0" applyNumberFormat="1" applyFont="1" applyBorder="1" applyAlignment="1" applyProtection="1">
      <alignment horizontal="center" vertical="center" shrinkToFit="1"/>
    </xf>
    <xf numFmtId="0" fontId="27" fillId="0" borderId="0" xfId="0" applyFont="1" applyAlignment="1" applyProtection="1">
      <alignment horizontal="center" vertical="center" shrinkToFit="1"/>
    </xf>
    <xf numFmtId="0" fontId="1" fillId="0" borderId="0" xfId="4" applyFont="1" applyAlignment="1" applyProtection="1">
      <alignment horizontal="distributed" vertical="center" shrinkToFit="1"/>
    </xf>
    <xf numFmtId="0" fontId="12" fillId="0" borderId="0" xfId="0" applyFont="1" applyAlignment="1" applyProtection="1">
      <alignment vertical="center"/>
    </xf>
    <xf numFmtId="0" fontId="27" fillId="0" borderId="0" xfId="0" applyFont="1" applyFill="1" applyAlignment="1" applyProtection="1">
      <alignment horizontal="left" vertical="center" indent="1" shrinkToFit="1"/>
    </xf>
    <xf numFmtId="0" fontId="27" fillId="0" borderId="0" xfId="0" applyFont="1" applyAlignment="1" applyProtection="1">
      <alignment horizontal="left" vertical="center" indent="1" shrinkToFit="1"/>
    </xf>
    <xf numFmtId="0" fontId="7" fillId="0" borderId="42"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0" fillId="0" borderId="0" xfId="0" applyAlignment="1">
      <alignment horizontal="center" vertical="center" shrinkToFit="1"/>
    </xf>
    <xf numFmtId="0" fontId="17" fillId="5" borderId="0" xfId="6" applyFont="1" applyFill="1" applyAlignment="1">
      <alignment horizontal="center"/>
    </xf>
    <xf numFmtId="0" fontId="17" fillId="0" borderId="0" xfId="6" applyFont="1" applyAlignment="1">
      <alignment horizontal="center"/>
    </xf>
    <xf numFmtId="0" fontId="18" fillId="6" borderId="0" xfId="6" applyFont="1" applyFill="1" applyAlignment="1">
      <alignment horizontal="center"/>
    </xf>
    <xf numFmtId="0" fontId="18" fillId="0" borderId="0" xfId="6" applyFont="1" applyAlignment="1">
      <alignment horizontal="center"/>
    </xf>
    <xf numFmtId="0" fontId="19" fillId="2" borderId="0" xfId="6" applyFont="1" applyFill="1" applyAlignment="1">
      <alignment horizontal="center"/>
    </xf>
    <xf numFmtId="0" fontId="19" fillId="0" borderId="0" xfId="6" applyFont="1" applyAlignment="1">
      <alignment horizontal="center"/>
    </xf>
    <xf numFmtId="0" fontId="20" fillId="3" borderId="0" xfId="6" applyFont="1" applyFill="1" applyAlignment="1">
      <alignment horizontal="center"/>
    </xf>
    <xf numFmtId="0" fontId="4" fillId="0" borderId="0" xfId="6" applyAlignment="1">
      <alignment horizontal="center"/>
    </xf>
    <xf numFmtId="0" fontId="4" fillId="0" borderId="1" xfId="4" applyNumberFormat="1" applyFont="1" applyFill="1" applyBorder="1" applyAlignment="1" applyProtection="1">
      <alignment horizontal="center" vertical="center" shrinkToFit="1"/>
      <protection locked="0"/>
    </xf>
    <xf numFmtId="0" fontId="4" fillId="0" borderId="1" xfId="4" applyNumberFormat="1" applyFont="1" applyFill="1" applyBorder="1" applyAlignment="1" applyProtection="1">
      <alignment horizontal="center" vertical="center" shrinkToFit="1"/>
      <protection locked="0"/>
    </xf>
    <xf numFmtId="0" fontId="27" fillId="0" borderId="1" xfId="0" applyNumberFormat="1" applyFont="1" applyBorder="1" applyAlignment="1" applyProtection="1">
      <alignment horizontal="center" vertical="center" shrinkToFit="1"/>
      <protection locked="0"/>
    </xf>
    <xf numFmtId="0" fontId="27" fillId="0" borderId="1" xfId="0" applyNumberFormat="1" applyFont="1" applyBorder="1" applyAlignment="1" applyProtection="1">
      <alignment vertical="center"/>
      <protection locked="0"/>
    </xf>
  </cellXfs>
  <cellStyles count="7">
    <cellStyle name="パーセント 2" xfId="1" xr:uid="{00000000-0005-0000-0000-000000000000}"/>
    <cellStyle name="桁区切り 2" xfId="2" xr:uid="{00000000-0005-0000-0000-000001000000}"/>
    <cellStyle name="桁区切り 3" xfId="3" xr:uid="{00000000-0005-0000-0000-000002000000}"/>
    <cellStyle name="標準" xfId="0" builtinId="0"/>
    <cellStyle name="標準 2" xfId="4" xr:uid="{00000000-0005-0000-0000-000004000000}"/>
    <cellStyle name="標準 2 2" xfId="6" xr:uid="{00000000-0005-0000-0000-000005000000}"/>
    <cellStyle name="標準 3" xfId="5" xr:uid="{00000000-0005-0000-0000-000006000000}"/>
  </cellStyles>
  <dxfs count="909">
    <dxf>
      <numFmt numFmtId="177" formatCode="&quot;令和６年産&quot;"/>
    </dxf>
    <dxf>
      <fill>
        <patternFill>
          <bgColor rgb="FFFFC000"/>
        </patternFill>
      </fill>
    </dxf>
    <dxf>
      <numFmt numFmtId="179" formatCode="&quot;令和２年産&quot;"/>
    </dxf>
    <dxf>
      <numFmt numFmtId="180" formatCode="&quot;令和３年産&quot;"/>
    </dxf>
    <dxf>
      <numFmt numFmtId="199" formatCode="&quot;令和７年産&quot;"/>
    </dxf>
    <dxf>
      <fill>
        <patternFill>
          <bgColor theme="9" tint="0.79998168889431442"/>
        </patternFill>
      </fill>
    </dxf>
    <dxf>
      <numFmt numFmtId="182" formatCode="&quot;令和４年産&quot;"/>
    </dxf>
    <dxf>
      <numFmt numFmtId="183" formatCode="&quot;令和５年産&quot;"/>
    </dxf>
    <dxf>
      <fill>
        <patternFill>
          <bgColor theme="9" tint="0.79998168889431442"/>
        </patternFill>
      </fill>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theme="9" tint="0.79998168889431442"/>
        </patternFill>
      </fill>
    </dxf>
    <dxf>
      <fill>
        <patternFill>
          <bgColor rgb="FFFFC000"/>
        </patternFill>
      </fill>
    </dxf>
    <dxf>
      <fill>
        <patternFill>
          <bgColor rgb="FFFFC000"/>
        </patternFill>
      </fill>
    </dxf>
    <dxf>
      <fill>
        <patternFill>
          <bgColor rgb="FFFFC000"/>
        </patternFill>
      </fill>
    </dxf>
    <dxf>
      <fill>
        <patternFill>
          <bgColor rgb="FFFFC000"/>
        </patternFill>
      </fill>
    </dxf>
    <dxf>
      <numFmt numFmtId="177" formatCode="&quot;令和６年産&quot;"/>
    </dxf>
    <dxf>
      <numFmt numFmtId="199" formatCode="&quot;令和７年産&quot;"/>
    </dxf>
    <dxf>
      <fill>
        <patternFill>
          <bgColor rgb="FFFFC000"/>
        </patternFill>
      </fill>
    </dxf>
    <dxf>
      <numFmt numFmtId="179" formatCode="&quot;令和２年産&quot;"/>
    </dxf>
    <dxf>
      <numFmt numFmtId="180" formatCode="&quot;令和３年産&quot;"/>
    </dxf>
    <dxf>
      <fill>
        <patternFill>
          <bgColor theme="9" tint="0.79998168889431442"/>
        </patternFill>
      </fill>
    </dxf>
    <dxf>
      <numFmt numFmtId="182" formatCode="&quot;令和４年産&quot;"/>
    </dxf>
    <dxf>
      <numFmt numFmtId="183" formatCode="&quot;令和５年産&quot;"/>
    </dxf>
    <dxf>
      <fill>
        <patternFill>
          <bgColor theme="9" tint="0.79998168889431442"/>
        </patternFill>
      </fill>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theme="9" tint="0.79998168889431442"/>
        </patternFill>
      </fill>
    </dxf>
    <dxf>
      <fill>
        <patternFill>
          <bgColor rgb="FFFFC000"/>
        </patternFill>
      </fill>
    </dxf>
    <dxf>
      <fill>
        <patternFill>
          <bgColor rgb="FFFFC000"/>
        </patternFill>
      </fill>
    </dxf>
    <dxf>
      <fill>
        <patternFill>
          <bgColor rgb="FFFFC000"/>
        </patternFill>
      </fill>
    </dxf>
    <dxf>
      <fill>
        <patternFill>
          <bgColor rgb="FFFFC000"/>
        </patternFill>
      </fill>
    </dxf>
    <dxf>
      <numFmt numFmtId="177" formatCode="&quot;令和６年産&quot;"/>
    </dxf>
    <dxf>
      <fill>
        <patternFill>
          <bgColor rgb="FFFFC000"/>
        </patternFill>
      </fill>
    </dxf>
    <dxf>
      <numFmt numFmtId="179" formatCode="&quot;令和２年産&quot;"/>
    </dxf>
    <dxf>
      <numFmt numFmtId="180" formatCode="&quot;令和３年産&quot;"/>
    </dxf>
    <dxf>
      <numFmt numFmtId="199" formatCode="&quot;令和７年産&quot;"/>
    </dxf>
    <dxf>
      <fill>
        <patternFill>
          <bgColor theme="9" tint="0.79998168889431442"/>
        </patternFill>
      </fill>
    </dxf>
    <dxf>
      <numFmt numFmtId="182" formatCode="&quot;令和４年産&quot;"/>
    </dxf>
    <dxf>
      <numFmt numFmtId="183" formatCode="&quot;令和５年産&quot;"/>
    </dxf>
    <dxf>
      <fill>
        <patternFill>
          <bgColor theme="9" tint="0.79998168889431442"/>
        </patternFill>
      </fill>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theme="9" tint="0.79998168889431442"/>
        </patternFill>
      </fill>
    </dxf>
    <dxf>
      <fill>
        <patternFill>
          <bgColor rgb="FFFFC000"/>
        </patternFill>
      </fill>
    </dxf>
    <dxf>
      <fill>
        <patternFill>
          <bgColor rgb="FFFFC000"/>
        </patternFill>
      </fill>
    </dxf>
    <dxf>
      <fill>
        <patternFill>
          <bgColor rgb="FFFFC000"/>
        </patternFill>
      </fill>
    </dxf>
    <dxf>
      <fill>
        <patternFill>
          <bgColor rgb="FFFFC000"/>
        </patternFill>
      </fill>
    </dxf>
    <dxf>
      <numFmt numFmtId="177" formatCode="&quot;令和６年産&quot;"/>
    </dxf>
    <dxf>
      <fill>
        <patternFill>
          <bgColor rgb="FFFFC000"/>
        </patternFill>
      </fill>
    </dxf>
    <dxf>
      <numFmt numFmtId="179" formatCode="&quot;令和２年産&quot;"/>
    </dxf>
    <dxf>
      <numFmt numFmtId="180" formatCode="&quot;令和３年産&quot;"/>
    </dxf>
    <dxf>
      <numFmt numFmtId="199" formatCode="&quot;令和７年産&quot;"/>
    </dxf>
    <dxf>
      <fill>
        <patternFill>
          <bgColor theme="9" tint="0.79998168889431442"/>
        </patternFill>
      </fill>
    </dxf>
    <dxf>
      <numFmt numFmtId="182" formatCode="&quot;令和４年産&quot;"/>
    </dxf>
    <dxf>
      <numFmt numFmtId="183" formatCode="&quot;令和５年産&quot;"/>
    </dxf>
    <dxf>
      <fill>
        <patternFill>
          <bgColor theme="9" tint="0.79998168889431442"/>
        </patternFill>
      </fill>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theme="9" tint="0.79998168889431442"/>
        </patternFill>
      </fill>
    </dxf>
    <dxf>
      <fill>
        <patternFill>
          <bgColor rgb="FFFFC000"/>
        </patternFill>
      </fill>
    </dxf>
    <dxf>
      <fill>
        <patternFill>
          <bgColor rgb="FFFFC000"/>
        </patternFill>
      </fill>
    </dxf>
    <dxf>
      <fill>
        <patternFill>
          <bgColor rgb="FFFFC000"/>
        </patternFill>
      </fill>
    </dxf>
    <dxf>
      <fill>
        <patternFill>
          <bgColor rgb="FFFFC000"/>
        </patternFill>
      </fill>
    </dxf>
    <dxf>
      <numFmt numFmtId="177" formatCode="&quot;令和６年産&quot;"/>
    </dxf>
    <dxf>
      <fill>
        <patternFill>
          <bgColor rgb="FFFFC000"/>
        </patternFill>
      </fill>
    </dxf>
    <dxf>
      <numFmt numFmtId="179" formatCode="&quot;令和２年産&quot;"/>
    </dxf>
    <dxf>
      <numFmt numFmtId="180" formatCode="&quot;令和３年産&quot;"/>
    </dxf>
    <dxf>
      <numFmt numFmtId="199" formatCode="&quot;令和７年産&quot;"/>
    </dxf>
    <dxf>
      <fill>
        <patternFill>
          <bgColor theme="9" tint="0.79998168889431442"/>
        </patternFill>
      </fill>
    </dxf>
    <dxf>
      <numFmt numFmtId="182" formatCode="&quot;令和４年産&quot;"/>
    </dxf>
    <dxf>
      <numFmt numFmtId="183" formatCode="&quot;令和５年産&quot;"/>
    </dxf>
    <dxf>
      <fill>
        <patternFill>
          <bgColor theme="9" tint="0.79998168889431442"/>
        </patternFill>
      </fill>
    </dxf>
    <dxf>
      <fill>
        <patternFill>
          <bgColor theme="9" tint="0.79998168889431442"/>
        </patternFill>
      </fill>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theme="9" tint="0.79998168889431442"/>
        </patternFill>
      </fill>
    </dxf>
    <dxf>
      <fill>
        <patternFill>
          <bgColor rgb="FFFFC000"/>
        </patternFill>
      </fill>
    </dxf>
    <dxf>
      <fill>
        <patternFill>
          <bgColor rgb="FFFFC000"/>
        </patternFill>
      </fill>
    </dxf>
    <dxf>
      <fill>
        <patternFill>
          <bgColor rgb="FFFFC000"/>
        </patternFill>
      </fill>
    </dxf>
    <dxf>
      <fill>
        <patternFill>
          <bgColor rgb="FFFFC000"/>
        </patternFill>
      </fill>
    </dxf>
    <dxf>
      <numFmt numFmtId="177" formatCode="&quot;令和６年産&quot;"/>
    </dxf>
    <dxf>
      <numFmt numFmtId="199" formatCode="&quot;令和７年産&quot;"/>
    </dxf>
    <dxf>
      <numFmt numFmtId="179" formatCode="&quot;令和２年産&quot;"/>
    </dxf>
    <dxf>
      <numFmt numFmtId="180" formatCode="&quot;令和３年産&quot;"/>
    </dxf>
    <dxf>
      <fill>
        <patternFill>
          <bgColor theme="9" tint="0.79998168889431442"/>
        </patternFill>
      </fill>
    </dxf>
    <dxf>
      <numFmt numFmtId="182" formatCode="&quot;令和４年産&quot;"/>
    </dxf>
    <dxf>
      <numFmt numFmtId="183" formatCode="&quot;令和５年産&quot;"/>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79998168889431442"/>
        </patternFill>
      </fill>
    </dxf>
    <dxf>
      <fill>
        <patternFill>
          <bgColor theme="9" tint="0.79998168889431442"/>
        </patternFill>
      </fill>
    </dxf>
    <dxf>
      <numFmt numFmtId="177" formatCode="&quot;令和６年産&quot;"/>
    </dxf>
    <dxf>
      <numFmt numFmtId="199" formatCode="&quot;令和７年産&quot;"/>
    </dxf>
    <dxf>
      <numFmt numFmtId="179" formatCode="&quot;令和２年産&quot;"/>
    </dxf>
    <dxf>
      <numFmt numFmtId="180" formatCode="&quot;令和３年産&quot;"/>
    </dxf>
    <dxf>
      <fill>
        <patternFill>
          <bgColor theme="9" tint="0.79998168889431442"/>
        </patternFill>
      </fill>
    </dxf>
    <dxf>
      <numFmt numFmtId="182" formatCode="&quot;令和４年産&quot;"/>
    </dxf>
    <dxf>
      <numFmt numFmtId="183" formatCode="&quot;令和５年産&quot;"/>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79998168889431442"/>
        </patternFill>
      </fill>
    </dxf>
    <dxf>
      <fill>
        <patternFill>
          <bgColor theme="9" tint="0.79998168889431442"/>
        </patternFill>
      </fill>
    </dxf>
    <dxf>
      <numFmt numFmtId="177" formatCode="&quot;令和６年産&quot;"/>
    </dxf>
    <dxf>
      <numFmt numFmtId="179" formatCode="&quot;令和２年産&quot;"/>
    </dxf>
    <dxf>
      <numFmt numFmtId="180" formatCode="&quot;令和３年産&quot;"/>
    </dxf>
    <dxf>
      <numFmt numFmtId="199" formatCode="&quot;令和７年産&quot;"/>
    </dxf>
    <dxf>
      <fill>
        <patternFill>
          <bgColor theme="9" tint="0.79998168889431442"/>
        </patternFill>
      </fill>
    </dxf>
    <dxf>
      <numFmt numFmtId="182" formatCode="&quot;令和４年産&quot;"/>
    </dxf>
    <dxf>
      <numFmt numFmtId="183" formatCode="&quot;令和５年産&quot;"/>
    </dxf>
    <dxf>
      <fill>
        <patternFill>
          <bgColor theme="9" tint="0.79998168889431442"/>
        </patternFill>
      </fill>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79998168889431442"/>
        </patternFill>
      </fill>
    </dxf>
    <dxf>
      <fill>
        <patternFill>
          <bgColor theme="9" tint="0.79998168889431442"/>
        </patternFill>
      </fill>
    </dxf>
    <dxf>
      <numFmt numFmtId="177" formatCode="&quot;令和６年産&quot;"/>
    </dxf>
    <dxf>
      <numFmt numFmtId="179" formatCode="&quot;令和２年産&quot;"/>
    </dxf>
    <dxf>
      <numFmt numFmtId="180" formatCode="&quot;令和３年産&quot;"/>
    </dxf>
    <dxf>
      <numFmt numFmtId="199" formatCode="&quot;令和７年産&quot;"/>
    </dxf>
    <dxf>
      <fill>
        <patternFill>
          <bgColor theme="9" tint="0.79998168889431442"/>
        </patternFill>
      </fill>
    </dxf>
    <dxf>
      <numFmt numFmtId="182" formatCode="&quot;令和４年産&quot;"/>
    </dxf>
    <dxf>
      <numFmt numFmtId="183" formatCode="&quot;令和５年産&quot;"/>
    </dxf>
    <dxf>
      <fill>
        <patternFill>
          <bgColor theme="9" tint="0.79998168889431442"/>
        </patternFill>
      </fill>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79998168889431442"/>
        </patternFill>
      </fill>
    </dxf>
    <dxf>
      <fill>
        <patternFill>
          <bgColor theme="9" tint="0.79998168889431442"/>
        </patternFill>
      </fill>
    </dxf>
    <dxf>
      <numFmt numFmtId="177" formatCode="&quot;令和６年産&quot;"/>
    </dxf>
    <dxf>
      <numFmt numFmtId="179" formatCode="&quot;令和２年産&quot;"/>
    </dxf>
    <dxf>
      <numFmt numFmtId="180" formatCode="&quot;令和３年産&quot;"/>
    </dxf>
    <dxf>
      <numFmt numFmtId="199" formatCode="&quot;令和７年産&quot;"/>
    </dxf>
    <dxf>
      <fill>
        <patternFill>
          <bgColor theme="9" tint="0.79998168889431442"/>
        </patternFill>
      </fill>
    </dxf>
    <dxf>
      <numFmt numFmtId="182" formatCode="&quot;令和４年産&quot;"/>
    </dxf>
    <dxf>
      <numFmt numFmtId="183" formatCode="&quot;令和５年産&quot;"/>
    </dxf>
    <dxf>
      <fill>
        <patternFill>
          <bgColor theme="9" tint="0.79998168889431442"/>
        </patternFill>
      </fill>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79998168889431442"/>
        </patternFill>
      </fill>
    </dxf>
    <dxf>
      <fill>
        <patternFill>
          <bgColor theme="9" tint="0.79998168889431442"/>
        </patternFill>
      </fill>
    </dxf>
    <dxf>
      <numFmt numFmtId="177" formatCode="&quot;令和６年産&quot;"/>
    </dxf>
    <dxf>
      <numFmt numFmtId="199" formatCode="&quot;令和７年産&quot;"/>
    </dxf>
    <dxf>
      <numFmt numFmtId="179" formatCode="&quot;令和２年産&quot;"/>
    </dxf>
    <dxf>
      <numFmt numFmtId="180" formatCode="&quot;令和３年産&quot;"/>
    </dxf>
    <dxf>
      <fill>
        <patternFill>
          <bgColor theme="9" tint="0.79998168889431442"/>
        </patternFill>
      </fill>
    </dxf>
    <dxf>
      <numFmt numFmtId="182" formatCode="&quot;令和４年産&quot;"/>
    </dxf>
    <dxf>
      <numFmt numFmtId="183" formatCode="&quot;令和５年産&quot;"/>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rgb="FFFFC000"/>
        </patternFill>
      </fill>
    </dxf>
    <dxf>
      <fill>
        <patternFill>
          <bgColor theme="9" tint="0.79998168889431442"/>
        </patternFill>
      </fill>
    </dxf>
    <dxf>
      <fill>
        <patternFill>
          <bgColor theme="9" tint="0.79998168889431442"/>
        </patternFill>
      </fill>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numFmt numFmtId="177" formatCode="&quot;令和６年産&quot;"/>
    </dxf>
    <dxf>
      <numFmt numFmtId="199" formatCode="&quot;令和７年産&quot;"/>
    </dxf>
    <dxf>
      <numFmt numFmtId="179" formatCode="&quot;令和２年産&quot;"/>
    </dxf>
    <dxf>
      <numFmt numFmtId="180" formatCode="&quot;令和３年産&quot;"/>
    </dxf>
    <dxf>
      <fill>
        <patternFill>
          <bgColor theme="9" tint="0.79998168889431442"/>
        </patternFill>
      </fill>
    </dxf>
    <dxf>
      <numFmt numFmtId="182" formatCode="&quot;令和４年産&quot;"/>
    </dxf>
    <dxf>
      <numFmt numFmtId="183" formatCode="&quot;令和５年産&quot;"/>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rgb="FFFFC000"/>
        </patternFill>
      </fill>
    </dxf>
    <dxf>
      <fill>
        <patternFill>
          <bgColor theme="9" tint="0.79998168889431442"/>
        </patternFill>
      </fill>
    </dxf>
    <dxf>
      <fill>
        <patternFill>
          <bgColor theme="9" tint="0.79998168889431442"/>
        </patternFill>
      </fill>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numFmt numFmtId="177" formatCode="&quot;令和６年産&quot;"/>
    </dxf>
    <dxf>
      <numFmt numFmtId="179" formatCode="&quot;令和２年産&quot;"/>
    </dxf>
    <dxf>
      <numFmt numFmtId="180" formatCode="&quot;令和３年産&quot;"/>
    </dxf>
    <dxf>
      <numFmt numFmtId="199" formatCode="&quot;令和７年産&quot;"/>
    </dxf>
    <dxf>
      <fill>
        <patternFill>
          <bgColor theme="9" tint="0.79998168889431442"/>
        </patternFill>
      </fill>
    </dxf>
    <dxf>
      <numFmt numFmtId="182" formatCode="&quot;令和４年産&quot;"/>
    </dxf>
    <dxf>
      <numFmt numFmtId="183" formatCode="&quot;令和５年産&quot;"/>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rgb="FFFFC000"/>
        </patternFill>
      </fill>
    </dxf>
    <dxf>
      <fill>
        <patternFill>
          <bgColor theme="9" tint="0.79998168889431442"/>
        </patternFill>
      </fill>
    </dxf>
    <dxf>
      <fill>
        <patternFill>
          <bgColor theme="9" tint="0.79998168889431442"/>
        </patternFill>
      </fill>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numFmt numFmtId="199" formatCode="&quot;令和７年産&quot;"/>
    </dxf>
    <dxf>
      <numFmt numFmtId="177" formatCode="&quot;令和６年産&quot;"/>
    </dxf>
    <dxf>
      <numFmt numFmtId="179" formatCode="&quot;令和２年産&quot;"/>
    </dxf>
    <dxf>
      <numFmt numFmtId="180" formatCode="&quot;令和３年産&quot;"/>
    </dxf>
    <dxf>
      <fill>
        <patternFill>
          <bgColor theme="9" tint="0.79998168889431442"/>
        </patternFill>
      </fill>
    </dxf>
    <dxf>
      <numFmt numFmtId="182" formatCode="&quot;令和４年産&quot;"/>
    </dxf>
    <dxf>
      <numFmt numFmtId="183" formatCode="&quot;令和５年産&quot;"/>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rgb="FFFFC000"/>
        </patternFill>
      </fill>
    </dxf>
    <dxf>
      <fill>
        <patternFill>
          <bgColor theme="9" tint="0.79998168889431442"/>
        </patternFill>
      </fill>
    </dxf>
    <dxf>
      <fill>
        <patternFill>
          <bgColor theme="9" tint="0.79998168889431442"/>
        </patternFill>
      </fill>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numFmt numFmtId="177" formatCode="&quot;令和６年産&quot;"/>
    </dxf>
    <dxf>
      <numFmt numFmtId="179" formatCode="&quot;令和２年産&quot;"/>
    </dxf>
    <dxf>
      <numFmt numFmtId="180" formatCode="&quot;令和３年産&quot;"/>
    </dxf>
    <dxf>
      <numFmt numFmtId="199" formatCode="&quot;令和７年産&quot;"/>
    </dxf>
    <dxf>
      <fill>
        <patternFill>
          <bgColor theme="9" tint="0.79998168889431442"/>
        </patternFill>
      </fill>
    </dxf>
    <dxf>
      <numFmt numFmtId="182" formatCode="&quot;令和４年産&quot;"/>
    </dxf>
    <dxf>
      <numFmt numFmtId="183" formatCode="&quot;令和５年産&quot;"/>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rgb="FFFFC000"/>
        </patternFill>
      </fill>
    </dxf>
    <dxf>
      <fill>
        <patternFill>
          <bgColor theme="9" tint="0.79998168889431442"/>
        </patternFill>
      </fill>
    </dxf>
    <dxf>
      <fill>
        <patternFill>
          <bgColor theme="9" tint="0.79998168889431442"/>
        </patternFill>
      </fill>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
      <fill>
        <patternFill>
          <bgColor theme="9" tint="0.79998168889431442"/>
        </patternFill>
      </fill>
    </dxf>
    <dxf>
      <numFmt numFmtId="184" formatCode="&quot;令和元年&quot;m&quot;月&quot;d&quot;日&quot;"/>
    </dxf>
    <dxf>
      <numFmt numFmtId="185" formatCode="&quot;令和２年&quot;m&quot;月&quot;d&quot;日&quot;"/>
      <fill>
        <patternFill patternType="none">
          <bgColor auto="1"/>
        </patternFill>
      </fill>
    </dxf>
    <dxf>
      <numFmt numFmtId="186" formatCode="&quot;令和３年&quot;m&quot;月&quot;d&quot;日&quot;"/>
    </dxf>
    <dxf>
      <numFmt numFmtId="187" formatCode="&quot;令和４年&quot;m&quot;月&quot;d&quot;日&quot;"/>
    </dxf>
    <dxf>
      <numFmt numFmtId="188" formatCode="&quot;令和５年&quot;m&quot;月&quot;d&quot;日&quot;"/>
    </dxf>
    <dxf>
      <numFmt numFmtId="189" formatCode="&quot;令和６年&quot;m&quot;月&quot;d&quot;日&quot;"/>
    </dxf>
    <dxf>
      <numFmt numFmtId="190" formatCode="&quot;令和７年&quot;m&quot;月&quot;d&quot;日&quot;"/>
    </dxf>
    <dxf>
      <numFmt numFmtId="191" formatCode="&quot;令和８年&quot;m&quot;月&quot;d&quot;日&quot;"/>
    </dxf>
    <dxf>
      <numFmt numFmtId="192" formatCode="&quot;令和９年&quot;m&quot;月&quot;d&quot;日&quot;"/>
    </dxf>
    <dxf>
      <numFmt numFmtId="193" formatCode="&quot;令和10年&quot;m&quot;月&quot;d&quot;日&quot;"/>
    </dxf>
    <dxf>
      <numFmt numFmtId="194" formatCode="&quot;令和11年&quot;m&quot;月&quot;d&quot;日&quot;"/>
    </dxf>
    <dxf>
      <numFmt numFmtId="195" formatCode="&quot;令和12年&quot;m&quot;月&quot;d&quot;日&quot;"/>
    </dxf>
    <dxf>
      <numFmt numFmtId="196" formatCode="&quot;令和13年&quot;m&quot;月&quot;d&quot;日&quot;"/>
    </dxf>
    <dxf>
      <numFmt numFmtId="197" formatCode="&quot;令和14年&quot;m&quot;月&quot;d&quot;日&quot;"/>
    </dxf>
    <dxf>
      <numFmt numFmtId="198" formatCode="&quot;令和15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vka54\&#36786;&#26989;&#25216;&#34899;&#35506;\&#9733;&#36786;&#29987;&#29289;&#26908;&#26619;&#32080;&#26524;&#22577;&#21578;\01&#12381;&#12400;\201911\&#22269;&#20869;&#29987;&#12381;&#12400;&#26908;&#26619;&#32080;&#26524;&#22577;&#21578;&#12501;&#12449;&#12452;&#12523;(11&#26376;&#264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入力(品位)"/>
      <sheetName val="集計表（品位）"/>
      <sheetName val="事務所・検査機関一覧"/>
      <sheetName val="県・種類・区分・包装・等級一覧"/>
      <sheetName val="送信(品位)"/>
      <sheetName val="マスタ"/>
      <sheetName val="品位・格付関連チェック"/>
    </sheetNames>
    <sheetDataSet>
      <sheetData sheetId="0"/>
      <sheetData sheetId="1"/>
      <sheetData sheetId="2"/>
      <sheetData sheetId="3">
        <row r="3">
          <cell r="A3" t="str">
            <v>長野県</v>
          </cell>
        </row>
      </sheetData>
      <sheetData sheetId="4">
        <row r="2">
          <cell r="A2" t="str">
            <v>①</v>
          </cell>
          <cell r="B2" t="str">
            <v>北海道</v>
          </cell>
          <cell r="D2" t="str">
            <v>法第９条</v>
          </cell>
          <cell r="E2" t="str">
            <v>紙袋</v>
          </cell>
        </row>
        <row r="3">
          <cell r="A3" t="str">
            <v>②</v>
          </cell>
          <cell r="B3" t="str">
            <v>青森</v>
          </cell>
          <cell r="C3" t="str">
            <v>普通そば</v>
          </cell>
          <cell r="E3" t="str">
            <v>麻袋</v>
          </cell>
        </row>
        <row r="4">
          <cell r="A4" t="str">
            <v>③</v>
          </cell>
          <cell r="B4" t="str">
            <v>岩手</v>
          </cell>
          <cell r="E4" t="str">
            <v>ばら</v>
          </cell>
        </row>
        <row r="5">
          <cell r="A5" t="str">
            <v>④</v>
          </cell>
          <cell r="B5" t="str">
            <v>宮城</v>
          </cell>
        </row>
        <row r="6">
          <cell r="A6" t="str">
            <v>⑤</v>
          </cell>
          <cell r="B6" t="str">
            <v>秋田</v>
          </cell>
        </row>
        <row r="7">
          <cell r="A7" t="str">
            <v>⑥</v>
          </cell>
          <cell r="B7" t="str">
            <v>山形</v>
          </cell>
        </row>
        <row r="8">
          <cell r="A8" t="str">
            <v>⑦</v>
          </cell>
          <cell r="B8" t="str">
            <v>福島</v>
          </cell>
        </row>
        <row r="9">
          <cell r="A9" t="str">
            <v>⑧</v>
          </cell>
          <cell r="B9" t="str">
            <v>茨城</v>
          </cell>
        </row>
        <row r="10">
          <cell r="A10" t="str">
            <v>⑨</v>
          </cell>
          <cell r="B10" t="str">
            <v>栃木</v>
          </cell>
        </row>
        <row r="11">
          <cell r="A11" t="str">
            <v>⑩</v>
          </cell>
          <cell r="B11" t="str">
            <v>群馬</v>
          </cell>
        </row>
        <row r="12">
          <cell r="B12" t="str">
            <v>埼玉</v>
          </cell>
        </row>
        <row r="13">
          <cell r="B13" t="str">
            <v>千葉</v>
          </cell>
        </row>
        <row r="14">
          <cell r="B14" t="str">
            <v>東京</v>
          </cell>
        </row>
        <row r="15">
          <cell r="B15" t="str">
            <v>神奈川</v>
          </cell>
        </row>
        <row r="16">
          <cell r="B16" t="str">
            <v>山梨</v>
          </cell>
        </row>
        <row r="17">
          <cell r="B17" t="str">
            <v>長野</v>
          </cell>
        </row>
        <row r="18">
          <cell r="B18" t="str">
            <v>静岡</v>
          </cell>
        </row>
        <row r="19">
          <cell r="B19" t="str">
            <v>新潟</v>
          </cell>
        </row>
        <row r="20">
          <cell r="B20" t="str">
            <v>富山</v>
          </cell>
        </row>
        <row r="21">
          <cell r="B21" t="str">
            <v>石川</v>
          </cell>
        </row>
        <row r="22">
          <cell r="B22" t="str">
            <v>福井</v>
          </cell>
        </row>
        <row r="23">
          <cell r="B23" t="str">
            <v>岐阜</v>
          </cell>
        </row>
        <row r="24">
          <cell r="B24" t="str">
            <v>愛知</v>
          </cell>
        </row>
        <row r="25">
          <cell r="B25" t="str">
            <v>三重</v>
          </cell>
        </row>
        <row r="26">
          <cell r="B26" t="str">
            <v>滋賀</v>
          </cell>
        </row>
        <row r="27">
          <cell r="B27" t="str">
            <v>京都</v>
          </cell>
        </row>
        <row r="28">
          <cell r="B28" t="str">
            <v>大阪</v>
          </cell>
        </row>
        <row r="29">
          <cell r="B29" t="str">
            <v>兵庫</v>
          </cell>
        </row>
        <row r="30">
          <cell r="B30" t="str">
            <v>奈良</v>
          </cell>
        </row>
        <row r="31">
          <cell r="B31" t="str">
            <v>和歌山</v>
          </cell>
        </row>
        <row r="32">
          <cell r="B32" t="str">
            <v>鳥取</v>
          </cell>
        </row>
        <row r="33">
          <cell r="B33" t="str">
            <v>島根</v>
          </cell>
        </row>
        <row r="34">
          <cell r="B34" t="str">
            <v>岡山</v>
          </cell>
        </row>
        <row r="35">
          <cell r="B35" t="str">
            <v>広島</v>
          </cell>
        </row>
        <row r="36">
          <cell r="B36" t="str">
            <v>山口</v>
          </cell>
        </row>
        <row r="37">
          <cell r="B37" t="str">
            <v>徳島</v>
          </cell>
        </row>
        <row r="38">
          <cell r="B38" t="str">
            <v>香川</v>
          </cell>
        </row>
        <row r="39">
          <cell r="B39" t="str">
            <v>愛媛</v>
          </cell>
        </row>
        <row r="40">
          <cell r="B40" t="str">
            <v>高知</v>
          </cell>
        </row>
        <row r="41">
          <cell r="B41" t="str">
            <v>福岡</v>
          </cell>
        </row>
        <row r="42">
          <cell r="B42" t="str">
            <v>佐賀</v>
          </cell>
        </row>
        <row r="43">
          <cell r="B43" t="str">
            <v>長崎</v>
          </cell>
        </row>
        <row r="44">
          <cell r="B44" t="str">
            <v>熊本</v>
          </cell>
        </row>
        <row r="45">
          <cell r="B45" t="str">
            <v>大分</v>
          </cell>
        </row>
        <row r="46">
          <cell r="B46" t="str">
            <v>宮崎</v>
          </cell>
        </row>
        <row r="47">
          <cell r="B47" t="str">
            <v>鹿児島</v>
          </cell>
        </row>
        <row r="48">
          <cell r="B48" t="str">
            <v>沖縄</v>
          </cell>
        </row>
      </sheetData>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0"/>
  <sheetViews>
    <sheetView tabSelected="1" zoomScaleNormal="100" zoomScaleSheetLayoutView="100" workbookViewId="0">
      <selection activeCell="E5" sqref="E5:F5"/>
    </sheetView>
  </sheetViews>
  <sheetFormatPr defaultColWidth="9" defaultRowHeight="13" x14ac:dyDescent="0.2"/>
  <cols>
    <col min="1" max="1" width="2.6328125" style="3" customWidth="1"/>
    <col min="2" max="2" width="10.6328125" style="3" customWidth="1"/>
    <col min="3" max="3" width="20.6328125" style="3" customWidth="1"/>
    <col min="4" max="12" width="10.6328125" style="3" customWidth="1"/>
    <col min="13" max="14" width="5.6328125" style="3" customWidth="1"/>
    <col min="15" max="15" width="9" style="4"/>
    <col min="16" max="16384" width="9" style="3"/>
  </cols>
  <sheetData>
    <row r="1" spans="1:16" ht="15" customHeight="1" x14ac:dyDescent="0.2">
      <c r="A1" s="2"/>
      <c r="B1" s="3" t="s">
        <v>0</v>
      </c>
    </row>
    <row r="2" spans="1:16" ht="15" customHeight="1" x14ac:dyDescent="0.2"/>
    <row r="3" spans="1:16" ht="16.5" x14ac:dyDescent="0.2">
      <c r="A3" s="5"/>
      <c r="B3" s="6" t="s">
        <v>66</v>
      </c>
      <c r="C3" s="6"/>
      <c r="D3" s="6"/>
      <c r="E3" s="6"/>
      <c r="F3" s="6"/>
      <c r="G3" s="6"/>
      <c r="H3" s="6"/>
      <c r="I3" s="6"/>
      <c r="J3" s="6"/>
      <c r="K3" s="6"/>
      <c r="L3" s="6"/>
      <c r="M3" s="6"/>
      <c r="N3" s="6"/>
      <c r="O3" s="7"/>
      <c r="P3" s="5"/>
    </row>
    <row r="4" spans="1:16" ht="15" customHeight="1" x14ac:dyDescent="0.2">
      <c r="A4" s="5"/>
      <c r="B4" s="6"/>
      <c r="C4" s="6"/>
      <c r="D4" s="6"/>
      <c r="E4" s="6"/>
      <c r="F4" s="6"/>
      <c r="G4" s="6"/>
      <c r="H4" s="6"/>
      <c r="I4" s="6"/>
      <c r="J4" s="6"/>
      <c r="K4" s="6"/>
      <c r="L4" s="6"/>
      <c r="M4" s="6"/>
      <c r="N4" s="6"/>
      <c r="O4" s="7"/>
      <c r="P4" s="5"/>
    </row>
    <row r="5" spans="1:16" ht="15" customHeight="1" x14ac:dyDescent="0.2">
      <c r="B5" s="8"/>
      <c r="C5" s="9"/>
      <c r="D5" s="8" t="s">
        <v>38</v>
      </c>
      <c r="E5" s="136">
        <v>1</v>
      </c>
      <c r="F5" s="137"/>
      <c r="G5" s="9" t="s">
        <v>39</v>
      </c>
      <c r="H5" s="136"/>
      <c r="I5" s="137"/>
      <c r="J5" s="9"/>
      <c r="K5" s="9"/>
      <c r="L5" s="9"/>
      <c r="M5" s="9"/>
      <c r="N5" s="9"/>
    </row>
    <row r="6" spans="1:16" ht="15" customHeight="1" x14ac:dyDescent="0.2">
      <c r="J6" s="8"/>
      <c r="K6" s="8" t="s">
        <v>40</v>
      </c>
      <c r="L6" s="136"/>
      <c r="M6" s="137"/>
      <c r="N6" s="137"/>
    </row>
    <row r="7" spans="1:16" ht="15" customHeight="1" x14ac:dyDescent="0.2">
      <c r="B7" s="10" t="s">
        <v>37</v>
      </c>
      <c r="C7" s="10"/>
    </row>
    <row r="8" spans="1:16" ht="15" customHeight="1" x14ac:dyDescent="0.2">
      <c r="I8" s="90" t="s">
        <v>67</v>
      </c>
      <c r="J8" s="138"/>
      <c r="K8" s="139"/>
      <c r="L8" s="139"/>
      <c r="M8" s="139"/>
      <c r="N8" s="11"/>
    </row>
    <row r="9" spans="1:16" ht="15" customHeight="1" x14ac:dyDescent="0.2">
      <c r="I9" s="90" t="s">
        <v>68</v>
      </c>
      <c r="J9" s="138"/>
      <c r="K9" s="139"/>
      <c r="L9" s="139"/>
      <c r="M9" s="139"/>
      <c r="N9" s="11"/>
    </row>
    <row r="10" spans="1:16" ht="15" customHeight="1" x14ac:dyDescent="0.2">
      <c r="I10" s="130" t="s">
        <v>22</v>
      </c>
      <c r="J10" s="138"/>
      <c r="K10" s="139"/>
      <c r="L10" s="139"/>
      <c r="M10" s="139"/>
      <c r="N10" s="11"/>
    </row>
    <row r="11" spans="1:16" ht="15" customHeight="1" x14ac:dyDescent="0.2"/>
    <row r="12" spans="1:16" ht="15" customHeight="1" x14ac:dyDescent="0.2">
      <c r="B12" s="9" t="s">
        <v>69</v>
      </c>
      <c r="C12" s="9"/>
      <c r="D12" s="9"/>
      <c r="E12" s="9"/>
      <c r="F12" s="9"/>
      <c r="G12" s="9"/>
      <c r="H12" s="9"/>
      <c r="I12" s="9"/>
      <c r="J12" s="9"/>
      <c r="K12" s="9"/>
      <c r="L12" s="9"/>
      <c r="M12" s="9"/>
      <c r="N12" s="9"/>
    </row>
    <row r="13" spans="1:16" ht="15" customHeight="1" x14ac:dyDescent="0.2">
      <c r="B13" s="9"/>
      <c r="C13" s="9"/>
      <c r="D13" s="9"/>
      <c r="E13" s="9"/>
      <c r="F13" s="9"/>
      <c r="G13" s="9"/>
      <c r="H13" s="9"/>
      <c r="I13" s="9"/>
      <c r="J13" s="9"/>
      <c r="K13" s="9"/>
      <c r="L13" s="9"/>
      <c r="M13" s="9"/>
      <c r="N13" s="9"/>
    </row>
    <row r="14" spans="1:16" ht="15" customHeight="1" x14ac:dyDescent="0.2">
      <c r="B14" s="9" t="s">
        <v>49</v>
      </c>
      <c r="C14" s="9"/>
      <c r="D14" s="9"/>
      <c r="E14" s="9"/>
      <c r="F14" s="9"/>
      <c r="G14" s="9"/>
      <c r="H14" s="9"/>
      <c r="I14" s="9"/>
      <c r="J14" s="9"/>
      <c r="K14" s="9"/>
      <c r="L14" s="9"/>
      <c r="M14" s="9"/>
      <c r="N14" s="9"/>
    </row>
    <row r="15" spans="1:16" ht="15" customHeight="1" x14ac:dyDescent="0.2">
      <c r="A15" s="2"/>
      <c r="B15" s="12" t="s">
        <v>43</v>
      </c>
      <c r="C15" s="82"/>
      <c r="I15" s="8"/>
    </row>
    <row r="16" spans="1:16" ht="15" customHeight="1" x14ac:dyDescent="0.2">
      <c r="A16" s="2"/>
      <c r="B16" s="13" t="s">
        <v>70</v>
      </c>
      <c r="C16" s="191"/>
      <c r="I16" s="14"/>
    </row>
    <row r="17" spans="2:16" ht="15" customHeight="1" thickBot="1" x14ac:dyDescent="0.25">
      <c r="I17" s="15"/>
      <c r="M17" s="10" t="s">
        <v>41</v>
      </c>
      <c r="N17" s="10"/>
    </row>
    <row r="18" spans="2:16" ht="45" customHeight="1" thickBot="1" x14ac:dyDescent="0.25">
      <c r="B18" s="16" t="s">
        <v>42</v>
      </c>
      <c r="C18" s="17" t="s">
        <v>34</v>
      </c>
      <c r="D18" s="18" t="s">
        <v>45</v>
      </c>
      <c r="E18" s="17" t="s">
        <v>35</v>
      </c>
      <c r="F18" s="17" t="s">
        <v>44</v>
      </c>
      <c r="G18" s="17" t="s">
        <v>3</v>
      </c>
      <c r="H18" s="17" t="s">
        <v>4</v>
      </c>
      <c r="I18" s="18" t="s">
        <v>46</v>
      </c>
      <c r="J18" s="17" t="s">
        <v>5</v>
      </c>
      <c r="K18" s="18" t="s">
        <v>47</v>
      </c>
      <c r="L18" s="18" t="s">
        <v>48</v>
      </c>
      <c r="M18" s="142" t="s">
        <v>7</v>
      </c>
      <c r="N18" s="143"/>
      <c r="O18" s="19" t="s">
        <v>51</v>
      </c>
      <c r="P18" s="19" t="s">
        <v>52</v>
      </c>
    </row>
    <row r="19" spans="2:16" ht="15" customHeight="1" x14ac:dyDescent="0.2">
      <c r="B19" s="124"/>
      <c r="C19" s="83"/>
      <c r="D19" s="126"/>
      <c r="E19" s="83"/>
      <c r="F19" s="84"/>
      <c r="G19" s="84"/>
      <c r="H19" s="84"/>
      <c r="I19" s="84"/>
      <c r="J19" s="84"/>
      <c r="K19" s="84"/>
      <c r="L19" s="84"/>
      <c r="M19" s="144"/>
      <c r="N19" s="145"/>
      <c r="O19" s="20" t="str">
        <f>IF(F19=0,"",IF(SUM(G19:L19)-F19=0,"○","×"))</f>
        <v/>
      </c>
      <c r="P19" s="20" t="str">
        <f>IF(F19=0,"",IF(E19=0,"ばら",IF(MOD(F19,E19)=0,"○","×")))</f>
        <v/>
      </c>
    </row>
    <row r="20" spans="2:16" ht="15" customHeight="1" x14ac:dyDescent="0.2">
      <c r="B20" s="127"/>
      <c r="C20" s="85"/>
      <c r="D20" s="85"/>
      <c r="E20" s="85"/>
      <c r="F20" s="86"/>
      <c r="G20" s="86"/>
      <c r="H20" s="86"/>
      <c r="I20" s="86"/>
      <c r="J20" s="86"/>
      <c r="K20" s="86"/>
      <c r="L20" s="86"/>
      <c r="M20" s="146"/>
      <c r="N20" s="147"/>
      <c r="O20" s="20" t="str">
        <f t="shared" ref="O20:O28" si="0">IF(F20=0,"",IF(SUM(G20:L20)-F20=0,"○","×"))</f>
        <v/>
      </c>
      <c r="P20" s="20" t="str">
        <f t="shared" ref="P20:P28" si="1">IF(F20=0,"",IF(E20=0,"ばら",IF(MOD(F20,E20)=0,"○","×")))</f>
        <v/>
      </c>
    </row>
    <row r="21" spans="2:16" ht="15" customHeight="1" x14ac:dyDescent="0.2">
      <c r="B21" s="127"/>
      <c r="C21" s="85"/>
      <c r="D21" s="85"/>
      <c r="E21" s="85"/>
      <c r="F21" s="86"/>
      <c r="G21" s="86"/>
      <c r="H21" s="86"/>
      <c r="I21" s="86"/>
      <c r="J21" s="86"/>
      <c r="K21" s="86"/>
      <c r="L21" s="86"/>
      <c r="M21" s="146"/>
      <c r="N21" s="147"/>
      <c r="O21" s="20" t="str">
        <f t="shared" si="0"/>
        <v/>
      </c>
      <c r="P21" s="20" t="str">
        <f t="shared" si="1"/>
        <v/>
      </c>
    </row>
    <row r="22" spans="2:16" ht="15" customHeight="1" x14ac:dyDescent="0.2">
      <c r="B22" s="127"/>
      <c r="C22" s="85"/>
      <c r="D22" s="85"/>
      <c r="E22" s="85"/>
      <c r="F22" s="86"/>
      <c r="G22" s="86"/>
      <c r="H22" s="86"/>
      <c r="I22" s="86"/>
      <c r="J22" s="86"/>
      <c r="K22" s="86"/>
      <c r="L22" s="86"/>
      <c r="M22" s="146"/>
      <c r="N22" s="147"/>
      <c r="O22" s="20" t="str">
        <f t="shared" si="0"/>
        <v/>
      </c>
      <c r="P22" s="20" t="str">
        <f t="shared" si="1"/>
        <v/>
      </c>
    </row>
    <row r="23" spans="2:16" ht="15" customHeight="1" x14ac:dyDescent="0.2">
      <c r="B23" s="127"/>
      <c r="C23" s="85"/>
      <c r="D23" s="85"/>
      <c r="E23" s="85"/>
      <c r="F23" s="86"/>
      <c r="G23" s="86"/>
      <c r="H23" s="86"/>
      <c r="I23" s="86"/>
      <c r="J23" s="86"/>
      <c r="K23" s="86"/>
      <c r="L23" s="86"/>
      <c r="M23" s="146"/>
      <c r="N23" s="147"/>
      <c r="O23" s="20" t="str">
        <f t="shared" si="0"/>
        <v/>
      </c>
      <c r="P23" s="20" t="str">
        <f t="shared" si="1"/>
        <v/>
      </c>
    </row>
    <row r="24" spans="2:16" ht="15" customHeight="1" x14ac:dyDescent="0.2">
      <c r="B24" s="127"/>
      <c r="C24" s="85"/>
      <c r="D24" s="85"/>
      <c r="E24" s="85"/>
      <c r="F24" s="86"/>
      <c r="G24" s="86"/>
      <c r="H24" s="86"/>
      <c r="I24" s="86"/>
      <c r="J24" s="86"/>
      <c r="K24" s="86"/>
      <c r="L24" s="86"/>
      <c r="M24" s="146"/>
      <c r="N24" s="147"/>
      <c r="O24" s="20" t="str">
        <f t="shared" si="0"/>
        <v/>
      </c>
      <c r="P24" s="20" t="str">
        <f t="shared" si="1"/>
        <v/>
      </c>
    </row>
    <row r="25" spans="2:16" ht="15" customHeight="1" x14ac:dyDescent="0.2">
      <c r="B25" s="127"/>
      <c r="C25" s="85"/>
      <c r="D25" s="85"/>
      <c r="E25" s="85"/>
      <c r="F25" s="86"/>
      <c r="G25" s="86"/>
      <c r="H25" s="86"/>
      <c r="I25" s="86"/>
      <c r="J25" s="86"/>
      <c r="K25" s="86"/>
      <c r="L25" s="86"/>
      <c r="M25" s="146"/>
      <c r="N25" s="147"/>
      <c r="O25" s="20" t="str">
        <f t="shared" si="0"/>
        <v/>
      </c>
      <c r="P25" s="20" t="str">
        <f t="shared" si="1"/>
        <v/>
      </c>
    </row>
    <row r="26" spans="2:16" ht="15" customHeight="1" x14ac:dyDescent="0.2">
      <c r="B26" s="127"/>
      <c r="C26" s="85"/>
      <c r="D26" s="85"/>
      <c r="E26" s="85"/>
      <c r="F26" s="86"/>
      <c r="G26" s="86"/>
      <c r="H26" s="86"/>
      <c r="I26" s="86"/>
      <c r="J26" s="86"/>
      <c r="K26" s="86"/>
      <c r="L26" s="86"/>
      <c r="M26" s="146"/>
      <c r="N26" s="147"/>
      <c r="O26" s="20" t="str">
        <f t="shared" si="0"/>
        <v/>
      </c>
      <c r="P26" s="20" t="str">
        <f t="shared" si="1"/>
        <v/>
      </c>
    </row>
    <row r="27" spans="2:16" ht="15" customHeight="1" x14ac:dyDescent="0.2">
      <c r="B27" s="127"/>
      <c r="C27" s="85"/>
      <c r="D27" s="85"/>
      <c r="E27" s="85"/>
      <c r="F27" s="86"/>
      <c r="G27" s="86"/>
      <c r="H27" s="86"/>
      <c r="I27" s="86"/>
      <c r="J27" s="86"/>
      <c r="K27" s="86"/>
      <c r="L27" s="86"/>
      <c r="M27" s="146"/>
      <c r="N27" s="147"/>
      <c r="O27" s="20" t="str">
        <f t="shared" si="0"/>
        <v/>
      </c>
      <c r="P27" s="20" t="str">
        <f t="shared" si="1"/>
        <v/>
      </c>
    </row>
    <row r="28" spans="2:16" ht="15" customHeight="1" thickBot="1" x14ac:dyDescent="0.25">
      <c r="B28" s="125"/>
      <c r="C28" s="87"/>
      <c r="D28" s="87"/>
      <c r="E28" s="87"/>
      <c r="F28" s="88"/>
      <c r="G28" s="88"/>
      <c r="H28" s="88"/>
      <c r="I28" s="88"/>
      <c r="J28" s="88"/>
      <c r="K28" s="88"/>
      <c r="L28" s="88"/>
      <c r="M28" s="152"/>
      <c r="N28" s="153"/>
      <c r="O28" s="20" t="str">
        <f t="shared" si="0"/>
        <v/>
      </c>
      <c r="P28" s="20" t="str">
        <f t="shared" si="1"/>
        <v/>
      </c>
    </row>
    <row r="29" spans="2:16" ht="15" customHeight="1" thickBot="1" x14ac:dyDescent="0.25">
      <c r="B29" s="154" t="str">
        <f>IF(B19="","",B19&amp;"　"&amp; "検　査　計")</f>
        <v/>
      </c>
      <c r="C29" s="155"/>
      <c r="D29" s="155"/>
      <c r="E29" s="155"/>
      <c r="F29" s="89">
        <f t="shared" ref="F29:L29" si="2">SUM(F19:F28)</f>
        <v>0</v>
      </c>
      <c r="G29" s="89">
        <f t="shared" si="2"/>
        <v>0</v>
      </c>
      <c r="H29" s="89">
        <f t="shared" si="2"/>
        <v>0</v>
      </c>
      <c r="I29" s="89">
        <f t="shared" si="2"/>
        <v>0</v>
      </c>
      <c r="J29" s="89">
        <f t="shared" si="2"/>
        <v>0</v>
      </c>
      <c r="K29" s="89">
        <f t="shared" si="2"/>
        <v>0</v>
      </c>
      <c r="L29" s="89">
        <f t="shared" si="2"/>
        <v>0</v>
      </c>
      <c r="M29" s="140"/>
      <c r="N29" s="141"/>
      <c r="P29" s="4"/>
    </row>
    <row r="30" spans="2:16" ht="15" customHeight="1" thickBot="1" x14ac:dyDescent="0.25">
      <c r="B30" s="148"/>
      <c r="C30" s="149"/>
      <c r="D30" s="149"/>
      <c r="E30" s="149"/>
      <c r="F30" s="91"/>
      <c r="G30" s="91"/>
      <c r="H30" s="91"/>
      <c r="I30" s="91"/>
      <c r="J30" s="91"/>
      <c r="K30" s="91"/>
      <c r="L30" s="91"/>
      <c r="M30" s="150"/>
      <c r="N30" s="151"/>
      <c r="P30" s="4"/>
    </row>
    <row r="31" spans="2:16" ht="15" customHeight="1" thickBot="1" x14ac:dyDescent="0.25">
      <c r="B31" s="148" t="s">
        <v>21</v>
      </c>
      <c r="C31" s="149"/>
      <c r="D31" s="149"/>
      <c r="E31" s="149"/>
      <c r="F31" s="91">
        <f t="shared" ref="F31:L31" si="3">SUM(F29:F30)</f>
        <v>0</v>
      </c>
      <c r="G31" s="91">
        <f t="shared" si="3"/>
        <v>0</v>
      </c>
      <c r="H31" s="91">
        <f t="shared" si="3"/>
        <v>0</v>
      </c>
      <c r="I31" s="91">
        <f t="shared" si="3"/>
        <v>0</v>
      </c>
      <c r="J31" s="91">
        <f t="shared" si="3"/>
        <v>0</v>
      </c>
      <c r="K31" s="91">
        <f t="shared" si="3"/>
        <v>0</v>
      </c>
      <c r="L31" s="91">
        <f t="shared" si="3"/>
        <v>0</v>
      </c>
      <c r="M31" s="150"/>
      <c r="N31" s="151"/>
      <c r="P31" s="4"/>
    </row>
    <row r="32" spans="2:16" ht="15" customHeight="1" x14ac:dyDescent="0.2">
      <c r="B32" s="2" t="s">
        <v>209</v>
      </c>
    </row>
    <row r="33" spans="2:2" ht="15" customHeight="1" x14ac:dyDescent="0.2">
      <c r="B33" s="2" t="s">
        <v>210</v>
      </c>
    </row>
    <row r="34" spans="2:2" ht="15" customHeight="1" x14ac:dyDescent="0.2">
      <c r="B34" s="134" t="s">
        <v>211</v>
      </c>
    </row>
    <row r="35" spans="2:2" ht="15" customHeight="1" x14ac:dyDescent="0.2">
      <c r="B35" s="2" t="s">
        <v>212</v>
      </c>
    </row>
    <row r="36" spans="2:2" ht="15" customHeight="1" x14ac:dyDescent="0.2">
      <c r="B36" s="2" t="s">
        <v>214</v>
      </c>
    </row>
    <row r="37" spans="2:2" ht="15" customHeight="1" x14ac:dyDescent="0.2"/>
    <row r="38" spans="2:2" ht="15" customHeight="1" x14ac:dyDescent="0.2"/>
    <row r="39" spans="2:2" ht="15" customHeight="1" x14ac:dyDescent="0.2"/>
    <row r="40" spans="2:2" ht="15" customHeight="1" x14ac:dyDescent="0.2"/>
  </sheetData>
  <sheetProtection algorithmName="SHA-512" hashValue="mm8rTH+ZjZAkgO+O9uK/7ckGatVhc0pOgEFD14nrhLye+CMCHhY2gm6r/vgu/41dDxa18FM+bmLWVt1mZc9ISw==" saltValue="20MBb2gqq4VJosUSaNLy3g==" spinCount="100000" sheet="1" objects="1" scenarios="1"/>
  <mergeCells count="23">
    <mergeCell ref="B30:E30"/>
    <mergeCell ref="M30:N30"/>
    <mergeCell ref="B31:E31"/>
    <mergeCell ref="M31:N31"/>
    <mergeCell ref="M24:N24"/>
    <mergeCell ref="M25:N25"/>
    <mergeCell ref="M26:N26"/>
    <mergeCell ref="M27:N27"/>
    <mergeCell ref="M28:N28"/>
    <mergeCell ref="B29:E29"/>
    <mergeCell ref="J10:M10"/>
    <mergeCell ref="M29:N29"/>
    <mergeCell ref="M18:N18"/>
    <mergeCell ref="M19:N19"/>
    <mergeCell ref="M20:N20"/>
    <mergeCell ref="M21:N21"/>
    <mergeCell ref="M22:N22"/>
    <mergeCell ref="M23:N23"/>
    <mergeCell ref="E5:F5"/>
    <mergeCell ref="H5:I5"/>
    <mergeCell ref="L6:N6"/>
    <mergeCell ref="J8:M8"/>
    <mergeCell ref="J9:M9"/>
  </mergeCells>
  <phoneticPr fontId="2"/>
  <conditionalFormatting sqref="E5">
    <cfRule type="cellIs" dxfId="908" priority="44" operator="between">
      <formula>48580</formula>
      <formula>48944</formula>
    </cfRule>
    <cfRule type="cellIs" dxfId="907" priority="45" operator="between">
      <formula>48214</formula>
      <formula>48579</formula>
    </cfRule>
    <cfRule type="cellIs" dxfId="906" priority="46" operator="between">
      <formula>47849</formula>
      <formula>48213</formula>
    </cfRule>
    <cfRule type="cellIs" dxfId="905" priority="47" operator="between">
      <formula>47484</formula>
      <formula>47848</formula>
    </cfRule>
    <cfRule type="cellIs" dxfId="904" priority="48" operator="between">
      <formula>47119</formula>
      <formula>47483</formula>
    </cfRule>
    <cfRule type="cellIs" dxfId="903" priority="49" operator="between">
      <formula>46753</formula>
      <formula>47118</formula>
    </cfRule>
    <cfRule type="cellIs" dxfId="902" priority="50" operator="between">
      <formula>46388</formula>
      <formula>46752</formula>
    </cfRule>
    <cfRule type="cellIs" dxfId="901" priority="51" operator="between">
      <formula>46023</formula>
      <formula>46387</formula>
    </cfRule>
    <cfRule type="cellIs" dxfId="900" priority="52" operator="between">
      <formula>45658</formula>
      <formula>46022</formula>
    </cfRule>
    <cfRule type="cellIs" dxfId="899" priority="53" operator="between">
      <formula>45292</formula>
      <formula>45657</formula>
    </cfRule>
    <cfRule type="cellIs" dxfId="898" priority="54" operator="between">
      <formula>44927</formula>
      <formula>45291</formula>
    </cfRule>
    <cfRule type="cellIs" dxfId="897" priority="55" operator="between">
      <formula>44562</formula>
      <formula>44926</formula>
    </cfRule>
    <cfRule type="cellIs" dxfId="896" priority="56" operator="between">
      <formula>44197</formula>
      <formula>44561</formula>
    </cfRule>
    <cfRule type="cellIs" dxfId="895" priority="57" operator="between">
      <formula>43831</formula>
      <formula>44196</formula>
    </cfRule>
    <cfRule type="cellIs" dxfId="894" priority="58" operator="between">
      <formula>43586</formula>
      <formula>43830</formula>
    </cfRule>
  </conditionalFormatting>
  <conditionalFormatting sqref="E5:F5">
    <cfRule type="cellIs" dxfId="893" priority="43" operator="equal">
      <formula>""</formula>
    </cfRule>
  </conditionalFormatting>
  <conditionalFormatting sqref="H5">
    <cfRule type="cellIs" dxfId="892" priority="28" operator="between">
      <formula>48580</formula>
      <formula>48944</formula>
    </cfRule>
    <cfRule type="cellIs" dxfId="891" priority="29" operator="between">
      <formula>48214</formula>
      <formula>48579</formula>
    </cfRule>
    <cfRule type="cellIs" dxfId="890" priority="30" operator="between">
      <formula>47849</formula>
      <formula>48213</formula>
    </cfRule>
    <cfRule type="cellIs" dxfId="889" priority="31" operator="between">
      <formula>47484</formula>
      <formula>47848</formula>
    </cfRule>
    <cfRule type="cellIs" dxfId="888" priority="32" operator="between">
      <formula>47119</formula>
      <formula>47483</formula>
    </cfRule>
    <cfRule type="cellIs" dxfId="887" priority="33" operator="between">
      <formula>46753</formula>
      <formula>47118</formula>
    </cfRule>
    <cfRule type="cellIs" dxfId="886" priority="34" operator="between">
      <formula>46388</formula>
      <formula>46752</formula>
    </cfRule>
    <cfRule type="cellIs" dxfId="885" priority="35" operator="between">
      <formula>46023</formula>
      <formula>46387</formula>
    </cfRule>
    <cfRule type="cellIs" dxfId="884" priority="36" operator="between">
      <formula>45658</formula>
      <formula>46022</formula>
    </cfRule>
    <cfRule type="cellIs" dxfId="883" priority="37" operator="between">
      <formula>45292</formula>
      <formula>45657</formula>
    </cfRule>
    <cfRule type="cellIs" dxfId="882" priority="38" operator="between">
      <formula>44927</formula>
      <formula>45291</formula>
    </cfRule>
    <cfRule type="cellIs" dxfId="881" priority="39" operator="between">
      <formula>44562</formula>
      <formula>44926</formula>
    </cfRule>
    <cfRule type="cellIs" dxfId="880" priority="40" operator="between">
      <formula>44197</formula>
      <formula>44561</formula>
    </cfRule>
    <cfRule type="cellIs" dxfId="879" priority="41" operator="between">
      <formula>43831</formula>
      <formula>44196</formula>
    </cfRule>
    <cfRule type="cellIs" dxfId="878" priority="42" operator="between">
      <formula>43586</formula>
      <formula>43830</formula>
    </cfRule>
  </conditionalFormatting>
  <conditionalFormatting sqref="H5:I5">
    <cfRule type="cellIs" dxfId="877" priority="27" operator="equal">
      <formula>""</formula>
    </cfRule>
  </conditionalFormatting>
  <conditionalFormatting sqref="J8:M10">
    <cfRule type="cellIs" dxfId="876" priority="26" stopIfTrue="1" operator="equal">
      <formula>""</formula>
    </cfRule>
  </conditionalFormatting>
  <conditionalFormatting sqref="C15">
    <cfRule type="cellIs" dxfId="875" priority="25" operator="equal">
      <formula>""</formula>
    </cfRule>
  </conditionalFormatting>
  <conditionalFormatting sqref="O19:P28">
    <cfRule type="cellIs" dxfId="874" priority="24" operator="equal">
      <formula>"×"</formula>
    </cfRule>
  </conditionalFormatting>
  <conditionalFormatting sqref="L6">
    <cfRule type="cellIs" dxfId="873" priority="9" operator="between">
      <formula>48580</formula>
      <formula>48944</formula>
    </cfRule>
    <cfRule type="cellIs" dxfId="872" priority="10" operator="between">
      <formula>48214</formula>
      <formula>48579</formula>
    </cfRule>
    <cfRule type="cellIs" dxfId="871" priority="11" operator="between">
      <formula>47849</formula>
      <formula>48213</formula>
    </cfRule>
    <cfRule type="cellIs" dxfId="870" priority="12" operator="between">
      <formula>47484</formula>
      <formula>47848</formula>
    </cfRule>
    <cfRule type="cellIs" dxfId="869" priority="13" operator="between">
      <formula>47119</formula>
      <formula>47483</formula>
    </cfRule>
    <cfRule type="cellIs" dxfId="868" priority="14" operator="between">
      <formula>46753</formula>
      <formula>47118</formula>
    </cfRule>
    <cfRule type="cellIs" dxfId="867" priority="15" operator="between">
      <formula>46388</formula>
      <formula>46752</formula>
    </cfRule>
    <cfRule type="cellIs" dxfId="866" priority="16" operator="between">
      <formula>46023</formula>
      <formula>46387</formula>
    </cfRule>
    <cfRule type="cellIs" dxfId="865" priority="17" operator="between">
      <formula>45658</formula>
      <formula>46022</formula>
    </cfRule>
    <cfRule type="cellIs" dxfId="864" priority="18" operator="between">
      <formula>45292</formula>
      <formula>45657</formula>
    </cfRule>
    <cfRule type="cellIs" dxfId="863" priority="19" operator="between">
      <formula>44927</formula>
      <formula>45291</formula>
    </cfRule>
    <cfRule type="cellIs" dxfId="862" priority="20" operator="between">
      <formula>44562</formula>
      <formula>44926</formula>
    </cfRule>
    <cfRule type="cellIs" dxfId="861" priority="21" operator="between">
      <formula>44197</formula>
      <formula>44561</formula>
    </cfRule>
    <cfRule type="cellIs" dxfId="860" priority="22" operator="between">
      <formula>43831</formula>
      <formula>44196</formula>
    </cfRule>
    <cfRule type="cellIs" dxfId="859" priority="23" operator="between">
      <formula>43586</formula>
      <formula>43830</formula>
    </cfRule>
  </conditionalFormatting>
  <conditionalFormatting sqref="L6:M6">
    <cfRule type="cellIs" dxfId="858" priority="8" operator="equal">
      <formula>""</formula>
    </cfRule>
  </conditionalFormatting>
  <conditionalFormatting sqref="C16">
    <cfRule type="cellIs" dxfId="857" priority="1" operator="equal">
      <formula>2023</formula>
    </cfRule>
    <cfRule type="cellIs" dxfId="856" priority="2" operator="equal">
      <formula>2022</formula>
    </cfRule>
    <cfRule type="cellIs" dxfId="855" priority="3" operator="equal">
      <formula>""</formula>
    </cfRule>
  </conditionalFormatting>
  <conditionalFormatting sqref="C16">
    <cfRule type="cellIs" dxfId="854" priority="4" stopIfTrue="1" operator="equal">
      <formula>2025</formula>
    </cfRule>
    <cfRule type="cellIs" dxfId="853" priority="5" stopIfTrue="1" operator="equal">
      <formula>2021</formula>
    </cfRule>
    <cfRule type="cellIs" dxfId="852" priority="6" stopIfTrue="1" operator="equal">
      <formula>2020</formula>
    </cfRule>
    <cfRule type="cellIs" dxfId="851" priority="7" stopIfTrue="1" operator="equal">
      <formula>2024</formula>
    </cfRule>
  </conditionalFormatting>
  <printOptions horizontalCentered="1" verticalCentered="1"/>
  <pageMargins left="0" right="0" top="0.39370078740157483" bottom="0.19685039370078741" header="0" footer="0.51181102362204722"/>
  <pageSetup paperSize="9" orientation="landscape" r:id="rId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一覧!$D$51:$D$65</xm:f>
          </x14:formula1>
          <xm:sqref>C15</xm:sqref>
        </x14:dataValidation>
        <x14:dataValidation type="list" allowBlank="1" showInputMessage="1" xr:uid="{00000000-0002-0000-0000-000001000000}">
          <x14:formula1>
            <xm:f>一覧!$F$2:$F$31</xm:f>
          </x14:formula1>
          <xm:sqref>C19:C28</xm:sqref>
        </x14:dataValidation>
        <x14:dataValidation type="list" allowBlank="1" showInputMessage="1" showErrorMessage="1" xr:uid="{00000000-0002-0000-0000-000002000000}">
          <x14:formula1>
            <xm:f>一覧!$R$59:$R$63</xm:f>
          </x14:formula1>
          <xm:sqref>D19:D28</xm:sqref>
        </x14:dataValidation>
        <x14:dataValidation type="list" allowBlank="1" showInputMessage="1" showErrorMessage="1" xr:uid="{00000000-0002-0000-0000-000003000000}">
          <x14:formula1>
            <xm:f>一覧!$R$66:$R$68</xm:f>
          </x14:formula1>
          <xm:sqref>E19:E28</xm:sqref>
        </x14:dataValidation>
        <x14:dataValidation type="list" allowBlank="1" showInputMessage="1" showErrorMessage="1" xr:uid="{00000000-0002-0000-0000-000004000000}">
          <x14:formula1>
            <xm:f>一覧!$R$77:$R$81</xm:f>
          </x14:formula1>
          <xm:sqref>B19:B28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5115C-AC84-48D2-AB9D-5B0E2CBB8011}">
  <sheetPr>
    <pageSetUpPr fitToPage="1"/>
  </sheetPr>
  <dimension ref="A1:Y32"/>
  <sheetViews>
    <sheetView showZeros="0" topLeftCell="A19" zoomScaleNormal="100" zoomScaleSheetLayoutView="100" workbookViewId="0">
      <selection activeCell="C30" sqref="C30"/>
    </sheetView>
  </sheetViews>
  <sheetFormatPr defaultColWidth="9" defaultRowHeight="15" customHeight="1" x14ac:dyDescent="0.2"/>
  <cols>
    <col min="1" max="1" width="3.90625" style="27" customWidth="1"/>
    <col min="2" max="2" width="9.08984375" style="27" customWidth="1"/>
    <col min="3" max="3" width="10.6328125" style="27" customWidth="1"/>
    <col min="4" max="20" width="7.6328125" style="27" customWidth="1"/>
    <col min="21" max="25" width="5.6328125" style="27" customWidth="1"/>
    <col min="26" max="41" width="9.08984375" style="27" customWidth="1"/>
    <col min="42" max="16384" width="9" style="27"/>
  </cols>
  <sheetData>
    <row r="1" spans="1:25" ht="15" customHeight="1" x14ac:dyDescent="0.2">
      <c r="A1" s="26"/>
      <c r="B1" s="27" t="s">
        <v>206</v>
      </c>
      <c r="Y1" s="28"/>
    </row>
    <row r="2" spans="1:25" ht="15" customHeight="1" x14ac:dyDescent="0.2">
      <c r="Y2" s="28"/>
    </row>
    <row r="3" spans="1:25" ht="16.5" x14ac:dyDescent="0.2">
      <c r="B3" s="29" t="s">
        <v>53</v>
      </c>
      <c r="C3" s="30"/>
      <c r="D3" s="30"/>
      <c r="E3" s="30"/>
      <c r="F3" s="30"/>
      <c r="G3" s="30"/>
      <c r="H3" s="30"/>
      <c r="I3" s="30"/>
      <c r="J3" s="30"/>
      <c r="K3" s="30"/>
      <c r="L3" s="30"/>
      <c r="M3" s="30"/>
      <c r="N3" s="30"/>
      <c r="O3" s="30"/>
      <c r="P3" s="30"/>
      <c r="Q3" s="30"/>
      <c r="R3" s="30"/>
      <c r="S3" s="30"/>
      <c r="T3" s="30"/>
      <c r="Y3" s="28"/>
    </row>
    <row r="4" spans="1:25" ht="15" customHeight="1" x14ac:dyDescent="0.2">
      <c r="B4" s="29"/>
      <c r="C4" s="30"/>
      <c r="D4" s="30"/>
      <c r="E4" s="30"/>
      <c r="F4" s="30"/>
      <c r="G4" s="30"/>
      <c r="H4" s="30"/>
      <c r="I4" s="30"/>
      <c r="J4" s="30"/>
      <c r="K4" s="30"/>
      <c r="L4" s="30"/>
      <c r="M4" s="30"/>
      <c r="N4" s="30"/>
      <c r="O4" s="30"/>
      <c r="P4" s="30"/>
      <c r="Q4" s="30"/>
      <c r="R4" s="30"/>
      <c r="S4" s="30"/>
      <c r="T4" s="30"/>
      <c r="Y4" s="28"/>
    </row>
    <row r="5" spans="1:25" ht="15" customHeight="1" x14ac:dyDescent="0.2">
      <c r="G5" s="8" t="s">
        <v>38</v>
      </c>
      <c r="H5" s="174">
        <f>IFERROR(一号⑤!E5,"")</f>
        <v>0</v>
      </c>
      <c r="I5" s="175"/>
      <c r="J5" s="175"/>
      <c r="K5" s="8" t="s">
        <v>39</v>
      </c>
      <c r="L5" s="174">
        <f>IFERROR(一号⑤!H5,"")</f>
        <v>0</v>
      </c>
      <c r="M5" s="175"/>
      <c r="N5" s="175"/>
      <c r="Q5" s="31"/>
      <c r="T5" s="32"/>
      <c r="Y5" s="28"/>
    </row>
    <row r="6" spans="1:25" ht="15" customHeight="1" x14ac:dyDescent="0.2">
      <c r="C6" s="27" t="s">
        <v>36</v>
      </c>
      <c r="P6" s="8" t="s">
        <v>40</v>
      </c>
      <c r="Q6" s="174">
        <f>IFERROR(一号⑤!L6,"")</f>
        <v>0</v>
      </c>
      <c r="R6" s="175"/>
      <c r="S6" s="175"/>
      <c r="T6" s="32"/>
      <c r="Y6" s="28"/>
    </row>
    <row r="7" spans="1:25" ht="15" customHeight="1" x14ac:dyDescent="0.2">
      <c r="T7" s="32"/>
      <c r="Y7" s="28"/>
    </row>
    <row r="8" spans="1:25" ht="15" customHeight="1" x14ac:dyDescent="0.2">
      <c r="C8" s="31"/>
      <c r="K8" s="33"/>
      <c r="L8" s="33"/>
      <c r="M8" s="33"/>
      <c r="T8" s="32"/>
      <c r="Y8" s="28"/>
    </row>
    <row r="9" spans="1:25" ht="15" customHeight="1" x14ac:dyDescent="0.2">
      <c r="C9" s="31"/>
      <c r="K9" s="33"/>
      <c r="L9" s="176" t="s">
        <v>55</v>
      </c>
      <c r="M9" s="177"/>
      <c r="N9" s="173" t="str">
        <f>IF(一号⑤!J8=0,"",一号⑤!J8)</f>
        <v/>
      </c>
      <c r="O9" s="178"/>
      <c r="P9" s="178"/>
      <c r="Q9" s="178"/>
      <c r="R9" s="179"/>
      <c r="T9" s="32"/>
      <c r="Y9" s="28"/>
    </row>
    <row r="10" spans="1:25" ht="15" customHeight="1" x14ac:dyDescent="0.2">
      <c r="C10" s="31"/>
      <c r="K10" s="33"/>
      <c r="L10" s="176" t="s">
        <v>56</v>
      </c>
      <c r="M10" s="177"/>
      <c r="N10" s="173" t="str">
        <f>IF(一号⑤!J9=0,"",一号⑤!J9)</f>
        <v/>
      </c>
      <c r="O10" s="178"/>
      <c r="P10" s="178"/>
      <c r="Q10" s="178"/>
      <c r="R10" s="179"/>
      <c r="S10" s="34"/>
      <c r="T10" s="32"/>
      <c r="Y10" s="28"/>
    </row>
    <row r="11" spans="1:25" ht="15" customHeight="1" x14ac:dyDescent="0.2">
      <c r="C11" s="31"/>
      <c r="K11" s="33"/>
      <c r="L11" s="176" t="s">
        <v>22</v>
      </c>
      <c r="M11" s="177"/>
      <c r="N11" s="173" t="str">
        <f>IF(一号⑤!J10=0,"",一号⑤!J10)</f>
        <v/>
      </c>
      <c r="O11" s="178"/>
      <c r="P11" s="178"/>
      <c r="Q11" s="178"/>
      <c r="R11" s="179"/>
      <c r="S11" s="35"/>
      <c r="T11" s="32"/>
      <c r="Y11" s="28"/>
    </row>
    <row r="12" spans="1:25" ht="15" customHeight="1" x14ac:dyDescent="0.2">
      <c r="Y12" s="28"/>
    </row>
    <row r="13" spans="1:25" ht="15" customHeight="1" x14ac:dyDescent="0.2">
      <c r="B13" s="36" t="s">
        <v>54</v>
      </c>
      <c r="C13" s="36"/>
      <c r="D13" s="36"/>
      <c r="E13" s="36"/>
      <c r="F13" s="36"/>
      <c r="G13" s="36"/>
      <c r="H13" s="36"/>
      <c r="I13" s="36"/>
      <c r="J13" s="36"/>
      <c r="K13" s="36"/>
      <c r="L13" s="36"/>
      <c r="M13" s="36"/>
      <c r="N13" s="36"/>
      <c r="O13" s="36"/>
      <c r="P13" s="36"/>
      <c r="Q13" s="36"/>
      <c r="R13" s="36"/>
      <c r="S13" s="36"/>
      <c r="T13" s="36"/>
      <c r="Y13" s="28"/>
    </row>
    <row r="14" spans="1:25" ht="15" customHeight="1" x14ac:dyDescent="0.2">
      <c r="C14" s="37"/>
      <c r="D14" s="37"/>
      <c r="E14" s="37"/>
      <c r="F14" s="37"/>
      <c r="G14" s="37"/>
      <c r="H14" s="37"/>
      <c r="I14" s="37"/>
      <c r="J14" s="37"/>
      <c r="K14" s="37"/>
      <c r="L14" s="37"/>
      <c r="M14" s="37"/>
      <c r="N14" s="37"/>
      <c r="O14" s="37"/>
      <c r="P14" s="37"/>
      <c r="Q14" s="37"/>
      <c r="R14" s="37"/>
      <c r="Y14" s="28"/>
    </row>
    <row r="15" spans="1:25" ht="15" customHeight="1" x14ac:dyDescent="0.2">
      <c r="B15" s="37" t="s">
        <v>1</v>
      </c>
      <c r="C15" s="37"/>
      <c r="D15" s="37"/>
      <c r="E15" s="37"/>
      <c r="F15" s="37"/>
      <c r="G15" s="37"/>
      <c r="H15" s="37"/>
      <c r="I15" s="37"/>
      <c r="J15" s="37"/>
      <c r="K15" s="37"/>
      <c r="L15" s="37"/>
      <c r="M15" s="37"/>
      <c r="N15" s="37"/>
      <c r="O15" s="37"/>
      <c r="P15" s="37"/>
      <c r="Q15" s="37"/>
      <c r="R15" s="37"/>
      <c r="S15" s="37"/>
      <c r="T15" s="37"/>
      <c r="Y15" s="28"/>
    </row>
    <row r="16" spans="1:25" ht="15" customHeight="1" x14ac:dyDescent="0.2">
      <c r="C16" s="38"/>
      <c r="D16" s="39"/>
      <c r="Y16" s="28"/>
    </row>
    <row r="17" spans="1:25" ht="15" customHeight="1" x14ac:dyDescent="0.2">
      <c r="A17" s="40"/>
      <c r="B17" s="166" t="s">
        <v>58</v>
      </c>
      <c r="C17" s="167"/>
      <c r="D17" s="171"/>
      <c r="E17" s="171"/>
      <c r="F17" s="172"/>
      <c r="Y17" s="28"/>
    </row>
    <row r="18" spans="1:25" ht="15" customHeight="1" x14ac:dyDescent="0.2">
      <c r="A18" s="40"/>
      <c r="B18" s="162" t="s">
        <v>59</v>
      </c>
      <c r="C18" s="163"/>
      <c r="D18" s="192"/>
      <c r="E18" s="193"/>
      <c r="F18" s="194"/>
      <c r="S18" s="41"/>
      <c r="T18" s="32"/>
      <c r="Y18" s="28"/>
    </row>
    <row r="19" spans="1:25" ht="15" customHeight="1" thickBot="1" x14ac:dyDescent="0.25">
      <c r="D19" s="42"/>
      <c r="E19" s="42"/>
      <c r="K19" s="43"/>
      <c r="S19" s="10" t="s">
        <v>41</v>
      </c>
      <c r="T19" s="10"/>
      <c r="Y19" s="28"/>
    </row>
    <row r="20" spans="1:25" s="42" customFormat="1" ht="15" customHeight="1" x14ac:dyDescent="0.2">
      <c r="B20" s="168" t="s">
        <v>14</v>
      </c>
      <c r="C20" s="164" t="s">
        <v>63</v>
      </c>
      <c r="D20" s="44"/>
      <c r="E20" s="45" t="s">
        <v>16</v>
      </c>
      <c r="F20" s="46"/>
      <c r="G20" s="46"/>
      <c r="H20" s="47"/>
      <c r="I20" s="44"/>
      <c r="J20" s="48" t="s">
        <v>8</v>
      </c>
      <c r="K20" s="49"/>
      <c r="L20" s="49"/>
      <c r="M20" s="50"/>
      <c r="N20" s="49"/>
      <c r="O20" s="45" t="s">
        <v>33</v>
      </c>
      <c r="P20" s="46"/>
      <c r="Q20" s="49"/>
      <c r="R20" s="48"/>
      <c r="S20" s="51"/>
      <c r="T20" s="52"/>
      <c r="U20" s="156" t="s">
        <v>216</v>
      </c>
      <c r="V20" s="157"/>
      <c r="W20" s="157"/>
      <c r="X20" s="157"/>
      <c r="Y20" s="157"/>
    </row>
    <row r="21" spans="1:25" s="42" customFormat="1" ht="15" customHeight="1" x14ac:dyDescent="0.2">
      <c r="B21" s="169"/>
      <c r="C21" s="165"/>
      <c r="D21" s="54" t="s">
        <v>11</v>
      </c>
      <c r="E21" s="54"/>
      <c r="F21" s="73"/>
      <c r="G21" s="73" t="s">
        <v>32</v>
      </c>
      <c r="H21" s="73"/>
      <c r="I21" s="74" t="s">
        <v>12</v>
      </c>
      <c r="J21" s="74"/>
      <c r="K21" s="73"/>
      <c r="L21" s="73"/>
      <c r="M21" s="75"/>
      <c r="N21" s="76" t="s">
        <v>31</v>
      </c>
      <c r="O21" s="76"/>
      <c r="P21" s="77" t="s">
        <v>30</v>
      </c>
      <c r="Q21" s="75"/>
      <c r="R21" s="54" t="s">
        <v>13</v>
      </c>
      <c r="S21" s="54" t="s">
        <v>9</v>
      </c>
      <c r="T21" s="59" t="s">
        <v>10</v>
      </c>
      <c r="U21" s="81" t="s">
        <v>217</v>
      </c>
      <c r="V21" s="81" t="s">
        <v>218</v>
      </c>
      <c r="W21" s="81" t="s">
        <v>219</v>
      </c>
      <c r="X21" s="81" t="s">
        <v>220</v>
      </c>
      <c r="Y21" s="81" t="s">
        <v>221</v>
      </c>
    </row>
    <row r="22" spans="1:25" s="42" customFormat="1" ht="15" customHeight="1" x14ac:dyDescent="0.2">
      <c r="B22" s="169"/>
      <c r="C22" s="165"/>
      <c r="D22" s="54" t="s">
        <v>15</v>
      </c>
      <c r="E22" s="54"/>
      <c r="F22" s="74" t="s">
        <v>29</v>
      </c>
      <c r="G22" s="74" t="s">
        <v>28</v>
      </c>
      <c r="H22" s="74" t="s">
        <v>10</v>
      </c>
      <c r="I22" s="74" t="s">
        <v>17</v>
      </c>
      <c r="J22" s="74"/>
      <c r="K22" s="74" t="s">
        <v>18</v>
      </c>
      <c r="L22" s="74" t="s">
        <v>27</v>
      </c>
      <c r="M22" s="74" t="s">
        <v>10</v>
      </c>
      <c r="N22" s="78"/>
      <c r="O22" s="76"/>
      <c r="P22" s="76" t="s">
        <v>26</v>
      </c>
      <c r="Q22" s="74" t="s">
        <v>10</v>
      </c>
      <c r="R22" s="54" t="s">
        <v>19</v>
      </c>
      <c r="S22" s="54"/>
      <c r="T22" s="59"/>
      <c r="U22" s="158" t="s">
        <v>64</v>
      </c>
      <c r="V22" s="160" t="s">
        <v>60</v>
      </c>
      <c r="W22" s="160" t="s">
        <v>61</v>
      </c>
      <c r="X22" s="160" t="s">
        <v>62</v>
      </c>
      <c r="Y22" s="160" t="s">
        <v>65</v>
      </c>
    </row>
    <row r="23" spans="1:25" s="42" customFormat="1" ht="15" customHeight="1" thickBot="1" x14ac:dyDescent="0.25">
      <c r="B23" s="170"/>
      <c r="C23" s="165"/>
      <c r="D23" s="54"/>
      <c r="E23" s="54" t="s">
        <v>20</v>
      </c>
      <c r="F23" s="74"/>
      <c r="G23" s="74" t="s">
        <v>25</v>
      </c>
      <c r="H23" s="74"/>
      <c r="I23" s="74"/>
      <c r="J23" s="74" t="s">
        <v>20</v>
      </c>
      <c r="K23" s="74"/>
      <c r="L23" s="74"/>
      <c r="M23" s="79"/>
      <c r="N23" s="78"/>
      <c r="O23" s="76" t="s">
        <v>20</v>
      </c>
      <c r="P23" s="76" t="s">
        <v>24</v>
      </c>
      <c r="Q23" s="79"/>
      <c r="R23" s="66"/>
      <c r="S23" s="66"/>
      <c r="T23" s="59" t="s">
        <v>2</v>
      </c>
      <c r="U23" s="159"/>
      <c r="V23" s="161" t="str">
        <f>IF($H23="","",IF(E23-F23-G23-H23=0,"○","×"))</f>
        <v/>
      </c>
      <c r="W23" s="161" t="str">
        <f>IF($H23="","",IF(J23-K23-L23-M23=0,"○","×"))</f>
        <v/>
      </c>
      <c r="X23" s="161" t="str">
        <f>IF($H23="","",IF(O23-P23-Q23=0,"○","×"))</f>
        <v/>
      </c>
      <c r="Y23" s="161" t="str">
        <f>IF($H23=0,"",COUNTIF(U23:X23,"○"))</f>
        <v/>
      </c>
    </row>
    <row r="24" spans="1:25" s="42" customFormat="1" ht="18" customHeight="1" x14ac:dyDescent="0.2">
      <c r="B24" s="67" t="s">
        <v>277</v>
      </c>
      <c r="C24" s="92"/>
      <c r="D24" s="93"/>
      <c r="E24" s="93"/>
      <c r="F24" s="93"/>
      <c r="G24" s="93"/>
      <c r="H24" s="93"/>
      <c r="I24" s="93"/>
      <c r="J24" s="93"/>
      <c r="K24" s="93"/>
      <c r="L24" s="93"/>
      <c r="M24" s="93"/>
      <c r="N24" s="94"/>
      <c r="O24" s="93"/>
      <c r="P24" s="94"/>
      <c r="Q24" s="93"/>
      <c r="R24" s="93"/>
      <c r="S24" s="93"/>
      <c r="T24" s="95"/>
      <c r="U24" s="20" t="str">
        <f>IF($C24="","",IF(C24=SUM(D24,E24,I24,J24,N24,O24,R24,S24,T24),"○","×"))</f>
        <v/>
      </c>
      <c r="V24" s="20" t="str">
        <f>IF($C24="","",IF(E24-F24-G24-H24=0,"○","×"))</f>
        <v/>
      </c>
      <c r="W24" s="20" t="str">
        <f>IF($C24="","",IF(J24-K24-L24-M24=0,"○","×"))</f>
        <v/>
      </c>
      <c r="X24" s="20" t="str">
        <f>IF($C24="","",IF(O24-P24-Q24=0,"○","×"))</f>
        <v/>
      </c>
      <c r="Y24" s="68" t="str">
        <f>IF($C24=0,"",IF(COUNTIF(U24:X24,"○")=4,"◎","×"))</f>
        <v/>
      </c>
    </row>
    <row r="25" spans="1:25" s="42" customFormat="1" ht="18" customHeight="1" x14ac:dyDescent="0.2">
      <c r="B25" s="67" t="s">
        <v>278</v>
      </c>
      <c r="C25" s="96"/>
      <c r="D25" s="97"/>
      <c r="E25" s="97"/>
      <c r="F25" s="97"/>
      <c r="G25" s="97"/>
      <c r="H25" s="97"/>
      <c r="I25" s="97"/>
      <c r="J25" s="97"/>
      <c r="K25" s="97"/>
      <c r="L25" s="97"/>
      <c r="M25" s="97"/>
      <c r="N25" s="98"/>
      <c r="O25" s="97"/>
      <c r="P25" s="98"/>
      <c r="Q25" s="97"/>
      <c r="R25" s="97"/>
      <c r="S25" s="97"/>
      <c r="T25" s="99"/>
      <c r="U25" s="20" t="str">
        <f t="shared" ref="U25:U29" si="0">IF($C25="","",IF(C25=SUM(D25,E25,I25,J25,N25,O25,R25,S25,T25),"○","×"))</f>
        <v/>
      </c>
      <c r="V25" s="20" t="str">
        <f t="shared" ref="V25:V29" si="1">IF($C25="","",IF(E25-F25-G25-H25=0,"○","×"))</f>
        <v/>
      </c>
      <c r="W25" s="20" t="str">
        <f t="shared" ref="W25:W29" si="2">IF($C25="","",IF(J25-K25-L25-M25=0,"○","×"))</f>
        <v/>
      </c>
      <c r="X25" s="20" t="str">
        <f t="shared" ref="X25:X29" si="3">IF($C25="","",IF(O25-P25-Q25=0,"○","×"))</f>
        <v/>
      </c>
      <c r="Y25" s="68" t="str">
        <f t="shared" ref="Y25:Y29" si="4">IF($C25=0,"",IF(COUNTIF(U25:X25,"○")=4,"◎","×"))</f>
        <v/>
      </c>
    </row>
    <row r="26" spans="1:25" s="42" customFormat="1" ht="18" customHeight="1" x14ac:dyDescent="0.2">
      <c r="A26" s="69"/>
      <c r="B26" s="67" t="s">
        <v>279</v>
      </c>
      <c r="C26" s="96"/>
      <c r="D26" s="97"/>
      <c r="E26" s="97"/>
      <c r="F26" s="97"/>
      <c r="G26" s="97"/>
      <c r="H26" s="97"/>
      <c r="I26" s="97"/>
      <c r="J26" s="97"/>
      <c r="K26" s="97"/>
      <c r="L26" s="97"/>
      <c r="M26" s="97"/>
      <c r="N26" s="98"/>
      <c r="O26" s="97"/>
      <c r="P26" s="98"/>
      <c r="Q26" s="97"/>
      <c r="R26" s="97"/>
      <c r="S26" s="97"/>
      <c r="T26" s="99"/>
      <c r="U26" s="20" t="str">
        <f t="shared" si="0"/>
        <v/>
      </c>
      <c r="V26" s="20" t="str">
        <f t="shared" si="1"/>
        <v/>
      </c>
      <c r="W26" s="20" t="str">
        <f t="shared" si="2"/>
        <v/>
      </c>
      <c r="X26" s="20" t="str">
        <f t="shared" si="3"/>
        <v/>
      </c>
      <c r="Y26" s="68" t="str">
        <f t="shared" si="4"/>
        <v/>
      </c>
    </row>
    <row r="27" spans="1:25" s="42" customFormat="1" ht="18" customHeight="1" x14ac:dyDescent="0.2">
      <c r="B27" s="67" t="s">
        <v>280</v>
      </c>
      <c r="C27" s="96"/>
      <c r="D27" s="97"/>
      <c r="E27" s="97"/>
      <c r="F27" s="97"/>
      <c r="G27" s="97"/>
      <c r="H27" s="97"/>
      <c r="I27" s="97"/>
      <c r="J27" s="97"/>
      <c r="K27" s="97"/>
      <c r="L27" s="97"/>
      <c r="M27" s="97"/>
      <c r="N27" s="98"/>
      <c r="O27" s="97"/>
      <c r="P27" s="98"/>
      <c r="Q27" s="97"/>
      <c r="R27" s="97"/>
      <c r="S27" s="97"/>
      <c r="T27" s="99"/>
      <c r="U27" s="20" t="str">
        <f t="shared" si="0"/>
        <v/>
      </c>
      <c r="V27" s="20" t="str">
        <f t="shared" si="1"/>
        <v/>
      </c>
      <c r="W27" s="20" t="str">
        <f t="shared" si="2"/>
        <v/>
      </c>
      <c r="X27" s="20" t="str">
        <f t="shared" si="3"/>
        <v/>
      </c>
      <c r="Y27" s="68" t="str">
        <f t="shared" si="4"/>
        <v/>
      </c>
    </row>
    <row r="28" spans="1:25" s="42" customFormat="1" ht="18" customHeight="1" x14ac:dyDescent="0.2">
      <c r="B28" s="67" t="s">
        <v>281</v>
      </c>
      <c r="C28" s="96"/>
      <c r="D28" s="97"/>
      <c r="E28" s="97"/>
      <c r="F28" s="97"/>
      <c r="G28" s="97"/>
      <c r="H28" s="97"/>
      <c r="I28" s="97"/>
      <c r="J28" s="97"/>
      <c r="K28" s="97"/>
      <c r="L28" s="97"/>
      <c r="M28" s="97"/>
      <c r="N28" s="98"/>
      <c r="O28" s="97"/>
      <c r="P28" s="98"/>
      <c r="Q28" s="97"/>
      <c r="R28" s="97"/>
      <c r="S28" s="97"/>
      <c r="T28" s="99"/>
      <c r="U28" s="20" t="str">
        <f t="shared" si="0"/>
        <v/>
      </c>
      <c r="V28" s="20" t="str">
        <f t="shared" si="1"/>
        <v/>
      </c>
      <c r="W28" s="20" t="str">
        <f t="shared" si="2"/>
        <v/>
      </c>
      <c r="X28" s="20" t="str">
        <f t="shared" si="3"/>
        <v/>
      </c>
      <c r="Y28" s="68" t="str">
        <f t="shared" si="4"/>
        <v/>
      </c>
    </row>
    <row r="29" spans="1:25" s="42" customFormat="1" ht="18" customHeight="1" thickBot="1" x14ac:dyDescent="0.25">
      <c r="B29" s="67" t="s">
        <v>6</v>
      </c>
      <c r="C29" s="100"/>
      <c r="D29" s="101"/>
      <c r="E29" s="101"/>
      <c r="F29" s="101"/>
      <c r="G29" s="101"/>
      <c r="H29" s="101"/>
      <c r="I29" s="101"/>
      <c r="J29" s="101"/>
      <c r="K29" s="101"/>
      <c r="L29" s="101"/>
      <c r="M29" s="101"/>
      <c r="N29" s="101"/>
      <c r="O29" s="101"/>
      <c r="P29" s="101"/>
      <c r="Q29" s="101"/>
      <c r="R29" s="101"/>
      <c r="S29" s="101"/>
      <c r="T29" s="102"/>
      <c r="U29" s="20" t="str">
        <f t="shared" si="0"/>
        <v/>
      </c>
      <c r="V29" s="20" t="str">
        <f t="shared" si="1"/>
        <v/>
      </c>
      <c r="W29" s="20" t="str">
        <f t="shared" si="2"/>
        <v/>
      </c>
      <c r="X29" s="20" t="str">
        <f t="shared" si="3"/>
        <v/>
      </c>
      <c r="Y29" s="68" t="str">
        <f t="shared" si="4"/>
        <v/>
      </c>
    </row>
    <row r="30" spans="1:25" s="42" customFormat="1" ht="18" customHeight="1" thickBot="1" x14ac:dyDescent="0.25">
      <c r="B30" s="70" t="s">
        <v>23</v>
      </c>
      <c r="C30" s="103">
        <f t="shared" ref="C30:T30" si="5">SUM(C24:C29)</f>
        <v>0</v>
      </c>
      <c r="D30" s="103">
        <f t="shared" si="5"/>
        <v>0</v>
      </c>
      <c r="E30" s="103">
        <f t="shared" si="5"/>
        <v>0</v>
      </c>
      <c r="F30" s="103">
        <f t="shared" si="5"/>
        <v>0</v>
      </c>
      <c r="G30" s="103">
        <f t="shared" si="5"/>
        <v>0</v>
      </c>
      <c r="H30" s="103">
        <f t="shared" si="5"/>
        <v>0</v>
      </c>
      <c r="I30" s="103">
        <f t="shared" si="5"/>
        <v>0</v>
      </c>
      <c r="J30" s="103">
        <f t="shared" si="5"/>
        <v>0</v>
      </c>
      <c r="K30" s="103">
        <f t="shared" si="5"/>
        <v>0</v>
      </c>
      <c r="L30" s="103">
        <f t="shared" si="5"/>
        <v>0</v>
      </c>
      <c r="M30" s="103">
        <f t="shared" si="5"/>
        <v>0</v>
      </c>
      <c r="N30" s="103">
        <f t="shared" si="5"/>
        <v>0</v>
      </c>
      <c r="O30" s="103">
        <f t="shared" si="5"/>
        <v>0</v>
      </c>
      <c r="P30" s="103">
        <f t="shared" si="5"/>
        <v>0</v>
      </c>
      <c r="Q30" s="103">
        <f t="shared" si="5"/>
        <v>0</v>
      </c>
      <c r="R30" s="103">
        <f t="shared" si="5"/>
        <v>0</v>
      </c>
      <c r="S30" s="103">
        <f t="shared" si="5"/>
        <v>0</v>
      </c>
      <c r="T30" s="104">
        <f t="shared" si="5"/>
        <v>0</v>
      </c>
      <c r="Y30" s="53"/>
    </row>
    <row r="31" spans="1:25" s="42" customFormat="1" ht="15" customHeight="1" x14ac:dyDescent="0.2">
      <c r="B31" s="2" t="s">
        <v>208</v>
      </c>
      <c r="C31" s="80"/>
      <c r="D31" s="71"/>
      <c r="E31" s="71"/>
      <c r="F31" s="71"/>
      <c r="G31" s="71"/>
      <c r="H31" s="71"/>
      <c r="I31" s="71"/>
      <c r="J31" s="71"/>
      <c r="K31" s="71"/>
      <c r="L31" s="71"/>
      <c r="M31" s="71"/>
      <c r="N31" s="71"/>
      <c r="O31" s="71"/>
      <c r="P31" s="71"/>
      <c r="Q31" s="71"/>
      <c r="R31" s="71"/>
      <c r="S31" s="71"/>
      <c r="T31" s="71"/>
      <c r="Y31" s="53"/>
    </row>
    <row r="32" spans="1:25" ht="15" customHeight="1" x14ac:dyDescent="0.2">
      <c r="B32" s="2" t="s">
        <v>215</v>
      </c>
      <c r="C32" s="1"/>
      <c r="Y32" s="28"/>
    </row>
  </sheetData>
  <sheetProtection algorithmName="SHA-512" hashValue="cr4G9eg7ae2dGfih0xRK4pIVf5livO6lyTbXo5DvvVFLRQUYpLfc0xhs9zx3g9N1O7B7NWhNc9ZNor44zxEuig==" saltValue="92Pc+8LVbCHGIxEno8gXTw==" spinCount="100000" sheet="1" objects="1" scenarios="1"/>
  <mergeCells count="21">
    <mergeCell ref="L10:M10"/>
    <mergeCell ref="N10:R10"/>
    <mergeCell ref="H5:J5"/>
    <mergeCell ref="L5:N5"/>
    <mergeCell ref="Q6:S6"/>
    <mergeCell ref="L9:M9"/>
    <mergeCell ref="N9:R9"/>
    <mergeCell ref="L11:M11"/>
    <mergeCell ref="N11:R11"/>
    <mergeCell ref="B17:C17"/>
    <mergeCell ref="D17:F17"/>
    <mergeCell ref="B18:C18"/>
    <mergeCell ref="D18:F18"/>
    <mergeCell ref="B20:B23"/>
    <mergeCell ref="C20:C23"/>
    <mergeCell ref="U20:Y20"/>
    <mergeCell ref="U22:U23"/>
    <mergeCell ref="V22:V23"/>
    <mergeCell ref="W22:W23"/>
    <mergeCell ref="X22:X23"/>
    <mergeCell ref="Y22:Y23"/>
  </mergeCells>
  <phoneticPr fontId="11"/>
  <conditionalFormatting sqref="D17">
    <cfRule type="cellIs" dxfId="371" priority="62" operator="equal">
      <formula>""</formula>
    </cfRule>
  </conditionalFormatting>
  <conditionalFormatting sqref="N9:Q11">
    <cfRule type="cellIs" dxfId="370" priority="61" stopIfTrue="1" operator="equal">
      <formula>""</formula>
    </cfRule>
  </conditionalFormatting>
  <conditionalFormatting sqref="U24">
    <cfRule type="cellIs" dxfId="369" priority="60" operator="equal">
      <formula>"×"</formula>
    </cfRule>
  </conditionalFormatting>
  <conditionalFormatting sqref="V24:Y24">
    <cfRule type="cellIs" dxfId="368" priority="59" operator="equal">
      <formula>"×"</formula>
    </cfRule>
  </conditionalFormatting>
  <conditionalFormatting sqref="U25:U29">
    <cfRule type="cellIs" dxfId="367" priority="58" operator="equal">
      <formula>"×"</formula>
    </cfRule>
  </conditionalFormatting>
  <conditionalFormatting sqref="V25:Y29">
    <cfRule type="cellIs" dxfId="366" priority="57" operator="equal">
      <formula>"×"</formula>
    </cfRule>
  </conditionalFormatting>
  <conditionalFormatting sqref="H5">
    <cfRule type="cellIs" dxfId="365" priority="42" operator="between">
      <formula>48580</formula>
      <formula>48944</formula>
    </cfRule>
    <cfRule type="cellIs" dxfId="364" priority="43" operator="between">
      <formula>48214</formula>
      <formula>48579</formula>
    </cfRule>
    <cfRule type="cellIs" dxfId="363" priority="44" operator="between">
      <formula>47849</formula>
      <formula>48213</formula>
    </cfRule>
    <cfRule type="cellIs" dxfId="362" priority="45" operator="between">
      <formula>47484</formula>
      <formula>47848</formula>
    </cfRule>
    <cfRule type="cellIs" dxfId="361" priority="46" operator="between">
      <formula>47119</formula>
      <formula>47483</formula>
    </cfRule>
    <cfRule type="cellIs" dxfId="360" priority="47" operator="between">
      <formula>46753</formula>
      <formula>47118</formula>
    </cfRule>
    <cfRule type="cellIs" dxfId="359" priority="48" operator="between">
      <formula>46388</formula>
      <formula>46752</formula>
    </cfRule>
    <cfRule type="cellIs" dxfId="358" priority="49" operator="between">
      <formula>46023</formula>
      <formula>46387</formula>
    </cfRule>
    <cfRule type="cellIs" dxfId="357" priority="50" operator="between">
      <formula>45658</formula>
      <formula>46022</formula>
    </cfRule>
    <cfRule type="cellIs" dxfId="356" priority="51" operator="between">
      <formula>45292</formula>
      <formula>45657</formula>
    </cfRule>
    <cfRule type="cellIs" dxfId="355" priority="52" operator="between">
      <formula>44927</formula>
      <formula>45291</formula>
    </cfRule>
    <cfRule type="cellIs" dxfId="354" priority="53" operator="between">
      <formula>44562</formula>
      <formula>44926</formula>
    </cfRule>
    <cfRule type="cellIs" dxfId="353" priority="54" operator="between">
      <formula>44197</formula>
      <formula>44561</formula>
    </cfRule>
    <cfRule type="cellIs" dxfId="352" priority="55" operator="between">
      <formula>43831</formula>
      <formula>44196</formula>
    </cfRule>
    <cfRule type="cellIs" dxfId="351" priority="56" operator="between">
      <formula>43586</formula>
      <formula>43830</formula>
    </cfRule>
  </conditionalFormatting>
  <conditionalFormatting sqref="H5:I5">
    <cfRule type="cellIs" dxfId="350" priority="41" operator="equal">
      <formula>0</formula>
    </cfRule>
  </conditionalFormatting>
  <conditionalFormatting sqref="L5">
    <cfRule type="cellIs" dxfId="349" priority="26" operator="between">
      <formula>48580</formula>
      <formula>48944</formula>
    </cfRule>
    <cfRule type="cellIs" dxfId="348" priority="27" operator="between">
      <formula>48214</formula>
      <formula>48579</formula>
    </cfRule>
    <cfRule type="cellIs" dxfId="347" priority="28" operator="between">
      <formula>47849</formula>
      <formula>48213</formula>
    </cfRule>
    <cfRule type="cellIs" dxfId="346" priority="29" operator="between">
      <formula>47484</formula>
      <formula>47848</formula>
    </cfRule>
    <cfRule type="cellIs" dxfId="345" priority="30" operator="between">
      <formula>47119</formula>
      <formula>47483</formula>
    </cfRule>
    <cfRule type="cellIs" dxfId="344" priority="31" operator="between">
      <formula>46753</formula>
      <formula>47118</formula>
    </cfRule>
    <cfRule type="cellIs" dxfId="343" priority="32" operator="between">
      <formula>46388</formula>
      <formula>46752</formula>
    </cfRule>
    <cfRule type="cellIs" dxfId="342" priority="33" operator="between">
      <formula>46023</formula>
      <formula>46387</formula>
    </cfRule>
    <cfRule type="cellIs" dxfId="341" priority="34" operator="between">
      <formula>45658</formula>
      <formula>46022</formula>
    </cfRule>
    <cfRule type="cellIs" dxfId="340" priority="35" operator="between">
      <formula>45292</formula>
      <formula>45657</formula>
    </cfRule>
    <cfRule type="cellIs" dxfId="339" priority="36" operator="between">
      <formula>44927</formula>
      <formula>45291</formula>
    </cfRule>
    <cfRule type="cellIs" dxfId="338" priority="37" operator="between">
      <formula>44562</formula>
      <formula>44926</formula>
    </cfRule>
    <cfRule type="cellIs" dxfId="337" priority="38" operator="between">
      <formula>44197</formula>
      <formula>44561</formula>
    </cfRule>
    <cfRule type="cellIs" dxfId="336" priority="39" operator="between">
      <formula>43831</formula>
      <formula>44196</formula>
    </cfRule>
    <cfRule type="cellIs" dxfId="335" priority="40" operator="between">
      <formula>43586</formula>
      <formula>43830</formula>
    </cfRule>
  </conditionalFormatting>
  <conditionalFormatting sqref="L5:M5">
    <cfRule type="cellIs" dxfId="334" priority="25" operator="equal">
      <formula>0</formula>
    </cfRule>
  </conditionalFormatting>
  <conditionalFormatting sqref="Q6">
    <cfRule type="cellIs" dxfId="333" priority="10" operator="between">
      <formula>48580</formula>
      <formula>48944</formula>
    </cfRule>
    <cfRule type="cellIs" dxfId="332" priority="11" operator="between">
      <formula>48214</formula>
      <formula>48579</formula>
    </cfRule>
    <cfRule type="cellIs" dxfId="331" priority="12" operator="between">
      <formula>47849</formula>
      <formula>48213</formula>
    </cfRule>
    <cfRule type="cellIs" dxfId="330" priority="13" operator="between">
      <formula>47484</formula>
      <formula>47848</formula>
    </cfRule>
    <cfRule type="cellIs" dxfId="329" priority="14" operator="between">
      <formula>47119</formula>
      <formula>47483</formula>
    </cfRule>
    <cfRule type="cellIs" dxfId="328" priority="15" operator="between">
      <formula>46753</formula>
      <formula>47118</formula>
    </cfRule>
    <cfRule type="cellIs" dxfId="327" priority="16" operator="between">
      <formula>46388</formula>
      <formula>46752</formula>
    </cfRule>
    <cfRule type="cellIs" dxfId="326" priority="17" operator="between">
      <formula>46023</formula>
      <formula>46387</formula>
    </cfRule>
    <cfRule type="cellIs" dxfId="325" priority="18" operator="between">
      <formula>45658</formula>
      <formula>46022</formula>
    </cfRule>
    <cfRule type="cellIs" dxfId="324" priority="19" operator="between">
      <formula>45292</formula>
      <formula>45657</formula>
    </cfRule>
    <cfRule type="cellIs" dxfId="323" priority="20" operator="between">
      <formula>44927</formula>
      <formula>45291</formula>
    </cfRule>
    <cfRule type="cellIs" dxfId="322" priority="21" operator="between">
      <formula>44562</formula>
      <formula>44926</formula>
    </cfRule>
    <cfRule type="cellIs" dxfId="321" priority="22" operator="between">
      <formula>44197</formula>
      <formula>44561</formula>
    </cfRule>
    <cfRule type="cellIs" dxfId="320" priority="23" operator="between">
      <formula>43831</formula>
      <formula>44196</formula>
    </cfRule>
    <cfRule type="cellIs" dxfId="319" priority="24" operator="between">
      <formula>43586</formula>
      <formula>43830</formula>
    </cfRule>
  </conditionalFormatting>
  <conditionalFormatting sqref="Q6:R6">
    <cfRule type="cellIs" dxfId="318" priority="9" operator="equal">
      <formula>0</formula>
    </cfRule>
  </conditionalFormatting>
  <conditionalFormatting sqref="D18">
    <cfRule type="cellIs" dxfId="317" priority="1" operator="equal">
      <formula>2023</formula>
    </cfRule>
    <cfRule type="cellIs" dxfId="316" priority="2" operator="equal">
      <formula>2022</formula>
    </cfRule>
    <cfRule type="cellIs" dxfId="315" priority="3" operator="equal">
      <formula>""</formula>
    </cfRule>
  </conditionalFormatting>
  <conditionalFormatting sqref="D18">
    <cfRule type="cellIs" dxfId="312" priority="4" stopIfTrue="1" operator="equal">
      <formula>2025</formula>
    </cfRule>
    <cfRule type="cellIs" dxfId="314" priority="5" stopIfTrue="1" operator="equal">
      <formula>2021</formula>
    </cfRule>
    <cfRule type="cellIs" dxfId="313" priority="6" stopIfTrue="1" operator="equal">
      <formula>2020</formula>
    </cfRule>
    <cfRule type="cellIs" dxfId="311" priority="7" stopIfTrue="1" operator="equal">
      <formula>2024</formula>
    </cfRule>
  </conditionalFormatting>
  <printOptions horizontalCentered="1"/>
  <pageMargins left="0.39370078740157483" right="0.39370078740157483" top="0.78740157480314965" bottom="0" header="0.51181102362204722" footer="0.51181102362204722"/>
  <pageSetup paperSize="9" scale="94"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5C022DE-860F-448E-A587-DA0FA36BB1EB}">
          <x14:formula1>
            <xm:f>一覧!$D$51:$D$65</xm:f>
          </x14:formula1>
          <xm:sqref>D17:E17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V32"/>
  <sheetViews>
    <sheetView showZeros="0" topLeftCell="B13" zoomScaleNormal="100" zoomScaleSheetLayoutView="100" workbookViewId="0">
      <selection activeCell="C30" sqref="C30"/>
    </sheetView>
  </sheetViews>
  <sheetFormatPr defaultColWidth="9" defaultRowHeight="15" customHeight="1" x14ac:dyDescent="0.2"/>
  <cols>
    <col min="1" max="1" width="3.90625" style="27" customWidth="1"/>
    <col min="2" max="2" width="9.08984375" style="27" customWidth="1"/>
    <col min="3" max="3" width="10.6328125" style="27" customWidth="1"/>
    <col min="4" max="20" width="7.6328125" style="27" customWidth="1"/>
    <col min="21" max="22" width="5.6328125" style="27" customWidth="1"/>
    <col min="23" max="38" width="9.08984375" style="27" customWidth="1"/>
    <col min="39" max="16384" width="9" style="27"/>
  </cols>
  <sheetData>
    <row r="1" spans="1:20" ht="15" customHeight="1" x14ac:dyDescent="0.2">
      <c r="A1" s="26"/>
      <c r="B1" s="27" t="s">
        <v>207</v>
      </c>
    </row>
    <row r="3" spans="1:20" ht="16.5" x14ac:dyDescent="0.2">
      <c r="B3" s="29" t="s">
        <v>53</v>
      </c>
      <c r="C3" s="30"/>
      <c r="D3" s="30"/>
      <c r="E3" s="30"/>
      <c r="F3" s="30"/>
      <c r="G3" s="30"/>
      <c r="H3" s="30"/>
      <c r="I3" s="30"/>
      <c r="J3" s="30"/>
      <c r="K3" s="30"/>
      <c r="L3" s="30"/>
      <c r="M3" s="30"/>
      <c r="N3" s="30"/>
      <c r="O3" s="30"/>
      <c r="P3" s="30"/>
      <c r="Q3" s="30"/>
      <c r="R3" s="30"/>
      <c r="S3" s="30"/>
      <c r="T3" s="30"/>
    </row>
    <row r="4" spans="1:20" ht="15" customHeight="1" x14ac:dyDescent="0.2">
      <c r="B4" s="29"/>
      <c r="C4" s="30"/>
      <c r="D4" s="30"/>
      <c r="E4" s="30"/>
      <c r="F4" s="30"/>
      <c r="G4" s="30"/>
      <c r="H4" s="30"/>
      <c r="I4" s="30"/>
      <c r="J4" s="30"/>
      <c r="K4" s="30"/>
      <c r="L4" s="30"/>
      <c r="M4" s="30"/>
      <c r="N4" s="30"/>
      <c r="O4" s="30"/>
      <c r="P4" s="30"/>
      <c r="Q4" s="30"/>
      <c r="R4" s="30"/>
      <c r="S4" s="30"/>
      <c r="T4" s="30"/>
    </row>
    <row r="5" spans="1:20" ht="15" customHeight="1" x14ac:dyDescent="0.2">
      <c r="G5" s="8" t="s">
        <v>38</v>
      </c>
      <c r="H5" s="174">
        <f>IFERROR(一号①!E5,"")</f>
        <v>1</v>
      </c>
      <c r="I5" s="175"/>
      <c r="J5" s="175"/>
      <c r="K5" s="8" t="s">
        <v>39</v>
      </c>
      <c r="L5" s="174">
        <f>IFERROR(一号①!H5,"")</f>
        <v>0</v>
      </c>
      <c r="M5" s="175"/>
      <c r="N5" s="175"/>
      <c r="Q5" s="31"/>
      <c r="T5" s="32"/>
    </row>
    <row r="6" spans="1:20" ht="15" customHeight="1" x14ac:dyDescent="0.2">
      <c r="C6" s="27" t="s">
        <v>36</v>
      </c>
      <c r="P6" s="8" t="s">
        <v>40</v>
      </c>
      <c r="Q6" s="174">
        <f>IFERROR(一号①!L6,"")</f>
        <v>0</v>
      </c>
      <c r="R6" s="175"/>
      <c r="S6" s="175"/>
      <c r="T6" s="32"/>
    </row>
    <row r="7" spans="1:20" ht="15" customHeight="1" x14ac:dyDescent="0.2">
      <c r="T7" s="32"/>
    </row>
    <row r="8" spans="1:20" ht="15" customHeight="1" x14ac:dyDescent="0.2">
      <c r="C8" s="31"/>
      <c r="K8" s="33"/>
      <c r="L8" s="33"/>
      <c r="M8" s="33"/>
      <c r="T8" s="32"/>
    </row>
    <row r="9" spans="1:20" ht="15" customHeight="1" x14ac:dyDescent="0.2">
      <c r="C9" s="31"/>
      <c r="K9" s="33"/>
      <c r="L9" s="176" t="s">
        <v>55</v>
      </c>
      <c r="M9" s="177"/>
      <c r="N9" s="173" t="str">
        <f>IF(一号①!J8=0,"",一号①!J8)</f>
        <v/>
      </c>
      <c r="O9" s="178"/>
      <c r="P9" s="178"/>
      <c r="Q9" s="178"/>
      <c r="R9" s="179"/>
      <c r="T9" s="32"/>
    </row>
    <row r="10" spans="1:20" ht="15" customHeight="1" x14ac:dyDescent="0.2">
      <c r="C10" s="31"/>
      <c r="K10" s="33"/>
      <c r="L10" s="176" t="s">
        <v>56</v>
      </c>
      <c r="M10" s="177"/>
      <c r="N10" s="173" t="str">
        <f>IF(一号①!J9=0,"",一号①!J9)</f>
        <v/>
      </c>
      <c r="O10" s="173"/>
      <c r="P10" s="173"/>
      <c r="Q10" s="173"/>
      <c r="R10" s="173"/>
      <c r="S10" s="34"/>
      <c r="T10" s="32"/>
    </row>
    <row r="11" spans="1:20" ht="15" customHeight="1" x14ac:dyDescent="0.2">
      <c r="C11" s="31"/>
      <c r="K11" s="33"/>
      <c r="L11" s="176" t="s">
        <v>57</v>
      </c>
      <c r="M11" s="177"/>
      <c r="N11" s="173" t="str">
        <f>IF(一号①!J10=0,"",一号①!J10)</f>
        <v/>
      </c>
      <c r="O11" s="173"/>
      <c r="P11" s="173"/>
      <c r="Q11" s="173"/>
      <c r="R11" s="173"/>
      <c r="S11" s="35"/>
      <c r="T11" s="32"/>
    </row>
    <row r="13" spans="1:20" ht="15" customHeight="1" x14ac:dyDescent="0.2">
      <c r="B13" s="36" t="s">
        <v>54</v>
      </c>
      <c r="C13" s="36"/>
      <c r="D13" s="36"/>
      <c r="E13" s="36"/>
      <c r="F13" s="36"/>
      <c r="G13" s="36"/>
      <c r="H13" s="36"/>
      <c r="I13" s="36"/>
      <c r="J13" s="36"/>
      <c r="K13" s="36"/>
      <c r="L13" s="36"/>
      <c r="M13" s="36"/>
      <c r="N13" s="36"/>
      <c r="O13" s="36"/>
      <c r="P13" s="36"/>
      <c r="Q13" s="36"/>
      <c r="R13" s="36"/>
      <c r="S13" s="36"/>
      <c r="T13" s="36"/>
    </row>
    <row r="14" spans="1:20" ht="15" customHeight="1" x14ac:dyDescent="0.2">
      <c r="C14" s="37"/>
      <c r="D14" s="37"/>
      <c r="E14" s="37"/>
      <c r="F14" s="37"/>
      <c r="G14" s="37"/>
      <c r="H14" s="37"/>
      <c r="I14" s="37"/>
      <c r="J14" s="37"/>
      <c r="K14" s="37"/>
      <c r="L14" s="37"/>
      <c r="M14" s="37"/>
      <c r="N14" s="37"/>
      <c r="O14" s="37"/>
      <c r="P14" s="37"/>
      <c r="Q14" s="37"/>
      <c r="R14" s="37"/>
    </row>
    <row r="15" spans="1:20" ht="15" customHeight="1" x14ac:dyDescent="0.2">
      <c r="B15" s="37" t="s">
        <v>1</v>
      </c>
      <c r="C15" s="37"/>
      <c r="D15" s="37"/>
      <c r="E15" s="37"/>
      <c r="F15" s="37"/>
      <c r="G15" s="37"/>
      <c r="H15" s="37"/>
      <c r="I15" s="37"/>
      <c r="J15" s="37"/>
      <c r="K15" s="37"/>
      <c r="L15" s="37"/>
      <c r="M15" s="37"/>
      <c r="N15" s="37"/>
      <c r="O15" s="37"/>
      <c r="P15" s="37"/>
      <c r="Q15" s="37"/>
      <c r="R15" s="37"/>
      <c r="S15" s="37"/>
      <c r="T15" s="37"/>
    </row>
    <row r="16" spans="1:20" ht="15" customHeight="1" x14ac:dyDescent="0.2">
      <c r="C16" s="38"/>
      <c r="D16" s="39"/>
    </row>
    <row r="17" spans="1:22" ht="15" customHeight="1" x14ac:dyDescent="0.2">
      <c r="A17" s="40"/>
      <c r="B17" s="166" t="s">
        <v>58</v>
      </c>
      <c r="C17" s="167"/>
      <c r="D17" s="171"/>
      <c r="E17" s="171"/>
      <c r="F17" s="172"/>
    </row>
    <row r="18" spans="1:22" ht="15" customHeight="1" x14ac:dyDescent="0.2">
      <c r="A18" s="40"/>
      <c r="B18" s="162" t="s">
        <v>59</v>
      </c>
      <c r="C18" s="163"/>
      <c r="D18" s="192"/>
      <c r="E18" s="193"/>
      <c r="F18" s="194"/>
      <c r="S18" s="41"/>
      <c r="T18" s="32"/>
    </row>
    <row r="19" spans="1:22" ht="15" customHeight="1" thickBot="1" x14ac:dyDescent="0.25">
      <c r="D19" s="42"/>
      <c r="E19" s="42"/>
      <c r="K19" s="43"/>
      <c r="S19" s="10" t="s">
        <v>41</v>
      </c>
      <c r="T19" s="10"/>
      <c r="U19" s="64"/>
      <c r="V19" s="65"/>
    </row>
    <row r="20" spans="1:22" s="42" customFormat="1" ht="15" customHeight="1" x14ac:dyDescent="0.2">
      <c r="B20" s="168" t="s">
        <v>14</v>
      </c>
      <c r="C20" s="164" t="s">
        <v>63</v>
      </c>
      <c r="D20" s="44"/>
      <c r="E20" s="45" t="s">
        <v>16</v>
      </c>
      <c r="F20" s="46"/>
      <c r="G20" s="46"/>
      <c r="H20" s="47"/>
      <c r="I20" s="44"/>
      <c r="J20" s="48" t="s">
        <v>8</v>
      </c>
      <c r="K20" s="49"/>
      <c r="L20" s="49"/>
      <c r="M20" s="50"/>
      <c r="N20" s="49"/>
      <c r="O20" s="45" t="s">
        <v>33</v>
      </c>
      <c r="P20" s="46"/>
      <c r="Q20" s="49"/>
      <c r="R20" s="48"/>
      <c r="S20" s="51"/>
      <c r="T20" s="52"/>
      <c r="U20" s="180" t="s">
        <v>224</v>
      </c>
      <c r="V20" s="182"/>
    </row>
    <row r="21" spans="1:22" s="42" customFormat="1" ht="15" customHeight="1" x14ac:dyDescent="0.2">
      <c r="B21" s="169"/>
      <c r="C21" s="165"/>
      <c r="D21" s="54" t="s">
        <v>11</v>
      </c>
      <c r="E21" s="54"/>
      <c r="F21" s="55"/>
      <c r="G21" s="55"/>
      <c r="H21" s="55"/>
      <c r="I21" s="54" t="s">
        <v>12</v>
      </c>
      <c r="J21" s="54"/>
      <c r="K21" s="55"/>
      <c r="L21" s="55"/>
      <c r="M21" s="56"/>
      <c r="N21" s="57" t="s">
        <v>31</v>
      </c>
      <c r="O21" s="57"/>
      <c r="P21" s="58"/>
      <c r="Q21" s="56"/>
      <c r="R21" s="54" t="s">
        <v>13</v>
      </c>
      <c r="S21" s="54" t="s">
        <v>9</v>
      </c>
      <c r="T21" s="59" t="s">
        <v>10</v>
      </c>
      <c r="U21" s="72" t="s">
        <v>225</v>
      </c>
      <c r="V21" s="72" t="s">
        <v>226</v>
      </c>
    </row>
    <row r="22" spans="1:22" s="42" customFormat="1" ht="15" customHeight="1" x14ac:dyDescent="0.2">
      <c r="B22" s="169"/>
      <c r="C22" s="165"/>
      <c r="D22" s="54" t="s">
        <v>15</v>
      </c>
      <c r="E22" s="54"/>
      <c r="F22" s="60"/>
      <c r="G22" s="60"/>
      <c r="H22" s="60"/>
      <c r="I22" s="54" t="s">
        <v>17</v>
      </c>
      <c r="J22" s="54"/>
      <c r="K22" s="60"/>
      <c r="L22" s="60"/>
      <c r="M22" s="61"/>
      <c r="N22" s="62"/>
      <c r="O22" s="57"/>
      <c r="P22" s="63"/>
      <c r="Q22" s="61"/>
      <c r="R22" s="54" t="s">
        <v>19</v>
      </c>
      <c r="S22" s="54"/>
      <c r="T22" s="59"/>
      <c r="U22" s="180" t="s">
        <v>222</v>
      </c>
      <c r="V22" s="181" t="s">
        <v>223</v>
      </c>
    </row>
    <row r="23" spans="1:22" s="42" customFormat="1" ht="15" customHeight="1" thickBot="1" x14ac:dyDescent="0.25">
      <c r="B23" s="170"/>
      <c r="C23" s="165"/>
      <c r="D23" s="54"/>
      <c r="E23" s="54" t="s">
        <v>20</v>
      </c>
      <c r="F23" s="60"/>
      <c r="G23" s="60"/>
      <c r="H23" s="60"/>
      <c r="I23" s="54"/>
      <c r="J23" s="54" t="s">
        <v>20</v>
      </c>
      <c r="K23" s="60"/>
      <c r="L23" s="60"/>
      <c r="M23" s="61"/>
      <c r="N23" s="62"/>
      <c r="O23" s="57" t="s">
        <v>20</v>
      </c>
      <c r="P23" s="63"/>
      <c r="Q23" s="61"/>
      <c r="R23" s="66"/>
      <c r="S23" s="66"/>
      <c r="T23" s="59" t="s">
        <v>2</v>
      </c>
      <c r="U23" s="159"/>
      <c r="V23" s="161"/>
    </row>
    <row r="24" spans="1:22" s="42" customFormat="1" ht="18" customHeight="1" x14ac:dyDescent="0.2">
      <c r="B24" s="67" t="s">
        <v>277</v>
      </c>
      <c r="C24" s="105"/>
      <c r="D24" s="106"/>
      <c r="E24" s="106"/>
      <c r="F24" s="107"/>
      <c r="G24" s="107"/>
      <c r="H24" s="107"/>
      <c r="I24" s="106"/>
      <c r="J24" s="106"/>
      <c r="K24" s="107"/>
      <c r="L24" s="107"/>
      <c r="M24" s="107"/>
      <c r="N24" s="108"/>
      <c r="O24" s="106"/>
      <c r="P24" s="109"/>
      <c r="Q24" s="107"/>
      <c r="R24" s="106"/>
      <c r="S24" s="106"/>
      <c r="T24" s="110"/>
      <c r="U24" s="20" t="str">
        <f t="shared" ref="U24:U26" si="0">IF($C24="","",IF(C24=SUM(D24,E24,I24,J24,N24,O24,R24,S24,T24),"○","×"))</f>
        <v/>
      </c>
      <c r="V24" s="68" t="str">
        <f>IF($C24=0,"",IF(COUNTIF(U24:U24,"○")=1,"◎","×"))</f>
        <v/>
      </c>
    </row>
    <row r="25" spans="1:22" s="42" customFormat="1" ht="18" customHeight="1" x14ac:dyDescent="0.2">
      <c r="B25" s="67" t="s">
        <v>278</v>
      </c>
      <c r="C25" s="111"/>
      <c r="D25" s="112"/>
      <c r="E25" s="112"/>
      <c r="F25" s="113"/>
      <c r="G25" s="113"/>
      <c r="H25" s="113"/>
      <c r="I25" s="112"/>
      <c r="J25" s="112"/>
      <c r="K25" s="113"/>
      <c r="L25" s="113"/>
      <c r="M25" s="113"/>
      <c r="N25" s="114"/>
      <c r="O25" s="112"/>
      <c r="P25" s="115"/>
      <c r="Q25" s="113"/>
      <c r="R25" s="112"/>
      <c r="S25" s="112"/>
      <c r="T25" s="116"/>
      <c r="U25" s="20" t="str">
        <f t="shared" si="0"/>
        <v/>
      </c>
      <c r="V25" s="68" t="str">
        <f t="shared" ref="V25:V30" si="1">IF($C25=0,"",IF(COUNTIF(U25:U25,"○")=1,"◎","×"))</f>
        <v/>
      </c>
    </row>
    <row r="26" spans="1:22" s="42" customFormat="1" ht="18" customHeight="1" x14ac:dyDescent="0.2">
      <c r="A26" s="69"/>
      <c r="B26" s="67" t="s">
        <v>279</v>
      </c>
      <c r="C26" s="111"/>
      <c r="D26" s="112"/>
      <c r="E26" s="112"/>
      <c r="F26" s="113"/>
      <c r="G26" s="113"/>
      <c r="H26" s="113"/>
      <c r="I26" s="112"/>
      <c r="J26" s="112"/>
      <c r="K26" s="113"/>
      <c r="L26" s="113"/>
      <c r="M26" s="113"/>
      <c r="N26" s="114"/>
      <c r="O26" s="112"/>
      <c r="P26" s="115"/>
      <c r="Q26" s="113"/>
      <c r="R26" s="112"/>
      <c r="S26" s="112"/>
      <c r="T26" s="116"/>
      <c r="U26" s="20" t="str">
        <f t="shared" si="0"/>
        <v/>
      </c>
      <c r="V26" s="68" t="str">
        <f t="shared" si="1"/>
        <v/>
      </c>
    </row>
    <row r="27" spans="1:22" s="42" customFormat="1" ht="18" customHeight="1" x14ac:dyDescent="0.2">
      <c r="B27" s="67" t="s">
        <v>280</v>
      </c>
      <c r="C27" s="111"/>
      <c r="D27" s="112"/>
      <c r="E27" s="112"/>
      <c r="F27" s="113"/>
      <c r="G27" s="113"/>
      <c r="H27" s="113"/>
      <c r="I27" s="112"/>
      <c r="J27" s="112"/>
      <c r="K27" s="113"/>
      <c r="L27" s="113"/>
      <c r="M27" s="113"/>
      <c r="N27" s="114"/>
      <c r="O27" s="112"/>
      <c r="P27" s="115"/>
      <c r="Q27" s="113"/>
      <c r="R27" s="112"/>
      <c r="S27" s="112"/>
      <c r="T27" s="116"/>
      <c r="V27" s="53" t="str">
        <f t="shared" si="1"/>
        <v/>
      </c>
    </row>
    <row r="28" spans="1:22" s="42" customFormat="1" ht="18" customHeight="1" x14ac:dyDescent="0.2">
      <c r="B28" s="67" t="s">
        <v>281</v>
      </c>
      <c r="C28" s="111"/>
      <c r="D28" s="112"/>
      <c r="E28" s="112"/>
      <c r="F28" s="113"/>
      <c r="G28" s="113"/>
      <c r="H28" s="113"/>
      <c r="I28" s="112"/>
      <c r="J28" s="112"/>
      <c r="K28" s="113"/>
      <c r="L28" s="113"/>
      <c r="M28" s="113"/>
      <c r="N28" s="114"/>
      <c r="O28" s="112"/>
      <c r="P28" s="115"/>
      <c r="Q28" s="113"/>
      <c r="R28" s="112"/>
      <c r="S28" s="112"/>
      <c r="T28" s="116"/>
      <c r="U28" s="20" t="str">
        <f t="shared" ref="U28:U29" si="2">IF($C28="","",IF(C28=SUM(D28,E28,I28,J28,N28,O28,R28,S28,T28),"○","×"))</f>
        <v/>
      </c>
      <c r="V28" s="20" t="str">
        <f t="shared" si="1"/>
        <v/>
      </c>
    </row>
    <row r="29" spans="1:22" s="42" customFormat="1" ht="18" customHeight="1" thickBot="1" x14ac:dyDescent="0.25">
      <c r="B29" s="67" t="s">
        <v>6</v>
      </c>
      <c r="C29" s="117"/>
      <c r="D29" s="118"/>
      <c r="E29" s="118"/>
      <c r="F29" s="119"/>
      <c r="G29" s="119"/>
      <c r="H29" s="119"/>
      <c r="I29" s="118"/>
      <c r="J29" s="118"/>
      <c r="K29" s="119"/>
      <c r="L29" s="119"/>
      <c r="M29" s="119"/>
      <c r="N29" s="118"/>
      <c r="O29" s="118"/>
      <c r="P29" s="119"/>
      <c r="Q29" s="119"/>
      <c r="R29" s="118"/>
      <c r="S29" s="118"/>
      <c r="T29" s="120"/>
      <c r="U29" s="20" t="str">
        <f t="shared" si="2"/>
        <v/>
      </c>
      <c r="V29" s="20" t="str">
        <f t="shared" si="1"/>
        <v/>
      </c>
    </row>
    <row r="30" spans="1:22" s="42" customFormat="1" ht="18" customHeight="1" thickBot="1" x14ac:dyDescent="0.25">
      <c r="B30" s="70" t="s">
        <v>23</v>
      </c>
      <c r="C30" s="121">
        <f t="shared" ref="C30:T30" si="3">SUM(C24:C29)</f>
        <v>0</v>
      </c>
      <c r="D30" s="121">
        <f t="shared" si="3"/>
        <v>0</v>
      </c>
      <c r="E30" s="121">
        <f t="shared" si="3"/>
        <v>0</v>
      </c>
      <c r="F30" s="122">
        <f t="shared" si="3"/>
        <v>0</v>
      </c>
      <c r="G30" s="122">
        <f t="shared" si="3"/>
        <v>0</v>
      </c>
      <c r="H30" s="122">
        <f t="shared" si="3"/>
        <v>0</v>
      </c>
      <c r="I30" s="121">
        <f t="shared" si="3"/>
        <v>0</v>
      </c>
      <c r="J30" s="121">
        <f t="shared" si="3"/>
        <v>0</v>
      </c>
      <c r="K30" s="122">
        <f t="shared" si="3"/>
        <v>0</v>
      </c>
      <c r="L30" s="122">
        <f t="shared" si="3"/>
        <v>0</v>
      </c>
      <c r="M30" s="122">
        <f t="shared" si="3"/>
        <v>0</v>
      </c>
      <c r="N30" s="121">
        <f t="shared" si="3"/>
        <v>0</v>
      </c>
      <c r="O30" s="121">
        <f t="shared" si="3"/>
        <v>0</v>
      </c>
      <c r="P30" s="122">
        <f t="shared" si="3"/>
        <v>0</v>
      </c>
      <c r="Q30" s="122">
        <f t="shared" si="3"/>
        <v>0</v>
      </c>
      <c r="R30" s="121">
        <f t="shared" si="3"/>
        <v>0</v>
      </c>
      <c r="S30" s="121">
        <f t="shared" si="3"/>
        <v>0</v>
      </c>
      <c r="T30" s="123">
        <f t="shared" si="3"/>
        <v>0</v>
      </c>
      <c r="V30" s="42" t="str">
        <f t="shared" si="1"/>
        <v/>
      </c>
    </row>
    <row r="31" spans="1:22" s="42" customFormat="1" ht="15" customHeight="1" x14ac:dyDescent="0.2">
      <c r="B31" s="2" t="s">
        <v>209</v>
      </c>
      <c r="C31" s="80"/>
      <c r="D31" s="71"/>
      <c r="E31" s="71"/>
      <c r="F31" s="71"/>
      <c r="G31" s="71"/>
      <c r="H31" s="71"/>
      <c r="I31" s="71"/>
      <c r="J31" s="71"/>
      <c r="K31" s="71"/>
      <c r="L31" s="71"/>
      <c r="M31" s="71"/>
      <c r="N31" s="71"/>
      <c r="O31" s="71"/>
      <c r="P31" s="71"/>
      <c r="Q31" s="71"/>
      <c r="R31" s="71"/>
      <c r="S31" s="71"/>
      <c r="T31" s="71"/>
    </row>
    <row r="32" spans="1:22" ht="15" customHeight="1" x14ac:dyDescent="0.2">
      <c r="B32" s="2" t="s">
        <v>215</v>
      </c>
      <c r="C32" s="1"/>
    </row>
  </sheetData>
  <sheetProtection algorithmName="SHA-512" hashValue="4W6LDGqrqMSD33gJ4R2+AEEg9Cr9Ej4LzeWQg8gnH81Myn0bOH28r7dJrwegEo4/GONqmRdX2h8/AvzM7v9/6Q==" saltValue="rZai6LrdD8KprXFTbHuAsQ==" spinCount="100000" sheet="1" objects="1" scenarios="1"/>
  <mergeCells count="18">
    <mergeCell ref="B20:B23"/>
    <mergeCell ref="C20:C23"/>
    <mergeCell ref="L11:M11"/>
    <mergeCell ref="N11:R11"/>
    <mergeCell ref="B17:C17"/>
    <mergeCell ref="B18:C18"/>
    <mergeCell ref="D17:F17"/>
    <mergeCell ref="D18:F18"/>
    <mergeCell ref="H5:J5"/>
    <mergeCell ref="L5:N5"/>
    <mergeCell ref="Q6:S6"/>
    <mergeCell ref="L9:M9"/>
    <mergeCell ref="N9:R9"/>
    <mergeCell ref="U22:U23"/>
    <mergeCell ref="V22:V23"/>
    <mergeCell ref="U20:V20"/>
    <mergeCell ref="L10:M10"/>
    <mergeCell ref="N10:R10"/>
  </mergeCells>
  <phoneticPr fontId="11"/>
  <conditionalFormatting sqref="U28:U29">
    <cfRule type="cellIs" dxfId="310" priority="254" operator="equal">
      <formula>"×"</formula>
    </cfRule>
  </conditionalFormatting>
  <conditionalFormatting sqref="V28:V29">
    <cfRule type="cellIs" dxfId="309" priority="253" operator="equal">
      <formula>"×"</formula>
    </cfRule>
  </conditionalFormatting>
  <conditionalFormatting sqref="V24:V26 U21:V21">
    <cfRule type="cellIs" dxfId="308" priority="204" operator="equal">
      <formula>"×"</formula>
    </cfRule>
  </conditionalFormatting>
  <conditionalFormatting sqref="U22 U24:U26">
    <cfRule type="cellIs" dxfId="307" priority="203" operator="equal">
      <formula>"×"</formula>
    </cfRule>
  </conditionalFormatting>
  <conditionalFormatting sqref="N9:Q9">
    <cfRule type="cellIs" dxfId="306" priority="67" stopIfTrue="1" operator="equal">
      <formula>""</formula>
    </cfRule>
  </conditionalFormatting>
  <conditionalFormatting sqref="H5">
    <cfRule type="cellIs" dxfId="305" priority="52" operator="between">
      <formula>48580</formula>
      <formula>48944</formula>
    </cfRule>
    <cfRule type="cellIs" dxfId="304" priority="53" operator="between">
      <formula>48214</formula>
      <formula>48579</formula>
    </cfRule>
    <cfRule type="cellIs" dxfId="303" priority="54" operator="between">
      <formula>47849</formula>
      <formula>48213</formula>
    </cfRule>
    <cfRule type="cellIs" dxfId="302" priority="55" operator="between">
      <formula>47484</formula>
      <formula>47848</formula>
    </cfRule>
    <cfRule type="cellIs" dxfId="301" priority="56" operator="between">
      <formula>47119</formula>
      <formula>47483</formula>
    </cfRule>
    <cfRule type="cellIs" dxfId="300" priority="57" operator="between">
      <formula>46753</formula>
      <formula>47118</formula>
    </cfRule>
    <cfRule type="cellIs" dxfId="299" priority="58" operator="between">
      <formula>46388</formula>
      <formula>46752</formula>
    </cfRule>
    <cfRule type="cellIs" dxfId="298" priority="59" operator="between">
      <formula>46023</formula>
      <formula>46387</formula>
    </cfRule>
    <cfRule type="cellIs" dxfId="297" priority="60" operator="between">
      <formula>45658</formula>
      <formula>46022</formula>
    </cfRule>
    <cfRule type="cellIs" dxfId="296" priority="61" operator="between">
      <formula>45292</formula>
      <formula>45657</formula>
    </cfRule>
    <cfRule type="cellIs" dxfId="295" priority="62" operator="between">
      <formula>44927</formula>
      <formula>45291</formula>
    </cfRule>
    <cfRule type="cellIs" dxfId="294" priority="63" operator="between">
      <formula>44562</formula>
      <formula>44926</formula>
    </cfRule>
    <cfRule type="cellIs" dxfId="293" priority="64" operator="between">
      <formula>44197</formula>
      <formula>44561</formula>
    </cfRule>
    <cfRule type="cellIs" dxfId="292" priority="65" operator="between">
      <formula>43831</formula>
      <formula>44196</formula>
    </cfRule>
    <cfRule type="cellIs" dxfId="291" priority="66" operator="between">
      <formula>43586</formula>
      <formula>43830</formula>
    </cfRule>
  </conditionalFormatting>
  <conditionalFormatting sqref="H5:I5">
    <cfRule type="cellIs" dxfId="290" priority="51" operator="equal">
      <formula>0</formula>
    </cfRule>
  </conditionalFormatting>
  <conditionalFormatting sqref="L5">
    <cfRule type="cellIs" dxfId="289" priority="36" operator="between">
      <formula>48580</formula>
      <formula>48944</formula>
    </cfRule>
    <cfRule type="cellIs" dxfId="288" priority="37" operator="between">
      <formula>48214</formula>
      <formula>48579</formula>
    </cfRule>
    <cfRule type="cellIs" dxfId="287" priority="38" operator="between">
      <formula>47849</formula>
      <formula>48213</formula>
    </cfRule>
    <cfRule type="cellIs" dxfId="286" priority="39" operator="between">
      <formula>47484</formula>
      <formula>47848</formula>
    </cfRule>
    <cfRule type="cellIs" dxfId="285" priority="40" operator="between">
      <formula>47119</formula>
      <formula>47483</formula>
    </cfRule>
    <cfRule type="cellIs" dxfId="284" priority="41" operator="between">
      <formula>46753</formula>
      <formula>47118</formula>
    </cfRule>
    <cfRule type="cellIs" dxfId="283" priority="42" operator="between">
      <formula>46388</formula>
      <formula>46752</formula>
    </cfRule>
    <cfRule type="cellIs" dxfId="282" priority="43" operator="between">
      <formula>46023</formula>
      <formula>46387</formula>
    </cfRule>
    <cfRule type="cellIs" dxfId="281" priority="44" operator="between">
      <formula>45658</formula>
      <formula>46022</formula>
    </cfRule>
    <cfRule type="cellIs" dxfId="280" priority="45" operator="between">
      <formula>45292</formula>
      <formula>45657</formula>
    </cfRule>
    <cfRule type="cellIs" dxfId="279" priority="46" operator="between">
      <formula>44927</formula>
      <formula>45291</formula>
    </cfRule>
    <cfRule type="cellIs" dxfId="278" priority="47" operator="between">
      <formula>44562</formula>
      <formula>44926</formula>
    </cfRule>
    <cfRule type="cellIs" dxfId="277" priority="48" operator="between">
      <formula>44197</formula>
      <formula>44561</formula>
    </cfRule>
    <cfRule type="cellIs" dxfId="276" priority="49" operator="between">
      <formula>43831</formula>
      <formula>44196</formula>
    </cfRule>
    <cfRule type="cellIs" dxfId="275" priority="50" operator="between">
      <formula>43586</formula>
      <formula>43830</formula>
    </cfRule>
  </conditionalFormatting>
  <conditionalFormatting sqref="L5:M5">
    <cfRule type="cellIs" dxfId="274" priority="35" operator="equal">
      <formula>0</formula>
    </cfRule>
  </conditionalFormatting>
  <conditionalFormatting sqref="Q6">
    <cfRule type="cellIs" dxfId="273" priority="20" operator="between">
      <formula>48580</formula>
      <formula>48944</formula>
    </cfRule>
    <cfRule type="cellIs" dxfId="272" priority="21" operator="between">
      <formula>48214</formula>
      <formula>48579</formula>
    </cfRule>
    <cfRule type="cellIs" dxfId="271" priority="22" operator="between">
      <formula>47849</formula>
      <formula>48213</formula>
    </cfRule>
    <cfRule type="cellIs" dxfId="270" priority="23" operator="between">
      <formula>47484</formula>
      <formula>47848</formula>
    </cfRule>
    <cfRule type="cellIs" dxfId="269" priority="24" operator="between">
      <formula>47119</formula>
      <formula>47483</formula>
    </cfRule>
    <cfRule type="cellIs" dxfId="268" priority="25" operator="between">
      <formula>46753</formula>
      <formula>47118</formula>
    </cfRule>
    <cfRule type="cellIs" dxfId="267" priority="26" operator="between">
      <formula>46388</formula>
      <formula>46752</formula>
    </cfRule>
    <cfRule type="cellIs" dxfId="266" priority="27" operator="between">
      <formula>46023</formula>
      <formula>46387</formula>
    </cfRule>
    <cfRule type="cellIs" dxfId="265" priority="28" operator="between">
      <formula>45658</formula>
      <formula>46022</formula>
    </cfRule>
    <cfRule type="cellIs" dxfId="264" priority="29" operator="between">
      <formula>45292</formula>
      <formula>45657</formula>
    </cfRule>
    <cfRule type="cellIs" dxfId="263" priority="30" operator="between">
      <formula>44927</formula>
      <formula>45291</formula>
    </cfRule>
    <cfRule type="cellIs" dxfId="262" priority="31" operator="between">
      <formula>44562</formula>
      <formula>44926</formula>
    </cfRule>
    <cfRule type="cellIs" dxfId="261" priority="32" operator="between">
      <formula>44197</formula>
      <formula>44561</formula>
    </cfRule>
    <cfRule type="cellIs" dxfId="260" priority="33" operator="between">
      <formula>43831</formula>
      <formula>44196</formula>
    </cfRule>
    <cfRule type="cellIs" dxfId="259" priority="34" operator="between">
      <formula>43586</formula>
      <formula>43830</formula>
    </cfRule>
  </conditionalFormatting>
  <conditionalFormatting sqref="Q6:R6">
    <cfRule type="cellIs" dxfId="258" priority="19" operator="equal">
      <formula>0</formula>
    </cfRule>
  </conditionalFormatting>
  <conditionalFormatting sqref="N10:Q11">
    <cfRule type="cellIs" dxfId="257" priority="18" stopIfTrue="1" operator="equal">
      <formula>""</formula>
    </cfRule>
  </conditionalFormatting>
  <conditionalFormatting sqref="D17">
    <cfRule type="cellIs" dxfId="256" priority="9" operator="equal">
      <formula>""</formula>
    </cfRule>
  </conditionalFormatting>
  <conditionalFormatting sqref="D18">
    <cfRule type="cellIs" dxfId="255" priority="2" operator="equal">
      <formula>2023</formula>
    </cfRule>
    <cfRule type="cellIs" dxfId="254" priority="3" operator="equal">
      <formula>2022</formula>
    </cfRule>
    <cfRule type="cellIs" dxfId="253" priority="4" operator="equal">
      <formula>""</formula>
    </cfRule>
  </conditionalFormatting>
  <conditionalFormatting sqref="D18">
    <cfRule type="cellIs" dxfId="252" priority="5" stopIfTrue="1" operator="equal">
      <formula>2025</formula>
    </cfRule>
    <cfRule type="cellIs" dxfId="251" priority="6" stopIfTrue="1" operator="equal">
      <formula>2021</formula>
    </cfRule>
    <cfRule type="cellIs" dxfId="250" priority="7" stopIfTrue="1" operator="equal">
      <formula>2020</formula>
    </cfRule>
    <cfRule type="cellIs" dxfId="248" priority="8" stopIfTrue="1" operator="equal">
      <formula>2024</formula>
    </cfRule>
  </conditionalFormatting>
  <conditionalFormatting sqref="V22">
    <cfRule type="cellIs" dxfId="249" priority="1" operator="equal">
      <formula>"×"</formula>
    </cfRule>
  </conditionalFormatting>
  <printOptions horizontalCentered="1"/>
  <pageMargins left="0.39370078740157483" right="0.39370078740157483" top="0.78740157480314965" bottom="0" header="0.51181102362204722" footer="0.51181102362204722"/>
  <pageSetup paperSize="9" scale="94" orientation="landscape" r:id="rId1"/>
  <headerFooter alignWithMargins="0"/>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A00-000000000000}">
          <x14:formula1>
            <xm:f>一覧!$D$51:$D$65</xm:f>
          </x14:formula1>
          <xm:sqref>D17:E17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8E40E-00AE-48A4-A9FF-D268E43523C3}">
  <sheetPr>
    <pageSetUpPr fitToPage="1"/>
  </sheetPr>
  <dimension ref="A1:V32"/>
  <sheetViews>
    <sheetView showZeros="0" topLeftCell="A16" zoomScaleNormal="100" zoomScaleSheetLayoutView="100" workbookViewId="0">
      <selection activeCell="C30" sqref="C30"/>
    </sheetView>
  </sheetViews>
  <sheetFormatPr defaultColWidth="9" defaultRowHeight="15" customHeight="1" x14ac:dyDescent="0.2"/>
  <cols>
    <col min="1" max="1" width="3.90625" style="27" customWidth="1"/>
    <col min="2" max="2" width="9.08984375" style="27" customWidth="1"/>
    <col min="3" max="3" width="10.6328125" style="27" customWidth="1"/>
    <col min="4" max="20" width="7.6328125" style="27" customWidth="1"/>
    <col min="21" max="22" width="5.6328125" style="27" customWidth="1"/>
    <col min="23" max="38" width="9.08984375" style="27" customWidth="1"/>
    <col min="39" max="16384" width="9" style="27"/>
  </cols>
  <sheetData>
    <row r="1" spans="1:20" ht="15" customHeight="1" x14ac:dyDescent="0.2">
      <c r="A1" s="26"/>
      <c r="B1" s="27" t="s">
        <v>205</v>
      </c>
    </row>
    <row r="3" spans="1:20" ht="16.5" x14ac:dyDescent="0.2">
      <c r="B3" s="29" t="s">
        <v>53</v>
      </c>
      <c r="C3" s="30"/>
      <c r="D3" s="30"/>
      <c r="E3" s="30"/>
      <c r="F3" s="30"/>
      <c r="G3" s="30"/>
      <c r="H3" s="30"/>
      <c r="I3" s="30"/>
      <c r="J3" s="30"/>
      <c r="K3" s="30"/>
      <c r="L3" s="30"/>
      <c r="M3" s="30"/>
      <c r="N3" s="30"/>
      <c r="O3" s="30"/>
      <c r="P3" s="30"/>
      <c r="Q3" s="30"/>
      <c r="R3" s="30"/>
      <c r="S3" s="30"/>
      <c r="T3" s="30"/>
    </row>
    <row r="4" spans="1:20" ht="15" customHeight="1" x14ac:dyDescent="0.2">
      <c r="B4" s="29"/>
      <c r="C4" s="30"/>
      <c r="D4" s="30"/>
      <c r="E4" s="30"/>
      <c r="F4" s="30"/>
      <c r="G4" s="30"/>
      <c r="H4" s="30"/>
      <c r="I4" s="30"/>
      <c r="J4" s="30"/>
      <c r="K4" s="30"/>
      <c r="L4" s="30"/>
      <c r="M4" s="30"/>
      <c r="N4" s="30"/>
      <c r="O4" s="30"/>
      <c r="P4" s="30"/>
      <c r="Q4" s="30"/>
      <c r="R4" s="30"/>
      <c r="S4" s="30"/>
      <c r="T4" s="30"/>
    </row>
    <row r="5" spans="1:20" ht="15" customHeight="1" x14ac:dyDescent="0.2">
      <c r="G5" s="8" t="s">
        <v>38</v>
      </c>
      <c r="H5" s="174">
        <f>IFERROR(一号②!E5,"")</f>
        <v>0</v>
      </c>
      <c r="I5" s="175"/>
      <c r="J5" s="175"/>
      <c r="K5" s="8" t="s">
        <v>39</v>
      </c>
      <c r="L5" s="174">
        <f>IFERROR(一号②!H5,"")</f>
        <v>0</v>
      </c>
      <c r="M5" s="175"/>
      <c r="N5" s="175"/>
      <c r="Q5" s="31"/>
      <c r="T5" s="32"/>
    </row>
    <row r="6" spans="1:20" ht="15" customHeight="1" x14ac:dyDescent="0.2">
      <c r="C6" s="27" t="s">
        <v>36</v>
      </c>
      <c r="P6" s="8" t="s">
        <v>40</v>
      </c>
      <c r="Q6" s="174">
        <f>IFERROR(一号②!L6,"")</f>
        <v>0</v>
      </c>
      <c r="R6" s="175"/>
      <c r="S6" s="175"/>
      <c r="T6" s="32"/>
    </row>
    <row r="7" spans="1:20" ht="15" customHeight="1" x14ac:dyDescent="0.2">
      <c r="T7" s="32"/>
    </row>
    <row r="8" spans="1:20" ht="15" customHeight="1" x14ac:dyDescent="0.2">
      <c r="C8" s="31"/>
      <c r="K8" s="33"/>
      <c r="L8" s="33"/>
      <c r="M8" s="33"/>
      <c r="T8" s="32"/>
    </row>
    <row r="9" spans="1:20" ht="15" customHeight="1" x14ac:dyDescent="0.2">
      <c r="C9" s="31"/>
      <c r="K9" s="33"/>
      <c r="L9" s="176" t="s">
        <v>55</v>
      </c>
      <c r="M9" s="177"/>
      <c r="N9" s="173" t="str">
        <f>IF(一号②!J8=0,"",一号②!J8)</f>
        <v/>
      </c>
      <c r="O9" s="178"/>
      <c r="P9" s="178"/>
      <c r="Q9" s="178"/>
      <c r="R9" s="179"/>
      <c r="T9" s="32"/>
    </row>
    <row r="10" spans="1:20" ht="15" customHeight="1" x14ac:dyDescent="0.2">
      <c r="C10" s="31"/>
      <c r="K10" s="33"/>
      <c r="L10" s="176" t="s">
        <v>56</v>
      </c>
      <c r="M10" s="177"/>
      <c r="N10" s="173" t="str">
        <f>IF(一号②!J9=0,"",一号②!J9)</f>
        <v/>
      </c>
      <c r="O10" s="178"/>
      <c r="P10" s="178"/>
      <c r="Q10" s="178"/>
      <c r="R10" s="179"/>
      <c r="S10" s="34"/>
      <c r="T10" s="32"/>
    </row>
    <row r="11" spans="1:20" ht="15" customHeight="1" x14ac:dyDescent="0.2">
      <c r="C11" s="31"/>
      <c r="K11" s="33"/>
      <c r="L11" s="176" t="s">
        <v>22</v>
      </c>
      <c r="M11" s="177"/>
      <c r="N11" s="173" t="str">
        <f>IF(一号②!J10=0,"",一号②!J10)</f>
        <v/>
      </c>
      <c r="O11" s="178"/>
      <c r="P11" s="178"/>
      <c r="Q11" s="178"/>
      <c r="R11" s="179"/>
      <c r="S11" s="35"/>
      <c r="T11" s="32"/>
    </row>
    <row r="13" spans="1:20" ht="15" customHeight="1" x14ac:dyDescent="0.2">
      <c r="B13" s="36" t="s">
        <v>54</v>
      </c>
      <c r="C13" s="36"/>
      <c r="D13" s="36"/>
      <c r="E13" s="36"/>
      <c r="F13" s="36"/>
      <c r="G13" s="36"/>
      <c r="H13" s="36"/>
      <c r="I13" s="36"/>
      <c r="J13" s="36"/>
      <c r="K13" s="36"/>
      <c r="L13" s="36"/>
      <c r="M13" s="36"/>
      <c r="N13" s="36"/>
      <c r="O13" s="36"/>
      <c r="P13" s="36"/>
      <c r="Q13" s="36"/>
      <c r="R13" s="36"/>
      <c r="S13" s="36"/>
      <c r="T13" s="36"/>
    </row>
    <row r="14" spans="1:20" ht="15" customHeight="1" x14ac:dyDescent="0.2">
      <c r="C14" s="37"/>
      <c r="D14" s="37"/>
      <c r="E14" s="37"/>
      <c r="F14" s="37"/>
      <c r="G14" s="37"/>
      <c r="H14" s="37"/>
      <c r="I14" s="37"/>
      <c r="J14" s="37"/>
      <c r="K14" s="37"/>
      <c r="L14" s="37"/>
      <c r="M14" s="37"/>
      <c r="N14" s="37"/>
      <c r="O14" s="37"/>
      <c r="P14" s="37"/>
      <c r="Q14" s="37"/>
      <c r="R14" s="37"/>
    </row>
    <row r="15" spans="1:20" ht="15" customHeight="1" x14ac:dyDescent="0.2">
      <c r="B15" s="37" t="s">
        <v>1</v>
      </c>
      <c r="C15" s="37"/>
      <c r="D15" s="37"/>
      <c r="E15" s="37"/>
      <c r="F15" s="37"/>
      <c r="G15" s="37"/>
      <c r="H15" s="37"/>
      <c r="I15" s="37"/>
      <c r="J15" s="37"/>
      <c r="K15" s="37"/>
      <c r="L15" s="37"/>
      <c r="M15" s="37"/>
      <c r="N15" s="37"/>
      <c r="O15" s="37"/>
      <c r="P15" s="37"/>
      <c r="Q15" s="37"/>
      <c r="R15" s="37"/>
      <c r="S15" s="37"/>
      <c r="T15" s="37"/>
    </row>
    <row r="16" spans="1:20" ht="15" customHeight="1" x14ac:dyDescent="0.2">
      <c r="C16" s="38"/>
      <c r="D16" s="39"/>
    </row>
    <row r="17" spans="1:22" ht="15" customHeight="1" x14ac:dyDescent="0.2">
      <c r="A17" s="40"/>
      <c r="B17" s="166" t="s">
        <v>58</v>
      </c>
      <c r="C17" s="167"/>
      <c r="D17" s="171"/>
      <c r="E17" s="171"/>
      <c r="F17" s="172"/>
    </row>
    <row r="18" spans="1:22" ht="15" customHeight="1" x14ac:dyDescent="0.2">
      <c r="A18" s="40"/>
      <c r="B18" s="162" t="s">
        <v>59</v>
      </c>
      <c r="C18" s="163"/>
      <c r="D18" s="192"/>
      <c r="E18" s="193"/>
      <c r="F18" s="194"/>
      <c r="S18" s="41"/>
      <c r="T18" s="32"/>
    </row>
    <row r="19" spans="1:22" ht="15" customHeight="1" thickBot="1" x14ac:dyDescent="0.25">
      <c r="D19" s="42"/>
      <c r="E19" s="42"/>
      <c r="K19" s="43"/>
      <c r="S19" s="10" t="s">
        <v>41</v>
      </c>
      <c r="T19" s="10"/>
      <c r="U19" s="64"/>
      <c r="V19" s="65"/>
    </row>
    <row r="20" spans="1:22" s="42" customFormat="1" ht="15" customHeight="1" x14ac:dyDescent="0.2">
      <c r="B20" s="168" t="s">
        <v>14</v>
      </c>
      <c r="C20" s="164" t="s">
        <v>63</v>
      </c>
      <c r="D20" s="44"/>
      <c r="E20" s="45" t="s">
        <v>16</v>
      </c>
      <c r="F20" s="46"/>
      <c r="G20" s="46"/>
      <c r="H20" s="47"/>
      <c r="I20" s="44"/>
      <c r="J20" s="48" t="s">
        <v>8</v>
      </c>
      <c r="K20" s="49"/>
      <c r="L20" s="49"/>
      <c r="M20" s="50"/>
      <c r="N20" s="49"/>
      <c r="O20" s="45" t="s">
        <v>33</v>
      </c>
      <c r="P20" s="46"/>
      <c r="Q20" s="49"/>
      <c r="R20" s="48"/>
      <c r="S20" s="51"/>
      <c r="T20" s="52"/>
      <c r="U20" s="180" t="s">
        <v>224</v>
      </c>
      <c r="V20" s="182"/>
    </row>
    <row r="21" spans="1:22" s="42" customFormat="1" ht="15" customHeight="1" x14ac:dyDescent="0.2">
      <c r="B21" s="169"/>
      <c r="C21" s="165"/>
      <c r="D21" s="54" t="s">
        <v>11</v>
      </c>
      <c r="E21" s="54"/>
      <c r="F21" s="55"/>
      <c r="G21" s="55"/>
      <c r="H21" s="55"/>
      <c r="I21" s="54" t="s">
        <v>12</v>
      </c>
      <c r="J21" s="54"/>
      <c r="K21" s="55"/>
      <c r="L21" s="55"/>
      <c r="M21" s="56"/>
      <c r="N21" s="57" t="s">
        <v>31</v>
      </c>
      <c r="O21" s="57"/>
      <c r="P21" s="58"/>
      <c r="Q21" s="56"/>
      <c r="R21" s="54" t="s">
        <v>13</v>
      </c>
      <c r="S21" s="54" t="s">
        <v>9</v>
      </c>
      <c r="T21" s="59" t="s">
        <v>10</v>
      </c>
      <c r="U21" s="72" t="s">
        <v>225</v>
      </c>
      <c r="V21" s="72" t="s">
        <v>226</v>
      </c>
    </row>
    <row r="22" spans="1:22" s="42" customFormat="1" ht="15" customHeight="1" x14ac:dyDescent="0.2">
      <c r="B22" s="169"/>
      <c r="C22" s="165"/>
      <c r="D22" s="54" t="s">
        <v>15</v>
      </c>
      <c r="E22" s="54"/>
      <c r="F22" s="60"/>
      <c r="G22" s="60"/>
      <c r="H22" s="60"/>
      <c r="I22" s="54" t="s">
        <v>17</v>
      </c>
      <c r="J22" s="54"/>
      <c r="K22" s="60"/>
      <c r="L22" s="60"/>
      <c r="M22" s="61"/>
      <c r="N22" s="62"/>
      <c r="O22" s="57"/>
      <c r="P22" s="63"/>
      <c r="Q22" s="61"/>
      <c r="R22" s="54" t="s">
        <v>19</v>
      </c>
      <c r="S22" s="54"/>
      <c r="T22" s="59"/>
      <c r="U22" s="180" t="s">
        <v>222</v>
      </c>
      <c r="V22" s="181" t="s">
        <v>223</v>
      </c>
    </row>
    <row r="23" spans="1:22" s="42" customFormat="1" ht="15" customHeight="1" thickBot="1" x14ac:dyDescent="0.25">
      <c r="B23" s="170"/>
      <c r="C23" s="165"/>
      <c r="D23" s="54"/>
      <c r="E23" s="54" t="s">
        <v>20</v>
      </c>
      <c r="F23" s="60"/>
      <c r="G23" s="60"/>
      <c r="H23" s="60"/>
      <c r="I23" s="54"/>
      <c r="J23" s="54" t="s">
        <v>20</v>
      </c>
      <c r="K23" s="60"/>
      <c r="L23" s="60"/>
      <c r="M23" s="61"/>
      <c r="N23" s="62"/>
      <c r="O23" s="57" t="s">
        <v>20</v>
      </c>
      <c r="P23" s="63"/>
      <c r="Q23" s="61"/>
      <c r="R23" s="66"/>
      <c r="S23" s="66"/>
      <c r="T23" s="59" t="s">
        <v>2</v>
      </c>
      <c r="U23" s="159"/>
      <c r="V23" s="161"/>
    </row>
    <row r="24" spans="1:22" s="42" customFormat="1" ht="18" customHeight="1" x14ac:dyDescent="0.2">
      <c r="B24" s="67" t="s">
        <v>277</v>
      </c>
      <c r="C24" s="105"/>
      <c r="D24" s="106"/>
      <c r="E24" s="106"/>
      <c r="F24" s="107"/>
      <c r="G24" s="107"/>
      <c r="H24" s="107"/>
      <c r="I24" s="106"/>
      <c r="J24" s="106"/>
      <c r="K24" s="107"/>
      <c r="L24" s="107"/>
      <c r="M24" s="107"/>
      <c r="N24" s="108"/>
      <c r="O24" s="106"/>
      <c r="P24" s="109"/>
      <c r="Q24" s="107"/>
      <c r="R24" s="106"/>
      <c r="S24" s="106"/>
      <c r="T24" s="110"/>
      <c r="U24" s="20" t="str">
        <f t="shared" ref="U24:U26" si="0">IF($C24="","",IF(C24=SUM(D24,E24,I24,J24,N24,O24,R24,S24,T24),"○","×"))</f>
        <v/>
      </c>
      <c r="V24" s="68" t="str">
        <f>IF($C24=0,"",IF(COUNTIF(U24:U24,"○")=1,"◎","×"))</f>
        <v/>
      </c>
    </row>
    <row r="25" spans="1:22" s="42" customFormat="1" ht="18" customHeight="1" x14ac:dyDescent="0.2">
      <c r="B25" s="67" t="s">
        <v>278</v>
      </c>
      <c r="C25" s="111"/>
      <c r="D25" s="112"/>
      <c r="E25" s="112"/>
      <c r="F25" s="113"/>
      <c r="G25" s="113"/>
      <c r="H25" s="113"/>
      <c r="I25" s="112"/>
      <c r="J25" s="112"/>
      <c r="K25" s="113"/>
      <c r="L25" s="113"/>
      <c r="M25" s="113"/>
      <c r="N25" s="114"/>
      <c r="O25" s="112"/>
      <c r="P25" s="115"/>
      <c r="Q25" s="113"/>
      <c r="R25" s="112"/>
      <c r="S25" s="112"/>
      <c r="T25" s="116"/>
      <c r="U25" s="20" t="str">
        <f t="shared" si="0"/>
        <v/>
      </c>
      <c r="V25" s="68" t="str">
        <f t="shared" ref="V25:V30" si="1">IF($C25=0,"",IF(COUNTIF(U25:U25,"○")=1,"◎","×"))</f>
        <v/>
      </c>
    </row>
    <row r="26" spans="1:22" s="42" customFormat="1" ht="18" customHeight="1" x14ac:dyDescent="0.2">
      <c r="A26" s="69"/>
      <c r="B26" s="67" t="s">
        <v>279</v>
      </c>
      <c r="C26" s="111"/>
      <c r="D26" s="112"/>
      <c r="E26" s="112"/>
      <c r="F26" s="113"/>
      <c r="G26" s="113"/>
      <c r="H26" s="113"/>
      <c r="I26" s="112"/>
      <c r="J26" s="112"/>
      <c r="K26" s="113"/>
      <c r="L26" s="113"/>
      <c r="M26" s="113"/>
      <c r="N26" s="114"/>
      <c r="O26" s="112"/>
      <c r="P26" s="115"/>
      <c r="Q26" s="113"/>
      <c r="R26" s="112"/>
      <c r="S26" s="112"/>
      <c r="T26" s="116"/>
      <c r="U26" s="20" t="str">
        <f t="shared" si="0"/>
        <v/>
      </c>
      <c r="V26" s="68" t="str">
        <f t="shared" si="1"/>
        <v/>
      </c>
    </row>
    <row r="27" spans="1:22" s="42" customFormat="1" ht="18" customHeight="1" x14ac:dyDescent="0.2">
      <c r="B27" s="67" t="s">
        <v>280</v>
      </c>
      <c r="C27" s="111"/>
      <c r="D27" s="112"/>
      <c r="E27" s="112"/>
      <c r="F27" s="113"/>
      <c r="G27" s="113"/>
      <c r="H27" s="113"/>
      <c r="I27" s="112"/>
      <c r="J27" s="112"/>
      <c r="K27" s="113"/>
      <c r="L27" s="113"/>
      <c r="M27" s="113"/>
      <c r="N27" s="114"/>
      <c r="O27" s="112"/>
      <c r="P27" s="115"/>
      <c r="Q27" s="113"/>
      <c r="R27" s="112"/>
      <c r="S27" s="112"/>
      <c r="T27" s="116"/>
      <c r="V27" s="53" t="str">
        <f t="shared" si="1"/>
        <v/>
      </c>
    </row>
    <row r="28" spans="1:22" s="42" customFormat="1" ht="18" customHeight="1" x14ac:dyDescent="0.2">
      <c r="B28" s="67" t="s">
        <v>281</v>
      </c>
      <c r="C28" s="111"/>
      <c r="D28" s="112"/>
      <c r="E28" s="112"/>
      <c r="F28" s="113"/>
      <c r="G28" s="113"/>
      <c r="H28" s="113"/>
      <c r="I28" s="112"/>
      <c r="J28" s="112"/>
      <c r="K28" s="113"/>
      <c r="L28" s="113"/>
      <c r="M28" s="113"/>
      <c r="N28" s="114"/>
      <c r="O28" s="112"/>
      <c r="P28" s="115"/>
      <c r="Q28" s="113"/>
      <c r="R28" s="112"/>
      <c r="S28" s="112"/>
      <c r="T28" s="116"/>
      <c r="U28" s="20" t="str">
        <f t="shared" ref="U28:U29" si="2">IF($C28="","",IF(C28=SUM(D28,E28,I28,J28,N28,O28,R28,S28,T28),"○","×"))</f>
        <v/>
      </c>
      <c r="V28" s="20" t="str">
        <f t="shared" si="1"/>
        <v/>
      </c>
    </row>
    <row r="29" spans="1:22" s="42" customFormat="1" ht="18" customHeight="1" thickBot="1" x14ac:dyDescent="0.25">
      <c r="B29" s="67" t="s">
        <v>6</v>
      </c>
      <c r="C29" s="117"/>
      <c r="D29" s="118"/>
      <c r="E29" s="118"/>
      <c r="F29" s="119"/>
      <c r="G29" s="119"/>
      <c r="H29" s="119"/>
      <c r="I29" s="118"/>
      <c r="J29" s="118"/>
      <c r="K29" s="119"/>
      <c r="L29" s="119"/>
      <c r="M29" s="119"/>
      <c r="N29" s="118"/>
      <c r="O29" s="118"/>
      <c r="P29" s="119"/>
      <c r="Q29" s="119"/>
      <c r="R29" s="118"/>
      <c r="S29" s="118"/>
      <c r="T29" s="120"/>
      <c r="U29" s="20" t="str">
        <f t="shared" si="2"/>
        <v/>
      </c>
      <c r="V29" s="20" t="str">
        <f t="shared" si="1"/>
        <v/>
      </c>
    </row>
    <row r="30" spans="1:22" s="42" customFormat="1" ht="18" customHeight="1" thickBot="1" x14ac:dyDescent="0.25">
      <c r="B30" s="70" t="s">
        <v>23</v>
      </c>
      <c r="C30" s="121">
        <f t="shared" ref="C30:T30" si="3">SUM(C24:C29)</f>
        <v>0</v>
      </c>
      <c r="D30" s="121">
        <f t="shared" si="3"/>
        <v>0</v>
      </c>
      <c r="E30" s="121">
        <f t="shared" si="3"/>
        <v>0</v>
      </c>
      <c r="F30" s="122">
        <f t="shared" si="3"/>
        <v>0</v>
      </c>
      <c r="G30" s="122">
        <f t="shared" si="3"/>
        <v>0</v>
      </c>
      <c r="H30" s="122">
        <f t="shared" si="3"/>
        <v>0</v>
      </c>
      <c r="I30" s="121">
        <f t="shared" si="3"/>
        <v>0</v>
      </c>
      <c r="J30" s="121">
        <f t="shared" si="3"/>
        <v>0</v>
      </c>
      <c r="K30" s="122">
        <f t="shared" si="3"/>
        <v>0</v>
      </c>
      <c r="L30" s="122">
        <f t="shared" si="3"/>
        <v>0</v>
      </c>
      <c r="M30" s="122">
        <f t="shared" si="3"/>
        <v>0</v>
      </c>
      <c r="N30" s="121">
        <f t="shared" si="3"/>
        <v>0</v>
      </c>
      <c r="O30" s="121">
        <f t="shared" si="3"/>
        <v>0</v>
      </c>
      <c r="P30" s="122">
        <f t="shared" si="3"/>
        <v>0</v>
      </c>
      <c r="Q30" s="122">
        <f t="shared" si="3"/>
        <v>0</v>
      </c>
      <c r="R30" s="121">
        <f t="shared" si="3"/>
        <v>0</v>
      </c>
      <c r="S30" s="121">
        <f t="shared" si="3"/>
        <v>0</v>
      </c>
      <c r="T30" s="123">
        <f t="shared" si="3"/>
        <v>0</v>
      </c>
      <c r="V30" s="42" t="str">
        <f t="shared" si="1"/>
        <v/>
      </c>
    </row>
    <row r="31" spans="1:22" s="42" customFormat="1" ht="15" customHeight="1" x14ac:dyDescent="0.2">
      <c r="B31" s="2" t="s">
        <v>208</v>
      </c>
      <c r="C31" s="80"/>
      <c r="D31" s="71"/>
      <c r="E31" s="71"/>
      <c r="F31" s="71"/>
      <c r="G31" s="71"/>
      <c r="H31" s="71"/>
      <c r="I31" s="71"/>
      <c r="J31" s="71"/>
      <c r="K31" s="71"/>
      <c r="L31" s="71"/>
      <c r="M31" s="71"/>
      <c r="N31" s="71"/>
      <c r="O31" s="71"/>
      <c r="P31" s="71"/>
      <c r="Q31" s="71"/>
      <c r="R31" s="71"/>
      <c r="S31" s="71"/>
      <c r="T31" s="71"/>
    </row>
    <row r="32" spans="1:22" ht="15" customHeight="1" x14ac:dyDescent="0.2">
      <c r="B32" s="2" t="s">
        <v>215</v>
      </c>
      <c r="C32" s="1"/>
    </row>
  </sheetData>
  <sheetProtection algorithmName="SHA-512" hashValue="2xauOl4Gc0qbrN1Fh24wkyaZCEtKOmW0okb0tKTQOLDEOWT/u4h5ra1HJND5SMY5CuJ//aBEFopykZzVEc/VDg==" saltValue="vRFCd1O99qGsaRmyW7QWCg==" spinCount="100000" sheet="1" objects="1" scenarios="1"/>
  <mergeCells count="18">
    <mergeCell ref="B20:B23"/>
    <mergeCell ref="C20:C23"/>
    <mergeCell ref="U20:V20"/>
    <mergeCell ref="U22:U23"/>
    <mergeCell ref="V22:V23"/>
    <mergeCell ref="L11:M11"/>
    <mergeCell ref="N11:R11"/>
    <mergeCell ref="B17:C17"/>
    <mergeCell ref="D17:F17"/>
    <mergeCell ref="B18:C18"/>
    <mergeCell ref="D18:F18"/>
    <mergeCell ref="L10:M10"/>
    <mergeCell ref="N10:R10"/>
    <mergeCell ref="H5:J5"/>
    <mergeCell ref="L5:N5"/>
    <mergeCell ref="Q6:S6"/>
    <mergeCell ref="L9:M9"/>
    <mergeCell ref="N9:R9"/>
  </mergeCells>
  <phoneticPr fontId="11"/>
  <conditionalFormatting sqref="U28:U29">
    <cfRule type="cellIs" dxfId="247" priority="63" operator="equal">
      <formula>"×"</formula>
    </cfRule>
  </conditionalFormatting>
  <conditionalFormatting sqref="V28:V29">
    <cfRule type="cellIs" dxfId="246" priority="62" operator="equal">
      <formula>"×"</formula>
    </cfRule>
  </conditionalFormatting>
  <conditionalFormatting sqref="V24:V26 U21:V21">
    <cfRule type="cellIs" dxfId="245" priority="61" operator="equal">
      <formula>"×"</formula>
    </cfRule>
  </conditionalFormatting>
  <conditionalFormatting sqref="U22 U24:U26">
    <cfRule type="cellIs" dxfId="244" priority="60" operator="equal">
      <formula>"×"</formula>
    </cfRule>
  </conditionalFormatting>
  <conditionalFormatting sqref="N9:Q11">
    <cfRule type="cellIs" dxfId="243" priority="59" stopIfTrue="1" operator="equal">
      <formula>""</formula>
    </cfRule>
  </conditionalFormatting>
  <conditionalFormatting sqref="H5">
    <cfRule type="cellIs" dxfId="242" priority="44" operator="between">
      <formula>48580</formula>
      <formula>48944</formula>
    </cfRule>
    <cfRule type="cellIs" dxfId="241" priority="45" operator="between">
      <formula>48214</formula>
      <formula>48579</formula>
    </cfRule>
    <cfRule type="cellIs" dxfId="240" priority="46" operator="between">
      <formula>47849</formula>
      <formula>48213</formula>
    </cfRule>
    <cfRule type="cellIs" dxfId="239" priority="47" operator="between">
      <formula>47484</formula>
      <formula>47848</formula>
    </cfRule>
    <cfRule type="cellIs" dxfId="238" priority="48" operator="between">
      <formula>47119</formula>
      <formula>47483</formula>
    </cfRule>
    <cfRule type="cellIs" dxfId="237" priority="49" operator="between">
      <formula>46753</formula>
      <formula>47118</formula>
    </cfRule>
    <cfRule type="cellIs" dxfId="236" priority="50" operator="between">
      <formula>46388</formula>
      <formula>46752</formula>
    </cfRule>
    <cfRule type="cellIs" dxfId="235" priority="51" operator="between">
      <formula>46023</formula>
      <formula>46387</formula>
    </cfRule>
    <cfRule type="cellIs" dxfId="234" priority="52" operator="between">
      <formula>45658</formula>
      <formula>46022</formula>
    </cfRule>
    <cfRule type="cellIs" dxfId="233" priority="53" operator="between">
      <formula>45292</formula>
      <formula>45657</formula>
    </cfRule>
    <cfRule type="cellIs" dxfId="232" priority="54" operator="between">
      <formula>44927</formula>
      <formula>45291</formula>
    </cfRule>
    <cfRule type="cellIs" dxfId="231" priority="55" operator="between">
      <formula>44562</formula>
      <formula>44926</formula>
    </cfRule>
    <cfRule type="cellIs" dxfId="230" priority="56" operator="between">
      <formula>44197</formula>
      <formula>44561</formula>
    </cfRule>
    <cfRule type="cellIs" dxfId="229" priority="57" operator="between">
      <formula>43831</formula>
      <formula>44196</formula>
    </cfRule>
    <cfRule type="cellIs" dxfId="228" priority="58" operator="between">
      <formula>43586</formula>
      <formula>43830</formula>
    </cfRule>
  </conditionalFormatting>
  <conditionalFormatting sqref="H5:I5">
    <cfRule type="cellIs" dxfId="227" priority="43" operator="equal">
      <formula>0</formula>
    </cfRule>
  </conditionalFormatting>
  <conditionalFormatting sqref="L5">
    <cfRule type="cellIs" dxfId="226" priority="28" operator="between">
      <formula>48580</formula>
      <formula>48944</formula>
    </cfRule>
    <cfRule type="cellIs" dxfId="225" priority="29" operator="between">
      <formula>48214</formula>
      <formula>48579</formula>
    </cfRule>
    <cfRule type="cellIs" dxfId="224" priority="30" operator="between">
      <formula>47849</formula>
      <formula>48213</formula>
    </cfRule>
    <cfRule type="cellIs" dxfId="223" priority="31" operator="between">
      <formula>47484</formula>
      <formula>47848</formula>
    </cfRule>
    <cfRule type="cellIs" dxfId="222" priority="32" operator="between">
      <formula>47119</formula>
      <formula>47483</formula>
    </cfRule>
    <cfRule type="cellIs" dxfId="221" priority="33" operator="between">
      <formula>46753</formula>
      <formula>47118</formula>
    </cfRule>
    <cfRule type="cellIs" dxfId="220" priority="34" operator="between">
      <formula>46388</formula>
      <formula>46752</formula>
    </cfRule>
    <cfRule type="cellIs" dxfId="219" priority="35" operator="between">
      <formula>46023</formula>
      <formula>46387</formula>
    </cfRule>
    <cfRule type="cellIs" dxfId="218" priority="36" operator="between">
      <formula>45658</formula>
      <formula>46022</formula>
    </cfRule>
    <cfRule type="cellIs" dxfId="217" priority="37" operator="between">
      <formula>45292</formula>
      <formula>45657</formula>
    </cfRule>
    <cfRule type="cellIs" dxfId="216" priority="38" operator="between">
      <formula>44927</formula>
      <formula>45291</formula>
    </cfRule>
    <cfRule type="cellIs" dxfId="215" priority="39" operator="between">
      <formula>44562</formula>
      <formula>44926</formula>
    </cfRule>
    <cfRule type="cellIs" dxfId="214" priority="40" operator="between">
      <formula>44197</formula>
      <formula>44561</formula>
    </cfRule>
    <cfRule type="cellIs" dxfId="213" priority="41" operator="between">
      <formula>43831</formula>
      <formula>44196</formula>
    </cfRule>
    <cfRule type="cellIs" dxfId="212" priority="42" operator="between">
      <formula>43586</formula>
      <formula>43830</formula>
    </cfRule>
  </conditionalFormatting>
  <conditionalFormatting sqref="L5:M5">
    <cfRule type="cellIs" dxfId="211" priority="27" operator="equal">
      <formula>0</formula>
    </cfRule>
  </conditionalFormatting>
  <conditionalFormatting sqref="Q6">
    <cfRule type="cellIs" dxfId="210" priority="12" operator="between">
      <formula>48580</formula>
      <formula>48944</formula>
    </cfRule>
    <cfRule type="cellIs" dxfId="209" priority="13" operator="between">
      <formula>48214</formula>
      <formula>48579</formula>
    </cfRule>
    <cfRule type="cellIs" dxfId="208" priority="14" operator="between">
      <formula>47849</formula>
      <formula>48213</formula>
    </cfRule>
    <cfRule type="cellIs" dxfId="207" priority="15" operator="between">
      <formula>47484</formula>
      <formula>47848</formula>
    </cfRule>
    <cfRule type="cellIs" dxfId="206" priority="16" operator="between">
      <formula>47119</formula>
      <formula>47483</formula>
    </cfRule>
    <cfRule type="cellIs" dxfId="205" priority="17" operator="between">
      <formula>46753</formula>
      <formula>47118</formula>
    </cfRule>
    <cfRule type="cellIs" dxfId="204" priority="18" operator="between">
      <formula>46388</formula>
      <formula>46752</formula>
    </cfRule>
    <cfRule type="cellIs" dxfId="203" priority="19" operator="between">
      <formula>46023</formula>
      <formula>46387</formula>
    </cfRule>
    <cfRule type="cellIs" dxfId="202" priority="20" operator="between">
      <formula>45658</formula>
      <formula>46022</formula>
    </cfRule>
    <cfRule type="cellIs" dxfId="201" priority="21" operator="between">
      <formula>45292</formula>
      <formula>45657</formula>
    </cfRule>
    <cfRule type="cellIs" dxfId="200" priority="22" operator="between">
      <formula>44927</formula>
      <formula>45291</formula>
    </cfRule>
    <cfRule type="cellIs" dxfId="199" priority="23" operator="between">
      <formula>44562</formula>
      <formula>44926</formula>
    </cfRule>
    <cfRule type="cellIs" dxfId="198" priority="24" operator="between">
      <formula>44197</formula>
      <formula>44561</formula>
    </cfRule>
    <cfRule type="cellIs" dxfId="197" priority="25" operator="between">
      <formula>43831</formula>
      <formula>44196</formula>
    </cfRule>
    <cfRule type="cellIs" dxfId="196" priority="26" operator="between">
      <formula>43586</formula>
      <formula>43830</formula>
    </cfRule>
  </conditionalFormatting>
  <conditionalFormatting sqref="Q6:R6">
    <cfRule type="cellIs" dxfId="195" priority="11" operator="equal">
      <formula>0</formula>
    </cfRule>
  </conditionalFormatting>
  <conditionalFormatting sqref="D17">
    <cfRule type="cellIs" dxfId="194" priority="9" operator="equal">
      <formula>""</formula>
    </cfRule>
  </conditionalFormatting>
  <conditionalFormatting sqref="D18">
    <cfRule type="cellIs" dxfId="193" priority="2" operator="equal">
      <formula>2023</formula>
    </cfRule>
    <cfRule type="cellIs" dxfId="192" priority="3" operator="equal">
      <formula>2022</formula>
    </cfRule>
    <cfRule type="cellIs" dxfId="191" priority="4" operator="equal">
      <formula>""</formula>
    </cfRule>
  </conditionalFormatting>
  <conditionalFormatting sqref="D18">
    <cfRule type="cellIs" dxfId="190" priority="5" stopIfTrue="1" operator="equal">
      <formula>2025</formula>
    </cfRule>
    <cfRule type="cellIs" dxfId="189" priority="6" stopIfTrue="1" operator="equal">
      <formula>2021</formula>
    </cfRule>
    <cfRule type="cellIs" dxfId="188" priority="7" stopIfTrue="1" operator="equal">
      <formula>2020</formula>
    </cfRule>
    <cfRule type="cellIs" dxfId="186" priority="8" stopIfTrue="1" operator="equal">
      <formula>2024</formula>
    </cfRule>
  </conditionalFormatting>
  <conditionalFormatting sqref="V22">
    <cfRule type="cellIs" dxfId="187" priority="1" operator="equal">
      <formula>"×"</formula>
    </cfRule>
  </conditionalFormatting>
  <printOptions horizontalCentered="1"/>
  <pageMargins left="0.39370078740157483" right="0.39370078740157483" top="0.78740157480314965" bottom="0" header="0.51181102362204722" footer="0.51181102362204722"/>
  <pageSetup paperSize="9" scale="94"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815B8CE0-72EF-4906-BD64-613976242E00}">
          <x14:formula1>
            <xm:f>一覧!$D$51:$D$65</xm:f>
          </x14:formula1>
          <xm:sqref>D17:E17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5138A-EBFD-4A1F-9804-FD72E5974E48}">
  <sheetPr>
    <pageSetUpPr fitToPage="1"/>
  </sheetPr>
  <dimension ref="A1:V32"/>
  <sheetViews>
    <sheetView showZeros="0" topLeftCell="A16" zoomScaleNormal="100" zoomScaleSheetLayoutView="100" workbookViewId="0">
      <selection activeCell="C30" sqref="C30"/>
    </sheetView>
  </sheetViews>
  <sheetFormatPr defaultColWidth="9" defaultRowHeight="15" customHeight="1" x14ac:dyDescent="0.2"/>
  <cols>
    <col min="1" max="1" width="3.90625" style="27" customWidth="1"/>
    <col min="2" max="2" width="9.08984375" style="27" customWidth="1"/>
    <col min="3" max="3" width="10.6328125" style="27" customWidth="1"/>
    <col min="4" max="20" width="7.6328125" style="27" customWidth="1"/>
    <col min="21" max="22" width="5.6328125" style="27" customWidth="1"/>
    <col min="23" max="38" width="9.08984375" style="27" customWidth="1"/>
    <col min="39" max="16384" width="9" style="27"/>
  </cols>
  <sheetData>
    <row r="1" spans="1:20" ht="15" customHeight="1" x14ac:dyDescent="0.2">
      <c r="A1" s="26"/>
      <c r="B1" s="27" t="s">
        <v>205</v>
      </c>
    </row>
    <row r="3" spans="1:20" ht="16.5" x14ac:dyDescent="0.2">
      <c r="B3" s="29" t="s">
        <v>53</v>
      </c>
      <c r="C3" s="30"/>
      <c r="D3" s="30"/>
      <c r="E3" s="30"/>
      <c r="F3" s="30"/>
      <c r="G3" s="30"/>
      <c r="H3" s="30"/>
      <c r="I3" s="30"/>
      <c r="J3" s="30"/>
      <c r="K3" s="30"/>
      <c r="L3" s="30"/>
      <c r="M3" s="30"/>
      <c r="N3" s="30"/>
      <c r="O3" s="30"/>
      <c r="P3" s="30"/>
      <c r="Q3" s="30"/>
      <c r="R3" s="30"/>
      <c r="S3" s="30"/>
      <c r="T3" s="30"/>
    </row>
    <row r="4" spans="1:20" ht="15" customHeight="1" x14ac:dyDescent="0.2">
      <c r="B4" s="29"/>
      <c r="C4" s="30"/>
      <c r="D4" s="30"/>
      <c r="E4" s="30"/>
      <c r="F4" s="30"/>
      <c r="G4" s="30"/>
      <c r="H4" s="30"/>
      <c r="I4" s="30"/>
      <c r="J4" s="30"/>
      <c r="K4" s="30"/>
      <c r="L4" s="30"/>
      <c r="M4" s="30"/>
      <c r="N4" s="30"/>
      <c r="O4" s="30"/>
      <c r="P4" s="30"/>
      <c r="Q4" s="30"/>
      <c r="R4" s="30"/>
      <c r="S4" s="30"/>
      <c r="T4" s="30"/>
    </row>
    <row r="5" spans="1:20" ht="15" customHeight="1" x14ac:dyDescent="0.2">
      <c r="G5" s="8" t="s">
        <v>38</v>
      </c>
      <c r="H5" s="174">
        <f>IFERROR(一号③!E5,"")</f>
        <v>0</v>
      </c>
      <c r="I5" s="175"/>
      <c r="J5" s="175"/>
      <c r="K5" s="8" t="s">
        <v>39</v>
      </c>
      <c r="L5" s="174">
        <f>IFERROR(一号③!H5,"")</f>
        <v>0</v>
      </c>
      <c r="M5" s="175"/>
      <c r="N5" s="175"/>
      <c r="Q5" s="31"/>
      <c r="T5" s="32"/>
    </row>
    <row r="6" spans="1:20" ht="15" customHeight="1" x14ac:dyDescent="0.2">
      <c r="C6" s="27" t="s">
        <v>36</v>
      </c>
      <c r="P6" s="8" t="s">
        <v>40</v>
      </c>
      <c r="Q6" s="174">
        <f>IFERROR(一号③!L6,"")</f>
        <v>0</v>
      </c>
      <c r="R6" s="175"/>
      <c r="S6" s="175"/>
      <c r="T6" s="32"/>
    </row>
    <row r="7" spans="1:20" ht="15" customHeight="1" x14ac:dyDescent="0.2">
      <c r="T7" s="32"/>
    </row>
    <row r="8" spans="1:20" ht="15" customHeight="1" x14ac:dyDescent="0.2">
      <c r="C8" s="31"/>
      <c r="K8" s="33"/>
      <c r="L8" s="33"/>
      <c r="M8" s="33"/>
      <c r="T8" s="32"/>
    </row>
    <row r="9" spans="1:20" ht="15" customHeight="1" x14ac:dyDescent="0.2">
      <c r="C9" s="31"/>
      <c r="K9" s="33"/>
      <c r="L9" s="176" t="s">
        <v>55</v>
      </c>
      <c r="M9" s="177"/>
      <c r="N9" s="173" t="str">
        <f>IF(一号③!J8=0,"",一号③!J8)</f>
        <v/>
      </c>
      <c r="O9" s="178"/>
      <c r="P9" s="178"/>
      <c r="Q9" s="178"/>
      <c r="R9" s="179"/>
      <c r="T9" s="32"/>
    </row>
    <row r="10" spans="1:20" ht="15" customHeight="1" x14ac:dyDescent="0.2">
      <c r="C10" s="31"/>
      <c r="K10" s="33"/>
      <c r="L10" s="176" t="s">
        <v>56</v>
      </c>
      <c r="M10" s="177"/>
      <c r="N10" s="173" t="str">
        <f>IF(一号③!J9=0,"",一号③!J9)</f>
        <v/>
      </c>
      <c r="O10" s="178"/>
      <c r="P10" s="178"/>
      <c r="Q10" s="178"/>
      <c r="R10" s="179"/>
      <c r="S10" s="34"/>
      <c r="T10" s="32"/>
    </row>
    <row r="11" spans="1:20" ht="15" customHeight="1" x14ac:dyDescent="0.2">
      <c r="C11" s="31"/>
      <c r="K11" s="33"/>
      <c r="L11" s="176" t="s">
        <v>22</v>
      </c>
      <c r="M11" s="177"/>
      <c r="N11" s="173" t="str">
        <f>IF(一号③!J10=0,"",一号③!J10)</f>
        <v/>
      </c>
      <c r="O11" s="178"/>
      <c r="P11" s="178"/>
      <c r="Q11" s="178"/>
      <c r="R11" s="179"/>
      <c r="S11" s="35"/>
      <c r="T11" s="32"/>
    </row>
    <row r="13" spans="1:20" ht="15" customHeight="1" x14ac:dyDescent="0.2">
      <c r="B13" s="36" t="s">
        <v>54</v>
      </c>
      <c r="C13" s="36"/>
      <c r="D13" s="36"/>
      <c r="E13" s="36"/>
      <c r="F13" s="36"/>
      <c r="G13" s="36"/>
      <c r="H13" s="36"/>
      <c r="I13" s="36"/>
      <c r="J13" s="36"/>
      <c r="K13" s="36"/>
      <c r="L13" s="36"/>
      <c r="M13" s="36"/>
      <c r="N13" s="36"/>
      <c r="O13" s="36"/>
      <c r="P13" s="36"/>
      <c r="Q13" s="36"/>
      <c r="R13" s="36"/>
      <c r="S13" s="36"/>
      <c r="T13" s="36"/>
    </row>
    <row r="14" spans="1:20" ht="15" customHeight="1" x14ac:dyDescent="0.2">
      <c r="C14" s="37"/>
      <c r="D14" s="37"/>
      <c r="E14" s="37"/>
      <c r="F14" s="37"/>
      <c r="G14" s="37"/>
      <c r="H14" s="37"/>
      <c r="I14" s="37"/>
      <c r="J14" s="37"/>
      <c r="K14" s="37"/>
      <c r="L14" s="37"/>
      <c r="M14" s="37"/>
      <c r="N14" s="37"/>
      <c r="O14" s="37"/>
      <c r="P14" s="37"/>
      <c r="Q14" s="37"/>
      <c r="R14" s="37"/>
    </row>
    <row r="15" spans="1:20" ht="15" customHeight="1" x14ac:dyDescent="0.2">
      <c r="B15" s="37" t="s">
        <v>1</v>
      </c>
      <c r="C15" s="37"/>
      <c r="D15" s="37"/>
      <c r="E15" s="37"/>
      <c r="F15" s="37"/>
      <c r="G15" s="37"/>
      <c r="H15" s="37"/>
      <c r="I15" s="37"/>
      <c r="J15" s="37"/>
      <c r="K15" s="37"/>
      <c r="L15" s="37"/>
      <c r="M15" s="37"/>
      <c r="N15" s="37"/>
      <c r="O15" s="37"/>
      <c r="P15" s="37"/>
      <c r="Q15" s="37"/>
      <c r="R15" s="37"/>
      <c r="S15" s="37"/>
      <c r="T15" s="37"/>
    </row>
    <row r="16" spans="1:20" ht="15" customHeight="1" x14ac:dyDescent="0.2">
      <c r="C16" s="38"/>
      <c r="D16" s="39"/>
    </row>
    <row r="17" spans="1:22" ht="15" customHeight="1" x14ac:dyDescent="0.2">
      <c r="A17" s="40"/>
      <c r="B17" s="166" t="s">
        <v>58</v>
      </c>
      <c r="C17" s="167"/>
      <c r="D17" s="171"/>
      <c r="E17" s="171"/>
      <c r="F17" s="172"/>
    </row>
    <row r="18" spans="1:22" ht="15" customHeight="1" x14ac:dyDescent="0.2">
      <c r="A18" s="40"/>
      <c r="B18" s="162" t="s">
        <v>59</v>
      </c>
      <c r="C18" s="163"/>
      <c r="D18" s="192"/>
      <c r="E18" s="193"/>
      <c r="F18" s="194"/>
      <c r="S18" s="41"/>
      <c r="T18" s="32"/>
    </row>
    <row r="19" spans="1:22" ht="15" customHeight="1" thickBot="1" x14ac:dyDescent="0.25">
      <c r="D19" s="42"/>
      <c r="E19" s="42"/>
      <c r="K19" s="43"/>
      <c r="S19" s="10" t="s">
        <v>41</v>
      </c>
      <c r="T19" s="10"/>
      <c r="U19" s="64"/>
      <c r="V19" s="65"/>
    </row>
    <row r="20" spans="1:22" s="42" customFormat="1" ht="15" customHeight="1" x14ac:dyDescent="0.2">
      <c r="B20" s="168" t="s">
        <v>14</v>
      </c>
      <c r="C20" s="164" t="s">
        <v>63</v>
      </c>
      <c r="D20" s="44"/>
      <c r="E20" s="45" t="s">
        <v>16</v>
      </c>
      <c r="F20" s="46"/>
      <c r="G20" s="46"/>
      <c r="H20" s="47"/>
      <c r="I20" s="44"/>
      <c r="J20" s="48" t="s">
        <v>8</v>
      </c>
      <c r="K20" s="49"/>
      <c r="L20" s="49"/>
      <c r="M20" s="50"/>
      <c r="N20" s="49"/>
      <c r="O20" s="45" t="s">
        <v>33</v>
      </c>
      <c r="P20" s="46"/>
      <c r="Q20" s="49"/>
      <c r="R20" s="48"/>
      <c r="S20" s="51"/>
      <c r="T20" s="52"/>
      <c r="U20" s="180" t="s">
        <v>224</v>
      </c>
      <c r="V20" s="182"/>
    </row>
    <row r="21" spans="1:22" s="42" customFormat="1" ht="15" customHeight="1" x14ac:dyDescent="0.2">
      <c r="B21" s="169"/>
      <c r="C21" s="165"/>
      <c r="D21" s="54" t="s">
        <v>11</v>
      </c>
      <c r="E21" s="54"/>
      <c r="F21" s="55"/>
      <c r="G21" s="55"/>
      <c r="H21" s="55"/>
      <c r="I21" s="54" t="s">
        <v>12</v>
      </c>
      <c r="J21" s="54"/>
      <c r="K21" s="55"/>
      <c r="L21" s="55"/>
      <c r="M21" s="56"/>
      <c r="N21" s="57" t="s">
        <v>31</v>
      </c>
      <c r="O21" s="57"/>
      <c r="P21" s="58"/>
      <c r="Q21" s="56"/>
      <c r="R21" s="54" t="s">
        <v>13</v>
      </c>
      <c r="S21" s="54" t="s">
        <v>9</v>
      </c>
      <c r="T21" s="59" t="s">
        <v>10</v>
      </c>
      <c r="U21" s="72" t="s">
        <v>225</v>
      </c>
      <c r="V21" s="72" t="s">
        <v>226</v>
      </c>
    </row>
    <row r="22" spans="1:22" s="42" customFormat="1" ht="15" customHeight="1" x14ac:dyDescent="0.2">
      <c r="B22" s="169"/>
      <c r="C22" s="165"/>
      <c r="D22" s="54" t="s">
        <v>15</v>
      </c>
      <c r="E22" s="54"/>
      <c r="F22" s="60"/>
      <c r="G22" s="60"/>
      <c r="H22" s="60"/>
      <c r="I22" s="54" t="s">
        <v>17</v>
      </c>
      <c r="J22" s="54"/>
      <c r="K22" s="60"/>
      <c r="L22" s="60"/>
      <c r="M22" s="61"/>
      <c r="N22" s="62"/>
      <c r="O22" s="57"/>
      <c r="P22" s="63"/>
      <c r="Q22" s="61"/>
      <c r="R22" s="54" t="s">
        <v>19</v>
      </c>
      <c r="S22" s="54"/>
      <c r="T22" s="59"/>
      <c r="U22" s="180" t="s">
        <v>222</v>
      </c>
      <c r="V22" s="181" t="s">
        <v>223</v>
      </c>
    </row>
    <row r="23" spans="1:22" s="42" customFormat="1" ht="15" customHeight="1" thickBot="1" x14ac:dyDescent="0.25">
      <c r="B23" s="170"/>
      <c r="C23" s="165"/>
      <c r="D23" s="54"/>
      <c r="E23" s="54" t="s">
        <v>20</v>
      </c>
      <c r="F23" s="60"/>
      <c r="G23" s="60"/>
      <c r="H23" s="60"/>
      <c r="I23" s="54"/>
      <c r="J23" s="54" t="s">
        <v>20</v>
      </c>
      <c r="K23" s="60"/>
      <c r="L23" s="60"/>
      <c r="M23" s="61"/>
      <c r="N23" s="62"/>
      <c r="O23" s="57" t="s">
        <v>20</v>
      </c>
      <c r="P23" s="63"/>
      <c r="Q23" s="61"/>
      <c r="R23" s="66"/>
      <c r="S23" s="66"/>
      <c r="T23" s="59" t="s">
        <v>2</v>
      </c>
      <c r="U23" s="159"/>
      <c r="V23" s="161"/>
    </row>
    <row r="24" spans="1:22" s="42" customFormat="1" ht="18" customHeight="1" x14ac:dyDescent="0.2">
      <c r="B24" s="67" t="s">
        <v>277</v>
      </c>
      <c r="C24" s="105"/>
      <c r="D24" s="106"/>
      <c r="E24" s="106"/>
      <c r="F24" s="107"/>
      <c r="G24" s="107"/>
      <c r="H24" s="107"/>
      <c r="I24" s="106"/>
      <c r="J24" s="106"/>
      <c r="K24" s="107"/>
      <c r="L24" s="107"/>
      <c r="M24" s="107"/>
      <c r="N24" s="108"/>
      <c r="O24" s="106"/>
      <c r="P24" s="109"/>
      <c r="Q24" s="107"/>
      <c r="R24" s="106"/>
      <c r="S24" s="106"/>
      <c r="T24" s="110"/>
      <c r="U24" s="20" t="str">
        <f t="shared" ref="U24:U26" si="0">IF($C24="","",IF(C24=SUM(D24,E24,I24,J24,N24,O24,R24,S24,T24),"○","×"))</f>
        <v/>
      </c>
      <c r="V24" s="68" t="str">
        <f>IF($C24=0,"",IF(COUNTIF(U24:U24,"○")=1,"◎","×"))</f>
        <v/>
      </c>
    </row>
    <row r="25" spans="1:22" s="42" customFormat="1" ht="18" customHeight="1" x14ac:dyDescent="0.2">
      <c r="B25" s="67" t="s">
        <v>278</v>
      </c>
      <c r="C25" s="111"/>
      <c r="D25" s="112"/>
      <c r="E25" s="112"/>
      <c r="F25" s="113"/>
      <c r="G25" s="113"/>
      <c r="H25" s="113"/>
      <c r="I25" s="112"/>
      <c r="J25" s="112"/>
      <c r="K25" s="113"/>
      <c r="L25" s="113"/>
      <c r="M25" s="113"/>
      <c r="N25" s="114"/>
      <c r="O25" s="112"/>
      <c r="P25" s="115"/>
      <c r="Q25" s="113"/>
      <c r="R25" s="112"/>
      <c r="S25" s="112"/>
      <c r="T25" s="116"/>
      <c r="U25" s="20" t="str">
        <f t="shared" si="0"/>
        <v/>
      </c>
      <c r="V25" s="68" t="str">
        <f t="shared" ref="V25:V30" si="1">IF($C25=0,"",IF(COUNTIF(U25:U25,"○")=1,"◎","×"))</f>
        <v/>
      </c>
    </row>
    <row r="26" spans="1:22" s="42" customFormat="1" ht="18" customHeight="1" x14ac:dyDescent="0.2">
      <c r="A26" s="69"/>
      <c r="B26" s="67" t="s">
        <v>279</v>
      </c>
      <c r="C26" s="111"/>
      <c r="D26" s="112"/>
      <c r="E26" s="112"/>
      <c r="F26" s="113"/>
      <c r="G26" s="113"/>
      <c r="H26" s="113"/>
      <c r="I26" s="112"/>
      <c r="J26" s="112"/>
      <c r="K26" s="113"/>
      <c r="L26" s="113"/>
      <c r="M26" s="113"/>
      <c r="N26" s="114"/>
      <c r="O26" s="112"/>
      <c r="P26" s="115"/>
      <c r="Q26" s="113"/>
      <c r="R26" s="112"/>
      <c r="S26" s="112"/>
      <c r="T26" s="116"/>
      <c r="U26" s="20" t="str">
        <f t="shared" si="0"/>
        <v/>
      </c>
      <c r="V26" s="68" t="str">
        <f t="shared" si="1"/>
        <v/>
      </c>
    </row>
    <row r="27" spans="1:22" s="42" customFormat="1" ht="18" customHeight="1" x14ac:dyDescent="0.2">
      <c r="B27" s="67" t="s">
        <v>280</v>
      </c>
      <c r="C27" s="111"/>
      <c r="D27" s="112"/>
      <c r="E27" s="112"/>
      <c r="F27" s="113"/>
      <c r="G27" s="113"/>
      <c r="H27" s="113"/>
      <c r="I27" s="112"/>
      <c r="J27" s="112"/>
      <c r="K27" s="113"/>
      <c r="L27" s="113"/>
      <c r="M27" s="113"/>
      <c r="N27" s="114"/>
      <c r="O27" s="112"/>
      <c r="P27" s="115"/>
      <c r="Q27" s="113"/>
      <c r="R27" s="112"/>
      <c r="S27" s="112"/>
      <c r="T27" s="116"/>
      <c r="V27" s="53" t="str">
        <f t="shared" si="1"/>
        <v/>
      </c>
    </row>
    <row r="28" spans="1:22" s="42" customFormat="1" ht="18" customHeight="1" x14ac:dyDescent="0.2">
      <c r="B28" s="67" t="s">
        <v>281</v>
      </c>
      <c r="C28" s="111"/>
      <c r="D28" s="112"/>
      <c r="E28" s="112"/>
      <c r="F28" s="113"/>
      <c r="G28" s="113"/>
      <c r="H28" s="113"/>
      <c r="I28" s="112"/>
      <c r="J28" s="112"/>
      <c r="K28" s="113"/>
      <c r="L28" s="113"/>
      <c r="M28" s="113"/>
      <c r="N28" s="114"/>
      <c r="O28" s="112"/>
      <c r="P28" s="115"/>
      <c r="Q28" s="113"/>
      <c r="R28" s="112"/>
      <c r="S28" s="112"/>
      <c r="T28" s="116"/>
      <c r="U28" s="20" t="str">
        <f t="shared" ref="U28:U29" si="2">IF($C28="","",IF(C28=SUM(D28,E28,I28,J28,N28,O28,R28,S28,T28),"○","×"))</f>
        <v/>
      </c>
      <c r="V28" s="20" t="str">
        <f t="shared" si="1"/>
        <v/>
      </c>
    </row>
    <row r="29" spans="1:22" s="42" customFormat="1" ht="18" customHeight="1" thickBot="1" x14ac:dyDescent="0.25">
      <c r="B29" s="67" t="s">
        <v>6</v>
      </c>
      <c r="C29" s="117"/>
      <c r="D29" s="118"/>
      <c r="E29" s="118"/>
      <c r="F29" s="119"/>
      <c r="G29" s="119"/>
      <c r="H29" s="119"/>
      <c r="I29" s="118"/>
      <c r="J29" s="118"/>
      <c r="K29" s="119"/>
      <c r="L29" s="119"/>
      <c r="M29" s="119"/>
      <c r="N29" s="118"/>
      <c r="O29" s="118"/>
      <c r="P29" s="119"/>
      <c r="Q29" s="119"/>
      <c r="R29" s="118"/>
      <c r="S29" s="118"/>
      <c r="T29" s="120"/>
      <c r="U29" s="20" t="str">
        <f t="shared" si="2"/>
        <v/>
      </c>
      <c r="V29" s="20" t="str">
        <f t="shared" si="1"/>
        <v/>
      </c>
    </row>
    <row r="30" spans="1:22" s="42" customFormat="1" ht="18" customHeight="1" thickBot="1" x14ac:dyDescent="0.25">
      <c r="B30" s="70" t="s">
        <v>23</v>
      </c>
      <c r="C30" s="121">
        <f t="shared" ref="C30:T30" si="3">SUM(C24:C29)</f>
        <v>0</v>
      </c>
      <c r="D30" s="121">
        <f t="shared" si="3"/>
        <v>0</v>
      </c>
      <c r="E30" s="121">
        <f t="shared" si="3"/>
        <v>0</v>
      </c>
      <c r="F30" s="122">
        <f t="shared" si="3"/>
        <v>0</v>
      </c>
      <c r="G30" s="122">
        <f t="shared" si="3"/>
        <v>0</v>
      </c>
      <c r="H30" s="122">
        <f t="shared" si="3"/>
        <v>0</v>
      </c>
      <c r="I30" s="121">
        <f t="shared" si="3"/>
        <v>0</v>
      </c>
      <c r="J30" s="121">
        <f t="shared" si="3"/>
        <v>0</v>
      </c>
      <c r="K30" s="122">
        <f t="shared" si="3"/>
        <v>0</v>
      </c>
      <c r="L30" s="122">
        <f t="shared" si="3"/>
        <v>0</v>
      </c>
      <c r="M30" s="122">
        <f t="shared" si="3"/>
        <v>0</v>
      </c>
      <c r="N30" s="121">
        <f t="shared" si="3"/>
        <v>0</v>
      </c>
      <c r="O30" s="121">
        <f t="shared" si="3"/>
        <v>0</v>
      </c>
      <c r="P30" s="122">
        <f t="shared" si="3"/>
        <v>0</v>
      </c>
      <c r="Q30" s="122">
        <f t="shared" si="3"/>
        <v>0</v>
      </c>
      <c r="R30" s="121">
        <f t="shared" si="3"/>
        <v>0</v>
      </c>
      <c r="S30" s="121">
        <f t="shared" si="3"/>
        <v>0</v>
      </c>
      <c r="T30" s="123">
        <f t="shared" si="3"/>
        <v>0</v>
      </c>
      <c r="V30" s="42" t="str">
        <f t="shared" si="1"/>
        <v/>
      </c>
    </row>
    <row r="31" spans="1:22" s="42" customFormat="1" ht="15" customHeight="1" x14ac:dyDescent="0.2">
      <c r="B31" s="2" t="s">
        <v>208</v>
      </c>
      <c r="C31" s="80"/>
      <c r="D31" s="71"/>
      <c r="E31" s="71"/>
      <c r="F31" s="71"/>
      <c r="G31" s="71"/>
      <c r="H31" s="71"/>
      <c r="I31" s="71"/>
      <c r="J31" s="71"/>
      <c r="K31" s="71"/>
      <c r="L31" s="71"/>
      <c r="M31" s="71"/>
      <c r="N31" s="71"/>
      <c r="O31" s="71"/>
      <c r="P31" s="71"/>
      <c r="Q31" s="71"/>
      <c r="R31" s="71"/>
      <c r="S31" s="71"/>
      <c r="T31" s="71"/>
    </row>
    <row r="32" spans="1:22" ht="15" customHeight="1" x14ac:dyDescent="0.2">
      <c r="B32" s="2" t="s">
        <v>215</v>
      </c>
      <c r="C32" s="1"/>
    </row>
  </sheetData>
  <sheetProtection algorithmName="SHA-512" hashValue="n46U8BhO+5M4YWZ57id1DCFOKd2pVkXBzkmIrEyu1mjJkAbTaegmbJprrCFMU36wtJ2GGMf/P5vZumTQMGeJ6Q==" saltValue="GOqaDDMQzFNs6z7UgGM+nA==" spinCount="100000" sheet="1" objects="1" scenarios="1"/>
  <mergeCells count="18">
    <mergeCell ref="B20:B23"/>
    <mergeCell ref="C20:C23"/>
    <mergeCell ref="U20:V20"/>
    <mergeCell ref="U22:U23"/>
    <mergeCell ref="V22:V23"/>
    <mergeCell ref="L11:M11"/>
    <mergeCell ref="N11:R11"/>
    <mergeCell ref="B17:C17"/>
    <mergeCell ref="D17:F17"/>
    <mergeCell ref="B18:C18"/>
    <mergeCell ref="D18:F18"/>
    <mergeCell ref="L10:M10"/>
    <mergeCell ref="N10:R10"/>
    <mergeCell ref="H5:J5"/>
    <mergeCell ref="L5:N5"/>
    <mergeCell ref="Q6:S6"/>
    <mergeCell ref="L9:M9"/>
    <mergeCell ref="N9:R9"/>
  </mergeCells>
  <phoneticPr fontId="11"/>
  <conditionalFormatting sqref="U28:U29">
    <cfRule type="cellIs" dxfId="185" priority="63" operator="equal">
      <formula>"×"</formula>
    </cfRule>
  </conditionalFormatting>
  <conditionalFormatting sqref="V28:V29">
    <cfRule type="cellIs" dxfId="184" priority="62" operator="equal">
      <formula>"×"</formula>
    </cfRule>
  </conditionalFormatting>
  <conditionalFormatting sqref="V24:V26 U21:V21">
    <cfRule type="cellIs" dxfId="183" priority="61" operator="equal">
      <formula>"×"</formula>
    </cfRule>
  </conditionalFormatting>
  <conditionalFormatting sqref="U22 U24:U26">
    <cfRule type="cellIs" dxfId="182" priority="60" operator="equal">
      <formula>"×"</formula>
    </cfRule>
  </conditionalFormatting>
  <conditionalFormatting sqref="N9:Q11">
    <cfRule type="cellIs" dxfId="181" priority="59" stopIfTrue="1" operator="equal">
      <formula>""</formula>
    </cfRule>
  </conditionalFormatting>
  <conditionalFormatting sqref="H5">
    <cfRule type="cellIs" dxfId="180" priority="44" operator="between">
      <formula>48580</formula>
      <formula>48944</formula>
    </cfRule>
    <cfRule type="cellIs" dxfId="179" priority="45" operator="between">
      <formula>48214</formula>
      <formula>48579</formula>
    </cfRule>
    <cfRule type="cellIs" dxfId="178" priority="46" operator="between">
      <formula>47849</formula>
      <formula>48213</formula>
    </cfRule>
    <cfRule type="cellIs" dxfId="177" priority="47" operator="between">
      <formula>47484</formula>
      <formula>47848</formula>
    </cfRule>
    <cfRule type="cellIs" dxfId="176" priority="48" operator="between">
      <formula>47119</formula>
      <formula>47483</formula>
    </cfRule>
    <cfRule type="cellIs" dxfId="175" priority="49" operator="between">
      <formula>46753</formula>
      <formula>47118</formula>
    </cfRule>
    <cfRule type="cellIs" dxfId="174" priority="50" operator="between">
      <formula>46388</formula>
      <formula>46752</formula>
    </cfRule>
    <cfRule type="cellIs" dxfId="173" priority="51" operator="between">
      <formula>46023</formula>
      <formula>46387</formula>
    </cfRule>
    <cfRule type="cellIs" dxfId="172" priority="52" operator="between">
      <formula>45658</formula>
      <formula>46022</formula>
    </cfRule>
    <cfRule type="cellIs" dxfId="171" priority="53" operator="between">
      <formula>45292</formula>
      <formula>45657</formula>
    </cfRule>
    <cfRule type="cellIs" dxfId="170" priority="54" operator="between">
      <formula>44927</formula>
      <formula>45291</formula>
    </cfRule>
    <cfRule type="cellIs" dxfId="169" priority="55" operator="between">
      <formula>44562</formula>
      <formula>44926</formula>
    </cfRule>
    <cfRule type="cellIs" dxfId="168" priority="56" operator="between">
      <formula>44197</formula>
      <formula>44561</formula>
    </cfRule>
    <cfRule type="cellIs" dxfId="167" priority="57" operator="between">
      <formula>43831</formula>
      <formula>44196</formula>
    </cfRule>
    <cfRule type="cellIs" dxfId="166" priority="58" operator="between">
      <formula>43586</formula>
      <formula>43830</formula>
    </cfRule>
  </conditionalFormatting>
  <conditionalFormatting sqref="H5:I5">
    <cfRule type="cellIs" dxfId="165" priority="43" operator="equal">
      <formula>0</formula>
    </cfRule>
  </conditionalFormatting>
  <conditionalFormatting sqref="L5">
    <cfRule type="cellIs" dxfId="164" priority="28" operator="between">
      <formula>48580</formula>
      <formula>48944</formula>
    </cfRule>
    <cfRule type="cellIs" dxfId="163" priority="29" operator="between">
      <formula>48214</formula>
      <formula>48579</formula>
    </cfRule>
    <cfRule type="cellIs" dxfId="162" priority="30" operator="between">
      <formula>47849</formula>
      <formula>48213</formula>
    </cfRule>
    <cfRule type="cellIs" dxfId="161" priority="31" operator="between">
      <formula>47484</formula>
      <formula>47848</formula>
    </cfRule>
    <cfRule type="cellIs" dxfId="160" priority="32" operator="between">
      <formula>47119</formula>
      <formula>47483</formula>
    </cfRule>
    <cfRule type="cellIs" dxfId="159" priority="33" operator="between">
      <formula>46753</formula>
      <formula>47118</formula>
    </cfRule>
    <cfRule type="cellIs" dxfId="158" priority="34" operator="between">
      <formula>46388</formula>
      <formula>46752</formula>
    </cfRule>
    <cfRule type="cellIs" dxfId="157" priority="35" operator="between">
      <formula>46023</formula>
      <formula>46387</formula>
    </cfRule>
    <cfRule type="cellIs" dxfId="156" priority="36" operator="between">
      <formula>45658</formula>
      <formula>46022</formula>
    </cfRule>
    <cfRule type="cellIs" dxfId="155" priority="37" operator="between">
      <formula>45292</formula>
      <formula>45657</formula>
    </cfRule>
    <cfRule type="cellIs" dxfId="154" priority="38" operator="between">
      <formula>44927</formula>
      <formula>45291</formula>
    </cfRule>
    <cfRule type="cellIs" dxfId="153" priority="39" operator="between">
      <formula>44562</formula>
      <formula>44926</formula>
    </cfRule>
    <cfRule type="cellIs" dxfId="152" priority="40" operator="between">
      <formula>44197</formula>
      <formula>44561</formula>
    </cfRule>
    <cfRule type="cellIs" dxfId="151" priority="41" operator="between">
      <formula>43831</formula>
      <formula>44196</formula>
    </cfRule>
    <cfRule type="cellIs" dxfId="150" priority="42" operator="between">
      <formula>43586</formula>
      <formula>43830</formula>
    </cfRule>
  </conditionalFormatting>
  <conditionalFormatting sqref="L5:M5">
    <cfRule type="cellIs" dxfId="149" priority="27" operator="equal">
      <formula>0</formula>
    </cfRule>
  </conditionalFormatting>
  <conditionalFormatting sqref="Q6">
    <cfRule type="cellIs" dxfId="148" priority="12" operator="between">
      <formula>48580</formula>
      <formula>48944</formula>
    </cfRule>
    <cfRule type="cellIs" dxfId="147" priority="13" operator="between">
      <formula>48214</formula>
      <formula>48579</formula>
    </cfRule>
    <cfRule type="cellIs" dxfId="146" priority="14" operator="between">
      <formula>47849</formula>
      <formula>48213</formula>
    </cfRule>
    <cfRule type="cellIs" dxfId="145" priority="15" operator="between">
      <formula>47484</formula>
      <formula>47848</formula>
    </cfRule>
    <cfRule type="cellIs" dxfId="144" priority="16" operator="between">
      <formula>47119</formula>
      <formula>47483</formula>
    </cfRule>
    <cfRule type="cellIs" dxfId="143" priority="17" operator="between">
      <formula>46753</formula>
      <formula>47118</formula>
    </cfRule>
    <cfRule type="cellIs" dxfId="142" priority="18" operator="between">
      <formula>46388</formula>
      <formula>46752</formula>
    </cfRule>
    <cfRule type="cellIs" dxfId="141" priority="19" operator="between">
      <formula>46023</formula>
      <formula>46387</formula>
    </cfRule>
    <cfRule type="cellIs" dxfId="140" priority="20" operator="between">
      <formula>45658</formula>
      <formula>46022</formula>
    </cfRule>
    <cfRule type="cellIs" dxfId="139" priority="21" operator="between">
      <formula>45292</formula>
      <formula>45657</formula>
    </cfRule>
    <cfRule type="cellIs" dxfId="138" priority="22" operator="between">
      <formula>44927</formula>
      <formula>45291</formula>
    </cfRule>
    <cfRule type="cellIs" dxfId="137" priority="23" operator="between">
      <formula>44562</formula>
      <formula>44926</formula>
    </cfRule>
    <cfRule type="cellIs" dxfId="136" priority="24" operator="between">
      <formula>44197</formula>
      <formula>44561</formula>
    </cfRule>
    <cfRule type="cellIs" dxfId="135" priority="25" operator="between">
      <formula>43831</formula>
      <formula>44196</formula>
    </cfRule>
    <cfRule type="cellIs" dxfId="134" priority="26" operator="between">
      <formula>43586</formula>
      <formula>43830</formula>
    </cfRule>
  </conditionalFormatting>
  <conditionalFormatting sqref="Q6:R6">
    <cfRule type="cellIs" dxfId="133" priority="11" operator="equal">
      <formula>0</formula>
    </cfRule>
  </conditionalFormatting>
  <conditionalFormatting sqref="D17">
    <cfRule type="cellIs" dxfId="132" priority="9" operator="equal">
      <formula>""</formula>
    </cfRule>
  </conditionalFormatting>
  <conditionalFormatting sqref="D18">
    <cfRule type="cellIs" dxfId="131" priority="2" operator="equal">
      <formula>2023</formula>
    </cfRule>
    <cfRule type="cellIs" dxfId="130" priority="3" operator="equal">
      <formula>2022</formula>
    </cfRule>
    <cfRule type="cellIs" dxfId="129" priority="4" operator="equal">
      <formula>""</formula>
    </cfRule>
  </conditionalFormatting>
  <conditionalFormatting sqref="D18">
    <cfRule type="cellIs" dxfId="128" priority="5" stopIfTrue="1" operator="equal">
      <formula>2025</formula>
    </cfRule>
    <cfRule type="cellIs" dxfId="127" priority="6" stopIfTrue="1" operator="equal">
      <formula>2021</formula>
    </cfRule>
    <cfRule type="cellIs" dxfId="126" priority="7" stopIfTrue="1" operator="equal">
      <formula>2020</formula>
    </cfRule>
    <cfRule type="cellIs" dxfId="124" priority="8" stopIfTrue="1" operator="equal">
      <formula>2024</formula>
    </cfRule>
  </conditionalFormatting>
  <conditionalFormatting sqref="V22">
    <cfRule type="cellIs" dxfId="125" priority="1" operator="equal">
      <formula>"×"</formula>
    </cfRule>
  </conditionalFormatting>
  <printOptions horizontalCentered="1"/>
  <pageMargins left="0.39370078740157483" right="0.39370078740157483" top="0.78740157480314965" bottom="0" header="0.51181102362204722" footer="0.51181102362204722"/>
  <pageSetup paperSize="9" scale="94"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4DAFDC2E-2F82-4277-928F-EFFDAC1278B1}">
          <x14:formula1>
            <xm:f>一覧!$D$51:$D$65</xm:f>
          </x14:formula1>
          <xm:sqref>D17:E17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D0FB4-14EC-4A20-8FA3-61F29F644489}">
  <sheetPr>
    <pageSetUpPr fitToPage="1"/>
  </sheetPr>
  <dimension ref="A1:V32"/>
  <sheetViews>
    <sheetView showZeros="0" topLeftCell="A13" zoomScaleNormal="100" zoomScaleSheetLayoutView="100" workbookViewId="0">
      <selection activeCell="C30" sqref="C30"/>
    </sheetView>
  </sheetViews>
  <sheetFormatPr defaultColWidth="9" defaultRowHeight="15" customHeight="1" x14ac:dyDescent="0.2"/>
  <cols>
    <col min="1" max="1" width="3.90625" style="27" customWidth="1"/>
    <col min="2" max="2" width="9.08984375" style="27" customWidth="1"/>
    <col min="3" max="3" width="10.6328125" style="27" customWidth="1"/>
    <col min="4" max="20" width="7.6328125" style="27" customWidth="1"/>
    <col min="21" max="22" width="5.6328125" style="27" customWidth="1"/>
    <col min="23" max="38" width="9.08984375" style="27" customWidth="1"/>
    <col min="39" max="16384" width="9" style="27"/>
  </cols>
  <sheetData>
    <row r="1" spans="1:20" ht="15" customHeight="1" x14ac:dyDescent="0.2">
      <c r="A1" s="26"/>
      <c r="B1" s="27" t="s">
        <v>205</v>
      </c>
    </row>
    <row r="3" spans="1:20" ht="16.5" x14ac:dyDescent="0.2">
      <c r="B3" s="29" t="s">
        <v>53</v>
      </c>
      <c r="C3" s="30"/>
      <c r="D3" s="30"/>
      <c r="E3" s="30"/>
      <c r="F3" s="30"/>
      <c r="G3" s="30"/>
      <c r="H3" s="30"/>
      <c r="I3" s="30"/>
      <c r="J3" s="30"/>
      <c r="K3" s="30"/>
      <c r="L3" s="30"/>
      <c r="M3" s="30"/>
      <c r="N3" s="30"/>
      <c r="O3" s="30"/>
      <c r="P3" s="30"/>
      <c r="Q3" s="30"/>
      <c r="R3" s="30"/>
      <c r="S3" s="30"/>
      <c r="T3" s="30"/>
    </row>
    <row r="4" spans="1:20" ht="15" customHeight="1" x14ac:dyDescent="0.2">
      <c r="B4" s="29"/>
      <c r="C4" s="30"/>
      <c r="D4" s="30"/>
      <c r="E4" s="30"/>
      <c r="F4" s="30"/>
      <c r="G4" s="30"/>
      <c r="H4" s="30"/>
      <c r="I4" s="30"/>
      <c r="J4" s="30"/>
      <c r="K4" s="30"/>
      <c r="L4" s="30"/>
      <c r="M4" s="30"/>
      <c r="N4" s="30"/>
      <c r="O4" s="30"/>
      <c r="P4" s="30"/>
      <c r="Q4" s="30"/>
      <c r="R4" s="30"/>
      <c r="S4" s="30"/>
      <c r="T4" s="30"/>
    </row>
    <row r="5" spans="1:20" ht="15" customHeight="1" x14ac:dyDescent="0.2">
      <c r="G5" s="8" t="s">
        <v>38</v>
      </c>
      <c r="H5" s="174">
        <f>IFERROR(一号④!E5,"")</f>
        <v>0</v>
      </c>
      <c r="I5" s="175"/>
      <c r="J5" s="175"/>
      <c r="K5" s="8" t="s">
        <v>39</v>
      </c>
      <c r="L5" s="174">
        <f>IFERROR(一号④!H5,"")</f>
        <v>0</v>
      </c>
      <c r="M5" s="175"/>
      <c r="N5" s="175"/>
      <c r="Q5" s="31"/>
      <c r="T5" s="32"/>
    </row>
    <row r="6" spans="1:20" ht="15" customHeight="1" x14ac:dyDescent="0.2">
      <c r="C6" s="27" t="s">
        <v>36</v>
      </c>
      <c r="P6" s="8" t="s">
        <v>40</v>
      </c>
      <c r="Q6" s="174">
        <f>IFERROR(一号④!L6,"")</f>
        <v>0</v>
      </c>
      <c r="R6" s="175"/>
      <c r="S6" s="175"/>
      <c r="T6" s="32"/>
    </row>
    <row r="7" spans="1:20" ht="15" customHeight="1" x14ac:dyDescent="0.2">
      <c r="T7" s="32"/>
    </row>
    <row r="8" spans="1:20" ht="15" customHeight="1" x14ac:dyDescent="0.2">
      <c r="C8" s="31"/>
      <c r="K8" s="33"/>
      <c r="L8" s="33"/>
      <c r="M8" s="33"/>
      <c r="T8" s="32"/>
    </row>
    <row r="9" spans="1:20" ht="15" customHeight="1" x14ac:dyDescent="0.2">
      <c r="C9" s="31"/>
      <c r="K9" s="33"/>
      <c r="L9" s="176" t="s">
        <v>55</v>
      </c>
      <c r="M9" s="177"/>
      <c r="N9" s="173" t="str">
        <f>IF(一号④!J8=0,"",一号④!J8)</f>
        <v/>
      </c>
      <c r="O9" s="178"/>
      <c r="P9" s="178"/>
      <c r="Q9" s="178"/>
      <c r="R9" s="179"/>
      <c r="T9" s="32"/>
    </row>
    <row r="10" spans="1:20" ht="15" customHeight="1" x14ac:dyDescent="0.2">
      <c r="C10" s="31"/>
      <c r="K10" s="33"/>
      <c r="L10" s="176" t="s">
        <v>56</v>
      </c>
      <c r="M10" s="177"/>
      <c r="N10" s="173" t="str">
        <f>IF(一号④!J9=0,"",一号④!J9)</f>
        <v/>
      </c>
      <c r="O10" s="178"/>
      <c r="P10" s="178"/>
      <c r="Q10" s="178"/>
      <c r="R10" s="179"/>
      <c r="S10" s="34"/>
      <c r="T10" s="32"/>
    </row>
    <row r="11" spans="1:20" ht="15" customHeight="1" x14ac:dyDescent="0.2">
      <c r="C11" s="31"/>
      <c r="K11" s="33"/>
      <c r="L11" s="176" t="s">
        <v>22</v>
      </c>
      <c r="M11" s="177"/>
      <c r="N11" s="173" t="str">
        <f>IF(一号④!J10=0,"",一号④!J10)</f>
        <v/>
      </c>
      <c r="O11" s="178"/>
      <c r="P11" s="178"/>
      <c r="Q11" s="178"/>
      <c r="R11" s="179"/>
      <c r="S11" s="35"/>
      <c r="T11" s="32"/>
    </row>
    <row r="13" spans="1:20" ht="15" customHeight="1" x14ac:dyDescent="0.2">
      <c r="B13" s="36" t="s">
        <v>54</v>
      </c>
      <c r="C13" s="36"/>
      <c r="D13" s="36"/>
      <c r="E13" s="36"/>
      <c r="F13" s="36"/>
      <c r="G13" s="36"/>
      <c r="H13" s="36"/>
      <c r="I13" s="36"/>
      <c r="J13" s="36"/>
      <c r="K13" s="36"/>
      <c r="L13" s="36"/>
      <c r="M13" s="36"/>
      <c r="N13" s="36"/>
      <c r="O13" s="36"/>
      <c r="P13" s="36"/>
      <c r="Q13" s="36"/>
      <c r="R13" s="36"/>
      <c r="S13" s="36"/>
      <c r="T13" s="36"/>
    </row>
    <row r="14" spans="1:20" ht="15" customHeight="1" x14ac:dyDescent="0.2">
      <c r="C14" s="37"/>
      <c r="D14" s="37"/>
      <c r="E14" s="37"/>
      <c r="F14" s="37"/>
      <c r="G14" s="37"/>
      <c r="H14" s="37"/>
      <c r="I14" s="37"/>
      <c r="J14" s="37"/>
      <c r="K14" s="37"/>
      <c r="L14" s="37"/>
      <c r="M14" s="37"/>
      <c r="N14" s="37"/>
      <c r="O14" s="37"/>
      <c r="P14" s="37"/>
      <c r="Q14" s="37"/>
      <c r="R14" s="37"/>
    </row>
    <row r="15" spans="1:20" ht="15" customHeight="1" x14ac:dyDescent="0.2">
      <c r="B15" s="37" t="s">
        <v>1</v>
      </c>
      <c r="C15" s="37"/>
      <c r="D15" s="37"/>
      <c r="E15" s="37"/>
      <c r="F15" s="37"/>
      <c r="G15" s="37"/>
      <c r="H15" s="37"/>
      <c r="I15" s="37"/>
      <c r="J15" s="37"/>
      <c r="K15" s="37"/>
      <c r="L15" s="37"/>
      <c r="M15" s="37"/>
      <c r="N15" s="37"/>
      <c r="O15" s="37"/>
      <c r="P15" s="37"/>
      <c r="Q15" s="37"/>
      <c r="R15" s="37"/>
      <c r="S15" s="37"/>
      <c r="T15" s="37"/>
    </row>
    <row r="16" spans="1:20" ht="15" customHeight="1" x14ac:dyDescent="0.2">
      <c r="C16" s="38"/>
      <c r="D16" s="39"/>
    </row>
    <row r="17" spans="1:22" ht="15" customHeight="1" x14ac:dyDescent="0.2">
      <c r="A17" s="40"/>
      <c r="B17" s="166" t="s">
        <v>58</v>
      </c>
      <c r="C17" s="167"/>
      <c r="D17" s="171"/>
      <c r="E17" s="171"/>
      <c r="F17" s="172"/>
    </row>
    <row r="18" spans="1:22" ht="15" customHeight="1" x14ac:dyDescent="0.2">
      <c r="A18" s="40"/>
      <c r="B18" s="162" t="s">
        <v>59</v>
      </c>
      <c r="C18" s="163"/>
      <c r="D18" s="192"/>
      <c r="E18" s="193"/>
      <c r="F18" s="194"/>
      <c r="S18" s="41"/>
      <c r="T18" s="32"/>
    </row>
    <row r="19" spans="1:22" ht="15" customHeight="1" thickBot="1" x14ac:dyDescent="0.25">
      <c r="D19" s="42"/>
      <c r="E19" s="42"/>
      <c r="K19" s="43"/>
      <c r="S19" s="10" t="s">
        <v>41</v>
      </c>
      <c r="T19" s="10"/>
      <c r="U19" s="64"/>
      <c r="V19" s="65"/>
    </row>
    <row r="20" spans="1:22" s="42" customFormat="1" ht="15" customHeight="1" x14ac:dyDescent="0.2">
      <c r="B20" s="168" t="s">
        <v>14</v>
      </c>
      <c r="C20" s="164" t="s">
        <v>63</v>
      </c>
      <c r="D20" s="44"/>
      <c r="E20" s="45" t="s">
        <v>16</v>
      </c>
      <c r="F20" s="46"/>
      <c r="G20" s="46"/>
      <c r="H20" s="47"/>
      <c r="I20" s="44"/>
      <c r="J20" s="48" t="s">
        <v>8</v>
      </c>
      <c r="K20" s="49"/>
      <c r="L20" s="49"/>
      <c r="M20" s="50"/>
      <c r="N20" s="49"/>
      <c r="O20" s="45" t="s">
        <v>33</v>
      </c>
      <c r="P20" s="46"/>
      <c r="Q20" s="49"/>
      <c r="R20" s="48"/>
      <c r="S20" s="51"/>
      <c r="T20" s="52"/>
      <c r="U20" s="180" t="s">
        <v>224</v>
      </c>
      <c r="V20" s="182"/>
    </row>
    <row r="21" spans="1:22" s="42" customFormat="1" ht="15" customHeight="1" x14ac:dyDescent="0.2">
      <c r="B21" s="169"/>
      <c r="C21" s="165"/>
      <c r="D21" s="54" t="s">
        <v>11</v>
      </c>
      <c r="E21" s="54"/>
      <c r="F21" s="55"/>
      <c r="G21" s="55"/>
      <c r="H21" s="55"/>
      <c r="I21" s="54" t="s">
        <v>12</v>
      </c>
      <c r="J21" s="54"/>
      <c r="K21" s="55"/>
      <c r="L21" s="55"/>
      <c r="M21" s="56"/>
      <c r="N21" s="57" t="s">
        <v>31</v>
      </c>
      <c r="O21" s="57"/>
      <c r="P21" s="58"/>
      <c r="Q21" s="56"/>
      <c r="R21" s="54" t="s">
        <v>13</v>
      </c>
      <c r="S21" s="54" t="s">
        <v>9</v>
      </c>
      <c r="T21" s="59" t="s">
        <v>10</v>
      </c>
      <c r="U21" s="72" t="s">
        <v>225</v>
      </c>
      <c r="V21" s="72" t="s">
        <v>226</v>
      </c>
    </row>
    <row r="22" spans="1:22" s="42" customFormat="1" ht="15" customHeight="1" x14ac:dyDescent="0.2">
      <c r="B22" s="169"/>
      <c r="C22" s="165"/>
      <c r="D22" s="54" t="s">
        <v>15</v>
      </c>
      <c r="E22" s="54"/>
      <c r="F22" s="60"/>
      <c r="G22" s="60"/>
      <c r="H22" s="60"/>
      <c r="I22" s="54" t="s">
        <v>17</v>
      </c>
      <c r="J22" s="54"/>
      <c r="K22" s="60"/>
      <c r="L22" s="60"/>
      <c r="M22" s="61"/>
      <c r="N22" s="62"/>
      <c r="O22" s="57"/>
      <c r="P22" s="63"/>
      <c r="Q22" s="61"/>
      <c r="R22" s="54" t="s">
        <v>19</v>
      </c>
      <c r="S22" s="54"/>
      <c r="T22" s="59"/>
      <c r="U22" s="180" t="s">
        <v>222</v>
      </c>
      <c r="V22" s="181" t="s">
        <v>223</v>
      </c>
    </row>
    <row r="23" spans="1:22" s="42" customFormat="1" ht="15" customHeight="1" thickBot="1" x14ac:dyDescent="0.25">
      <c r="B23" s="170"/>
      <c r="C23" s="165"/>
      <c r="D23" s="54"/>
      <c r="E23" s="54" t="s">
        <v>20</v>
      </c>
      <c r="F23" s="60"/>
      <c r="G23" s="60"/>
      <c r="H23" s="60"/>
      <c r="I23" s="54"/>
      <c r="J23" s="54" t="s">
        <v>20</v>
      </c>
      <c r="K23" s="60"/>
      <c r="L23" s="60"/>
      <c r="M23" s="61"/>
      <c r="N23" s="62"/>
      <c r="O23" s="57" t="s">
        <v>20</v>
      </c>
      <c r="P23" s="63"/>
      <c r="Q23" s="61"/>
      <c r="R23" s="66"/>
      <c r="S23" s="66"/>
      <c r="T23" s="59" t="s">
        <v>2</v>
      </c>
      <c r="U23" s="159"/>
      <c r="V23" s="161"/>
    </row>
    <row r="24" spans="1:22" s="42" customFormat="1" ht="18" customHeight="1" x14ac:dyDescent="0.2">
      <c r="B24" s="67" t="s">
        <v>277</v>
      </c>
      <c r="C24" s="105"/>
      <c r="D24" s="106"/>
      <c r="E24" s="106"/>
      <c r="F24" s="107"/>
      <c r="G24" s="107"/>
      <c r="H24" s="107"/>
      <c r="I24" s="106"/>
      <c r="J24" s="106"/>
      <c r="K24" s="107"/>
      <c r="L24" s="107"/>
      <c r="M24" s="107"/>
      <c r="N24" s="108"/>
      <c r="O24" s="106"/>
      <c r="P24" s="109"/>
      <c r="Q24" s="107"/>
      <c r="R24" s="106"/>
      <c r="S24" s="106"/>
      <c r="T24" s="110"/>
      <c r="U24" s="20" t="str">
        <f t="shared" ref="U24:U26" si="0">IF($C24="","",IF(C24=SUM(D24,E24,I24,J24,N24,O24,R24,S24,T24),"○","×"))</f>
        <v/>
      </c>
      <c r="V24" s="68" t="str">
        <f>IF($C24=0,"",IF(COUNTIF(U24:U24,"○")=1,"◎","×"))</f>
        <v/>
      </c>
    </row>
    <row r="25" spans="1:22" s="42" customFormat="1" ht="18" customHeight="1" x14ac:dyDescent="0.2">
      <c r="B25" s="67" t="s">
        <v>278</v>
      </c>
      <c r="C25" s="111"/>
      <c r="D25" s="112"/>
      <c r="E25" s="112"/>
      <c r="F25" s="113"/>
      <c r="G25" s="113"/>
      <c r="H25" s="113"/>
      <c r="I25" s="112"/>
      <c r="J25" s="112"/>
      <c r="K25" s="113"/>
      <c r="L25" s="113"/>
      <c r="M25" s="113"/>
      <c r="N25" s="114"/>
      <c r="O25" s="112"/>
      <c r="P25" s="115"/>
      <c r="Q25" s="113"/>
      <c r="R25" s="112"/>
      <c r="S25" s="112"/>
      <c r="T25" s="116"/>
      <c r="U25" s="20" t="str">
        <f t="shared" si="0"/>
        <v/>
      </c>
      <c r="V25" s="68" t="str">
        <f t="shared" ref="V25:V30" si="1">IF($C25=0,"",IF(COUNTIF(U25:U25,"○")=1,"◎","×"))</f>
        <v/>
      </c>
    </row>
    <row r="26" spans="1:22" s="42" customFormat="1" ht="18" customHeight="1" x14ac:dyDescent="0.2">
      <c r="A26" s="69"/>
      <c r="B26" s="67" t="s">
        <v>279</v>
      </c>
      <c r="C26" s="111"/>
      <c r="D26" s="112"/>
      <c r="E26" s="112"/>
      <c r="F26" s="113"/>
      <c r="G26" s="113"/>
      <c r="H26" s="113"/>
      <c r="I26" s="112"/>
      <c r="J26" s="112"/>
      <c r="K26" s="113"/>
      <c r="L26" s="113"/>
      <c r="M26" s="113"/>
      <c r="N26" s="114"/>
      <c r="O26" s="112"/>
      <c r="P26" s="115"/>
      <c r="Q26" s="113"/>
      <c r="R26" s="112"/>
      <c r="S26" s="112"/>
      <c r="T26" s="116"/>
      <c r="U26" s="20" t="str">
        <f t="shared" si="0"/>
        <v/>
      </c>
      <c r="V26" s="68" t="str">
        <f t="shared" si="1"/>
        <v/>
      </c>
    </row>
    <row r="27" spans="1:22" s="42" customFormat="1" ht="18" customHeight="1" x14ac:dyDescent="0.2">
      <c r="B27" s="67" t="s">
        <v>280</v>
      </c>
      <c r="C27" s="111"/>
      <c r="D27" s="112"/>
      <c r="E27" s="112"/>
      <c r="F27" s="113"/>
      <c r="G27" s="113"/>
      <c r="H27" s="113"/>
      <c r="I27" s="112"/>
      <c r="J27" s="112"/>
      <c r="K27" s="113"/>
      <c r="L27" s="113"/>
      <c r="M27" s="113"/>
      <c r="N27" s="114"/>
      <c r="O27" s="112"/>
      <c r="P27" s="115"/>
      <c r="Q27" s="113"/>
      <c r="R27" s="112"/>
      <c r="S27" s="112"/>
      <c r="T27" s="116"/>
      <c r="V27" s="53" t="str">
        <f t="shared" si="1"/>
        <v/>
      </c>
    </row>
    <row r="28" spans="1:22" s="42" customFormat="1" ht="18" customHeight="1" x14ac:dyDescent="0.2">
      <c r="B28" s="67" t="s">
        <v>281</v>
      </c>
      <c r="C28" s="111"/>
      <c r="D28" s="112"/>
      <c r="E28" s="112"/>
      <c r="F28" s="113"/>
      <c r="G28" s="113"/>
      <c r="H28" s="113"/>
      <c r="I28" s="112"/>
      <c r="J28" s="112"/>
      <c r="K28" s="113"/>
      <c r="L28" s="113"/>
      <c r="M28" s="113"/>
      <c r="N28" s="114"/>
      <c r="O28" s="112"/>
      <c r="P28" s="115"/>
      <c r="Q28" s="113"/>
      <c r="R28" s="112"/>
      <c r="S28" s="112"/>
      <c r="T28" s="116"/>
      <c r="U28" s="20" t="str">
        <f t="shared" ref="U28:U29" si="2">IF($C28="","",IF(C28=SUM(D28,E28,I28,J28,N28,O28,R28,S28,T28),"○","×"))</f>
        <v/>
      </c>
      <c r="V28" s="20" t="str">
        <f t="shared" si="1"/>
        <v/>
      </c>
    </row>
    <row r="29" spans="1:22" s="42" customFormat="1" ht="18" customHeight="1" thickBot="1" x14ac:dyDescent="0.25">
      <c r="B29" s="67" t="s">
        <v>6</v>
      </c>
      <c r="C29" s="117"/>
      <c r="D29" s="118"/>
      <c r="E29" s="118"/>
      <c r="F29" s="119"/>
      <c r="G29" s="119"/>
      <c r="H29" s="119"/>
      <c r="I29" s="118"/>
      <c r="J29" s="118"/>
      <c r="K29" s="119"/>
      <c r="L29" s="119"/>
      <c r="M29" s="119"/>
      <c r="N29" s="118"/>
      <c r="O29" s="118"/>
      <c r="P29" s="119"/>
      <c r="Q29" s="119"/>
      <c r="R29" s="118"/>
      <c r="S29" s="118"/>
      <c r="T29" s="120"/>
      <c r="U29" s="20" t="str">
        <f t="shared" si="2"/>
        <v/>
      </c>
      <c r="V29" s="20" t="str">
        <f t="shared" si="1"/>
        <v/>
      </c>
    </row>
    <row r="30" spans="1:22" s="42" customFormat="1" ht="18" customHeight="1" thickBot="1" x14ac:dyDescent="0.25">
      <c r="B30" s="70" t="s">
        <v>23</v>
      </c>
      <c r="C30" s="121">
        <f t="shared" ref="C30:T30" si="3">SUM(C24:C29)</f>
        <v>0</v>
      </c>
      <c r="D30" s="121">
        <f t="shared" si="3"/>
        <v>0</v>
      </c>
      <c r="E30" s="121">
        <f>SUM(E24:E29)</f>
        <v>0</v>
      </c>
      <c r="F30" s="122">
        <f t="shared" si="3"/>
        <v>0</v>
      </c>
      <c r="G30" s="122">
        <f t="shared" si="3"/>
        <v>0</v>
      </c>
      <c r="H30" s="122">
        <f t="shared" si="3"/>
        <v>0</v>
      </c>
      <c r="I30" s="121">
        <f t="shared" si="3"/>
        <v>0</v>
      </c>
      <c r="J30" s="121">
        <f t="shared" si="3"/>
        <v>0</v>
      </c>
      <c r="K30" s="122">
        <f t="shared" si="3"/>
        <v>0</v>
      </c>
      <c r="L30" s="122">
        <f t="shared" si="3"/>
        <v>0</v>
      </c>
      <c r="M30" s="122">
        <f t="shared" si="3"/>
        <v>0</v>
      </c>
      <c r="N30" s="121">
        <f t="shared" si="3"/>
        <v>0</v>
      </c>
      <c r="O30" s="121">
        <f t="shared" si="3"/>
        <v>0</v>
      </c>
      <c r="P30" s="122">
        <f t="shared" si="3"/>
        <v>0</v>
      </c>
      <c r="Q30" s="122">
        <f t="shared" si="3"/>
        <v>0</v>
      </c>
      <c r="R30" s="121">
        <f t="shared" si="3"/>
        <v>0</v>
      </c>
      <c r="S30" s="121">
        <f t="shared" si="3"/>
        <v>0</v>
      </c>
      <c r="T30" s="123">
        <f t="shared" si="3"/>
        <v>0</v>
      </c>
      <c r="V30" s="42" t="str">
        <f t="shared" si="1"/>
        <v/>
      </c>
    </row>
    <row r="31" spans="1:22" s="42" customFormat="1" ht="15" customHeight="1" x14ac:dyDescent="0.2">
      <c r="B31" s="2" t="s">
        <v>208</v>
      </c>
      <c r="C31" s="80"/>
      <c r="D31" s="71"/>
      <c r="E31" s="71"/>
      <c r="F31" s="71"/>
      <c r="G31" s="71"/>
      <c r="H31" s="71"/>
      <c r="I31" s="71"/>
      <c r="J31" s="71"/>
      <c r="K31" s="71"/>
      <c r="L31" s="71"/>
      <c r="M31" s="71"/>
      <c r="N31" s="71"/>
      <c r="O31" s="71"/>
      <c r="P31" s="71"/>
      <c r="Q31" s="71"/>
      <c r="R31" s="71"/>
      <c r="S31" s="71"/>
      <c r="T31" s="71"/>
    </row>
    <row r="32" spans="1:22" ht="15" customHeight="1" x14ac:dyDescent="0.2">
      <c r="B32" s="2" t="s">
        <v>215</v>
      </c>
      <c r="C32" s="1"/>
    </row>
  </sheetData>
  <sheetProtection algorithmName="SHA-512" hashValue="4Esx+rLd9CY+a5/20TkxCqCxfSSQl8o78JYovPzOMm8Flbgn2APIDqsEryEw/fuYCQZo5Ib+cfk6rSXnG8cw7w==" saltValue="YI5EujK/cCJz+BmJ35y16A==" spinCount="100000" sheet="1" objects="1" scenarios="1"/>
  <mergeCells count="18">
    <mergeCell ref="B20:B23"/>
    <mergeCell ref="C20:C23"/>
    <mergeCell ref="U20:V20"/>
    <mergeCell ref="U22:U23"/>
    <mergeCell ref="V22:V23"/>
    <mergeCell ref="L11:M11"/>
    <mergeCell ref="N11:R11"/>
    <mergeCell ref="B17:C17"/>
    <mergeCell ref="D17:F17"/>
    <mergeCell ref="B18:C18"/>
    <mergeCell ref="D18:F18"/>
    <mergeCell ref="L10:M10"/>
    <mergeCell ref="N10:R10"/>
    <mergeCell ref="H5:J5"/>
    <mergeCell ref="L5:N5"/>
    <mergeCell ref="Q6:S6"/>
    <mergeCell ref="L9:M9"/>
    <mergeCell ref="N9:R9"/>
  </mergeCells>
  <phoneticPr fontId="11"/>
  <conditionalFormatting sqref="U28:U29">
    <cfRule type="cellIs" dxfId="123" priority="63" operator="equal">
      <formula>"×"</formula>
    </cfRule>
  </conditionalFormatting>
  <conditionalFormatting sqref="V28:V29">
    <cfRule type="cellIs" dxfId="122" priority="62" operator="equal">
      <formula>"×"</formula>
    </cfRule>
  </conditionalFormatting>
  <conditionalFormatting sqref="V24:V26 U21:V21">
    <cfRule type="cellIs" dxfId="121" priority="61" operator="equal">
      <formula>"×"</formula>
    </cfRule>
  </conditionalFormatting>
  <conditionalFormatting sqref="U22 U24:U26">
    <cfRule type="cellIs" dxfId="120" priority="60" operator="equal">
      <formula>"×"</formula>
    </cfRule>
  </conditionalFormatting>
  <conditionalFormatting sqref="N9:Q11">
    <cfRule type="cellIs" dxfId="119" priority="59" stopIfTrue="1" operator="equal">
      <formula>""</formula>
    </cfRule>
  </conditionalFormatting>
  <conditionalFormatting sqref="H5">
    <cfRule type="cellIs" dxfId="118" priority="44" operator="between">
      <formula>48580</formula>
      <formula>48944</formula>
    </cfRule>
    <cfRule type="cellIs" dxfId="117" priority="45" operator="between">
      <formula>48214</formula>
      <formula>48579</formula>
    </cfRule>
    <cfRule type="cellIs" dxfId="116" priority="46" operator="between">
      <formula>47849</formula>
      <formula>48213</formula>
    </cfRule>
    <cfRule type="cellIs" dxfId="115" priority="47" operator="between">
      <formula>47484</formula>
      <formula>47848</formula>
    </cfRule>
    <cfRule type="cellIs" dxfId="114" priority="48" operator="between">
      <formula>47119</formula>
      <formula>47483</formula>
    </cfRule>
    <cfRule type="cellIs" dxfId="113" priority="49" operator="between">
      <formula>46753</formula>
      <formula>47118</formula>
    </cfRule>
    <cfRule type="cellIs" dxfId="112" priority="50" operator="between">
      <formula>46388</formula>
      <formula>46752</formula>
    </cfRule>
    <cfRule type="cellIs" dxfId="111" priority="51" operator="between">
      <formula>46023</formula>
      <formula>46387</formula>
    </cfRule>
    <cfRule type="cellIs" dxfId="110" priority="52" operator="between">
      <formula>45658</formula>
      <formula>46022</formula>
    </cfRule>
    <cfRule type="cellIs" dxfId="109" priority="53" operator="between">
      <formula>45292</formula>
      <formula>45657</formula>
    </cfRule>
    <cfRule type="cellIs" dxfId="108" priority="54" operator="between">
      <formula>44927</formula>
      <formula>45291</formula>
    </cfRule>
    <cfRule type="cellIs" dxfId="107" priority="55" operator="between">
      <formula>44562</formula>
      <formula>44926</formula>
    </cfRule>
    <cfRule type="cellIs" dxfId="106" priority="56" operator="between">
      <formula>44197</formula>
      <formula>44561</formula>
    </cfRule>
    <cfRule type="cellIs" dxfId="105" priority="57" operator="between">
      <formula>43831</formula>
      <formula>44196</formula>
    </cfRule>
    <cfRule type="cellIs" dxfId="104" priority="58" operator="between">
      <formula>43586</formula>
      <formula>43830</formula>
    </cfRule>
  </conditionalFormatting>
  <conditionalFormatting sqref="H5:I5">
    <cfRule type="cellIs" dxfId="103" priority="43" operator="equal">
      <formula>0</formula>
    </cfRule>
  </conditionalFormatting>
  <conditionalFormatting sqref="L5">
    <cfRule type="cellIs" dxfId="102" priority="28" operator="between">
      <formula>48580</formula>
      <formula>48944</formula>
    </cfRule>
    <cfRule type="cellIs" dxfId="101" priority="29" operator="between">
      <formula>48214</formula>
      <formula>48579</formula>
    </cfRule>
    <cfRule type="cellIs" dxfId="100" priority="30" operator="between">
      <formula>47849</formula>
      <formula>48213</formula>
    </cfRule>
    <cfRule type="cellIs" dxfId="99" priority="31" operator="between">
      <formula>47484</formula>
      <formula>47848</formula>
    </cfRule>
    <cfRule type="cellIs" dxfId="98" priority="32" operator="between">
      <formula>47119</formula>
      <formula>47483</formula>
    </cfRule>
    <cfRule type="cellIs" dxfId="97" priority="33" operator="between">
      <formula>46753</formula>
      <formula>47118</formula>
    </cfRule>
    <cfRule type="cellIs" dxfId="96" priority="34" operator="between">
      <formula>46388</formula>
      <formula>46752</formula>
    </cfRule>
    <cfRule type="cellIs" dxfId="95" priority="35" operator="between">
      <formula>46023</formula>
      <formula>46387</formula>
    </cfRule>
    <cfRule type="cellIs" dxfId="94" priority="36" operator="between">
      <formula>45658</formula>
      <formula>46022</formula>
    </cfRule>
    <cfRule type="cellIs" dxfId="93" priority="37" operator="between">
      <formula>45292</formula>
      <formula>45657</formula>
    </cfRule>
    <cfRule type="cellIs" dxfId="92" priority="38" operator="between">
      <formula>44927</formula>
      <formula>45291</formula>
    </cfRule>
    <cfRule type="cellIs" dxfId="91" priority="39" operator="between">
      <formula>44562</formula>
      <formula>44926</formula>
    </cfRule>
    <cfRule type="cellIs" dxfId="90" priority="40" operator="between">
      <formula>44197</formula>
      <formula>44561</formula>
    </cfRule>
    <cfRule type="cellIs" dxfId="89" priority="41" operator="between">
      <formula>43831</formula>
      <formula>44196</formula>
    </cfRule>
    <cfRule type="cellIs" dxfId="88" priority="42" operator="between">
      <formula>43586</formula>
      <formula>43830</formula>
    </cfRule>
  </conditionalFormatting>
  <conditionalFormatting sqref="L5:M5">
    <cfRule type="cellIs" dxfId="87" priority="27" operator="equal">
      <formula>0</formula>
    </cfRule>
  </conditionalFormatting>
  <conditionalFormatting sqref="Q6">
    <cfRule type="cellIs" dxfId="86" priority="12" operator="between">
      <formula>48580</formula>
      <formula>48944</formula>
    </cfRule>
    <cfRule type="cellIs" dxfId="85" priority="13" operator="between">
      <formula>48214</formula>
      <formula>48579</formula>
    </cfRule>
    <cfRule type="cellIs" dxfId="84" priority="14" operator="between">
      <formula>47849</formula>
      <formula>48213</formula>
    </cfRule>
    <cfRule type="cellIs" dxfId="83" priority="15" operator="between">
      <formula>47484</formula>
      <formula>47848</formula>
    </cfRule>
    <cfRule type="cellIs" dxfId="82" priority="16" operator="between">
      <formula>47119</formula>
      <formula>47483</formula>
    </cfRule>
    <cfRule type="cellIs" dxfId="81" priority="17" operator="between">
      <formula>46753</formula>
      <formula>47118</formula>
    </cfRule>
    <cfRule type="cellIs" dxfId="80" priority="18" operator="between">
      <formula>46388</formula>
      <formula>46752</formula>
    </cfRule>
    <cfRule type="cellIs" dxfId="79" priority="19" operator="between">
      <formula>46023</formula>
      <formula>46387</formula>
    </cfRule>
    <cfRule type="cellIs" dxfId="78" priority="20" operator="between">
      <formula>45658</formula>
      <formula>46022</formula>
    </cfRule>
    <cfRule type="cellIs" dxfId="77" priority="21" operator="between">
      <formula>45292</formula>
      <formula>45657</formula>
    </cfRule>
    <cfRule type="cellIs" dxfId="76" priority="22" operator="between">
      <formula>44927</formula>
      <formula>45291</formula>
    </cfRule>
    <cfRule type="cellIs" dxfId="75" priority="23" operator="between">
      <formula>44562</formula>
      <formula>44926</formula>
    </cfRule>
    <cfRule type="cellIs" dxfId="74" priority="24" operator="between">
      <formula>44197</formula>
      <formula>44561</formula>
    </cfRule>
    <cfRule type="cellIs" dxfId="73" priority="25" operator="between">
      <formula>43831</formula>
      <formula>44196</formula>
    </cfRule>
    <cfRule type="cellIs" dxfId="72" priority="26" operator="between">
      <formula>43586</formula>
      <formula>43830</formula>
    </cfRule>
  </conditionalFormatting>
  <conditionalFormatting sqref="Q6:R6">
    <cfRule type="cellIs" dxfId="71" priority="11" operator="equal">
      <formula>0</formula>
    </cfRule>
  </conditionalFormatting>
  <conditionalFormatting sqref="D17">
    <cfRule type="cellIs" dxfId="70" priority="9" operator="equal">
      <formula>""</formula>
    </cfRule>
  </conditionalFormatting>
  <conditionalFormatting sqref="D18">
    <cfRule type="cellIs" dxfId="69" priority="2" operator="equal">
      <formula>2023</formula>
    </cfRule>
    <cfRule type="cellIs" dxfId="68" priority="3" operator="equal">
      <formula>2022</formula>
    </cfRule>
    <cfRule type="cellIs" dxfId="67" priority="4" operator="equal">
      <formula>""</formula>
    </cfRule>
  </conditionalFormatting>
  <conditionalFormatting sqref="D18">
    <cfRule type="cellIs" dxfId="63" priority="5" stopIfTrue="1" operator="equal">
      <formula>2025</formula>
    </cfRule>
    <cfRule type="cellIs" dxfId="66" priority="6" stopIfTrue="1" operator="equal">
      <formula>2021</formula>
    </cfRule>
    <cfRule type="cellIs" dxfId="65" priority="7" stopIfTrue="1" operator="equal">
      <formula>2020</formula>
    </cfRule>
    <cfRule type="cellIs" dxfId="62" priority="8" stopIfTrue="1" operator="equal">
      <formula>2024</formula>
    </cfRule>
  </conditionalFormatting>
  <conditionalFormatting sqref="V22">
    <cfRule type="cellIs" dxfId="64" priority="1" operator="equal">
      <formula>"×"</formula>
    </cfRule>
  </conditionalFormatting>
  <printOptions horizontalCentered="1"/>
  <pageMargins left="0.39370078740157483" right="0.39370078740157483" top="0.78740157480314965" bottom="0" header="0.51181102362204722" footer="0.51181102362204722"/>
  <pageSetup paperSize="9" scale="94"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8D2ECB7-6CA8-4B1C-88A3-18337EE08716}">
          <x14:formula1>
            <xm:f>一覧!$D$51:$D$65</xm:f>
          </x14:formula1>
          <xm:sqref>D17:E17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C7248-7F4A-4737-A382-65693D6A8169}">
  <sheetPr>
    <pageSetUpPr fitToPage="1"/>
  </sheetPr>
  <dimension ref="A1:V32"/>
  <sheetViews>
    <sheetView showZeros="0" topLeftCell="A13" zoomScaleNormal="100" zoomScaleSheetLayoutView="100" workbookViewId="0">
      <selection activeCell="C30" sqref="C30"/>
    </sheetView>
  </sheetViews>
  <sheetFormatPr defaultColWidth="9" defaultRowHeight="15" customHeight="1" x14ac:dyDescent="0.2"/>
  <cols>
    <col min="1" max="1" width="3.90625" style="27" customWidth="1"/>
    <col min="2" max="2" width="9.08984375" style="27" customWidth="1"/>
    <col min="3" max="3" width="10.6328125" style="27" customWidth="1"/>
    <col min="4" max="20" width="7.6328125" style="27" customWidth="1"/>
    <col min="21" max="22" width="5.6328125" style="27" customWidth="1"/>
    <col min="23" max="38" width="9.08984375" style="27" customWidth="1"/>
    <col min="39" max="16384" width="9" style="27"/>
  </cols>
  <sheetData>
    <row r="1" spans="1:20" ht="15" customHeight="1" x14ac:dyDescent="0.2">
      <c r="A1" s="26"/>
      <c r="B1" s="27" t="s">
        <v>205</v>
      </c>
    </row>
    <row r="3" spans="1:20" ht="16.5" x14ac:dyDescent="0.2">
      <c r="B3" s="29" t="s">
        <v>53</v>
      </c>
      <c r="C3" s="30"/>
      <c r="D3" s="30"/>
      <c r="E3" s="30"/>
      <c r="F3" s="30"/>
      <c r="G3" s="30"/>
      <c r="H3" s="30"/>
      <c r="I3" s="30"/>
      <c r="J3" s="30"/>
      <c r="K3" s="30"/>
      <c r="L3" s="30"/>
      <c r="M3" s="30"/>
      <c r="N3" s="30"/>
      <c r="O3" s="30"/>
      <c r="P3" s="30"/>
      <c r="Q3" s="30"/>
      <c r="R3" s="30"/>
      <c r="S3" s="30"/>
      <c r="T3" s="30"/>
    </row>
    <row r="4" spans="1:20" ht="15" customHeight="1" x14ac:dyDescent="0.2">
      <c r="B4" s="29"/>
      <c r="C4" s="30"/>
      <c r="D4" s="30"/>
      <c r="E4" s="30"/>
      <c r="F4" s="30"/>
      <c r="G4" s="30"/>
      <c r="H4" s="30"/>
      <c r="I4" s="30"/>
      <c r="J4" s="30"/>
      <c r="K4" s="30"/>
      <c r="L4" s="30"/>
      <c r="M4" s="30"/>
      <c r="N4" s="30"/>
      <c r="O4" s="30"/>
      <c r="P4" s="30"/>
      <c r="Q4" s="30"/>
      <c r="R4" s="30"/>
      <c r="S4" s="30"/>
      <c r="T4" s="30"/>
    </row>
    <row r="5" spans="1:20" ht="15" customHeight="1" x14ac:dyDescent="0.2">
      <c r="G5" s="8" t="s">
        <v>38</v>
      </c>
      <c r="H5" s="174">
        <f>IFERROR(一号⑤!E5,"")</f>
        <v>0</v>
      </c>
      <c r="I5" s="175"/>
      <c r="J5" s="175"/>
      <c r="K5" s="8" t="s">
        <v>39</v>
      </c>
      <c r="L5" s="174">
        <f>IFERROR(一号⑤!H5,"")</f>
        <v>0</v>
      </c>
      <c r="M5" s="175"/>
      <c r="N5" s="175"/>
      <c r="Q5" s="31"/>
      <c r="T5" s="32"/>
    </row>
    <row r="6" spans="1:20" ht="15" customHeight="1" x14ac:dyDescent="0.2">
      <c r="C6" s="27" t="s">
        <v>36</v>
      </c>
      <c r="P6" s="8" t="s">
        <v>40</v>
      </c>
      <c r="Q6" s="174">
        <f>IFERROR(一号⑤!L6,"")</f>
        <v>0</v>
      </c>
      <c r="R6" s="175"/>
      <c r="S6" s="175"/>
      <c r="T6" s="32"/>
    </row>
    <row r="7" spans="1:20" ht="15" customHeight="1" x14ac:dyDescent="0.2">
      <c r="T7" s="32"/>
    </row>
    <row r="8" spans="1:20" ht="15" customHeight="1" x14ac:dyDescent="0.2">
      <c r="C8" s="31"/>
      <c r="K8" s="33"/>
      <c r="L8" s="33"/>
      <c r="M8" s="33"/>
      <c r="T8" s="32"/>
    </row>
    <row r="9" spans="1:20" ht="15" customHeight="1" x14ac:dyDescent="0.2">
      <c r="C9" s="31"/>
      <c r="K9" s="33"/>
      <c r="L9" s="176" t="s">
        <v>55</v>
      </c>
      <c r="M9" s="177"/>
      <c r="N9" s="173" t="str">
        <f>IF(一号⑤!J8=0,"",一号⑤!J8)</f>
        <v/>
      </c>
      <c r="O9" s="178"/>
      <c r="P9" s="178"/>
      <c r="Q9" s="178"/>
      <c r="R9" s="179"/>
      <c r="T9" s="32"/>
    </row>
    <row r="10" spans="1:20" ht="15" customHeight="1" x14ac:dyDescent="0.2">
      <c r="C10" s="31"/>
      <c r="K10" s="33"/>
      <c r="L10" s="176" t="s">
        <v>56</v>
      </c>
      <c r="M10" s="177"/>
      <c r="N10" s="173" t="str">
        <f>IF(一号⑤!J9=0,"",一号⑤!J9)</f>
        <v/>
      </c>
      <c r="O10" s="178"/>
      <c r="P10" s="178"/>
      <c r="Q10" s="178"/>
      <c r="R10" s="179"/>
      <c r="S10" s="34"/>
      <c r="T10" s="32"/>
    </row>
    <row r="11" spans="1:20" ht="15" customHeight="1" x14ac:dyDescent="0.2">
      <c r="C11" s="31"/>
      <c r="K11" s="33"/>
      <c r="L11" s="176" t="s">
        <v>22</v>
      </c>
      <c r="M11" s="177"/>
      <c r="N11" s="173" t="str">
        <f>IF(一号⑤!J10=0,"",一号⑤!J10)</f>
        <v/>
      </c>
      <c r="O11" s="178"/>
      <c r="P11" s="178"/>
      <c r="Q11" s="178"/>
      <c r="R11" s="179"/>
      <c r="S11" s="35"/>
      <c r="T11" s="32"/>
    </row>
    <row r="13" spans="1:20" ht="15" customHeight="1" x14ac:dyDescent="0.2">
      <c r="B13" s="36" t="s">
        <v>54</v>
      </c>
      <c r="C13" s="36"/>
      <c r="D13" s="36"/>
      <c r="E13" s="36"/>
      <c r="F13" s="36"/>
      <c r="G13" s="36"/>
      <c r="H13" s="36"/>
      <c r="I13" s="36"/>
      <c r="J13" s="36"/>
      <c r="K13" s="36"/>
      <c r="L13" s="36"/>
      <c r="M13" s="36"/>
      <c r="N13" s="36"/>
      <c r="O13" s="36"/>
      <c r="P13" s="36"/>
      <c r="Q13" s="36"/>
      <c r="R13" s="36"/>
      <c r="S13" s="36"/>
      <c r="T13" s="36"/>
    </row>
    <row r="14" spans="1:20" ht="15" customHeight="1" x14ac:dyDescent="0.2">
      <c r="C14" s="37"/>
      <c r="D14" s="37"/>
      <c r="E14" s="37"/>
      <c r="F14" s="37"/>
      <c r="G14" s="37"/>
      <c r="H14" s="37"/>
      <c r="I14" s="37"/>
      <c r="J14" s="37"/>
      <c r="K14" s="37"/>
      <c r="L14" s="37"/>
      <c r="M14" s="37"/>
      <c r="N14" s="37"/>
      <c r="O14" s="37"/>
      <c r="P14" s="37"/>
      <c r="Q14" s="37"/>
      <c r="R14" s="37"/>
    </row>
    <row r="15" spans="1:20" ht="15" customHeight="1" x14ac:dyDescent="0.2">
      <c r="B15" s="37" t="s">
        <v>1</v>
      </c>
      <c r="C15" s="37"/>
      <c r="D15" s="37"/>
      <c r="E15" s="37"/>
      <c r="F15" s="37"/>
      <c r="G15" s="37"/>
      <c r="H15" s="37"/>
      <c r="I15" s="37"/>
      <c r="J15" s="37"/>
      <c r="K15" s="37"/>
      <c r="L15" s="37"/>
      <c r="M15" s="37"/>
      <c r="N15" s="37"/>
      <c r="O15" s="37"/>
      <c r="P15" s="37"/>
      <c r="Q15" s="37"/>
      <c r="R15" s="37"/>
      <c r="S15" s="37"/>
      <c r="T15" s="37"/>
    </row>
    <row r="16" spans="1:20" ht="15" customHeight="1" x14ac:dyDescent="0.2">
      <c r="C16" s="38"/>
      <c r="D16" s="39"/>
    </row>
    <row r="17" spans="1:22" ht="15" customHeight="1" x14ac:dyDescent="0.2">
      <c r="A17" s="40"/>
      <c r="B17" s="166" t="s">
        <v>58</v>
      </c>
      <c r="C17" s="167"/>
      <c r="D17" s="171"/>
      <c r="E17" s="171"/>
      <c r="F17" s="172"/>
    </row>
    <row r="18" spans="1:22" ht="15" customHeight="1" x14ac:dyDescent="0.2">
      <c r="A18" s="40"/>
      <c r="B18" s="162" t="s">
        <v>59</v>
      </c>
      <c r="C18" s="163"/>
      <c r="D18" s="192"/>
      <c r="E18" s="193"/>
      <c r="F18" s="194"/>
      <c r="S18" s="41"/>
      <c r="T18" s="32"/>
    </row>
    <row r="19" spans="1:22" ht="15" customHeight="1" thickBot="1" x14ac:dyDescent="0.25">
      <c r="D19" s="42"/>
      <c r="E19" s="42"/>
      <c r="K19" s="43"/>
      <c r="S19" s="10" t="s">
        <v>41</v>
      </c>
      <c r="T19" s="10"/>
      <c r="U19" s="64"/>
      <c r="V19" s="65"/>
    </row>
    <row r="20" spans="1:22" s="42" customFormat="1" ht="15" customHeight="1" x14ac:dyDescent="0.2">
      <c r="B20" s="168" t="s">
        <v>14</v>
      </c>
      <c r="C20" s="164" t="s">
        <v>63</v>
      </c>
      <c r="D20" s="44"/>
      <c r="E20" s="45" t="s">
        <v>16</v>
      </c>
      <c r="F20" s="46"/>
      <c r="G20" s="46"/>
      <c r="H20" s="47"/>
      <c r="I20" s="44"/>
      <c r="J20" s="48" t="s">
        <v>8</v>
      </c>
      <c r="K20" s="49"/>
      <c r="L20" s="49"/>
      <c r="M20" s="50"/>
      <c r="N20" s="49"/>
      <c r="O20" s="45" t="s">
        <v>33</v>
      </c>
      <c r="P20" s="46"/>
      <c r="Q20" s="49"/>
      <c r="R20" s="48"/>
      <c r="S20" s="51"/>
      <c r="T20" s="52"/>
      <c r="U20" s="180" t="s">
        <v>224</v>
      </c>
      <c r="V20" s="182"/>
    </row>
    <row r="21" spans="1:22" s="42" customFormat="1" ht="15" customHeight="1" x14ac:dyDescent="0.2">
      <c r="B21" s="169"/>
      <c r="C21" s="165"/>
      <c r="D21" s="54" t="s">
        <v>11</v>
      </c>
      <c r="E21" s="54"/>
      <c r="F21" s="55"/>
      <c r="G21" s="55"/>
      <c r="H21" s="55"/>
      <c r="I21" s="54" t="s">
        <v>12</v>
      </c>
      <c r="J21" s="54"/>
      <c r="K21" s="55"/>
      <c r="L21" s="55"/>
      <c r="M21" s="56"/>
      <c r="N21" s="57" t="s">
        <v>31</v>
      </c>
      <c r="O21" s="57"/>
      <c r="P21" s="58"/>
      <c r="Q21" s="56"/>
      <c r="R21" s="54" t="s">
        <v>13</v>
      </c>
      <c r="S21" s="54" t="s">
        <v>9</v>
      </c>
      <c r="T21" s="59" t="s">
        <v>10</v>
      </c>
      <c r="U21" s="72" t="s">
        <v>225</v>
      </c>
      <c r="V21" s="72" t="s">
        <v>226</v>
      </c>
    </row>
    <row r="22" spans="1:22" s="42" customFormat="1" ht="15" customHeight="1" x14ac:dyDescent="0.2">
      <c r="B22" s="169"/>
      <c r="C22" s="165"/>
      <c r="D22" s="54" t="s">
        <v>15</v>
      </c>
      <c r="E22" s="54"/>
      <c r="F22" s="60"/>
      <c r="G22" s="60"/>
      <c r="H22" s="60"/>
      <c r="I22" s="54" t="s">
        <v>17</v>
      </c>
      <c r="J22" s="54"/>
      <c r="K22" s="60"/>
      <c r="L22" s="60"/>
      <c r="M22" s="61"/>
      <c r="N22" s="62"/>
      <c r="O22" s="57"/>
      <c r="P22" s="63"/>
      <c r="Q22" s="61"/>
      <c r="R22" s="54" t="s">
        <v>19</v>
      </c>
      <c r="S22" s="54"/>
      <c r="T22" s="59"/>
      <c r="U22" s="180" t="s">
        <v>222</v>
      </c>
      <c r="V22" s="181" t="s">
        <v>223</v>
      </c>
    </row>
    <row r="23" spans="1:22" s="42" customFormat="1" ht="15" customHeight="1" thickBot="1" x14ac:dyDescent="0.25">
      <c r="B23" s="170"/>
      <c r="C23" s="165"/>
      <c r="D23" s="54"/>
      <c r="E23" s="54" t="s">
        <v>20</v>
      </c>
      <c r="F23" s="60"/>
      <c r="G23" s="60"/>
      <c r="H23" s="60"/>
      <c r="I23" s="54"/>
      <c r="J23" s="54" t="s">
        <v>20</v>
      </c>
      <c r="K23" s="60"/>
      <c r="L23" s="60"/>
      <c r="M23" s="61"/>
      <c r="N23" s="62"/>
      <c r="O23" s="57" t="s">
        <v>20</v>
      </c>
      <c r="P23" s="63"/>
      <c r="Q23" s="61"/>
      <c r="R23" s="66"/>
      <c r="S23" s="66"/>
      <c r="T23" s="59" t="s">
        <v>2</v>
      </c>
      <c r="U23" s="159"/>
      <c r="V23" s="161"/>
    </row>
    <row r="24" spans="1:22" s="42" customFormat="1" ht="18" customHeight="1" x14ac:dyDescent="0.2">
      <c r="B24" s="67" t="s">
        <v>277</v>
      </c>
      <c r="C24" s="105"/>
      <c r="D24" s="106"/>
      <c r="E24" s="106"/>
      <c r="F24" s="107"/>
      <c r="G24" s="107"/>
      <c r="H24" s="107"/>
      <c r="I24" s="106"/>
      <c r="J24" s="106"/>
      <c r="K24" s="107"/>
      <c r="L24" s="107"/>
      <c r="M24" s="107"/>
      <c r="N24" s="108"/>
      <c r="O24" s="106"/>
      <c r="P24" s="109"/>
      <c r="Q24" s="107"/>
      <c r="R24" s="106"/>
      <c r="S24" s="106"/>
      <c r="T24" s="110"/>
      <c r="U24" s="20" t="str">
        <f t="shared" ref="U24:U26" si="0">IF($C24="","",IF(C24=SUM(D24,E24,I24,J24,N24,O24,R24,S24,T24),"○","×"))</f>
        <v/>
      </c>
      <c r="V24" s="68" t="str">
        <f>IF($C24=0,"",IF(COUNTIF(U24:U24,"○")=1,"◎","×"))</f>
        <v/>
      </c>
    </row>
    <row r="25" spans="1:22" s="42" customFormat="1" ht="18" customHeight="1" x14ac:dyDescent="0.2">
      <c r="B25" s="67" t="s">
        <v>278</v>
      </c>
      <c r="C25" s="111"/>
      <c r="D25" s="112"/>
      <c r="E25" s="112"/>
      <c r="F25" s="113"/>
      <c r="G25" s="113"/>
      <c r="H25" s="113"/>
      <c r="I25" s="112"/>
      <c r="J25" s="112"/>
      <c r="K25" s="113"/>
      <c r="L25" s="113"/>
      <c r="M25" s="113"/>
      <c r="N25" s="114"/>
      <c r="O25" s="112"/>
      <c r="P25" s="115"/>
      <c r="Q25" s="113"/>
      <c r="R25" s="112"/>
      <c r="S25" s="112"/>
      <c r="T25" s="116"/>
      <c r="U25" s="20" t="str">
        <f t="shared" si="0"/>
        <v/>
      </c>
      <c r="V25" s="68" t="str">
        <f t="shared" ref="V25:V30" si="1">IF($C25=0,"",IF(COUNTIF(U25:U25,"○")=1,"◎","×"))</f>
        <v/>
      </c>
    </row>
    <row r="26" spans="1:22" s="42" customFormat="1" ht="18" customHeight="1" x14ac:dyDescent="0.2">
      <c r="A26" s="69"/>
      <c r="B26" s="67" t="s">
        <v>279</v>
      </c>
      <c r="C26" s="111"/>
      <c r="D26" s="112"/>
      <c r="E26" s="112"/>
      <c r="F26" s="113"/>
      <c r="G26" s="113"/>
      <c r="H26" s="113"/>
      <c r="I26" s="112"/>
      <c r="J26" s="112"/>
      <c r="K26" s="113"/>
      <c r="L26" s="113"/>
      <c r="M26" s="113"/>
      <c r="N26" s="114"/>
      <c r="O26" s="112"/>
      <c r="P26" s="115"/>
      <c r="Q26" s="113"/>
      <c r="R26" s="112"/>
      <c r="S26" s="112"/>
      <c r="T26" s="116"/>
      <c r="U26" s="20" t="str">
        <f t="shared" si="0"/>
        <v/>
      </c>
      <c r="V26" s="68" t="str">
        <f t="shared" si="1"/>
        <v/>
      </c>
    </row>
    <row r="27" spans="1:22" s="42" customFormat="1" ht="18" customHeight="1" x14ac:dyDescent="0.2">
      <c r="B27" s="67" t="s">
        <v>280</v>
      </c>
      <c r="C27" s="111"/>
      <c r="D27" s="112"/>
      <c r="E27" s="112"/>
      <c r="F27" s="113"/>
      <c r="G27" s="113"/>
      <c r="H27" s="113"/>
      <c r="I27" s="112"/>
      <c r="J27" s="112"/>
      <c r="K27" s="113"/>
      <c r="L27" s="113"/>
      <c r="M27" s="113"/>
      <c r="N27" s="114"/>
      <c r="O27" s="112"/>
      <c r="P27" s="115"/>
      <c r="Q27" s="113"/>
      <c r="R27" s="112"/>
      <c r="S27" s="112"/>
      <c r="T27" s="116"/>
      <c r="V27" s="53" t="str">
        <f t="shared" si="1"/>
        <v/>
      </c>
    </row>
    <row r="28" spans="1:22" s="42" customFormat="1" ht="18" customHeight="1" x14ac:dyDescent="0.2">
      <c r="B28" s="67" t="s">
        <v>281</v>
      </c>
      <c r="C28" s="111"/>
      <c r="D28" s="112"/>
      <c r="E28" s="112"/>
      <c r="F28" s="113"/>
      <c r="G28" s="113"/>
      <c r="H28" s="113"/>
      <c r="I28" s="112"/>
      <c r="J28" s="112"/>
      <c r="K28" s="113"/>
      <c r="L28" s="113"/>
      <c r="M28" s="113"/>
      <c r="N28" s="114"/>
      <c r="O28" s="112"/>
      <c r="P28" s="115"/>
      <c r="Q28" s="113"/>
      <c r="R28" s="112"/>
      <c r="S28" s="112"/>
      <c r="T28" s="116"/>
      <c r="U28" s="20" t="str">
        <f t="shared" ref="U28:U29" si="2">IF($C28="","",IF(C28=SUM(D28,E28,I28,J28,N28,O28,R28,S28,T28),"○","×"))</f>
        <v/>
      </c>
      <c r="V28" s="20" t="str">
        <f t="shared" si="1"/>
        <v/>
      </c>
    </row>
    <row r="29" spans="1:22" s="42" customFormat="1" ht="18" customHeight="1" thickBot="1" x14ac:dyDescent="0.25">
      <c r="B29" s="67" t="s">
        <v>6</v>
      </c>
      <c r="C29" s="117"/>
      <c r="D29" s="118"/>
      <c r="E29" s="118"/>
      <c r="F29" s="119"/>
      <c r="G29" s="119"/>
      <c r="H29" s="119"/>
      <c r="I29" s="118"/>
      <c r="J29" s="118"/>
      <c r="K29" s="119"/>
      <c r="L29" s="119"/>
      <c r="M29" s="119"/>
      <c r="N29" s="118"/>
      <c r="O29" s="118"/>
      <c r="P29" s="119"/>
      <c r="Q29" s="119"/>
      <c r="R29" s="118"/>
      <c r="S29" s="118"/>
      <c r="T29" s="120"/>
      <c r="U29" s="20" t="str">
        <f t="shared" si="2"/>
        <v/>
      </c>
      <c r="V29" s="20" t="str">
        <f t="shared" si="1"/>
        <v/>
      </c>
    </row>
    <row r="30" spans="1:22" s="42" customFormat="1" ht="18" customHeight="1" thickBot="1" x14ac:dyDescent="0.25">
      <c r="B30" s="70" t="s">
        <v>23</v>
      </c>
      <c r="C30" s="121">
        <f t="shared" ref="C30:T30" si="3">SUM(C24:C29)</f>
        <v>0</v>
      </c>
      <c r="D30" s="121">
        <f t="shared" si="3"/>
        <v>0</v>
      </c>
      <c r="E30" s="121">
        <f t="shared" si="3"/>
        <v>0</v>
      </c>
      <c r="F30" s="122">
        <f t="shared" si="3"/>
        <v>0</v>
      </c>
      <c r="G30" s="122">
        <f t="shared" si="3"/>
        <v>0</v>
      </c>
      <c r="H30" s="122">
        <f t="shared" si="3"/>
        <v>0</v>
      </c>
      <c r="I30" s="121">
        <f t="shared" si="3"/>
        <v>0</v>
      </c>
      <c r="J30" s="121">
        <f t="shared" si="3"/>
        <v>0</v>
      </c>
      <c r="K30" s="122">
        <f t="shared" si="3"/>
        <v>0</v>
      </c>
      <c r="L30" s="122">
        <f t="shared" si="3"/>
        <v>0</v>
      </c>
      <c r="M30" s="122">
        <f t="shared" si="3"/>
        <v>0</v>
      </c>
      <c r="N30" s="121">
        <f t="shared" si="3"/>
        <v>0</v>
      </c>
      <c r="O30" s="121">
        <f t="shared" si="3"/>
        <v>0</v>
      </c>
      <c r="P30" s="122">
        <f t="shared" si="3"/>
        <v>0</v>
      </c>
      <c r="Q30" s="122">
        <f t="shared" si="3"/>
        <v>0</v>
      </c>
      <c r="R30" s="121">
        <f t="shared" si="3"/>
        <v>0</v>
      </c>
      <c r="S30" s="121">
        <f t="shared" si="3"/>
        <v>0</v>
      </c>
      <c r="T30" s="123">
        <f t="shared" si="3"/>
        <v>0</v>
      </c>
      <c r="V30" s="42" t="str">
        <f t="shared" si="1"/>
        <v/>
      </c>
    </row>
    <row r="31" spans="1:22" s="42" customFormat="1" ht="15" customHeight="1" x14ac:dyDescent="0.2">
      <c r="B31" s="2" t="s">
        <v>208</v>
      </c>
      <c r="C31" s="80"/>
      <c r="D31" s="71"/>
      <c r="E31" s="71"/>
      <c r="F31" s="71"/>
      <c r="G31" s="71"/>
      <c r="H31" s="71"/>
      <c r="I31" s="71"/>
      <c r="J31" s="71"/>
      <c r="K31" s="71"/>
      <c r="L31" s="71"/>
      <c r="M31" s="71"/>
      <c r="N31" s="71"/>
      <c r="O31" s="71"/>
      <c r="P31" s="71"/>
      <c r="Q31" s="71"/>
      <c r="R31" s="71"/>
      <c r="S31" s="71"/>
      <c r="T31" s="71"/>
    </row>
    <row r="32" spans="1:22" ht="15" customHeight="1" x14ac:dyDescent="0.2">
      <c r="B32" s="2" t="s">
        <v>215</v>
      </c>
      <c r="C32" s="1"/>
    </row>
  </sheetData>
  <sheetProtection algorithmName="SHA-512" hashValue="ErEWu0wQs8JuZjmWg1VdEfwTcrYx4j73TJYDNZGeaBsLjzRdVzeKLkwPaApBVDYDSojwMujqdeatG7WoMzwQ6w==" saltValue="ytp1xbLXmseBEmAB6g17hw==" spinCount="100000" sheet="1" objects="1" scenarios="1"/>
  <mergeCells count="18">
    <mergeCell ref="B20:B23"/>
    <mergeCell ref="C20:C23"/>
    <mergeCell ref="U20:V20"/>
    <mergeCell ref="U22:U23"/>
    <mergeCell ref="V22:V23"/>
    <mergeCell ref="L11:M11"/>
    <mergeCell ref="N11:R11"/>
    <mergeCell ref="B17:C17"/>
    <mergeCell ref="D17:F17"/>
    <mergeCell ref="B18:C18"/>
    <mergeCell ref="D18:F18"/>
    <mergeCell ref="L10:M10"/>
    <mergeCell ref="N10:R10"/>
    <mergeCell ref="H5:J5"/>
    <mergeCell ref="L5:N5"/>
    <mergeCell ref="Q6:S6"/>
    <mergeCell ref="L9:M9"/>
    <mergeCell ref="N9:R9"/>
  </mergeCells>
  <phoneticPr fontId="11"/>
  <conditionalFormatting sqref="U28:U29">
    <cfRule type="cellIs" dxfId="61" priority="63" operator="equal">
      <formula>"×"</formula>
    </cfRule>
  </conditionalFormatting>
  <conditionalFormatting sqref="V28:V29">
    <cfRule type="cellIs" dxfId="60" priority="62" operator="equal">
      <formula>"×"</formula>
    </cfRule>
  </conditionalFormatting>
  <conditionalFormatting sqref="V24:V26 U21:V21">
    <cfRule type="cellIs" dxfId="59" priority="61" operator="equal">
      <formula>"×"</formula>
    </cfRule>
  </conditionalFormatting>
  <conditionalFormatting sqref="U22 U24:U26">
    <cfRule type="cellIs" dxfId="58" priority="60" operator="equal">
      <formula>"×"</formula>
    </cfRule>
  </conditionalFormatting>
  <conditionalFormatting sqref="N9:Q11">
    <cfRule type="cellIs" dxfId="57" priority="59" stopIfTrue="1" operator="equal">
      <formula>""</formula>
    </cfRule>
  </conditionalFormatting>
  <conditionalFormatting sqref="H5">
    <cfRule type="cellIs" dxfId="56" priority="44" operator="between">
      <formula>48580</formula>
      <formula>48944</formula>
    </cfRule>
    <cfRule type="cellIs" dxfId="55" priority="45" operator="between">
      <formula>48214</formula>
      <formula>48579</formula>
    </cfRule>
    <cfRule type="cellIs" dxfId="54" priority="46" operator="between">
      <formula>47849</formula>
      <formula>48213</formula>
    </cfRule>
    <cfRule type="cellIs" dxfId="53" priority="47" operator="between">
      <formula>47484</formula>
      <formula>47848</formula>
    </cfRule>
    <cfRule type="cellIs" dxfId="52" priority="48" operator="between">
      <formula>47119</formula>
      <formula>47483</formula>
    </cfRule>
    <cfRule type="cellIs" dxfId="51" priority="49" operator="between">
      <formula>46753</formula>
      <formula>47118</formula>
    </cfRule>
    <cfRule type="cellIs" dxfId="50" priority="50" operator="between">
      <formula>46388</formula>
      <formula>46752</formula>
    </cfRule>
    <cfRule type="cellIs" dxfId="49" priority="51" operator="between">
      <formula>46023</formula>
      <formula>46387</formula>
    </cfRule>
    <cfRule type="cellIs" dxfId="48" priority="52" operator="between">
      <formula>45658</formula>
      <formula>46022</formula>
    </cfRule>
    <cfRule type="cellIs" dxfId="47" priority="53" operator="between">
      <formula>45292</formula>
      <formula>45657</formula>
    </cfRule>
    <cfRule type="cellIs" dxfId="46" priority="54" operator="between">
      <formula>44927</formula>
      <formula>45291</formula>
    </cfRule>
    <cfRule type="cellIs" dxfId="45" priority="55" operator="between">
      <formula>44562</formula>
      <formula>44926</formula>
    </cfRule>
    <cfRule type="cellIs" dxfId="44" priority="56" operator="between">
      <formula>44197</formula>
      <formula>44561</formula>
    </cfRule>
    <cfRule type="cellIs" dxfId="43" priority="57" operator="between">
      <formula>43831</formula>
      <formula>44196</formula>
    </cfRule>
    <cfRule type="cellIs" dxfId="42" priority="58" operator="between">
      <formula>43586</formula>
      <formula>43830</formula>
    </cfRule>
  </conditionalFormatting>
  <conditionalFormatting sqref="H5:I5">
    <cfRule type="cellIs" dxfId="41" priority="43" operator="equal">
      <formula>0</formula>
    </cfRule>
  </conditionalFormatting>
  <conditionalFormatting sqref="L5">
    <cfRule type="cellIs" dxfId="40" priority="28" operator="between">
      <formula>48580</formula>
      <formula>48944</formula>
    </cfRule>
    <cfRule type="cellIs" dxfId="39" priority="29" operator="between">
      <formula>48214</formula>
      <formula>48579</formula>
    </cfRule>
    <cfRule type="cellIs" dxfId="38" priority="30" operator="between">
      <formula>47849</formula>
      <formula>48213</formula>
    </cfRule>
    <cfRule type="cellIs" dxfId="37" priority="31" operator="between">
      <formula>47484</formula>
      <formula>47848</formula>
    </cfRule>
    <cfRule type="cellIs" dxfId="36" priority="32" operator="between">
      <formula>47119</formula>
      <formula>47483</formula>
    </cfRule>
    <cfRule type="cellIs" dxfId="35" priority="33" operator="between">
      <formula>46753</formula>
      <formula>47118</formula>
    </cfRule>
    <cfRule type="cellIs" dxfId="34" priority="34" operator="between">
      <formula>46388</formula>
      <formula>46752</formula>
    </cfRule>
    <cfRule type="cellIs" dxfId="33" priority="35" operator="between">
      <formula>46023</formula>
      <formula>46387</formula>
    </cfRule>
    <cfRule type="cellIs" dxfId="32" priority="36" operator="between">
      <formula>45658</formula>
      <formula>46022</formula>
    </cfRule>
    <cfRule type="cellIs" dxfId="31" priority="37" operator="between">
      <formula>45292</formula>
      <formula>45657</formula>
    </cfRule>
    <cfRule type="cellIs" dxfId="30" priority="38" operator="between">
      <formula>44927</formula>
      <formula>45291</formula>
    </cfRule>
    <cfRule type="cellIs" dxfId="29" priority="39" operator="between">
      <formula>44562</formula>
      <formula>44926</formula>
    </cfRule>
    <cfRule type="cellIs" dxfId="28" priority="40" operator="between">
      <formula>44197</formula>
      <formula>44561</formula>
    </cfRule>
    <cfRule type="cellIs" dxfId="27" priority="41" operator="between">
      <formula>43831</formula>
      <formula>44196</formula>
    </cfRule>
    <cfRule type="cellIs" dxfId="26" priority="42" operator="between">
      <formula>43586</formula>
      <formula>43830</formula>
    </cfRule>
  </conditionalFormatting>
  <conditionalFormatting sqref="L5:M5">
    <cfRule type="cellIs" dxfId="25" priority="27" operator="equal">
      <formula>0</formula>
    </cfRule>
  </conditionalFormatting>
  <conditionalFormatting sqref="Q6">
    <cfRule type="cellIs" dxfId="24" priority="12" operator="between">
      <formula>48580</formula>
      <formula>48944</formula>
    </cfRule>
    <cfRule type="cellIs" dxfId="23" priority="13" operator="between">
      <formula>48214</formula>
      <formula>48579</formula>
    </cfRule>
    <cfRule type="cellIs" dxfId="22" priority="14" operator="between">
      <formula>47849</formula>
      <formula>48213</formula>
    </cfRule>
    <cfRule type="cellIs" dxfId="21" priority="15" operator="between">
      <formula>47484</formula>
      <formula>47848</formula>
    </cfRule>
    <cfRule type="cellIs" dxfId="20" priority="16" operator="between">
      <formula>47119</formula>
      <formula>47483</formula>
    </cfRule>
    <cfRule type="cellIs" dxfId="19" priority="17" operator="between">
      <formula>46753</formula>
      <formula>47118</formula>
    </cfRule>
    <cfRule type="cellIs" dxfId="18" priority="18" operator="between">
      <formula>46388</formula>
      <formula>46752</formula>
    </cfRule>
    <cfRule type="cellIs" dxfId="17" priority="19" operator="between">
      <formula>46023</formula>
      <formula>46387</formula>
    </cfRule>
    <cfRule type="cellIs" dxfId="16" priority="20" operator="between">
      <formula>45658</formula>
      <formula>46022</formula>
    </cfRule>
    <cfRule type="cellIs" dxfId="15" priority="21" operator="between">
      <formula>45292</formula>
      <formula>45657</formula>
    </cfRule>
    <cfRule type="cellIs" dxfId="14" priority="22" operator="between">
      <formula>44927</formula>
      <formula>45291</formula>
    </cfRule>
    <cfRule type="cellIs" dxfId="13" priority="23" operator="between">
      <formula>44562</formula>
      <formula>44926</formula>
    </cfRule>
    <cfRule type="cellIs" dxfId="12" priority="24" operator="between">
      <formula>44197</formula>
      <formula>44561</formula>
    </cfRule>
    <cfRule type="cellIs" dxfId="11" priority="25" operator="between">
      <formula>43831</formula>
      <formula>44196</formula>
    </cfRule>
    <cfRule type="cellIs" dxfId="10" priority="26" operator="between">
      <formula>43586</formula>
      <formula>43830</formula>
    </cfRule>
  </conditionalFormatting>
  <conditionalFormatting sqref="Q6:R6">
    <cfRule type="cellIs" dxfId="9" priority="11" operator="equal">
      <formula>0</formula>
    </cfRule>
  </conditionalFormatting>
  <conditionalFormatting sqref="D17">
    <cfRule type="cellIs" dxfId="8" priority="9" operator="equal">
      <formula>""</formula>
    </cfRule>
  </conditionalFormatting>
  <conditionalFormatting sqref="D18">
    <cfRule type="cellIs" dxfId="7" priority="2" operator="equal">
      <formula>2023</formula>
    </cfRule>
    <cfRule type="cellIs" dxfId="6" priority="3" operator="equal">
      <formula>2022</formula>
    </cfRule>
    <cfRule type="cellIs" dxfId="5" priority="4" operator="equal">
      <formula>""</formula>
    </cfRule>
  </conditionalFormatting>
  <conditionalFormatting sqref="D18">
    <cfRule type="cellIs" dxfId="4" priority="5" stopIfTrue="1" operator="equal">
      <formula>2025</formula>
    </cfRule>
    <cfRule type="cellIs" dxfId="3" priority="6" stopIfTrue="1" operator="equal">
      <formula>2021</formula>
    </cfRule>
    <cfRule type="cellIs" dxfId="2" priority="7" stopIfTrue="1" operator="equal">
      <formula>2020</formula>
    </cfRule>
    <cfRule type="cellIs" dxfId="0" priority="8" stopIfTrue="1" operator="equal">
      <formula>2024</formula>
    </cfRule>
  </conditionalFormatting>
  <conditionalFormatting sqref="V22">
    <cfRule type="cellIs" dxfId="1" priority="1" operator="equal">
      <formula>"×"</formula>
    </cfRule>
  </conditionalFormatting>
  <printOptions horizontalCentered="1"/>
  <pageMargins left="0.39370078740157483" right="0.39370078740157483" top="0.78740157480314965" bottom="0" header="0.51181102362204722" footer="0.51181102362204722"/>
  <pageSetup paperSize="9" scale="94"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E38DB757-5EEC-4BFA-B248-B5154645E467}">
          <x14:formula1>
            <xm:f>一覧!$D$51:$D$65</xm:f>
          </x14:formula1>
          <xm:sqref>D17:E17</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81"/>
  <sheetViews>
    <sheetView topLeftCell="I1" zoomScale="75" zoomScaleNormal="75" workbookViewId="0">
      <selection activeCell="I29" sqref="I29"/>
    </sheetView>
  </sheetViews>
  <sheetFormatPr defaultColWidth="10.26953125" defaultRowHeight="13" x14ac:dyDescent="0.2"/>
  <cols>
    <col min="1" max="1" width="5.6328125" style="21" hidden="1" customWidth="1"/>
    <col min="2" max="2" width="36.26953125" style="21" hidden="1" customWidth="1"/>
    <col min="3" max="3" width="0" style="21" hidden="1" customWidth="1"/>
    <col min="4" max="4" width="18.26953125" style="22" bestFit="1" customWidth="1"/>
    <col min="5" max="5" width="10.26953125" style="22"/>
    <col min="6" max="6" width="20" style="22" customWidth="1"/>
    <col min="7" max="7" width="21.7265625" style="21" bestFit="1" customWidth="1"/>
    <col min="8" max="8" width="28.26953125" style="23" bestFit="1" customWidth="1"/>
    <col min="9" max="9" width="10.26953125" style="23"/>
    <col min="10" max="10" width="21.6328125" style="23" bestFit="1" customWidth="1"/>
    <col min="11" max="11" width="17.453125" style="21" bestFit="1" customWidth="1"/>
    <col min="12" max="12" width="13.26953125" style="24" bestFit="1" customWidth="1"/>
    <col min="13" max="13" width="10.26953125" style="24"/>
    <col min="14" max="14" width="26.90625" style="24" bestFit="1" customWidth="1"/>
    <col min="15" max="15" width="21.90625" style="21" bestFit="1" customWidth="1"/>
    <col min="16" max="16" width="10.26953125" style="25"/>
    <col min="17" max="17" width="19.08984375" style="25" bestFit="1" customWidth="1"/>
    <col min="18" max="18" width="16.453125" style="129" bestFit="1" customWidth="1"/>
    <col min="19" max="16384" width="10.26953125" style="21"/>
  </cols>
  <sheetData>
    <row r="1" spans="1:17" ht="16.5" x14ac:dyDescent="0.25">
      <c r="D1" s="183" t="s">
        <v>74</v>
      </c>
      <c r="E1" s="184"/>
      <c r="F1" s="184"/>
      <c r="H1" s="185" t="s">
        <v>75</v>
      </c>
      <c r="I1" s="186"/>
      <c r="J1" s="186"/>
      <c r="L1" s="187" t="s">
        <v>76</v>
      </c>
      <c r="M1" s="188"/>
      <c r="N1" s="188"/>
      <c r="O1" s="128"/>
      <c r="P1" s="189" t="s">
        <v>227</v>
      </c>
      <c r="Q1" s="190"/>
    </row>
    <row r="2" spans="1:17" x14ac:dyDescent="0.2">
      <c r="A2" s="21">
        <v>1</v>
      </c>
      <c r="B2" s="21" t="s">
        <v>77</v>
      </c>
      <c r="D2" s="22" t="s">
        <v>78</v>
      </c>
      <c r="E2" s="22" t="s">
        <v>79</v>
      </c>
      <c r="F2" s="22" t="s">
        <v>265</v>
      </c>
      <c r="H2" s="23" t="s">
        <v>80</v>
      </c>
      <c r="I2" s="23" t="s">
        <v>81</v>
      </c>
      <c r="J2" s="23" t="s">
        <v>251</v>
      </c>
      <c r="L2" s="24" t="s">
        <v>82</v>
      </c>
      <c r="M2" s="24" t="s">
        <v>81</v>
      </c>
      <c r="N2" s="24" t="s">
        <v>254</v>
      </c>
      <c r="P2" s="25" t="s">
        <v>83</v>
      </c>
      <c r="Q2" s="25" t="s">
        <v>273</v>
      </c>
    </row>
    <row r="3" spans="1:17" x14ac:dyDescent="0.2">
      <c r="A3" s="21">
        <v>4</v>
      </c>
      <c r="B3" s="21" t="s">
        <v>86</v>
      </c>
      <c r="D3" s="22" t="s">
        <v>78</v>
      </c>
      <c r="E3" s="22" t="s">
        <v>6</v>
      </c>
      <c r="F3" s="22" t="s">
        <v>238</v>
      </c>
      <c r="H3" s="23" t="s">
        <v>80</v>
      </c>
      <c r="I3" s="23" t="s">
        <v>87</v>
      </c>
      <c r="J3" s="23" t="s">
        <v>253</v>
      </c>
      <c r="L3" s="24" t="s">
        <v>82</v>
      </c>
      <c r="M3" s="24" t="s">
        <v>87</v>
      </c>
      <c r="N3" s="24" t="s">
        <v>255</v>
      </c>
      <c r="P3" s="25" t="s">
        <v>228</v>
      </c>
      <c r="Q3" s="25" t="s">
        <v>274</v>
      </c>
    </row>
    <row r="4" spans="1:17" x14ac:dyDescent="0.2">
      <c r="A4" s="21">
        <v>5</v>
      </c>
      <c r="B4" s="21" t="s">
        <v>88</v>
      </c>
      <c r="D4" s="22" t="s">
        <v>89</v>
      </c>
      <c r="E4" s="22" t="s">
        <v>79</v>
      </c>
      <c r="F4" s="22" t="s">
        <v>266</v>
      </c>
      <c r="H4" s="23" t="s">
        <v>80</v>
      </c>
      <c r="I4" s="23" t="s">
        <v>90</v>
      </c>
      <c r="J4" s="23" t="s">
        <v>248</v>
      </c>
      <c r="L4" s="24" t="s">
        <v>82</v>
      </c>
      <c r="M4" s="24" t="s">
        <v>91</v>
      </c>
      <c r="N4" s="24" t="s">
        <v>256</v>
      </c>
      <c r="Q4" s="25" t="s">
        <v>84</v>
      </c>
    </row>
    <row r="5" spans="1:17" x14ac:dyDescent="0.2">
      <c r="A5" s="21">
        <v>6</v>
      </c>
      <c r="B5" s="21" t="s">
        <v>92</v>
      </c>
      <c r="D5" s="22" t="s">
        <v>89</v>
      </c>
      <c r="E5" s="22" t="s">
        <v>6</v>
      </c>
      <c r="F5" s="22" t="s">
        <v>241</v>
      </c>
      <c r="H5" s="23" t="s">
        <v>93</v>
      </c>
      <c r="I5" s="23" t="s">
        <v>81</v>
      </c>
      <c r="J5" s="23" t="s">
        <v>249</v>
      </c>
      <c r="L5" s="24" t="s">
        <v>94</v>
      </c>
      <c r="M5" s="24" t="s">
        <v>79</v>
      </c>
      <c r="N5" s="24" t="s">
        <v>257</v>
      </c>
    </row>
    <row r="6" spans="1:17" x14ac:dyDescent="0.2">
      <c r="A6" s="21">
        <v>8</v>
      </c>
      <c r="B6" s="21" t="s">
        <v>95</v>
      </c>
      <c r="D6" s="22" t="s">
        <v>96</v>
      </c>
      <c r="E6" s="22" t="s">
        <v>79</v>
      </c>
      <c r="F6" s="22" t="s">
        <v>242</v>
      </c>
      <c r="H6" s="23" t="s">
        <v>93</v>
      </c>
      <c r="I6" s="23" t="s">
        <v>87</v>
      </c>
      <c r="J6" s="23" t="s">
        <v>252</v>
      </c>
      <c r="L6" s="24" t="s">
        <v>97</v>
      </c>
      <c r="M6" s="24" t="s">
        <v>79</v>
      </c>
      <c r="N6" s="24" t="s">
        <v>258</v>
      </c>
    </row>
    <row r="7" spans="1:17" x14ac:dyDescent="0.2">
      <c r="A7" s="21">
        <v>9</v>
      </c>
      <c r="B7" s="21" t="s">
        <v>98</v>
      </c>
      <c r="D7" s="22" t="s">
        <v>99</v>
      </c>
      <c r="E7" s="22" t="s">
        <v>79</v>
      </c>
      <c r="F7" s="22" t="s">
        <v>236</v>
      </c>
      <c r="H7" s="23" t="s">
        <v>93</v>
      </c>
      <c r="I7" s="23" t="s">
        <v>90</v>
      </c>
      <c r="J7" s="23" t="s">
        <v>272</v>
      </c>
      <c r="L7" s="24" t="s">
        <v>100</v>
      </c>
      <c r="M7" s="24" t="s">
        <v>79</v>
      </c>
      <c r="N7" s="24" t="s">
        <v>259</v>
      </c>
    </row>
    <row r="8" spans="1:17" x14ac:dyDescent="0.2">
      <c r="A8" s="21">
        <v>12</v>
      </c>
      <c r="B8" s="21" t="s">
        <v>101</v>
      </c>
      <c r="D8" s="22" t="s">
        <v>102</v>
      </c>
      <c r="E8" s="22" t="s">
        <v>79</v>
      </c>
      <c r="F8" s="22" t="s">
        <v>237</v>
      </c>
      <c r="H8" s="23" t="s">
        <v>103</v>
      </c>
      <c r="I8" s="23" t="s">
        <v>81</v>
      </c>
      <c r="J8" s="23" t="s">
        <v>250</v>
      </c>
      <c r="L8" s="24" t="s">
        <v>104</v>
      </c>
      <c r="M8" s="24" t="s">
        <v>81</v>
      </c>
      <c r="N8" s="24" t="s">
        <v>260</v>
      </c>
    </row>
    <row r="9" spans="1:17" x14ac:dyDescent="0.2">
      <c r="A9" s="21">
        <v>13</v>
      </c>
      <c r="B9" s="21" t="s">
        <v>105</v>
      </c>
      <c r="D9" s="22" t="s">
        <v>106</v>
      </c>
      <c r="E9" s="22" t="s">
        <v>79</v>
      </c>
      <c r="F9" s="22" t="s">
        <v>243</v>
      </c>
      <c r="H9" s="23" t="s">
        <v>103</v>
      </c>
      <c r="I9" s="23" t="s">
        <v>87</v>
      </c>
      <c r="J9" s="23" t="s">
        <v>204</v>
      </c>
      <c r="L9" s="24" t="s">
        <v>104</v>
      </c>
      <c r="M9" s="24" t="s">
        <v>87</v>
      </c>
      <c r="N9" s="24" t="s">
        <v>261</v>
      </c>
    </row>
    <row r="10" spans="1:17" x14ac:dyDescent="0.2">
      <c r="A10" s="21">
        <v>14</v>
      </c>
      <c r="B10" s="21" t="s">
        <v>107</v>
      </c>
      <c r="D10" s="22" t="s">
        <v>108</v>
      </c>
      <c r="E10" s="22" t="s">
        <v>115</v>
      </c>
      <c r="F10" s="22" t="s">
        <v>245</v>
      </c>
      <c r="H10" s="23" t="s">
        <v>103</v>
      </c>
      <c r="I10" s="23" t="s">
        <v>90</v>
      </c>
      <c r="L10" s="24" t="s">
        <v>104</v>
      </c>
      <c r="M10" s="24" t="s">
        <v>91</v>
      </c>
      <c r="N10" s="24" t="s">
        <v>275</v>
      </c>
    </row>
    <row r="11" spans="1:17" x14ac:dyDescent="0.2">
      <c r="A11" s="21">
        <v>15</v>
      </c>
      <c r="B11" s="21" t="s">
        <v>110</v>
      </c>
      <c r="D11" s="22" t="s">
        <v>108</v>
      </c>
      <c r="E11" s="22" t="s">
        <v>119</v>
      </c>
      <c r="F11" s="22" t="s">
        <v>239</v>
      </c>
      <c r="H11" s="23" t="s">
        <v>111</v>
      </c>
      <c r="I11" s="23" t="s">
        <v>81</v>
      </c>
      <c r="L11" s="24" t="s">
        <v>112</v>
      </c>
      <c r="M11" s="24" t="s">
        <v>81</v>
      </c>
      <c r="N11" s="24" t="s">
        <v>276</v>
      </c>
    </row>
    <row r="12" spans="1:17" x14ac:dyDescent="0.2">
      <c r="A12" s="21">
        <v>16</v>
      </c>
      <c r="B12" s="21" t="s">
        <v>113</v>
      </c>
      <c r="D12" s="22" t="s">
        <v>108</v>
      </c>
      <c r="E12" s="22" t="s">
        <v>81</v>
      </c>
      <c r="F12" s="22" t="s">
        <v>240</v>
      </c>
      <c r="H12" s="23" t="s">
        <v>111</v>
      </c>
      <c r="I12" s="23" t="s">
        <v>87</v>
      </c>
      <c r="L12" s="24" t="s">
        <v>112</v>
      </c>
      <c r="M12" s="24" t="s">
        <v>87</v>
      </c>
      <c r="N12" s="24" t="s">
        <v>264</v>
      </c>
    </row>
    <row r="13" spans="1:17" x14ac:dyDescent="0.2">
      <c r="A13" s="21">
        <v>17</v>
      </c>
      <c r="B13" s="21" t="s">
        <v>114</v>
      </c>
      <c r="D13" s="22" t="s">
        <v>108</v>
      </c>
      <c r="E13" s="22" t="s">
        <v>87</v>
      </c>
      <c r="F13" s="22" t="s">
        <v>246</v>
      </c>
      <c r="H13" s="23" t="s">
        <v>111</v>
      </c>
      <c r="I13" s="23" t="s">
        <v>90</v>
      </c>
      <c r="L13" s="24" t="s">
        <v>112</v>
      </c>
      <c r="M13" s="24" t="s">
        <v>91</v>
      </c>
      <c r="N13" s="24" t="s">
        <v>263</v>
      </c>
    </row>
    <row r="14" spans="1:17" x14ac:dyDescent="0.2">
      <c r="A14" s="21">
        <v>19</v>
      </c>
      <c r="B14" s="21" t="s">
        <v>116</v>
      </c>
      <c r="D14" s="22" t="s">
        <v>108</v>
      </c>
      <c r="E14" s="22" t="s">
        <v>90</v>
      </c>
      <c r="F14" s="22" t="s">
        <v>247</v>
      </c>
      <c r="H14" s="23" t="s">
        <v>80</v>
      </c>
      <c r="I14" s="23" t="s">
        <v>91</v>
      </c>
      <c r="L14" s="24" t="s">
        <v>117</v>
      </c>
      <c r="M14" s="24" t="s">
        <v>81</v>
      </c>
      <c r="N14" s="24" t="s">
        <v>262</v>
      </c>
    </row>
    <row r="15" spans="1:17" x14ac:dyDescent="0.2">
      <c r="A15" s="21">
        <v>22</v>
      </c>
      <c r="B15" s="21" t="s">
        <v>118</v>
      </c>
      <c r="D15" s="22" t="s">
        <v>108</v>
      </c>
      <c r="E15" s="22" t="s">
        <v>6</v>
      </c>
      <c r="F15" s="22" t="s">
        <v>244</v>
      </c>
      <c r="H15" s="23" t="s">
        <v>93</v>
      </c>
      <c r="I15" s="23" t="s">
        <v>91</v>
      </c>
      <c r="L15" s="24" t="s">
        <v>117</v>
      </c>
      <c r="M15" s="24" t="s">
        <v>87</v>
      </c>
      <c r="N15" s="24" t="s">
        <v>204</v>
      </c>
    </row>
    <row r="16" spans="1:17" x14ac:dyDescent="0.2">
      <c r="A16" s="21">
        <v>23</v>
      </c>
      <c r="B16" s="21" t="s">
        <v>120</v>
      </c>
      <c r="D16" s="22" t="s">
        <v>121</v>
      </c>
      <c r="E16" s="22" t="s">
        <v>79</v>
      </c>
      <c r="F16" s="22" t="s">
        <v>295</v>
      </c>
      <c r="H16" s="23" t="s">
        <v>103</v>
      </c>
      <c r="I16" s="23" t="s">
        <v>91</v>
      </c>
      <c r="L16" s="24" t="s">
        <v>117</v>
      </c>
      <c r="M16" s="24" t="s">
        <v>91</v>
      </c>
    </row>
    <row r="17" spans="1:13" x14ac:dyDescent="0.2">
      <c r="A17" s="21">
        <v>24</v>
      </c>
      <c r="B17" s="21" t="s">
        <v>122</v>
      </c>
      <c r="D17" s="22" t="s">
        <v>121</v>
      </c>
      <c r="E17" s="22" t="s">
        <v>6</v>
      </c>
      <c r="F17" s="22" t="s">
        <v>294</v>
      </c>
      <c r="H17" s="23" t="s">
        <v>111</v>
      </c>
      <c r="I17" s="23" t="s">
        <v>91</v>
      </c>
      <c r="L17" s="24" t="s">
        <v>123</v>
      </c>
      <c r="M17" s="24" t="s">
        <v>81</v>
      </c>
    </row>
    <row r="18" spans="1:13" x14ac:dyDescent="0.2">
      <c r="A18" s="21">
        <v>26</v>
      </c>
      <c r="B18" s="21" t="s">
        <v>124</v>
      </c>
      <c r="D18" s="22" t="s">
        <v>50</v>
      </c>
      <c r="E18" s="22" t="s">
        <v>81</v>
      </c>
      <c r="F18" s="22" t="s">
        <v>293</v>
      </c>
      <c r="H18" s="23" t="s">
        <v>125</v>
      </c>
      <c r="I18" s="23" t="s">
        <v>79</v>
      </c>
      <c r="L18" s="24" t="s">
        <v>123</v>
      </c>
      <c r="M18" s="24" t="s">
        <v>87</v>
      </c>
    </row>
    <row r="19" spans="1:13" x14ac:dyDescent="0.2">
      <c r="A19" s="21">
        <v>27</v>
      </c>
      <c r="B19" s="21" t="s">
        <v>126</v>
      </c>
      <c r="D19" s="22" t="s">
        <v>50</v>
      </c>
      <c r="E19" s="22" t="s">
        <v>87</v>
      </c>
      <c r="F19" s="22" t="s">
        <v>292</v>
      </c>
      <c r="H19" s="23" t="s">
        <v>127</v>
      </c>
      <c r="I19" s="23" t="s">
        <v>79</v>
      </c>
      <c r="L19" s="24" t="s">
        <v>123</v>
      </c>
      <c r="M19" s="24" t="s">
        <v>91</v>
      </c>
    </row>
    <row r="20" spans="1:13" x14ac:dyDescent="0.2">
      <c r="A20" s="21">
        <v>28</v>
      </c>
      <c r="B20" s="21" t="s">
        <v>128</v>
      </c>
      <c r="D20" s="22" t="s">
        <v>50</v>
      </c>
      <c r="E20" s="22" t="s">
        <v>90</v>
      </c>
      <c r="F20" s="22" t="s">
        <v>10</v>
      </c>
      <c r="H20" s="23" t="s">
        <v>129</v>
      </c>
      <c r="I20" s="23" t="s">
        <v>79</v>
      </c>
      <c r="L20" s="24" t="s">
        <v>130</v>
      </c>
      <c r="M20" s="24" t="s">
        <v>81</v>
      </c>
    </row>
    <row r="21" spans="1:13" x14ac:dyDescent="0.2">
      <c r="A21" s="21">
        <v>29</v>
      </c>
      <c r="B21" s="21" t="s">
        <v>131</v>
      </c>
      <c r="D21" s="22" t="s">
        <v>50</v>
      </c>
      <c r="E21" s="22" t="s">
        <v>6</v>
      </c>
      <c r="F21" s="22" t="s">
        <v>291</v>
      </c>
      <c r="H21" s="23" t="s">
        <v>132</v>
      </c>
      <c r="I21" s="23" t="s">
        <v>79</v>
      </c>
      <c r="L21" s="24" t="s">
        <v>130</v>
      </c>
      <c r="M21" s="24" t="s">
        <v>87</v>
      </c>
    </row>
    <row r="22" spans="1:13" x14ac:dyDescent="0.2">
      <c r="A22" s="21">
        <v>30</v>
      </c>
      <c r="B22" s="21" t="s">
        <v>133</v>
      </c>
      <c r="D22" s="22" t="s">
        <v>134</v>
      </c>
      <c r="E22" s="22" t="s">
        <v>79</v>
      </c>
      <c r="F22" s="22" t="s">
        <v>290</v>
      </c>
      <c r="H22" s="23" t="s">
        <v>125</v>
      </c>
      <c r="I22" s="23" t="s">
        <v>91</v>
      </c>
      <c r="L22" s="24" t="s">
        <v>130</v>
      </c>
      <c r="M22" s="24" t="s">
        <v>91</v>
      </c>
    </row>
    <row r="23" spans="1:13" x14ac:dyDescent="0.2">
      <c r="A23" s="21">
        <v>31</v>
      </c>
      <c r="B23" s="21" t="s">
        <v>135</v>
      </c>
      <c r="D23" s="22" t="s">
        <v>134</v>
      </c>
      <c r="E23" s="22" t="s">
        <v>6</v>
      </c>
      <c r="F23" s="22" t="s">
        <v>289</v>
      </c>
      <c r="H23" s="23" t="s">
        <v>127</v>
      </c>
      <c r="I23" s="23" t="s">
        <v>91</v>
      </c>
    </row>
    <row r="24" spans="1:13" x14ac:dyDescent="0.2">
      <c r="A24" s="21">
        <v>32</v>
      </c>
      <c r="B24" s="21" t="s">
        <v>136</v>
      </c>
      <c r="D24" s="22" t="s">
        <v>137</v>
      </c>
      <c r="E24" s="22" t="s">
        <v>81</v>
      </c>
      <c r="F24" s="22" t="s">
        <v>288</v>
      </c>
      <c r="H24" s="23" t="s">
        <v>129</v>
      </c>
      <c r="I24" s="23" t="s">
        <v>91</v>
      </c>
    </row>
    <row r="25" spans="1:13" x14ac:dyDescent="0.2">
      <c r="A25" s="21">
        <v>33</v>
      </c>
      <c r="B25" s="21" t="s">
        <v>138</v>
      </c>
      <c r="D25" s="22" t="s">
        <v>137</v>
      </c>
      <c r="E25" s="22" t="s">
        <v>87</v>
      </c>
      <c r="F25" s="22" t="s">
        <v>287</v>
      </c>
      <c r="H25" s="23" t="s">
        <v>132</v>
      </c>
      <c r="I25" s="23" t="s">
        <v>91</v>
      </c>
    </row>
    <row r="26" spans="1:13" x14ac:dyDescent="0.2">
      <c r="A26" s="21">
        <v>34</v>
      </c>
      <c r="B26" s="21" t="s">
        <v>139</v>
      </c>
      <c r="D26" s="22" t="s">
        <v>137</v>
      </c>
      <c r="E26" s="22" t="s">
        <v>90</v>
      </c>
      <c r="F26" s="22" t="s">
        <v>286</v>
      </c>
      <c r="H26" s="23" t="s">
        <v>140</v>
      </c>
      <c r="I26" s="23" t="s">
        <v>79</v>
      </c>
    </row>
    <row r="27" spans="1:13" x14ac:dyDescent="0.2">
      <c r="A27" s="21">
        <v>35</v>
      </c>
      <c r="B27" s="21" t="s">
        <v>141</v>
      </c>
      <c r="D27" s="22" t="s">
        <v>137</v>
      </c>
      <c r="E27" s="22" t="s">
        <v>6</v>
      </c>
      <c r="F27" s="22" t="s">
        <v>285</v>
      </c>
      <c r="H27" s="23" t="s">
        <v>142</v>
      </c>
      <c r="I27" s="23" t="s">
        <v>79</v>
      </c>
    </row>
    <row r="28" spans="1:13" x14ac:dyDescent="0.2">
      <c r="A28" s="21">
        <v>36</v>
      </c>
      <c r="B28" s="21" t="s">
        <v>143</v>
      </c>
      <c r="D28" s="22" t="s">
        <v>144</v>
      </c>
      <c r="E28" s="22" t="s">
        <v>79</v>
      </c>
      <c r="F28" s="22" t="s">
        <v>284</v>
      </c>
      <c r="H28" s="23" t="s">
        <v>145</v>
      </c>
      <c r="I28" s="23" t="s">
        <v>79</v>
      </c>
    </row>
    <row r="29" spans="1:13" x14ac:dyDescent="0.2">
      <c r="A29" s="21">
        <v>37</v>
      </c>
      <c r="B29" s="21" t="s">
        <v>146</v>
      </c>
      <c r="D29" s="22" t="s">
        <v>144</v>
      </c>
      <c r="E29" s="22" t="s">
        <v>6</v>
      </c>
      <c r="F29" s="22" t="s">
        <v>283</v>
      </c>
      <c r="H29" s="23" t="s">
        <v>147</v>
      </c>
      <c r="I29" s="23" t="s">
        <v>79</v>
      </c>
    </row>
    <row r="30" spans="1:13" x14ac:dyDescent="0.2">
      <c r="A30" s="21">
        <v>38</v>
      </c>
      <c r="B30" s="21" t="s">
        <v>148</v>
      </c>
      <c r="D30" s="22" t="s">
        <v>149</v>
      </c>
      <c r="E30" s="22" t="s">
        <v>81</v>
      </c>
      <c r="F30" s="22" t="s">
        <v>282</v>
      </c>
    </row>
    <row r="31" spans="1:13" x14ac:dyDescent="0.2">
      <c r="A31" s="21">
        <v>39</v>
      </c>
      <c r="B31" s="21" t="s">
        <v>150</v>
      </c>
      <c r="D31" s="22" t="s">
        <v>149</v>
      </c>
      <c r="E31" s="22" t="s">
        <v>87</v>
      </c>
      <c r="F31" s="22" t="s">
        <v>10</v>
      </c>
    </row>
    <row r="32" spans="1:13" x14ac:dyDescent="0.2">
      <c r="A32" s="21">
        <v>40</v>
      </c>
      <c r="B32" s="21" t="s">
        <v>151</v>
      </c>
      <c r="D32" s="22" t="s">
        <v>149</v>
      </c>
      <c r="E32" s="22" t="s">
        <v>90</v>
      </c>
    </row>
    <row r="33" spans="1:5" x14ac:dyDescent="0.2">
      <c r="A33" s="21">
        <v>42</v>
      </c>
      <c r="B33" s="21" t="s">
        <v>152</v>
      </c>
      <c r="D33" s="22" t="s">
        <v>149</v>
      </c>
      <c r="E33" s="22" t="s">
        <v>6</v>
      </c>
    </row>
    <row r="34" spans="1:5" x14ac:dyDescent="0.2">
      <c r="A34" s="21">
        <v>43</v>
      </c>
      <c r="B34" s="21" t="s">
        <v>153</v>
      </c>
      <c r="D34" s="22" t="s">
        <v>154</v>
      </c>
      <c r="E34" s="22" t="s">
        <v>79</v>
      </c>
    </row>
    <row r="35" spans="1:5" x14ac:dyDescent="0.2">
      <c r="A35" s="21">
        <v>46</v>
      </c>
      <c r="B35" s="21" t="s">
        <v>155</v>
      </c>
      <c r="D35" s="22" t="s">
        <v>154</v>
      </c>
      <c r="E35" s="22" t="s">
        <v>6</v>
      </c>
    </row>
    <row r="36" spans="1:5" x14ac:dyDescent="0.2">
      <c r="A36" s="21">
        <v>47</v>
      </c>
      <c r="B36" s="21" t="s">
        <v>156</v>
      </c>
      <c r="D36" s="22" t="s">
        <v>157</v>
      </c>
      <c r="E36" s="22" t="s">
        <v>81</v>
      </c>
    </row>
    <row r="37" spans="1:5" x14ac:dyDescent="0.2">
      <c r="A37" s="21">
        <v>48</v>
      </c>
      <c r="B37" s="21" t="s">
        <v>158</v>
      </c>
      <c r="D37" s="22" t="s">
        <v>157</v>
      </c>
      <c r="E37" s="22" t="s">
        <v>87</v>
      </c>
    </row>
    <row r="38" spans="1:5" x14ac:dyDescent="0.2">
      <c r="A38" s="21">
        <v>49</v>
      </c>
      <c r="B38" s="21" t="s">
        <v>159</v>
      </c>
      <c r="D38" s="22" t="s">
        <v>157</v>
      </c>
      <c r="E38" s="22" t="s">
        <v>90</v>
      </c>
    </row>
    <row r="39" spans="1:5" x14ac:dyDescent="0.2">
      <c r="A39" s="21">
        <v>50</v>
      </c>
      <c r="B39" s="21" t="s">
        <v>160</v>
      </c>
      <c r="D39" s="22" t="s">
        <v>157</v>
      </c>
      <c r="E39" s="22" t="s">
        <v>6</v>
      </c>
    </row>
    <row r="40" spans="1:5" x14ac:dyDescent="0.2">
      <c r="A40" s="21">
        <v>51</v>
      </c>
      <c r="B40" s="21" t="s">
        <v>161</v>
      </c>
    </row>
    <row r="41" spans="1:5" x14ac:dyDescent="0.2">
      <c r="A41" s="21">
        <v>52</v>
      </c>
      <c r="B41" s="21" t="s">
        <v>162</v>
      </c>
    </row>
    <row r="42" spans="1:5" x14ac:dyDescent="0.2">
      <c r="A42" s="21">
        <v>53</v>
      </c>
      <c r="B42" s="21" t="s">
        <v>163</v>
      </c>
    </row>
    <row r="43" spans="1:5" x14ac:dyDescent="0.2">
      <c r="A43" s="21">
        <v>55</v>
      </c>
      <c r="B43" s="21" t="s">
        <v>164</v>
      </c>
    </row>
    <row r="44" spans="1:5" x14ac:dyDescent="0.2">
      <c r="A44" s="21">
        <v>56</v>
      </c>
      <c r="B44" s="21" t="s">
        <v>165</v>
      </c>
    </row>
    <row r="45" spans="1:5" x14ac:dyDescent="0.2">
      <c r="A45" s="21">
        <v>57</v>
      </c>
      <c r="B45" s="21" t="s">
        <v>166</v>
      </c>
    </row>
    <row r="46" spans="1:5" x14ac:dyDescent="0.2">
      <c r="A46" s="21">
        <v>59</v>
      </c>
      <c r="B46" s="21" t="s">
        <v>167</v>
      </c>
    </row>
    <row r="47" spans="1:5" x14ac:dyDescent="0.2">
      <c r="A47" s="21">
        <v>60</v>
      </c>
      <c r="B47" s="21" t="s">
        <v>168</v>
      </c>
    </row>
    <row r="48" spans="1:5" x14ac:dyDescent="0.2">
      <c r="A48" s="21">
        <v>61</v>
      </c>
      <c r="B48" s="21" t="s">
        <v>169</v>
      </c>
    </row>
    <row r="49" spans="1:18" x14ac:dyDescent="0.2">
      <c r="A49" s="21">
        <v>63</v>
      </c>
      <c r="B49" s="21" t="s">
        <v>170</v>
      </c>
    </row>
    <row r="50" spans="1:18" x14ac:dyDescent="0.2">
      <c r="A50" s="21">
        <v>64</v>
      </c>
      <c r="B50" s="21" t="s">
        <v>171</v>
      </c>
      <c r="D50" s="21"/>
      <c r="E50" s="21"/>
      <c r="F50" s="21"/>
      <c r="H50" s="21"/>
      <c r="I50" s="21"/>
      <c r="J50" s="21"/>
      <c r="L50" s="21"/>
      <c r="M50" s="21"/>
      <c r="N50" s="21"/>
      <c r="P50" s="131"/>
      <c r="Q50" s="131"/>
    </row>
    <row r="51" spans="1:18" x14ac:dyDescent="0.2">
      <c r="A51" s="21">
        <v>65</v>
      </c>
      <c r="B51" s="21" t="s">
        <v>172</v>
      </c>
      <c r="D51" s="22" t="s">
        <v>78</v>
      </c>
      <c r="H51" s="23" t="s">
        <v>80</v>
      </c>
      <c r="L51" s="24" t="s">
        <v>82</v>
      </c>
      <c r="R51" s="129" t="s">
        <v>202</v>
      </c>
    </row>
    <row r="52" spans="1:18" x14ac:dyDescent="0.2">
      <c r="A52" s="21">
        <v>66</v>
      </c>
      <c r="B52" s="21" t="s">
        <v>173</v>
      </c>
      <c r="D52" s="22" t="s">
        <v>89</v>
      </c>
      <c r="H52" s="23" t="s">
        <v>93</v>
      </c>
      <c r="L52" s="24" t="s">
        <v>94</v>
      </c>
      <c r="R52" s="129" t="s">
        <v>203</v>
      </c>
    </row>
    <row r="53" spans="1:18" x14ac:dyDescent="0.2">
      <c r="A53" s="21">
        <v>67</v>
      </c>
      <c r="B53" s="21" t="s">
        <v>174</v>
      </c>
      <c r="D53" s="22" t="s">
        <v>96</v>
      </c>
      <c r="H53" s="23" t="s">
        <v>103</v>
      </c>
      <c r="L53" s="24" t="s">
        <v>97</v>
      </c>
      <c r="R53" s="129" t="s">
        <v>229</v>
      </c>
    </row>
    <row r="54" spans="1:18" x14ac:dyDescent="0.2">
      <c r="A54" s="21">
        <v>69</v>
      </c>
      <c r="B54" s="21" t="s">
        <v>175</v>
      </c>
      <c r="D54" s="22" t="s">
        <v>99</v>
      </c>
      <c r="H54" s="23" t="s">
        <v>111</v>
      </c>
      <c r="L54" s="24" t="s">
        <v>100</v>
      </c>
      <c r="R54" s="129" t="s">
        <v>230</v>
      </c>
    </row>
    <row r="55" spans="1:18" x14ac:dyDescent="0.2">
      <c r="A55" s="21">
        <v>70</v>
      </c>
      <c r="B55" s="21" t="s">
        <v>176</v>
      </c>
      <c r="D55" s="22" t="s">
        <v>102</v>
      </c>
      <c r="H55" s="23" t="s">
        <v>80</v>
      </c>
      <c r="L55" s="24" t="s">
        <v>104</v>
      </c>
      <c r="R55" s="129" t="s">
        <v>231</v>
      </c>
    </row>
    <row r="56" spans="1:18" x14ac:dyDescent="0.2">
      <c r="A56" s="21">
        <v>71</v>
      </c>
      <c r="B56" s="21" t="s">
        <v>177</v>
      </c>
      <c r="D56" s="22" t="s">
        <v>106</v>
      </c>
      <c r="H56" s="23" t="s">
        <v>93</v>
      </c>
      <c r="L56" s="24" t="s">
        <v>112</v>
      </c>
      <c r="R56" s="129" t="s">
        <v>232</v>
      </c>
    </row>
    <row r="57" spans="1:18" x14ac:dyDescent="0.2">
      <c r="A57" s="21">
        <v>72</v>
      </c>
      <c r="B57" s="21" t="s">
        <v>178</v>
      </c>
      <c r="D57" s="22" t="s">
        <v>108</v>
      </c>
      <c r="H57" s="23" t="s">
        <v>103</v>
      </c>
      <c r="L57" s="24" t="s">
        <v>117</v>
      </c>
    </row>
    <row r="58" spans="1:18" x14ac:dyDescent="0.2">
      <c r="A58" s="21">
        <v>74</v>
      </c>
      <c r="B58" s="21" t="s">
        <v>179</v>
      </c>
      <c r="D58" s="22" t="s">
        <v>121</v>
      </c>
      <c r="H58" s="23" t="s">
        <v>111</v>
      </c>
      <c r="L58" s="24" t="s">
        <v>123</v>
      </c>
    </row>
    <row r="59" spans="1:18" x14ac:dyDescent="0.2">
      <c r="A59" s="21">
        <v>75</v>
      </c>
      <c r="B59" s="21" t="s">
        <v>180</v>
      </c>
      <c r="D59" s="22" t="s">
        <v>50</v>
      </c>
      <c r="H59" s="23" t="s">
        <v>125</v>
      </c>
      <c r="L59" s="24" t="s">
        <v>130</v>
      </c>
      <c r="R59" s="129" t="s">
        <v>85</v>
      </c>
    </row>
    <row r="60" spans="1:18" x14ac:dyDescent="0.2">
      <c r="A60" s="21">
        <v>76</v>
      </c>
      <c r="B60" s="21" t="s">
        <v>181</v>
      </c>
      <c r="D60" s="22" t="s">
        <v>134</v>
      </c>
      <c r="H60" s="23" t="s">
        <v>127</v>
      </c>
      <c r="R60" s="129" t="s">
        <v>267</v>
      </c>
    </row>
    <row r="61" spans="1:18" x14ac:dyDescent="0.2">
      <c r="A61" s="21">
        <v>77</v>
      </c>
      <c r="B61" s="21" t="s">
        <v>182</v>
      </c>
      <c r="D61" s="22" t="s">
        <v>137</v>
      </c>
      <c r="H61" s="23" t="s">
        <v>129</v>
      </c>
      <c r="R61" s="129" t="s">
        <v>268</v>
      </c>
    </row>
    <row r="62" spans="1:18" x14ac:dyDescent="0.2">
      <c r="A62" s="21">
        <v>78</v>
      </c>
      <c r="B62" s="21" t="s">
        <v>183</v>
      </c>
      <c r="D62" s="22" t="s">
        <v>144</v>
      </c>
      <c r="H62" s="23" t="s">
        <v>132</v>
      </c>
      <c r="R62" s="129" t="s">
        <v>269</v>
      </c>
    </row>
    <row r="63" spans="1:18" x14ac:dyDescent="0.2">
      <c r="A63" s="21">
        <v>79</v>
      </c>
      <c r="B63" s="21" t="s">
        <v>184</v>
      </c>
      <c r="D63" s="22" t="s">
        <v>149</v>
      </c>
      <c r="H63" s="23" t="s">
        <v>125</v>
      </c>
    </row>
    <row r="64" spans="1:18" x14ac:dyDescent="0.2">
      <c r="A64" s="21">
        <v>80</v>
      </c>
      <c r="B64" s="21" t="s">
        <v>185</v>
      </c>
      <c r="D64" s="22" t="s">
        <v>154</v>
      </c>
      <c r="H64" s="23" t="s">
        <v>127</v>
      </c>
    </row>
    <row r="65" spans="1:18" x14ac:dyDescent="0.2">
      <c r="A65" s="21">
        <v>82</v>
      </c>
      <c r="B65" s="21" t="s">
        <v>186</v>
      </c>
      <c r="D65" s="22" t="s">
        <v>157</v>
      </c>
      <c r="H65" s="23" t="s">
        <v>129</v>
      </c>
    </row>
    <row r="66" spans="1:18" x14ac:dyDescent="0.2">
      <c r="A66" s="21">
        <v>83</v>
      </c>
      <c r="B66" s="21" t="s">
        <v>187</v>
      </c>
      <c r="H66" s="23" t="s">
        <v>132</v>
      </c>
      <c r="R66" s="129">
        <v>30</v>
      </c>
    </row>
    <row r="67" spans="1:18" x14ac:dyDescent="0.2">
      <c r="A67" s="21">
        <v>84</v>
      </c>
      <c r="B67" s="21" t="s">
        <v>188</v>
      </c>
      <c r="H67" s="23" t="s">
        <v>140</v>
      </c>
      <c r="R67" s="129">
        <v>20</v>
      </c>
    </row>
    <row r="68" spans="1:18" x14ac:dyDescent="0.2">
      <c r="A68" s="21">
        <v>85</v>
      </c>
      <c r="B68" s="21" t="s">
        <v>189</v>
      </c>
      <c r="H68" s="23" t="s">
        <v>142</v>
      </c>
      <c r="R68" s="129">
        <v>0</v>
      </c>
    </row>
    <row r="69" spans="1:18" x14ac:dyDescent="0.2">
      <c r="A69" s="21">
        <v>86</v>
      </c>
      <c r="B69" s="21" t="s">
        <v>190</v>
      </c>
      <c r="H69" s="23" t="s">
        <v>145</v>
      </c>
    </row>
    <row r="70" spans="1:18" x14ac:dyDescent="0.2">
      <c r="A70" s="21">
        <v>87</v>
      </c>
      <c r="B70" s="21" t="s">
        <v>191</v>
      </c>
      <c r="H70" s="23" t="s">
        <v>147</v>
      </c>
    </row>
    <row r="71" spans="1:18" x14ac:dyDescent="0.2">
      <c r="A71" s="21">
        <v>88</v>
      </c>
      <c r="B71" s="21" t="s">
        <v>192</v>
      </c>
      <c r="R71" s="129" t="s">
        <v>81</v>
      </c>
    </row>
    <row r="72" spans="1:18" x14ac:dyDescent="0.2">
      <c r="A72" s="21">
        <v>89</v>
      </c>
      <c r="B72" s="21" t="s">
        <v>193</v>
      </c>
      <c r="R72" s="129" t="s">
        <v>87</v>
      </c>
    </row>
    <row r="73" spans="1:18" x14ac:dyDescent="0.2">
      <c r="A73" s="21">
        <v>90</v>
      </c>
      <c r="B73" s="21" t="s">
        <v>194</v>
      </c>
      <c r="R73" s="129" t="s">
        <v>90</v>
      </c>
    </row>
    <row r="74" spans="1:18" x14ac:dyDescent="0.2">
      <c r="A74" s="21">
        <v>91</v>
      </c>
      <c r="B74" s="21" t="s">
        <v>195</v>
      </c>
      <c r="R74" s="129" t="s">
        <v>109</v>
      </c>
    </row>
    <row r="75" spans="1:18" x14ac:dyDescent="0.2">
      <c r="A75" s="21">
        <v>92</v>
      </c>
      <c r="B75" s="21" t="s">
        <v>196</v>
      </c>
    </row>
    <row r="76" spans="1:18" x14ac:dyDescent="0.2">
      <c r="A76" s="21">
        <v>93</v>
      </c>
      <c r="B76" s="21" t="s">
        <v>197</v>
      </c>
    </row>
    <row r="77" spans="1:18" x14ac:dyDescent="0.2">
      <c r="A77" s="21">
        <v>94</v>
      </c>
      <c r="B77" s="21" t="s">
        <v>198</v>
      </c>
      <c r="R77" s="129" t="s">
        <v>233</v>
      </c>
    </row>
    <row r="78" spans="1:18" x14ac:dyDescent="0.2">
      <c r="A78" s="21">
        <v>95</v>
      </c>
      <c r="B78" s="21" t="s">
        <v>199</v>
      </c>
      <c r="R78" s="129" t="s">
        <v>270</v>
      </c>
    </row>
    <row r="79" spans="1:18" x14ac:dyDescent="0.2">
      <c r="A79" s="21">
        <v>96</v>
      </c>
      <c r="B79" s="21" t="s">
        <v>200</v>
      </c>
      <c r="R79" s="129" t="s">
        <v>271</v>
      </c>
    </row>
    <row r="80" spans="1:18" x14ac:dyDescent="0.2">
      <c r="A80" s="21">
        <v>97</v>
      </c>
      <c r="B80" s="21" t="s">
        <v>201</v>
      </c>
      <c r="R80" s="129" t="s">
        <v>234</v>
      </c>
    </row>
    <row r="81" spans="18:18" x14ac:dyDescent="0.2">
      <c r="R81" s="129" t="s">
        <v>235</v>
      </c>
    </row>
  </sheetData>
  <sheetProtection algorithmName="SHA-512" hashValue="FewGesf9o5uRUfHgRIuSrow+SbJ3zLW/zPlC4IyHPuGoHYCPLgffqAD/Y/AgvfNLY6aUmKhtp8CYVJhWoPjXBA==" saltValue="Ig52fRT7xQh4ogZgiL47FQ==" spinCount="100000" sheet="1" objects="1" scenarios="1"/>
  <mergeCells count="4">
    <mergeCell ref="D1:F1"/>
    <mergeCell ref="H1:J1"/>
    <mergeCell ref="L1:N1"/>
    <mergeCell ref="P1:Q1"/>
  </mergeCells>
  <phoneticPr fontId="1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BDE8C-82A1-41A7-8E53-F10727356D77}">
  <sheetPr>
    <pageSetUpPr fitToPage="1"/>
  </sheetPr>
  <dimension ref="A1:P40"/>
  <sheetViews>
    <sheetView zoomScaleNormal="100" zoomScaleSheetLayoutView="100" workbookViewId="0">
      <selection activeCell="D9" sqref="D9"/>
    </sheetView>
  </sheetViews>
  <sheetFormatPr defaultColWidth="9" defaultRowHeight="13" x14ac:dyDescent="0.2"/>
  <cols>
    <col min="1" max="1" width="2.6328125" style="3" customWidth="1"/>
    <col min="2" max="2" width="10.6328125" style="3" customWidth="1"/>
    <col min="3" max="3" width="20.6328125" style="3" customWidth="1"/>
    <col min="4" max="12" width="10.6328125" style="3" customWidth="1"/>
    <col min="13" max="14" width="5.6328125" style="3" customWidth="1"/>
    <col min="15" max="15" width="9" style="4"/>
    <col min="16" max="16384" width="9" style="3"/>
  </cols>
  <sheetData>
    <row r="1" spans="1:16" ht="15" customHeight="1" x14ac:dyDescent="0.2">
      <c r="A1" s="2"/>
      <c r="B1" s="3" t="s">
        <v>0</v>
      </c>
    </row>
    <row r="2" spans="1:16" ht="15" customHeight="1" x14ac:dyDescent="0.2"/>
    <row r="3" spans="1:16" ht="16.5" x14ac:dyDescent="0.2">
      <c r="A3" s="5"/>
      <c r="B3" s="6" t="s">
        <v>66</v>
      </c>
      <c r="C3" s="6"/>
      <c r="D3" s="6"/>
      <c r="E3" s="6"/>
      <c r="F3" s="6"/>
      <c r="G3" s="6"/>
      <c r="H3" s="6"/>
      <c r="I3" s="6"/>
      <c r="J3" s="6"/>
      <c r="K3" s="6"/>
      <c r="L3" s="6"/>
      <c r="M3" s="6"/>
      <c r="N3" s="6"/>
      <c r="O3" s="7"/>
      <c r="P3" s="5"/>
    </row>
    <row r="4" spans="1:16" ht="15" customHeight="1" x14ac:dyDescent="0.2">
      <c r="A4" s="5"/>
      <c r="B4" s="6"/>
      <c r="C4" s="6"/>
      <c r="D4" s="6"/>
      <c r="E4" s="6"/>
      <c r="F4" s="6"/>
      <c r="G4" s="6"/>
      <c r="H4" s="6"/>
      <c r="I4" s="6"/>
      <c r="J4" s="6"/>
      <c r="K4" s="6"/>
      <c r="L4" s="6"/>
      <c r="M4" s="6"/>
      <c r="N4" s="6"/>
      <c r="O4" s="7"/>
      <c r="P4" s="5"/>
    </row>
    <row r="5" spans="1:16" ht="15" customHeight="1" x14ac:dyDescent="0.2">
      <c r="B5" s="8"/>
      <c r="C5" s="9"/>
      <c r="D5" s="8" t="s">
        <v>38</v>
      </c>
      <c r="E5" s="136"/>
      <c r="F5" s="137"/>
      <c r="G5" s="9" t="s">
        <v>39</v>
      </c>
      <c r="H5" s="136"/>
      <c r="I5" s="137"/>
      <c r="J5" s="9"/>
      <c r="K5" s="9"/>
      <c r="L5" s="9"/>
      <c r="M5" s="9"/>
      <c r="N5" s="9"/>
    </row>
    <row r="6" spans="1:16" ht="15" customHeight="1" x14ac:dyDescent="0.2">
      <c r="J6" s="8"/>
      <c r="K6" s="8" t="s">
        <v>40</v>
      </c>
      <c r="L6" s="136"/>
      <c r="M6" s="137"/>
      <c r="N6" s="137"/>
    </row>
    <row r="7" spans="1:16" ht="15" customHeight="1" x14ac:dyDescent="0.2">
      <c r="B7" s="10" t="s">
        <v>37</v>
      </c>
      <c r="C7" s="10"/>
    </row>
    <row r="8" spans="1:16" ht="15" customHeight="1" x14ac:dyDescent="0.2">
      <c r="I8" s="90" t="s">
        <v>67</v>
      </c>
      <c r="J8" s="138"/>
      <c r="K8" s="139"/>
      <c r="L8" s="139"/>
      <c r="M8" s="139"/>
      <c r="N8" s="133"/>
    </row>
    <row r="9" spans="1:16" ht="15" customHeight="1" x14ac:dyDescent="0.2">
      <c r="I9" s="90" t="s">
        <v>68</v>
      </c>
      <c r="J9" s="138"/>
      <c r="K9" s="139"/>
      <c r="L9" s="139"/>
      <c r="M9" s="139"/>
      <c r="N9" s="133"/>
    </row>
    <row r="10" spans="1:16" ht="15" customHeight="1" x14ac:dyDescent="0.2">
      <c r="I10" s="130" t="s">
        <v>22</v>
      </c>
      <c r="J10" s="138"/>
      <c r="K10" s="139"/>
      <c r="L10" s="139"/>
      <c r="M10" s="139"/>
      <c r="N10" s="133"/>
    </row>
    <row r="11" spans="1:16" ht="15" customHeight="1" x14ac:dyDescent="0.2"/>
    <row r="12" spans="1:16" ht="15" customHeight="1" x14ac:dyDescent="0.2">
      <c r="B12" s="9" t="s">
        <v>69</v>
      </c>
      <c r="C12" s="9"/>
      <c r="D12" s="9"/>
      <c r="E12" s="9"/>
      <c r="F12" s="9"/>
      <c r="G12" s="9"/>
      <c r="H12" s="9"/>
      <c r="I12" s="9"/>
      <c r="J12" s="9"/>
      <c r="K12" s="9"/>
      <c r="L12" s="9"/>
      <c r="M12" s="9"/>
      <c r="N12" s="9"/>
    </row>
    <row r="13" spans="1:16" ht="15" customHeight="1" x14ac:dyDescent="0.2">
      <c r="B13" s="9"/>
      <c r="C13" s="9"/>
      <c r="D13" s="9"/>
      <c r="E13" s="9"/>
      <c r="F13" s="9"/>
      <c r="G13" s="9"/>
      <c r="H13" s="9"/>
      <c r="I13" s="9"/>
      <c r="J13" s="9"/>
      <c r="K13" s="9"/>
      <c r="L13" s="9"/>
      <c r="M13" s="9"/>
      <c r="N13" s="9"/>
    </row>
    <row r="14" spans="1:16" ht="15" customHeight="1" x14ac:dyDescent="0.2">
      <c r="B14" s="9" t="s">
        <v>49</v>
      </c>
      <c r="C14" s="9"/>
      <c r="D14" s="9"/>
      <c r="E14" s="9"/>
      <c r="F14" s="9"/>
      <c r="G14" s="9"/>
      <c r="H14" s="9"/>
      <c r="I14" s="9"/>
      <c r="J14" s="9"/>
      <c r="K14" s="9"/>
      <c r="L14" s="9"/>
      <c r="M14" s="9"/>
      <c r="N14" s="9"/>
    </row>
    <row r="15" spans="1:16" ht="15" customHeight="1" x14ac:dyDescent="0.2">
      <c r="A15" s="2"/>
      <c r="B15" s="12" t="s">
        <v>43</v>
      </c>
      <c r="C15" s="132"/>
      <c r="I15" s="8"/>
    </row>
    <row r="16" spans="1:16" ht="15" customHeight="1" x14ac:dyDescent="0.2">
      <c r="A16" s="2"/>
      <c r="B16" s="13" t="s">
        <v>70</v>
      </c>
      <c r="C16" s="191"/>
      <c r="I16" s="14"/>
    </row>
    <row r="17" spans="2:16" ht="15" customHeight="1" thickBot="1" x14ac:dyDescent="0.25">
      <c r="I17" s="15"/>
      <c r="M17" s="10" t="s">
        <v>41</v>
      </c>
      <c r="N17" s="10"/>
    </row>
    <row r="18" spans="2:16" ht="45" customHeight="1" thickBot="1" x14ac:dyDescent="0.25">
      <c r="B18" s="16" t="s">
        <v>42</v>
      </c>
      <c r="C18" s="17" t="s">
        <v>34</v>
      </c>
      <c r="D18" s="18" t="s">
        <v>45</v>
      </c>
      <c r="E18" s="17" t="s">
        <v>35</v>
      </c>
      <c r="F18" s="17" t="s">
        <v>44</v>
      </c>
      <c r="G18" s="17" t="s">
        <v>3</v>
      </c>
      <c r="H18" s="17" t="s">
        <v>4</v>
      </c>
      <c r="I18" s="18" t="s">
        <v>46</v>
      </c>
      <c r="J18" s="17" t="s">
        <v>5</v>
      </c>
      <c r="K18" s="18" t="s">
        <v>47</v>
      </c>
      <c r="L18" s="18" t="s">
        <v>48</v>
      </c>
      <c r="M18" s="142" t="s">
        <v>7</v>
      </c>
      <c r="N18" s="143"/>
      <c r="O18" s="19" t="s">
        <v>51</v>
      </c>
      <c r="P18" s="19" t="s">
        <v>52</v>
      </c>
    </row>
    <row r="19" spans="2:16" ht="15" customHeight="1" x14ac:dyDescent="0.2">
      <c r="B19" s="124"/>
      <c r="C19" s="83"/>
      <c r="D19" s="126"/>
      <c r="E19" s="83"/>
      <c r="F19" s="84"/>
      <c r="G19" s="84"/>
      <c r="H19" s="84"/>
      <c r="I19" s="84"/>
      <c r="J19" s="84"/>
      <c r="K19" s="84"/>
      <c r="L19" s="84"/>
      <c r="M19" s="144"/>
      <c r="N19" s="145"/>
      <c r="O19" s="20" t="str">
        <f>IF(F19=0,"",IF(SUM(G19:L19)-F19=0,"○","×"))</f>
        <v/>
      </c>
      <c r="P19" s="20" t="str">
        <f>IF(F19=0,"",IF(E19=0,"ばら",IF(MOD(F19,E19)=0,"○","×")))</f>
        <v/>
      </c>
    </row>
    <row r="20" spans="2:16" ht="15" customHeight="1" x14ac:dyDescent="0.2">
      <c r="B20" s="127"/>
      <c r="C20" s="85"/>
      <c r="D20" s="85"/>
      <c r="E20" s="85"/>
      <c r="F20" s="86"/>
      <c r="G20" s="86"/>
      <c r="H20" s="86"/>
      <c r="I20" s="86"/>
      <c r="J20" s="86"/>
      <c r="K20" s="86"/>
      <c r="L20" s="86"/>
      <c r="M20" s="146"/>
      <c r="N20" s="147"/>
      <c r="O20" s="20" t="str">
        <f t="shared" ref="O20:O28" si="0">IF(F20=0,"",IF(SUM(G20:L20)-F20=0,"○","×"))</f>
        <v/>
      </c>
      <c r="P20" s="20" t="str">
        <f t="shared" ref="P20:P28" si="1">IF(F20=0,"",IF(E20=0,"ばら",IF(MOD(F20,E20)=0,"○","×")))</f>
        <v/>
      </c>
    </row>
    <row r="21" spans="2:16" ht="15" customHeight="1" x14ac:dyDescent="0.2">
      <c r="B21" s="127"/>
      <c r="C21" s="85"/>
      <c r="D21" s="85"/>
      <c r="E21" s="85"/>
      <c r="F21" s="86"/>
      <c r="G21" s="86"/>
      <c r="H21" s="86"/>
      <c r="I21" s="86"/>
      <c r="J21" s="86"/>
      <c r="K21" s="86"/>
      <c r="L21" s="86"/>
      <c r="M21" s="146"/>
      <c r="N21" s="147"/>
      <c r="O21" s="20" t="str">
        <f t="shared" si="0"/>
        <v/>
      </c>
      <c r="P21" s="20" t="str">
        <f t="shared" si="1"/>
        <v/>
      </c>
    </row>
    <row r="22" spans="2:16" ht="15" customHeight="1" x14ac:dyDescent="0.2">
      <c r="B22" s="127"/>
      <c r="C22" s="85"/>
      <c r="D22" s="85"/>
      <c r="E22" s="85"/>
      <c r="F22" s="86"/>
      <c r="G22" s="86"/>
      <c r="H22" s="86"/>
      <c r="I22" s="86"/>
      <c r="J22" s="86"/>
      <c r="K22" s="86"/>
      <c r="L22" s="86"/>
      <c r="M22" s="146"/>
      <c r="N22" s="147"/>
      <c r="O22" s="20" t="str">
        <f t="shared" si="0"/>
        <v/>
      </c>
      <c r="P22" s="20" t="str">
        <f t="shared" si="1"/>
        <v/>
      </c>
    </row>
    <row r="23" spans="2:16" ht="15" customHeight="1" x14ac:dyDescent="0.2">
      <c r="B23" s="127"/>
      <c r="C23" s="85"/>
      <c r="D23" s="85"/>
      <c r="E23" s="85"/>
      <c r="F23" s="86"/>
      <c r="G23" s="86"/>
      <c r="H23" s="86"/>
      <c r="I23" s="86"/>
      <c r="J23" s="86"/>
      <c r="K23" s="86"/>
      <c r="L23" s="86"/>
      <c r="M23" s="146"/>
      <c r="N23" s="147"/>
      <c r="O23" s="20" t="str">
        <f t="shared" si="0"/>
        <v/>
      </c>
      <c r="P23" s="20" t="str">
        <f t="shared" si="1"/>
        <v/>
      </c>
    </row>
    <row r="24" spans="2:16" ht="15" customHeight="1" x14ac:dyDescent="0.2">
      <c r="B24" s="127"/>
      <c r="C24" s="85"/>
      <c r="D24" s="85"/>
      <c r="E24" s="85"/>
      <c r="F24" s="86"/>
      <c r="G24" s="86"/>
      <c r="H24" s="86"/>
      <c r="I24" s="86"/>
      <c r="J24" s="86"/>
      <c r="K24" s="86"/>
      <c r="L24" s="86"/>
      <c r="M24" s="146"/>
      <c r="N24" s="147"/>
      <c r="O24" s="20" t="str">
        <f t="shared" si="0"/>
        <v/>
      </c>
      <c r="P24" s="20" t="str">
        <f t="shared" si="1"/>
        <v/>
      </c>
    </row>
    <row r="25" spans="2:16" ht="15" customHeight="1" x14ac:dyDescent="0.2">
      <c r="B25" s="127"/>
      <c r="C25" s="85"/>
      <c r="D25" s="85"/>
      <c r="E25" s="85"/>
      <c r="F25" s="86"/>
      <c r="G25" s="86"/>
      <c r="H25" s="86"/>
      <c r="I25" s="86"/>
      <c r="J25" s="86"/>
      <c r="K25" s="86"/>
      <c r="L25" s="86"/>
      <c r="M25" s="146"/>
      <c r="N25" s="147"/>
      <c r="O25" s="20" t="str">
        <f t="shared" si="0"/>
        <v/>
      </c>
      <c r="P25" s="20" t="str">
        <f t="shared" si="1"/>
        <v/>
      </c>
    </row>
    <row r="26" spans="2:16" ht="15" customHeight="1" x14ac:dyDescent="0.2">
      <c r="B26" s="127"/>
      <c r="C26" s="85"/>
      <c r="D26" s="85"/>
      <c r="E26" s="85"/>
      <c r="F26" s="86"/>
      <c r="G26" s="86"/>
      <c r="H26" s="86"/>
      <c r="I26" s="86"/>
      <c r="J26" s="86"/>
      <c r="K26" s="86"/>
      <c r="L26" s="86"/>
      <c r="M26" s="146"/>
      <c r="N26" s="147"/>
      <c r="O26" s="20" t="str">
        <f t="shared" si="0"/>
        <v/>
      </c>
      <c r="P26" s="20" t="str">
        <f t="shared" si="1"/>
        <v/>
      </c>
    </row>
    <row r="27" spans="2:16" ht="15" customHeight="1" x14ac:dyDescent="0.2">
      <c r="B27" s="127"/>
      <c r="C27" s="85"/>
      <c r="D27" s="85"/>
      <c r="E27" s="85"/>
      <c r="F27" s="86"/>
      <c r="G27" s="86"/>
      <c r="H27" s="86"/>
      <c r="I27" s="86"/>
      <c r="J27" s="86"/>
      <c r="K27" s="86"/>
      <c r="L27" s="86"/>
      <c r="M27" s="146"/>
      <c r="N27" s="147"/>
      <c r="O27" s="20" t="str">
        <f t="shared" si="0"/>
        <v/>
      </c>
      <c r="P27" s="20" t="str">
        <f t="shared" si="1"/>
        <v/>
      </c>
    </row>
    <row r="28" spans="2:16" ht="15" customHeight="1" thickBot="1" x14ac:dyDescent="0.25">
      <c r="B28" s="125"/>
      <c r="C28" s="87"/>
      <c r="D28" s="87"/>
      <c r="E28" s="87"/>
      <c r="F28" s="88"/>
      <c r="G28" s="88"/>
      <c r="H28" s="88"/>
      <c r="I28" s="88"/>
      <c r="J28" s="88"/>
      <c r="K28" s="88"/>
      <c r="L28" s="88"/>
      <c r="M28" s="152"/>
      <c r="N28" s="153"/>
      <c r="O28" s="20" t="str">
        <f t="shared" si="0"/>
        <v/>
      </c>
      <c r="P28" s="20" t="str">
        <f t="shared" si="1"/>
        <v/>
      </c>
    </row>
    <row r="29" spans="2:16" ht="15" customHeight="1" thickBot="1" x14ac:dyDescent="0.25">
      <c r="B29" s="154" t="str">
        <f>IF(B19="","",B19&amp;"　"&amp; "検　査　計")</f>
        <v/>
      </c>
      <c r="C29" s="155"/>
      <c r="D29" s="155"/>
      <c r="E29" s="155"/>
      <c r="F29" s="89">
        <f t="shared" ref="F29:L29" si="2">SUM(F19:F28)</f>
        <v>0</v>
      </c>
      <c r="G29" s="89">
        <f t="shared" si="2"/>
        <v>0</v>
      </c>
      <c r="H29" s="89">
        <f t="shared" si="2"/>
        <v>0</v>
      </c>
      <c r="I29" s="89">
        <f t="shared" si="2"/>
        <v>0</v>
      </c>
      <c r="J29" s="89">
        <f t="shared" si="2"/>
        <v>0</v>
      </c>
      <c r="K29" s="89">
        <f t="shared" si="2"/>
        <v>0</v>
      </c>
      <c r="L29" s="89">
        <f t="shared" si="2"/>
        <v>0</v>
      </c>
      <c r="M29" s="140"/>
      <c r="N29" s="141"/>
      <c r="P29" s="4"/>
    </row>
    <row r="30" spans="2:16" ht="15" customHeight="1" thickBot="1" x14ac:dyDescent="0.25">
      <c r="B30" s="148"/>
      <c r="C30" s="149"/>
      <c r="D30" s="149"/>
      <c r="E30" s="149"/>
      <c r="F30" s="91"/>
      <c r="G30" s="91"/>
      <c r="H30" s="91"/>
      <c r="I30" s="91"/>
      <c r="J30" s="91"/>
      <c r="K30" s="91"/>
      <c r="L30" s="91"/>
      <c r="M30" s="150"/>
      <c r="N30" s="151"/>
      <c r="P30" s="4"/>
    </row>
    <row r="31" spans="2:16" ht="15" customHeight="1" thickBot="1" x14ac:dyDescent="0.25">
      <c r="B31" s="148" t="s">
        <v>21</v>
      </c>
      <c r="C31" s="149"/>
      <c r="D31" s="149"/>
      <c r="E31" s="149"/>
      <c r="F31" s="91">
        <f t="shared" ref="F31:L31" si="3">SUM(F29:F30)</f>
        <v>0</v>
      </c>
      <c r="G31" s="91">
        <f t="shared" si="3"/>
        <v>0</v>
      </c>
      <c r="H31" s="91">
        <f t="shared" si="3"/>
        <v>0</v>
      </c>
      <c r="I31" s="91">
        <f t="shared" si="3"/>
        <v>0</v>
      </c>
      <c r="J31" s="91">
        <f t="shared" si="3"/>
        <v>0</v>
      </c>
      <c r="K31" s="91">
        <f t="shared" si="3"/>
        <v>0</v>
      </c>
      <c r="L31" s="91">
        <f t="shared" si="3"/>
        <v>0</v>
      </c>
      <c r="M31" s="150"/>
      <c r="N31" s="151"/>
      <c r="P31" s="4"/>
    </row>
    <row r="32" spans="2:16" ht="15" customHeight="1" x14ac:dyDescent="0.2">
      <c r="B32" s="2" t="s">
        <v>208</v>
      </c>
    </row>
    <row r="33" spans="2:2" ht="15" customHeight="1" x14ac:dyDescent="0.2">
      <c r="B33" s="2" t="s">
        <v>210</v>
      </c>
    </row>
    <row r="34" spans="2:2" ht="15" customHeight="1" x14ac:dyDescent="0.2">
      <c r="B34" s="134" t="s">
        <v>211</v>
      </c>
    </row>
    <row r="35" spans="2:2" ht="15" customHeight="1" x14ac:dyDescent="0.2">
      <c r="B35" s="2" t="s">
        <v>212</v>
      </c>
    </row>
    <row r="36" spans="2:2" ht="15" customHeight="1" x14ac:dyDescent="0.2">
      <c r="B36" s="2" t="s">
        <v>213</v>
      </c>
    </row>
    <row r="37" spans="2:2" ht="15" customHeight="1" x14ac:dyDescent="0.2"/>
    <row r="38" spans="2:2" ht="15" customHeight="1" x14ac:dyDescent="0.2"/>
    <row r="39" spans="2:2" ht="15" customHeight="1" x14ac:dyDescent="0.2"/>
    <row r="40" spans="2:2" ht="15" customHeight="1" x14ac:dyDescent="0.2"/>
  </sheetData>
  <sheetProtection algorithmName="SHA-512" hashValue="5FZbiwdNb6TXXUyNksfGeQ9MP3Tj9UC9JIP+0aKeRfONcwEScWfbTo9F+PzQX2LSlcFaUhyCt5Pq+1p2NeXdVg==" saltValue="Oe9VwftuUZExKewsh80dDQ==" spinCount="100000" sheet="1" objects="1" scenarios="1"/>
  <mergeCells count="23">
    <mergeCell ref="M23:N23"/>
    <mergeCell ref="E5:F5"/>
    <mergeCell ref="H5:I5"/>
    <mergeCell ref="L6:N6"/>
    <mergeCell ref="J8:M8"/>
    <mergeCell ref="J9:M9"/>
    <mergeCell ref="J10:M10"/>
    <mergeCell ref="M18:N18"/>
    <mergeCell ref="M19:N19"/>
    <mergeCell ref="M20:N20"/>
    <mergeCell ref="M21:N21"/>
    <mergeCell ref="M22:N22"/>
    <mergeCell ref="B30:E30"/>
    <mergeCell ref="M30:N30"/>
    <mergeCell ref="B31:E31"/>
    <mergeCell ref="M31:N31"/>
    <mergeCell ref="M24:N24"/>
    <mergeCell ref="M25:N25"/>
    <mergeCell ref="M26:N26"/>
    <mergeCell ref="M27:N27"/>
    <mergeCell ref="M28:N28"/>
    <mergeCell ref="B29:E29"/>
    <mergeCell ref="M29:N29"/>
  </mergeCells>
  <phoneticPr fontId="11"/>
  <conditionalFormatting sqref="E5">
    <cfRule type="cellIs" dxfId="850" priority="44" operator="between">
      <formula>48580</formula>
      <formula>48944</formula>
    </cfRule>
    <cfRule type="cellIs" dxfId="849" priority="45" operator="between">
      <formula>48214</formula>
      <formula>48579</formula>
    </cfRule>
    <cfRule type="cellIs" dxfId="848" priority="46" operator="between">
      <formula>47849</formula>
      <formula>48213</formula>
    </cfRule>
    <cfRule type="cellIs" dxfId="847" priority="47" operator="between">
      <formula>47484</formula>
      <formula>47848</formula>
    </cfRule>
    <cfRule type="cellIs" dxfId="846" priority="48" operator="between">
      <formula>47119</formula>
      <formula>47483</formula>
    </cfRule>
    <cfRule type="cellIs" dxfId="845" priority="49" operator="between">
      <formula>46753</formula>
      <formula>47118</formula>
    </cfRule>
    <cfRule type="cellIs" dxfId="844" priority="50" operator="between">
      <formula>46388</formula>
      <formula>46752</formula>
    </cfRule>
    <cfRule type="cellIs" dxfId="843" priority="51" operator="between">
      <formula>46023</formula>
      <formula>46387</formula>
    </cfRule>
    <cfRule type="cellIs" dxfId="842" priority="52" operator="between">
      <formula>45658</formula>
      <formula>46022</formula>
    </cfRule>
    <cfRule type="cellIs" dxfId="841" priority="53" operator="between">
      <formula>45292</formula>
      <formula>45657</formula>
    </cfRule>
    <cfRule type="cellIs" dxfId="840" priority="54" operator="between">
      <formula>44927</formula>
      <formula>45291</formula>
    </cfRule>
    <cfRule type="cellIs" dxfId="839" priority="55" operator="between">
      <formula>44562</formula>
      <formula>44926</formula>
    </cfRule>
    <cfRule type="cellIs" dxfId="838" priority="56" operator="between">
      <formula>44197</formula>
      <formula>44561</formula>
    </cfRule>
    <cfRule type="cellIs" dxfId="837" priority="57" operator="between">
      <formula>43831</formula>
      <formula>44196</formula>
    </cfRule>
    <cfRule type="cellIs" dxfId="836" priority="58" operator="between">
      <formula>43586</formula>
      <formula>43830</formula>
    </cfRule>
  </conditionalFormatting>
  <conditionalFormatting sqref="E5:F5">
    <cfRule type="cellIs" dxfId="835" priority="43" operator="equal">
      <formula>""</formula>
    </cfRule>
  </conditionalFormatting>
  <conditionalFormatting sqref="H5">
    <cfRule type="cellIs" dxfId="834" priority="28" operator="between">
      <formula>48580</formula>
      <formula>48944</formula>
    </cfRule>
    <cfRule type="cellIs" dxfId="833" priority="29" operator="between">
      <formula>48214</formula>
      <formula>48579</formula>
    </cfRule>
    <cfRule type="cellIs" dxfId="832" priority="30" operator="between">
      <formula>47849</formula>
      <formula>48213</formula>
    </cfRule>
    <cfRule type="cellIs" dxfId="831" priority="31" operator="between">
      <formula>47484</formula>
      <formula>47848</formula>
    </cfRule>
    <cfRule type="cellIs" dxfId="830" priority="32" operator="between">
      <formula>47119</formula>
      <formula>47483</formula>
    </cfRule>
    <cfRule type="cellIs" dxfId="829" priority="33" operator="between">
      <formula>46753</formula>
      <formula>47118</formula>
    </cfRule>
    <cfRule type="cellIs" dxfId="828" priority="34" operator="between">
      <formula>46388</formula>
      <formula>46752</formula>
    </cfRule>
    <cfRule type="cellIs" dxfId="827" priority="35" operator="between">
      <formula>46023</formula>
      <formula>46387</formula>
    </cfRule>
    <cfRule type="cellIs" dxfId="826" priority="36" operator="between">
      <formula>45658</formula>
      <formula>46022</formula>
    </cfRule>
    <cfRule type="cellIs" dxfId="825" priority="37" operator="between">
      <formula>45292</formula>
      <formula>45657</formula>
    </cfRule>
    <cfRule type="cellIs" dxfId="824" priority="38" operator="between">
      <formula>44927</formula>
      <formula>45291</formula>
    </cfRule>
    <cfRule type="cellIs" dxfId="823" priority="39" operator="between">
      <formula>44562</formula>
      <formula>44926</formula>
    </cfRule>
    <cfRule type="cellIs" dxfId="822" priority="40" operator="between">
      <formula>44197</formula>
      <formula>44561</formula>
    </cfRule>
    <cfRule type="cellIs" dxfId="821" priority="41" operator="between">
      <formula>43831</formula>
      <formula>44196</formula>
    </cfRule>
    <cfRule type="cellIs" dxfId="820" priority="42" operator="between">
      <formula>43586</formula>
      <formula>43830</formula>
    </cfRule>
  </conditionalFormatting>
  <conditionalFormatting sqref="H5:I5">
    <cfRule type="cellIs" dxfId="819" priority="27" operator="equal">
      <formula>""</formula>
    </cfRule>
  </conditionalFormatting>
  <conditionalFormatting sqref="J8:M10">
    <cfRule type="cellIs" dxfId="818" priority="26" stopIfTrue="1" operator="equal">
      <formula>""</formula>
    </cfRule>
  </conditionalFormatting>
  <conditionalFormatting sqref="C15">
    <cfRule type="cellIs" dxfId="817" priority="25" operator="equal">
      <formula>""</formula>
    </cfRule>
  </conditionalFormatting>
  <conditionalFormatting sqref="O19:P28">
    <cfRule type="cellIs" dxfId="816" priority="24" operator="equal">
      <formula>"×"</formula>
    </cfRule>
  </conditionalFormatting>
  <conditionalFormatting sqref="L6">
    <cfRule type="cellIs" dxfId="815" priority="9" operator="between">
      <formula>48580</formula>
      <formula>48944</formula>
    </cfRule>
    <cfRule type="cellIs" dxfId="814" priority="10" operator="between">
      <formula>48214</formula>
      <formula>48579</formula>
    </cfRule>
    <cfRule type="cellIs" dxfId="813" priority="11" operator="between">
      <formula>47849</formula>
      <formula>48213</formula>
    </cfRule>
    <cfRule type="cellIs" dxfId="812" priority="12" operator="between">
      <formula>47484</formula>
      <formula>47848</formula>
    </cfRule>
    <cfRule type="cellIs" dxfId="811" priority="13" operator="between">
      <formula>47119</formula>
      <formula>47483</formula>
    </cfRule>
    <cfRule type="cellIs" dxfId="810" priority="14" operator="between">
      <formula>46753</formula>
      <formula>47118</formula>
    </cfRule>
    <cfRule type="cellIs" dxfId="809" priority="15" operator="between">
      <formula>46388</formula>
      <formula>46752</formula>
    </cfRule>
    <cfRule type="cellIs" dxfId="808" priority="16" operator="between">
      <formula>46023</formula>
      <formula>46387</formula>
    </cfRule>
    <cfRule type="cellIs" dxfId="807" priority="17" operator="between">
      <formula>45658</formula>
      <formula>46022</formula>
    </cfRule>
    <cfRule type="cellIs" dxfId="806" priority="18" operator="between">
      <formula>45292</formula>
      <formula>45657</formula>
    </cfRule>
    <cfRule type="cellIs" dxfId="805" priority="19" operator="between">
      <formula>44927</formula>
      <formula>45291</formula>
    </cfRule>
    <cfRule type="cellIs" dxfId="804" priority="20" operator="between">
      <formula>44562</formula>
      <formula>44926</formula>
    </cfRule>
    <cfRule type="cellIs" dxfId="803" priority="21" operator="between">
      <formula>44197</formula>
      <formula>44561</formula>
    </cfRule>
    <cfRule type="cellIs" dxfId="802" priority="22" operator="between">
      <formula>43831</formula>
      <formula>44196</formula>
    </cfRule>
    <cfRule type="cellIs" dxfId="801" priority="23" operator="between">
      <formula>43586</formula>
      <formula>43830</formula>
    </cfRule>
  </conditionalFormatting>
  <conditionalFormatting sqref="L6:M6">
    <cfRule type="cellIs" dxfId="800" priority="8" operator="equal">
      <formula>""</formula>
    </cfRule>
  </conditionalFormatting>
  <conditionalFormatting sqref="C16">
    <cfRule type="cellIs" dxfId="799" priority="1" operator="equal">
      <formula>2023</formula>
    </cfRule>
    <cfRule type="cellIs" dxfId="798" priority="2" operator="equal">
      <formula>2022</formula>
    </cfRule>
    <cfRule type="cellIs" dxfId="797" priority="3" operator="equal">
      <formula>""</formula>
    </cfRule>
  </conditionalFormatting>
  <conditionalFormatting sqref="C16">
    <cfRule type="cellIs" dxfId="793" priority="4" stopIfTrue="1" operator="equal">
      <formula>2025</formula>
    </cfRule>
    <cfRule type="cellIs" dxfId="796" priority="5" stopIfTrue="1" operator="equal">
      <formula>2021</formula>
    </cfRule>
    <cfRule type="cellIs" dxfId="795" priority="6" stopIfTrue="1" operator="equal">
      <formula>2020</formula>
    </cfRule>
    <cfRule type="cellIs" dxfId="794" priority="7" stopIfTrue="1" operator="equal">
      <formula>2024</formula>
    </cfRule>
  </conditionalFormatting>
  <printOptions horizontalCentered="1" verticalCentered="1"/>
  <pageMargins left="0" right="0" top="0.39370078740157483" bottom="0.19685039370078741" header="0" footer="0.51181102362204722"/>
  <pageSetup paperSize="9" orientation="landscape" r:id="rId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E5B97611-AC34-4E30-9667-979302C100C6}">
          <x14:formula1>
            <xm:f>一覧!$D$51:$D$65</xm:f>
          </x14:formula1>
          <xm:sqref>C15</xm:sqref>
        </x14:dataValidation>
        <x14:dataValidation type="list" allowBlank="1" showInputMessage="1" xr:uid="{0881B6B7-722D-403E-88C7-5E8F5CB1B662}">
          <x14:formula1>
            <xm:f>一覧!$F$2:$F$31</xm:f>
          </x14:formula1>
          <xm:sqref>C19:C28</xm:sqref>
        </x14:dataValidation>
        <x14:dataValidation type="list" allowBlank="1" showInputMessage="1" showErrorMessage="1" xr:uid="{CDD3A538-FC99-4EA4-A92E-0FC888EDF862}">
          <x14:formula1>
            <xm:f>一覧!$R$59:$R$63</xm:f>
          </x14:formula1>
          <xm:sqref>D19:D28</xm:sqref>
        </x14:dataValidation>
        <x14:dataValidation type="list" allowBlank="1" showInputMessage="1" showErrorMessage="1" xr:uid="{D33B641B-EB76-492F-A481-AF2BF46AB6B5}">
          <x14:formula1>
            <xm:f>一覧!$R$66:$R$68</xm:f>
          </x14:formula1>
          <xm:sqref>E19:E28</xm:sqref>
        </x14:dataValidation>
        <x14:dataValidation type="list" allowBlank="1" showInputMessage="1" showErrorMessage="1" xr:uid="{51CFD4B0-E049-4266-9FFC-6504CE4E0B54}">
          <x14:formula1>
            <xm:f>一覧!$R$77:$R$81</xm:f>
          </x14:formula1>
          <xm:sqref>B19:B28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D2834-B31A-495A-8213-F76C07298F98}">
  <sheetPr>
    <pageSetUpPr fitToPage="1"/>
  </sheetPr>
  <dimension ref="A1:P40"/>
  <sheetViews>
    <sheetView zoomScaleNormal="100" zoomScaleSheetLayoutView="100" workbookViewId="0">
      <selection activeCell="E5" sqref="E5:F5"/>
    </sheetView>
  </sheetViews>
  <sheetFormatPr defaultColWidth="9" defaultRowHeight="13" x14ac:dyDescent="0.2"/>
  <cols>
    <col min="1" max="1" width="2.6328125" style="3" customWidth="1"/>
    <col min="2" max="2" width="10.6328125" style="3" customWidth="1"/>
    <col min="3" max="3" width="20.6328125" style="3" customWidth="1"/>
    <col min="4" max="12" width="10.6328125" style="3" customWidth="1"/>
    <col min="13" max="14" width="5.6328125" style="3" customWidth="1"/>
    <col min="15" max="15" width="9" style="4"/>
    <col min="16" max="16384" width="9" style="3"/>
  </cols>
  <sheetData>
    <row r="1" spans="1:16" ht="15" customHeight="1" x14ac:dyDescent="0.2">
      <c r="A1" s="2"/>
      <c r="B1" s="3" t="s">
        <v>0</v>
      </c>
    </row>
    <row r="2" spans="1:16" ht="15" customHeight="1" x14ac:dyDescent="0.2"/>
    <row r="3" spans="1:16" ht="16.5" x14ac:dyDescent="0.2">
      <c r="A3" s="5"/>
      <c r="B3" s="6" t="s">
        <v>66</v>
      </c>
      <c r="C3" s="6"/>
      <c r="D3" s="6"/>
      <c r="E3" s="6"/>
      <c r="F3" s="6"/>
      <c r="G3" s="6"/>
      <c r="H3" s="6"/>
      <c r="I3" s="6"/>
      <c r="J3" s="6"/>
      <c r="K3" s="6"/>
      <c r="L3" s="6"/>
      <c r="M3" s="6"/>
      <c r="N3" s="6"/>
      <c r="O3" s="7"/>
      <c r="P3" s="5"/>
    </row>
    <row r="4" spans="1:16" ht="15" customHeight="1" x14ac:dyDescent="0.2">
      <c r="A4" s="5"/>
      <c r="B4" s="6"/>
      <c r="C4" s="6"/>
      <c r="D4" s="6"/>
      <c r="E4" s="6"/>
      <c r="F4" s="6"/>
      <c r="G4" s="6"/>
      <c r="H4" s="6"/>
      <c r="I4" s="6"/>
      <c r="J4" s="6"/>
      <c r="K4" s="6"/>
      <c r="L4" s="6"/>
      <c r="M4" s="6"/>
      <c r="N4" s="6"/>
      <c r="O4" s="7"/>
      <c r="P4" s="5"/>
    </row>
    <row r="5" spans="1:16" ht="15" customHeight="1" x14ac:dyDescent="0.2">
      <c r="B5" s="8"/>
      <c r="C5" s="9"/>
      <c r="D5" s="8" t="s">
        <v>38</v>
      </c>
      <c r="E5" s="136"/>
      <c r="F5" s="137"/>
      <c r="G5" s="9" t="s">
        <v>39</v>
      </c>
      <c r="H5" s="136"/>
      <c r="I5" s="137"/>
      <c r="J5" s="9"/>
      <c r="K5" s="9"/>
      <c r="L5" s="9"/>
      <c r="M5" s="9"/>
      <c r="N5" s="9"/>
    </row>
    <row r="6" spans="1:16" ht="15" customHeight="1" x14ac:dyDescent="0.2">
      <c r="J6" s="8"/>
      <c r="K6" s="8" t="s">
        <v>40</v>
      </c>
      <c r="L6" s="136"/>
      <c r="M6" s="137"/>
      <c r="N6" s="137"/>
    </row>
    <row r="7" spans="1:16" ht="15" customHeight="1" x14ac:dyDescent="0.2">
      <c r="B7" s="10" t="s">
        <v>37</v>
      </c>
      <c r="C7" s="10"/>
    </row>
    <row r="8" spans="1:16" ht="15" customHeight="1" x14ac:dyDescent="0.2">
      <c r="I8" s="90" t="s">
        <v>67</v>
      </c>
      <c r="J8" s="138"/>
      <c r="K8" s="139"/>
      <c r="L8" s="139"/>
      <c r="M8" s="139"/>
      <c r="N8" s="133"/>
    </row>
    <row r="9" spans="1:16" ht="15" customHeight="1" x14ac:dyDescent="0.2">
      <c r="I9" s="90" t="s">
        <v>68</v>
      </c>
      <c r="J9" s="138"/>
      <c r="K9" s="139"/>
      <c r="L9" s="139"/>
      <c r="M9" s="139"/>
      <c r="N9" s="133"/>
    </row>
    <row r="10" spans="1:16" ht="15" customHeight="1" x14ac:dyDescent="0.2">
      <c r="I10" s="130" t="s">
        <v>22</v>
      </c>
      <c r="J10" s="138"/>
      <c r="K10" s="139"/>
      <c r="L10" s="139"/>
      <c r="M10" s="139"/>
      <c r="N10" s="133"/>
    </row>
    <row r="11" spans="1:16" ht="15" customHeight="1" x14ac:dyDescent="0.2"/>
    <row r="12" spans="1:16" ht="15" customHeight="1" x14ac:dyDescent="0.2">
      <c r="B12" s="9" t="s">
        <v>69</v>
      </c>
      <c r="C12" s="9"/>
      <c r="D12" s="9"/>
      <c r="E12" s="9"/>
      <c r="F12" s="9"/>
      <c r="G12" s="9"/>
      <c r="H12" s="9"/>
      <c r="I12" s="9"/>
      <c r="J12" s="9"/>
      <c r="K12" s="9"/>
      <c r="L12" s="9"/>
      <c r="M12" s="9"/>
      <c r="N12" s="9"/>
    </row>
    <row r="13" spans="1:16" ht="15" customHeight="1" x14ac:dyDescent="0.2">
      <c r="B13" s="9"/>
      <c r="C13" s="9"/>
      <c r="D13" s="9"/>
      <c r="E13" s="9"/>
      <c r="F13" s="9"/>
      <c r="G13" s="9"/>
      <c r="H13" s="9"/>
      <c r="I13" s="9"/>
      <c r="J13" s="9"/>
      <c r="K13" s="9"/>
      <c r="L13" s="9"/>
      <c r="M13" s="9"/>
      <c r="N13" s="9"/>
    </row>
    <row r="14" spans="1:16" ht="15" customHeight="1" x14ac:dyDescent="0.2">
      <c r="B14" s="9" t="s">
        <v>49</v>
      </c>
      <c r="C14" s="9"/>
      <c r="D14" s="9"/>
      <c r="E14" s="135"/>
      <c r="F14" s="9"/>
      <c r="G14" s="9"/>
      <c r="H14" s="9"/>
      <c r="I14" s="9"/>
      <c r="J14" s="9"/>
      <c r="K14" s="9"/>
      <c r="L14" s="9"/>
      <c r="M14" s="9"/>
      <c r="N14" s="9"/>
    </row>
    <row r="15" spans="1:16" ht="15" customHeight="1" x14ac:dyDescent="0.2">
      <c r="A15" s="2"/>
      <c r="B15" s="12" t="s">
        <v>43</v>
      </c>
      <c r="C15" s="132"/>
      <c r="I15" s="8"/>
    </row>
    <row r="16" spans="1:16" ht="15" customHeight="1" x14ac:dyDescent="0.2">
      <c r="A16" s="2"/>
      <c r="B16" s="13" t="s">
        <v>70</v>
      </c>
      <c r="C16" s="191"/>
      <c r="I16" s="14"/>
    </row>
    <row r="17" spans="2:16" ht="15" customHeight="1" thickBot="1" x14ac:dyDescent="0.25">
      <c r="I17" s="15"/>
      <c r="M17" s="10" t="s">
        <v>41</v>
      </c>
      <c r="N17" s="10"/>
    </row>
    <row r="18" spans="2:16" ht="45" customHeight="1" thickBot="1" x14ac:dyDescent="0.25">
      <c r="B18" s="16" t="s">
        <v>42</v>
      </c>
      <c r="C18" s="17" t="s">
        <v>34</v>
      </c>
      <c r="D18" s="18" t="s">
        <v>45</v>
      </c>
      <c r="E18" s="17" t="s">
        <v>35</v>
      </c>
      <c r="F18" s="17" t="s">
        <v>44</v>
      </c>
      <c r="G18" s="17" t="s">
        <v>3</v>
      </c>
      <c r="H18" s="17" t="s">
        <v>4</v>
      </c>
      <c r="I18" s="18" t="s">
        <v>46</v>
      </c>
      <c r="J18" s="17" t="s">
        <v>5</v>
      </c>
      <c r="K18" s="18" t="s">
        <v>47</v>
      </c>
      <c r="L18" s="18" t="s">
        <v>48</v>
      </c>
      <c r="M18" s="142" t="s">
        <v>7</v>
      </c>
      <c r="N18" s="143"/>
      <c r="O18" s="19" t="s">
        <v>51</v>
      </c>
      <c r="P18" s="19" t="s">
        <v>52</v>
      </c>
    </row>
    <row r="19" spans="2:16" ht="15" customHeight="1" x14ac:dyDescent="0.2">
      <c r="B19" s="124"/>
      <c r="C19" s="83"/>
      <c r="D19" s="126"/>
      <c r="E19" s="83"/>
      <c r="F19" s="84"/>
      <c r="G19" s="84"/>
      <c r="H19" s="84"/>
      <c r="I19" s="84"/>
      <c r="J19" s="84"/>
      <c r="K19" s="84"/>
      <c r="L19" s="84"/>
      <c r="M19" s="144"/>
      <c r="N19" s="145"/>
      <c r="O19" s="20" t="str">
        <f>IF(F19=0,"",IF(SUM(G19:L19)-F19=0,"○","×"))</f>
        <v/>
      </c>
      <c r="P19" s="20" t="str">
        <f>IF(F19=0,"",IF(E19=0,"ばら",IF(MOD(F19,E19)=0,"○","×")))</f>
        <v/>
      </c>
    </row>
    <row r="20" spans="2:16" ht="15" customHeight="1" x14ac:dyDescent="0.2">
      <c r="B20" s="127"/>
      <c r="C20" s="85"/>
      <c r="D20" s="85"/>
      <c r="E20" s="85"/>
      <c r="F20" s="86"/>
      <c r="G20" s="86"/>
      <c r="H20" s="86"/>
      <c r="I20" s="86"/>
      <c r="J20" s="86"/>
      <c r="K20" s="86"/>
      <c r="L20" s="86"/>
      <c r="M20" s="146"/>
      <c r="N20" s="147"/>
      <c r="O20" s="20" t="str">
        <f t="shared" ref="O20:O28" si="0">IF(F20=0,"",IF(SUM(G20:L20)-F20=0,"○","×"))</f>
        <v/>
      </c>
      <c r="P20" s="20" t="str">
        <f t="shared" ref="P20:P28" si="1">IF(F20=0,"",IF(E20=0,"ばら",IF(MOD(F20,E20)=0,"○","×")))</f>
        <v/>
      </c>
    </row>
    <row r="21" spans="2:16" ht="15" customHeight="1" x14ac:dyDescent="0.2">
      <c r="B21" s="127"/>
      <c r="C21" s="85"/>
      <c r="D21" s="85"/>
      <c r="E21" s="85"/>
      <c r="F21" s="86"/>
      <c r="G21" s="86"/>
      <c r="H21" s="86"/>
      <c r="I21" s="86"/>
      <c r="J21" s="86"/>
      <c r="K21" s="86"/>
      <c r="L21" s="86"/>
      <c r="M21" s="146"/>
      <c r="N21" s="147"/>
      <c r="O21" s="20" t="str">
        <f t="shared" si="0"/>
        <v/>
      </c>
      <c r="P21" s="20" t="str">
        <f t="shared" si="1"/>
        <v/>
      </c>
    </row>
    <row r="22" spans="2:16" ht="15" customHeight="1" x14ac:dyDescent="0.2">
      <c r="B22" s="127"/>
      <c r="C22" s="85"/>
      <c r="D22" s="85"/>
      <c r="E22" s="85"/>
      <c r="F22" s="86"/>
      <c r="G22" s="86"/>
      <c r="H22" s="86"/>
      <c r="I22" s="86"/>
      <c r="J22" s="86"/>
      <c r="K22" s="86"/>
      <c r="L22" s="86"/>
      <c r="M22" s="146"/>
      <c r="N22" s="147"/>
      <c r="O22" s="20" t="str">
        <f t="shared" si="0"/>
        <v/>
      </c>
      <c r="P22" s="20" t="str">
        <f t="shared" si="1"/>
        <v/>
      </c>
    </row>
    <row r="23" spans="2:16" ht="15" customHeight="1" x14ac:dyDescent="0.2">
      <c r="B23" s="127"/>
      <c r="C23" s="85"/>
      <c r="D23" s="85"/>
      <c r="E23" s="85"/>
      <c r="F23" s="86"/>
      <c r="G23" s="86"/>
      <c r="H23" s="86"/>
      <c r="I23" s="86"/>
      <c r="J23" s="86"/>
      <c r="K23" s="86"/>
      <c r="L23" s="86"/>
      <c r="M23" s="146"/>
      <c r="N23" s="147"/>
      <c r="O23" s="20" t="str">
        <f t="shared" si="0"/>
        <v/>
      </c>
      <c r="P23" s="20" t="str">
        <f t="shared" si="1"/>
        <v/>
      </c>
    </row>
    <row r="24" spans="2:16" ht="15" customHeight="1" x14ac:dyDescent="0.2">
      <c r="B24" s="127"/>
      <c r="C24" s="85"/>
      <c r="D24" s="85"/>
      <c r="E24" s="85"/>
      <c r="F24" s="86"/>
      <c r="G24" s="86"/>
      <c r="H24" s="86"/>
      <c r="I24" s="86"/>
      <c r="J24" s="86"/>
      <c r="K24" s="86"/>
      <c r="L24" s="86"/>
      <c r="M24" s="146"/>
      <c r="N24" s="147"/>
      <c r="O24" s="20" t="str">
        <f t="shared" si="0"/>
        <v/>
      </c>
      <c r="P24" s="20" t="str">
        <f t="shared" si="1"/>
        <v/>
      </c>
    </row>
    <row r="25" spans="2:16" ht="15" customHeight="1" x14ac:dyDescent="0.2">
      <c r="B25" s="127"/>
      <c r="C25" s="85"/>
      <c r="D25" s="85"/>
      <c r="E25" s="85"/>
      <c r="F25" s="86"/>
      <c r="G25" s="86"/>
      <c r="H25" s="86"/>
      <c r="I25" s="86"/>
      <c r="J25" s="86"/>
      <c r="K25" s="86"/>
      <c r="L25" s="86"/>
      <c r="M25" s="146"/>
      <c r="N25" s="147"/>
      <c r="O25" s="20" t="str">
        <f t="shared" si="0"/>
        <v/>
      </c>
      <c r="P25" s="20" t="str">
        <f t="shared" si="1"/>
        <v/>
      </c>
    </row>
    <row r="26" spans="2:16" ht="15" customHeight="1" x14ac:dyDescent="0.2">
      <c r="B26" s="127"/>
      <c r="C26" s="85"/>
      <c r="D26" s="85"/>
      <c r="E26" s="85"/>
      <c r="F26" s="86"/>
      <c r="G26" s="86"/>
      <c r="H26" s="86"/>
      <c r="I26" s="86"/>
      <c r="J26" s="86"/>
      <c r="K26" s="86"/>
      <c r="L26" s="86"/>
      <c r="M26" s="146"/>
      <c r="N26" s="147"/>
      <c r="O26" s="20" t="str">
        <f t="shared" si="0"/>
        <v/>
      </c>
      <c r="P26" s="20" t="str">
        <f t="shared" si="1"/>
        <v/>
      </c>
    </row>
    <row r="27" spans="2:16" ht="15" customHeight="1" x14ac:dyDescent="0.2">
      <c r="B27" s="127"/>
      <c r="C27" s="85"/>
      <c r="D27" s="85"/>
      <c r="E27" s="85"/>
      <c r="F27" s="86"/>
      <c r="G27" s="86"/>
      <c r="H27" s="86"/>
      <c r="I27" s="86"/>
      <c r="J27" s="86"/>
      <c r="K27" s="86"/>
      <c r="L27" s="86"/>
      <c r="M27" s="146"/>
      <c r="N27" s="147"/>
      <c r="O27" s="20" t="str">
        <f t="shared" si="0"/>
        <v/>
      </c>
      <c r="P27" s="20" t="str">
        <f t="shared" si="1"/>
        <v/>
      </c>
    </row>
    <row r="28" spans="2:16" ht="15" customHeight="1" thickBot="1" x14ac:dyDescent="0.25">
      <c r="B28" s="125"/>
      <c r="C28" s="87"/>
      <c r="D28" s="87"/>
      <c r="E28" s="87"/>
      <c r="F28" s="88"/>
      <c r="G28" s="88"/>
      <c r="H28" s="88"/>
      <c r="I28" s="88"/>
      <c r="J28" s="88"/>
      <c r="K28" s="88"/>
      <c r="L28" s="88"/>
      <c r="M28" s="152"/>
      <c r="N28" s="153"/>
      <c r="O28" s="20" t="str">
        <f t="shared" si="0"/>
        <v/>
      </c>
      <c r="P28" s="20" t="str">
        <f t="shared" si="1"/>
        <v/>
      </c>
    </row>
    <row r="29" spans="2:16" ht="15" customHeight="1" thickBot="1" x14ac:dyDescent="0.25">
      <c r="B29" s="154" t="str">
        <f>IF(B19="","",B19&amp;"　"&amp; "検　査　計")</f>
        <v/>
      </c>
      <c r="C29" s="155"/>
      <c r="D29" s="155"/>
      <c r="E29" s="155"/>
      <c r="F29" s="89">
        <f t="shared" ref="F29:L29" si="2">SUM(F19:F28)</f>
        <v>0</v>
      </c>
      <c r="G29" s="89">
        <f t="shared" si="2"/>
        <v>0</v>
      </c>
      <c r="H29" s="89">
        <f t="shared" si="2"/>
        <v>0</v>
      </c>
      <c r="I29" s="89">
        <f t="shared" si="2"/>
        <v>0</v>
      </c>
      <c r="J29" s="89">
        <f t="shared" si="2"/>
        <v>0</v>
      </c>
      <c r="K29" s="89">
        <f t="shared" si="2"/>
        <v>0</v>
      </c>
      <c r="L29" s="89">
        <f t="shared" si="2"/>
        <v>0</v>
      </c>
      <c r="M29" s="140"/>
      <c r="N29" s="141"/>
      <c r="P29" s="4"/>
    </row>
    <row r="30" spans="2:16" ht="15" customHeight="1" thickBot="1" x14ac:dyDescent="0.25">
      <c r="B30" s="148"/>
      <c r="C30" s="149"/>
      <c r="D30" s="149"/>
      <c r="E30" s="149"/>
      <c r="F30" s="91"/>
      <c r="G30" s="91"/>
      <c r="H30" s="91"/>
      <c r="I30" s="91"/>
      <c r="J30" s="91"/>
      <c r="K30" s="91"/>
      <c r="L30" s="91"/>
      <c r="M30" s="150"/>
      <c r="N30" s="151"/>
      <c r="P30" s="4"/>
    </row>
    <row r="31" spans="2:16" ht="15" customHeight="1" thickBot="1" x14ac:dyDescent="0.25">
      <c r="B31" s="148" t="s">
        <v>21</v>
      </c>
      <c r="C31" s="149"/>
      <c r="D31" s="149"/>
      <c r="E31" s="149"/>
      <c r="F31" s="91">
        <f t="shared" ref="F31:L31" si="3">SUM(F29:F30)</f>
        <v>0</v>
      </c>
      <c r="G31" s="91">
        <f t="shared" si="3"/>
        <v>0</v>
      </c>
      <c r="H31" s="91">
        <f t="shared" si="3"/>
        <v>0</v>
      </c>
      <c r="I31" s="91">
        <f t="shared" si="3"/>
        <v>0</v>
      </c>
      <c r="J31" s="91">
        <f t="shared" si="3"/>
        <v>0</v>
      </c>
      <c r="K31" s="91">
        <f t="shared" si="3"/>
        <v>0</v>
      </c>
      <c r="L31" s="91">
        <f t="shared" si="3"/>
        <v>0</v>
      </c>
      <c r="M31" s="150"/>
      <c r="N31" s="151"/>
      <c r="P31" s="4"/>
    </row>
    <row r="32" spans="2:16" ht="15" customHeight="1" x14ac:dyDescent="0.2">
      <c r="B32" s="2" t="s">
        <v>208</v>
      </c>
    </row>
    <row r="33" spans="2:2" ht="15" customHeight="1" x14ac:dyDescent="0.2">
      <c r="B33" s="2" t="s">
        <v>210</v>
      </c>
    </row>
    <row r="34" spans="2:2" ht="15" customHeight="1" x14ac:dyDescent="0.2">
      <c r="B34" s="134" t="s">
        <v>211</v>
      </c>
    </row>
    <row r="35" spans="2:2" ht="15" customHeight="1" x14ac:dyDescent="0.2">
      <c r="B35" s="2" t="s">
        <v>212</v>
      </c>
    </row>
    <row r="36" spans="2:2" ht="15" customHeight="1" x14ac:dyDescent="0.2">
      <c r="B36" s="2" t="s">
        <v>213</v>
      </c>
    </row>
    <row r="37" spans="2:2" ht="15" customHeight="1" x14ac:dyDescent="0.2"/>
    <row r="38" spans="2:2" ht="15" customHeight="1" x14ac:dyDescent="0.2"/>
    <row r="39" spans="2:2" ht="15" customHeight="1" x14ac:dyDescent="0.2"/>
    <row r="40" spans="2:2" ht="15" customHeight="1" x14ac:dyDescent="0.2"/>
  </sheetData>
  <sheetProtection algorithmName="SHA-512" hashValue="CPg7IYwMAl6mUnkQzeITOBLXYe5Lbqk5/mv6mrOdrAAkQ2GYyGO2Zanq6ibb9lzBVpGy0l7uFX0u8bWoLGUmZg==" saltValue="TD+4Trc70UQ/CFKPyvay9Q==" spinCount="100000" sheet="1" objects="1" scenarios="1"/>
  <mergeCells count="23">
    <mergeCell ref="M23:N23"/>
    <mergeCell ref="E5:F5"/>
    <mergeCell ref="H5:I5"/>
    <mergeCell ref="L6:N6"/>
    <mergeCell ref="J8:M8"/>
    <mergeCell ref="J9:M9"/>
    <mergeCell ref="J10:M10"/>
    <mergeCell ref="M18:N18"/>
    <mergeCell ref="M19:N19"/>
    <mergeCell ref="M20:N20"/>
    <mergeCell ref="M21:N21"/>
    <mergeCell ref="M22:N22"/>
    <mergeCell ref="B30:E30"/>
    <mergeCell ref="M30:N30"/>
    <mergeCell ref="B31:E31"/>
    <mergeCell ref="M31:N31"/>
    <mergeCell ref="M24:N24"/>
    <mergeCell ref="M25:N25"/>
    <mergeCell ref="M26:N26"/>
    <mergeCell ref="M27:N27"/>
    <mergeCell ref="M28:N28"/>
    <mergeCell ref="B29:E29"/>
    <mergeCell ref="M29:N29"/>
  </mergeCells>
  <phoneticPr fontId="11"/>
  <conditionalFormatting sqref="E5">
    <cfRule type="cellIs" dxfId="792" priority="44" operator="between">
      <formula>48580</formula>
      <formula>48944</formula>
    </cfRule>
    <cfRule type="cellIs" dxfId="791" priority="45" operator="between">
      <formula>48214</formula>
      <formula>48579</formula>
    </cfRule>
    <cfRule type="cellIs" dxfId="790" priority="46" operator="between">
      <formula>47849</formula>
      <formula>48213</formula>
    </cfRule>
    <cfRule type="cellIs" dxfId="789" priority="47" operator="between">
      <formula>47484</formula>
      <formula>47848</formula>
    </cfRule>
    <cfRule type="cellIs" dxfId="788" priority="48" operator="between">
      <formula>47119</formula>
      <formula>47483</formula>
    </cfRule>
    <cfRule type="cellIs" dxfId="787" priority="49" operator="between">
      <formula>46753</formula>
      <formula>47118</formula>
    </cfRule>
    <cfRule type="cellIs" dxfId="786" priority="50" operator="between">
      <formula>46388</formula>
      <formula>46752</formula>
    </cfRule>
    <cfRule type="cellIs" dxfId="785" priority="51" operator="between">
      <formula>46023</formula>
      <formula>46387</formula>
    </cfRule>
    <cfRule type="cellIs" dxfId="784" priority="52" operator="between">
      <formula>45658</formula>
      <formula>46022</formula>
    </cfRule>
    <cfRule type="cellIs" dxfId="783" priority="53" operator="between">
      <formula>45292</formula>
      <formula>45657</formula>
    </cfRule>
    <cfRule type="cellIs" dxfId="782" priority="54" operator="between">
      <formula>44927</formula>
      <formula>45291</formula>
    </cfRule>
    <cfRule type="cellIs" dxfId="781" priority="55" operator="between">
      <formula>44562</formula>
      <formula>44926</formula>
    </cfRule>
    <cfRule type="cellIs" dxfId="780" priority="56" operator="between">
      <formula>44197</formula>
      <formula>44561</formula>
    </cfRule>
    <cfRule type="cellIs" dxfId="779" priority="57" operator="between">
      <formula>43831</formula>
      <formula>44196</formula>
    </cfRule>
    <cfRule type="cellIs" dxfId="778" priority="58" operator="between">
      <formula>43586</formula>
      <formula>43830</formula>
    </cfRule>
  </conditionalFormatting>
  <conditionalFormatting sqref="E5:F5">
    <cfRule type="cellIs" dxfId="777" priority="43" operator="equal">
      <formula>""</formula>
    </cfRule>
  </conditionalFormatting>
  <conditionalFormatting sqref="H5">
    <cfRule type="cellIs" dxfId="776" priority="28" operator="between">
      <formula>48580</formula>
      <formula>48944</formula>
    </cfRule>
    <cfRule type="cellIs" dxfId="775" priority="29" operator="between">
      <formula>48214</formula>
      <formula>48579</formula>
    </cfRule>
    <cfRule type="cellIs" dxfId="774" priority="30" operator="between">
      <formula>47849</formula>
      <formula>48213</formula>
    </cfRule>
    <cfRule type="cellIs" dxfId="773" priority="31" operator="between">
      <formula>47484</formula>
      <formula>47848</formula>
    </cfRule>
    <cfRule type="cellIs" dxfId="772" priority="32" operator="between">
      <formula>47119</formula>
      <formula>47483</formula>
    </cfRule>
    <cfRule type="cellIs" dxfId="771" priority="33" operator="between">
      <formula>46753</formula>
      <formula>47118</formula>
    </cfRule>
    <cfRule type="cellIs" dxfId="770" priority="34" operator="between">
      <formula>46388</formula>
      <formula>46752</formula>
    </cfRule>
    <cfRule type="cellIs" dxfId="769" priority="35" operator="between">
      <formula>46023</formula>
      <formula>46387</formula>
    </cfRule>
    <cfRule type="cellIs" dxfId="768" priority="36" operator="between">
      <formula>45658</formula>
      <formula>46022</formula>
    </cfRule>
    <cfRule type="cellIs" dxfId="767" priority="37" operator="between">
      <formula>45292</formula>
      <formula>45657</formula>
    </cfRule>
    <cfRule type="cellIs" dxfId="766" priority="38" operator="between">
      <formula>44927</formula>
      <formula>45291</formula>
    </cfRule>
    <cfRule type="cellIs" dxfId="765" priority="39" operator="between">
      <formula>44562</formula>
      <formula>44926</formula>
    </cfRule>
    <cfRule type="cellIs" dxfId="764" priority="40" operator="between">
      <formula>44197</formula>
      <formula>44561</formula>
    </cfRule>
    <cfRule type="cellIs" dxfId="763" priority="41" operator="between">
      <formula>43831</formula>
      <formula>44196</formula>
    </cfRule>
    <cfRule type="cellIs" dxfId="762" priority="42" operator="between">
      <formula>43586</formula>
      <formula>43830</formula>
    </cfRule>
  </conditionalFormatting>
  <conditionalFormatting sqref="H5:I5">
    <cfRule type="cellIs" dxfId="761" priority="27" operator="equal">
      <formula>""</formula>
    </cfRule>
  </conditionalFormatting>
  <conditionalFormatting sqref="J8:M10">
    <cfRule type="cellIs" dxfId="760" priority="26" stopIfTrue="1" operator="equal">
      <formula>""</formula>
    </cfRule>
  </conditionalFormatting>
  <conditionalFormatting sqref="C15">
    <cfRule type="cellIs" dxfId="759" priority="25" operator="equal">
      <formula>""</formula>
    </cfRule>
  </conditionalFormatting>
  <conditionalFormatting sqref="O19:P28">
    <cfRule type="cellIs" dxfId="758" priority="24" operator="equal">
      <formula>"×"</formula>
    </cfRule>
  </conditionalFormatting>
  <conditionalFormatting sqref="L6">
    <cfRule type="cellIs" dxfId="757" priority="9" operator="between">
      <formula>48580</formula>
      <formula>48944</formula>
    </cfRule>
    <cfRule type="cellIs" dxfId="756" priority="10" operator="between">
      <formula>48214</formula>
      <formula>48579</formula>
    </cfRule>
    <cfRule type="cellIs" dxfId="755" priority="11" operator="between">
      <formula>47849</formula>
      <formula>48213</formula>
    </cfRule>
    <cfRule type="cellIs" dxfId="754" priority="12" operator="between">
      <formula>47484</formula>
      <formula>47848</formula>
    </cfRule>
    <cfRule type="cellIs" dxfId="753" priority="13" operator="between">
      <formula>47119</formula>
      <formula>47483</formula>
    </cfRule>
    <cfRule type="cellIs" dxfId="752" priority="14" operator="between">
      <formula>46753</formula>
      <formula>47118</formula>
    </cfRule>
    <cfRule type="cellIs" dxfId="751" priority="15" operator="between">
      <formula>46388</formula>
      <formula>46752</formula>
    </cfRule>
    <cfRule type="cellIs" dxfId="750" priority="16" operator="between">
      <formula>46023</formula>
      <formula>46387</formula>
    </cfRule>
    <cfRule type="cellIs" dxfId="749" priority="17" operator="between">
      <formula>45658</formula>
      <formula>46022</formula>
    </cfRule>
    <cfRule type="cellIs" dxfId="748" priority="18" operator="between">
      <formula>45292</formula>
      <formula>45657</formula>
    </cfRule>
    <cfRule type="cellIs" dxfId="747" priority="19" operator="between">
      <formula>44927</formula>
      <formula>45291</formula>
    </cfRule>
    <cfRule type="cellIs" dxfId="746" priority="20" operator="between">
      <formula>44562</formula>
      <formula>44926</formula>
    </cfRule>
    <cfRule type="cellIs" dxfId="745" priority="21" operator="between">
      <formula>44197</formula>
      <formula>44561</formula>
    </cfRule>
    <cfRule type="cellIs" dxfId="744" priority="22" operator="between">
      <formula>43831</formula>
      <formula>44196</formula>
    </cfRule>
    <cfRule type="cellIs" dxfId="743" priority="23" operator="between">
      <formula>43586</formula>
      <formula>43830</formula>
    </cfRule>
  </conditionalFormatting>
  <conditionalFormatting sqref="L6:M6">
    <cfRule type="cellIs" dxfId="742" priority="8" operator="equal">
      <formula>""</formula>
    </cfRule>
  </conditionalFormatting>
  <conditionalFormatting sqref="C16">
    <cfRule type="cellIs" dxfId="741" priority="1" operator="equal">
      <formula>2023</formula>
    </cfRule>
    <cfRule type="cellIs" dxfId="740" priority="2" operator="equal">
      <formula>2022</formula>
    </cfRule>
    <cfRule type="cellIs" dxfId="739" priority="3" operator="equal">
      <formula>""</formula>
    </cfRule>
  </conditionalFormatting>
  <conditionalFormatting sqref="C16">
    <cfRule type="cellIs" dxfId="738" priority="4" stopIfTrue="1" operator="equal">
      <formula>2025</formula>
    </cfRule>
    <cfRule type="cellIs" dxfId="737" priority="5" stopIfTrue="1" operator="equal">
      <formula>2021</formula>
    </cfRule>
    <cfRule type="cellIs" dxfId="736" priority="6" stopIfTrue="1" operator="equal">
      <formula>2020</formula>
    </cfRule>
    <cfRule type="cellIs" dxfId="735" priority="7" stopIfTrue="1" operator="equal">
      <formula>2024</formula>
    </cfRule>
  </conditionalFormatting>
  <printOptions horizontalCentered="1" verticalCentered="1"/>
  <pageMargins left="0" right="0" top="0.39370078740157483" bottom="0.19685039370078741" header="0" footer="0.51181102362204722"/>
  <pageSetup paperSize="9" orientation="landscape" r:id="rId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69D07AFC-2D5B-426C-88DE-1A6941276EED}">
          <x14:formula1>
            <xm:f>一覧!$R$77:$R$81</xm:f>
          </x14:formula1>
          <xm:sqref>B19:B28</xm:sqref>
        </x14:dataValidation>
        <x14:dataValidation type="list" allowBlank="1" showInputMessage="1" showErrorMessage="1" xr:uid="{A782B729-80BC-4171-B80D-D6362AC48A49}">
          <x14:formula1>
            <xm:f>一覧!$R$66:$R$68</xm:f>
          </x14:formula1>
          <xm:sqref>E19:E28</xm:sqref>
        </x14:dataValidation>
        <x14:dataValidation type="list" allowBlank="1" showInputMessage="1" showErrorMessage="1" xr:uid="{95FCEB9A-9A4F-4610-8113-89F458A8223C}">
          <x14:formula1>
            <xm:f>一覧!$R$59:$R$63</xm:f>
          </x14:formula1>
          <xm:sqref>D19:D28</xm:sqref>
        </x14:dataValidation>
        <x14:dataValidation type="list" allowBlank="1" showInputMessage="1" xr:uid="{F7C3553C-75B5-4F64-9459-2AA5AF1700A2}">
          <x14:formula1>
            <xm:f>一覧!$F$2:$F$31</xm:f>
          </x14:formula1>
          <xm:sqref>C19:C28</xm:sqref>
        </x14:dataValidation>
        <x14:dataValidation type="list" allowBlank="1" showInputMessage="1" showErrorMessage="1" xr:uid="{C5A0B16B-00D7-4CDB-ABA9-FED5E903648A}">
          <x14:formula1>
            <xm:f>一覧!$D$51:$D$65</xm:f>
          </x14:formula1>
          <xm:sqref>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E697B-3A50-40EA-8905-C8A06186C7A5}">
  <sheetPr>
    <pageSetUpPr fitToPage="1"/>
  </sheetPr>
  <dimension ref="A1:P40"/>
  <sheetViews>
    <sheetView zoomScaleNormal="100" zoomScaleSheetLayoutView="100" workbookViewId="0">
      <selection activeCell="E5" sqref="E5:F5"/>
    </sheetView>
  </sheetViews>
  <sheetFormatPr defaultColWidth="9" defaultRowHeight="13" x14ac:dyDescent="0.2"/>
  <cols>
    <col min="1" max="1" width="2.6328125" style="3" customWidth="1"/>
    <col min="2" max="2" width="10.6328125" style="3" customWidth="1"/>
    <col min="3" max="3" width="20.6328125" style="3" customWidth="1"/>
    <col min="4" max="12" width="10.6328125" style="3" customWidth="1"/>
    <col min="13" max="14" width="5.6328125" style="3" customWidth="1"/>
    <col min="15" max="15" width="9" style="4"/>
    <col min="16" max="16384" width="9" style="3"/>
  </cols>
  <sheetData>
    <row r="1" spans="1:16" ht="15" customHeight="1" x14ac:dyDescent="0.2">
      <c r="A1" s="2"/>
      <c r="B1" s="3" t="s">
        <v>0</v>
      </c>
    </row>
    <row r="2" spans="1:16" ht="15" customHeight="1" x14ac:dyDescent="0.2"/>
    <row r="3" spans="1:16" ht="16.5" x14ac:dyDescent="0.2">
      <c r="A3" s="5"/>
      <c r="B3" s="6" t="s">
        <v>66</v>
      </c>
      <c r="C3" s="6"/>
      <c r="D3" s="6"/>
      <c r="E3" s="6"/>
      <c r="F3" s="6"/>
      <c r="G3" s="6"/>
      <c r="H3" s="6"/>
      <c r="I3" s="6"/>
      <c r="J3" s="6"/>
      <c r="K3" s="6"/>
      <c r="L3" s="6"/>
      <c r="M3" s="6"/>
      <c r="N3" s="6"/>
      <c r="O3" s="7"/>
      <c r="P3" s="5"/>
    </row>
    <row r="4" spans="1:16" ht="15" customHeight="1" x14ac:dyDescent="0.2">
      <c r="A4" s="5"/>
      <c r="B4" s="6"/>
      <c r="C4" s="6"/>
      <c r="D4" s="6"/>
      <c r="E4" s="6"/>
      <c r="F4" s="6"/>
      <c r="G4" s="6"/>
      <c r="H4" s="6"/>
      <c r="I4" s="6"/>
      <c r="J4" s="6"/>
      <c r="K4" s="6"/>
      <c r="L4" s="6"/>
      <c r="M4" s="6"/>
      <c r="N4" s="6"/>
      <c r="O4" s="7"/>
      <c r="P4" s="5"/>
    </row>
    <row r="5" spans="1:16" ht="15" customHeight="1" x14ac:dyDescent="0.2">
      <c r="B5" s="8"/>
      <c r="C5" s="9"/>
      <c r="D5" s="8" t="s">
        <v>38</v>
      </c>
      <c r="E5" s="136"/>
      <c r="F5" s="137"/>
      <c r="G5" s="9" t="s">
        <v>39</v>
      </c>
      <c r="H5" s="136"/>
      <c r="I5" s="137"/>
      <c r="J5" s="9"/>
      <c r="K5" s="9"/>
      <c r="L5" s="9"/>
      <c r="M5" s="9"/>
      <c r="N5" s="9"/>
    </row>
    <row r="6" spans="1:16" ht="15" customHeight="1" x14ac:dyDescent="0.2">
      <c r="J6" s="8"/>
      <c r="K6" s="8" t="s">
        <v>40</v>
      </c>
      <c r="L6" s="136"/>
      <c r="M6" s="137"/>
      <c r="N6" s="137"/>
    </row>
    <row r="7" spans="1:16" ht="15" customHeight="1" x14ac:dyDescent="0.2">
      <c r="B7" s="10" t="s">
        <v>37</v>
      </c>
      <c r="C7" s="10"/>
    </row>
    <row r="8" spans="1:16" ht="15" customHeight="1" x14ac:dyDescent="0.2">
      <c r="I8" s="90" t="s">
        <v>67</v>
      </c>
      <c r="J8" s="138"/>
      <c r="K8" s="139"/>
      <c r="L8" s="139"/>
      <c r="M8" s="139"/>
      <c r="N8" s="133"/>
    </row>
    <row r="9" spans="1:16" ht="15" customHeight="1" x14ac:dyDescent="0.2">
      <c r="I9" s="90" t="s">
        <v>68</v>
      </c>
      <c r="J9" s="138"/>
      <c r="K9" s="139"/>
      <c r="L9" s="139"/>
      <c r="M9" s="139"/>
      <c r="N9" s="133"/>
    </row>
    <row r="10" spans="1:16" ht="15" customHeight="1" x14ac:dyDescent="0.2">
      <c r="I10" s="130" t="s">
        <v>22</v>
      </c>
      <c r="J10" s="138"/>
      <c r="K10" s="139"/>
      <c r="L10" s="139"/>
      <c r="M10" s="139"/>
      <c r="N10" s="133"/>
    </row>
    <row r="11" spans="1:16" ht="15" customHeight="1" x14ac:dyDescent="0.2"/>
    <row r="12" spans="1:16" ht="15" customHeight="1" x14ac:dyDescent="0.2">
      <c r="B12" s="9" t="s">
        <v>69</v>
      </c>
      <c r="C12" s="9"/>
      <c r="D12" s="9"/>
      <c r="E12" s="9"/>
      <c r="F12" s="9"/>
      <c r="G12" s="9"/>
      <c r="H12" s="9"/>
      <c r="I12" s="9"/>
      <c r="J12" s="9"/>
      <c r="K12" s="9"/>
      <c r="L12" s="9"/>
      <c r="M12" s="9"/>
      <c r="N12" s="9"/>
    </row>
    <row r="13" spans="1:16" ht="15" customHeight="1" x14ac:dyDescent="0.2">
      <c r="B13" s="9"/>
      <c r="C13" s="9"/>
      <c r="D13" s="9"/>
      <c r="E13" s="9"/>
      <c r="F13" s="9"/>
      <c r="G13" s="9"/>
      <c r="H13" s="9"/>
      <c r="I13" s="9"/>
      <c r="J13" s="9"/>
      <c r="K13" s="9"/>
      <c r="L13" s="9"/>
      <c r="M13" s="9"/>
      <c r="N13" s="9"/>
    </row>
    <row r="14" spans="1:16" ht="15" customHeight="1" x14ac:dyDescent="0.2">
      <c r="B14" s="9" t="s">
        <v>49</v>
      </c>
      <c r="C14" s="9"/>
      <c r="D14" s="9"/>
      <c r="E14" s="9"/>
      <c r="F14" s="9"/>
      <c r="G14" s="9"/>
      <c r="H14" s="9"/>
      <c r="I14" s="9"/>
      <c r="J14" s="9"/>
      <c r="K14" s="9"/>
      <c r="L14" s="9"/>
      <c r="M14" s="9"/>
      <c r="N14" s="9"/>
    </row>
    <row r="15" spans="1:16" ht="15" customHeight="1" x14ac:dyDescent="0.2">
      <c r="A15" s="2"/>
      <c r="B15" s="12" t="s">
        <v>43</v>
      </c>
      <c r="C15" s="132"/>
      <c r="I15" s="8"/>
    </row>
    <row r="16" spans="1:16" ht="15" customHeight="1" x14ac:dyDescent="0.2">
      <c r="A16" s="2"/>
      <c r="B16" s="13" t="s">
        <v>70</v>
      </c>
      <c r="C16" s="191"/>
      <c r="I16" s="14"/>
    </row>
    <row r="17" spans="2:16" ht="15" customHeight="1" thickBot="1" x14ac:dyDescent="0.25">
      <c r="I17" s="15"/>
      <c r="M17" s="10" t="s">
        <v>41</v>
      </c>
      <c r="N17" s="10"/>
    </row>
    <row r="18" spans="2:16" ht="45" customHeight="1" thickBot="1" x14ac:dyDescent="0.25">
      <c r="B18" s="16" t="s">
        <v>42</v>
      </c>
      <c r="C18" s="17" t="s">
        <v>34</v>
      </c>
      <c r="D18" s="18" t="s">
        <v>45</v>
      </c>
      <c r="E18" s="17" t="s">
        <v>35</v>
      </c>
      <c r="F18" s="17" t="s">
        <v>44</v>
      </c>
      <c r="G18" s="17" t="s">
        <v>3</v>
      </c>
      <c r="H18" s="17" t="s">
        <v>4</v>
      </c>
      <c r="I18" s="18" t="s">
        <v>46</v>
      </c>
      <c r="J18" s="17" t="s">
        <v>5</v>
      </c>
      <c r="K18" s="18" t="s">
        <v>47</v>
      </c>
      <c r="L18" s="18" t="s">
        <v>48</v>
      </c>
      <c r="M18" s="142" t="s">
        <v>7</v>
      </c>
      <c r="N18" s="143"/>
      <c r="O18" s="19" t="s">
        <v>51</v>
      </c>
      <c r="P18" s="19" t="s">
        <v>52</v>
      </c>
    </row>
    <row r="19" spans="2:16" ht="15" customHeight="1" x14ac:dyDescent="0.2">
      <c r="B19" s="124"/>
      <c r="C19" s="83"/>
      <c r="D19" s="126"/>
      <c r="E19" s="83"/>
      <c r="F19" s="84"/>
      <c r="G19" s="84"/>
      <c r="H19" s="84"/>
      <c r="I19" s="84"/>
      <c r="J19" s="84"/>
      <c r="K19" s="84"/>
      <c r="L19" s="84"/>
      <c r="M19" s="144"/>
      <c r="N19" s="145"/>
      <c r="O19" s="20" t="str">
        <f>IF(F19=0,"",IF(SUM(G19:L19)-F19=0,"○","×"))</f>
        <v/>
      </c>
      <c r="P19" s="20" t="str">
        <f>IF(F19=0,"",IF(E19=0,"ばら",IF(MOD(F19,E19)=0,"○","×")))</f>
        <v/>
      </c>
    </row>
    <row r="20" spans="2:16" ht="15" customHeight="1" x14ac:dyDescent="0.2">
      <c r="B20" s="127"/>
      <c r="C20" s="85"/>
      <c r="D20" s="85"/>
      <c r="E20" s="85"/>
      <c r="F20" s="86"/>
      <c r="G20" s="86"/>
      <c r="H20" s="86"/>
      <c r="I20" s="86"/>
      <c r="J20" s="86"/>
      <c r="K20" s="86"/>
      <c r="L20" s="86"/>
      <c r="M20" s="146"/>
      <c r="N20" s="147"/>
      <c r="O20" s="20" t="str">
        <f t="shared" ref="O20:O28" si="0">IF(F20=0,"",IF(SUM(G20:L20)-F20=0,"○","×"))</f>
        <v/>
      </c>
      <c r="P20" s="20" t="str">
        <f t="shared" ref="P20:P28" si="1">IF(F20=0,"",IF(E20=0,"ばら",IF(MOD(F20,E20)=0,"○","×")))</f>
        <v/>
      </c>
    </row>
    <row r="21" spans="2:16" ht="15" customHeight="1" x14ac:dyDescent="0.2">
      <c r="B21" s="127"/>
      <c r="C21" s="85"/>
      <c r="D21" s="85"/>
      <c r="E21" s="85"/>
      <c r="F21" s="86"/>
      <c r="G21" s="86"/>
      <c r="H21" s="86"/>
      <c r="I21" s="86"/>
      <c r="J21" s="86"/>
      <c r="K21" s="86"/>
      <c r="L21" s="86"/>
      <c r="M21" s="146"/>
      <c r="N21" s="147"/>
      <c r="O21" s="20" t="str">
        <f t="shared" si="0"/>
        <v/>
      </c>
      <c r="P21" s="20" t="str">
        <f t="shared" si="1"/>
        <v/>
      </c>
    </row>
    <row r="22" spans="2:16" ht="15" customHeight="1" x14ac:dyDescent="0.2">
      <c r="B22" s="127"/>
      <c r="C22" s="85"/>
      <c r="D22" s="85"/>
      <c r="E22" s="85"/>
      <c r="F22" s="86"/>
      <c r="G22" s="86"/>
      <c r="H22" s="86"/>
      <c r="I22" s="86"/>
      <c r="J22" s="86"/>
      <c r="K22" s="86"/>
      <c r="L22" s="86"/>
      <c r="M22" s="146"/>
      <c r="N22" s="147"/>
      <c r="O22" s="20" t="str">
        <f t="shared" si="0"/>
        <v/>
      </c>
      <c r="P22" s="20" t="str">
        <f t="shared" si="1"/>
        <v/>
      </c>
    </row>
    <row r="23" spans="2:16" ht="15" customHeight="1" x14ac:dyDescent="0.2">
      <c r="B23" s="127"/>
      <c r="C23" s="85"/>
      <c r="D23" s="85"/>
      <c r="E23" s="85"/>
      <c r="F23" s="86"/>
      <c r="G23" s="86"/>
      <c r="H23" s="86"/>
      <c r="I23" s="86"/>
      <c r="J23" s="86"/>
      <c r="K23" s="86"/>
      <c r="L23" s="86"/>
      <c r="M23" s="146"/>
      <c r="N23" s="147"/>
      <c r="O23" s="20" t="str">
        <f t="shared" si="0"/>
        <v/>
      </c>
      <c r="P23" s="20" t="str">
        <f t="shared" si="1"/>
        <v/>
      </c>
    </row>
    <row r="24" spans="2:16" ht="15" customHeight="1" x14ac:dyDescent="0.2">
      <c r="B24" s="127"/>
      <c r="C24" s="85"/>
      <c r="D24" s="85"/>
      <c r="E24" s="85"/>
      <c r="F24" s="86"/>
      <c r="G24" s="86"/>
      <c r="H24" s="86"/>
      <c r="I24" s="86"/>
      <c r="J24" s="86"/>
      <c r="K24" s="86"/>
      <c r="L24" s="86"/>
      <c r="M24" s="146"/>
      <c r="N24" s="147"/>
      <c r="O24" s="20" t="str">
        <f t="shared" si="0"/>
        <v/>
      </c>
      <c r="P24" s="20" t="str">
        <f t="shared" si="1"/>
        <v/>
      </c>
    </row>
    <row r="25" spans="2:16" ht="15" customHeight="1" x14ac:dyDescent="0.2">
      <c r="B25" s="127"/>
      <c r="C25" s="85"/>
      <c r="D25" s="85"/>
      <c r="E25" s="85"/>
      <c r="F25" s="86"/>
      <c r="G25" s="86"/>
      <c r="H25" s="86"/>
      <c r="I25" s="86"/>
      <c r="J25" s="86"/>
      <c r="K25" s="86"/>
      <c r="L25" s="86"/>
      <c r="M25" s="146"/>
      <c r="N25" s="147"/>
      <c r="O25" s="20" t="str">
        <f t="shared" si="0"/>
        <v/>
      </c>
      <c r="P25" s="20" t="str">
        <f t="shared" si="1"/>
        <v/>
      </c>
    </row>
    <row r="26" spans="2:16" ht="15" customHeight="1" x14ac:dyDescent="0.2">
      <c r="B26" s="127"/>
      <c r="C26" s="85"/>
      <c r="D26" s="85"/>
      <c r="E26" s="85"/>
      <c r="F26" s="86"/>
      <c r="G26" s="86"/>
      <c r="H26" s="86"/>
      <c r="I26" s="86"/>
      <c r="J26" s="86"/>
      <c r="K26" s="86"/>
      <c r="L26" s="86"/>
      <c r="M26" s="146"/>
      <c r="N26" s="147"/>
      <c r="O26" s="20" t="str">
        <f t="shared" si="0"/>
        <v/>
      </c>
      <c r="P26" s="20" t="str">
        <f t="shared" si="1"/>
        <v/>
      </c>
    </row>
    <row r="27" spans="2:16" ht="15" customHeight="1" x14ac:dyDescent="0.2">
      <c r="B27" s="127"/>
      <c r="C27" s="85"/>
      <c r="D27" s="85"/>
      <c r="E27" s="85"/>
      <c r="F27" s="86"/>
      <c r="G27" s="86"/>
      <c r="H27" s="86"/>
      <c r="I27" s="86"/>
      <c r="J27" s="86"/>
      <c r="K27" s="86"/>
      <c r="L27" s="86"/>
      <c r="M27" s="146"/>
      <c r="N27" s="147"/>
      <c r="O27" s="20" t="str">
        <f t="shared" si="0"/>
        <v/>
      </c>
      <c r="P27" s="20" t="str">
        <f t="shared" si="1"/>
        <v/>
      </c>
    </row>
    <row r="28" spans="2:16" ht="15" customHeight="1" thickBot="1" x14ac:dyDescent="0.25">
      <c r="B28" s="125"/>
      <c r="C28" s="87"/>
      <c r="D28" s="87"/>
      <c r="E28" s="87"/>
      <c r="F28" s="88"/>
      <c r="G28" s="88"/>
      <c r="H28" s="88"/>
      <c r="I28" s="88"/>
      <c r="J28" s="88"/>
      <c r="K28" s="88"/>
      <c r="L28" s="88"/>
      <c r="M28" s="152"/>
      <c r="N28" s="153"/>
      <c r="O28" s="20" t="str">
        <f t="shared" si="0"/>
        <v/>
      </c>
      <c r="P28" s="20" t="str">
        <f t="shared" si="1"/>
        <v/>
      </c>
    </row>
    <row r="29" spans="2:16" ht="15" customHeight="1" thickBot="1" x14ac:dyDescent="0.25">
      <c r="B29" s="154" t="str">
        <f>IF(B19="","",B19&amp;"　"&amp; "検　査　計")</f>
        <v/>
      </c>
      <c r="C29" s="155"/>
      <c r="D29" s="155"/>
      <c r="E29" s="155"/>
      <c r="F29" s="89">
        <f t="shared" ref="F29:L29" si="2">SUM(F19:F28)</f>
        <v>0</v>
      </c>
      <c r="G29" s="89">
        <f t="shared" si="2"/>
        <v>0</v>
      </c>
      <c r="H29" s="89">
        <f t="shared" si="2"/>
        <v>0</v>
      </c>
      <c r="I29" s="89">
        <f t="shared" si="2"/>
        <v>0</v>
      </c>
      <c r="J29" s="89">
        <f t="shared" si="2"/>
        <v>0</v>
      </c>
      <c r="K29" s="89">
        <f t="shared" si="2"/>
        <v>0</v>
      </c>
      <c r="L29" s="89">
        <f t="shared" si="2"/>
        <v>0</v>
      </c>
      <c r="M29" s="140"/>
      <c r="N29" s="141"/>
      <c r="P29" s="4"/>
    </row>
    <row r="30" spans="2:16" ht="15" customHeight="1" thickBot="1" x14ac:dyDescent="0.25">
      <c r="B30" s="148"/>
      <c r="C30" s="149"/>
      <c r="D30" s="149"/>
      <c r="E30" s="149"/>
      <c r="F30" s="91"/>
      <c r="G30" s="91"/>
      <c r="H30" s="91"/>
      <c r="I30" s="91"/>
      <c r="J30" s="91"/>
      <c r="K30" s="91"/>
      <c r="L30" s="91"/>
      <c r="M30" s="150"/>
      <c r="N30" s="151"/>
      <c r="P30" s="4"/>
    </row>
    <row r="31" spans="2:16" ht="15" customHeight="1" thickBot="1" x14ac:dyDescent="0.25">
      <c r="B31" s="148" t="s">
        <v>21</v>
      </c>
      <c r="C31" s="149"/>
      <c r="D31" s="149"/>
      <c r="E31" s="149"/>
      <c r="F31" s="91">
        <f t="shared" ref="F31:L31" si="3">SUM(F29:F30)</f>
        <v>0</v>
      </c>
      <c r="G31" s="91">
        <f t="shared" si="3"/>
        <v>0</v>
      </c>
      <c r="H31" s="91">
        <f t="shared" si="3"/>
        <v>0</v>
      </c>
      <c r="I31" s="91">
        <f t="shared" si="3"/>
        <v>0</v>
      </c>
      <c r="J31" s="91">
        <f t="shared" si="3"/>
        <v>0</v>
      </c>
      <c r="K31" s="91">
        <f t="shared" si="3"/>
        <v>0</v>
      </c>
      <c r="L31" s="91">
        <f t="shared" si="3"/>
        <v>0</v>
      </c>
      <c r="M31" s="150"/>
      <c r="N31" s="151"/>
      <c r="P31" s="4"/>
    </row>
    <row r="32" spans="2:16" ht="15" customHeight="1" x14ac:dyDescent="0.2">
      <c r="B32" s="2" t="s">
        <v>208</v>
      </c>
    </row>
    <row r="33" spans="2:2" ht="15" customHeight="1" x14ac:dyDescent="0.2">
      <c r="B33" s="2" t="s">
        <v>210</v>
      </c>
    </row>
    <row r="34" spans="2:2" ht="15" customHeight="1" x14ac:dyDescent="0.2">
      <c r="B34" s="134" t="s">
        <v>211</v>
      </c>
    </row>
    <row r="35" spans="2:2" ht="15" customHeight="1" x14ac:dyDescent="0.2">
      <c r="B35" s="2" t="s">
        <v>212</v>
      </c>
    </row>
    <row r="36" spans="2:2" ht="15" customHeight="1" x14ac:dyDescent="0.2">
      <c r="B36" s="2" t="s">
        <v>213</v>
      </c>
    </row>
    <row r="37" spans="2:2" ht="15" customHeight="1" x14ac:dyDescent="0.2"/>
    <row r="38" spans="2:2" ht="15" customHeight="1" x14ac:dyDescent="0.2"/>
    <row r="39" spans="2:2" ht="15" customHeight="1" x14ac:dyDescent="0.2"/>
    <row r="40" spans="2:2" ht="15" customHeight="1" x14ac:dyDescent="0.2"/>
  </sheetData>
  <sheetProtection algorithmName="SHA-512" hashValue="kiwDz2vNtAo0DQ70xqXHZgXH9QMz407kciofyspn3iC2IMmzD4VQKzvtdgkeN7ffITgI0fWDHXVSBBXmGKo86g==" saltValue="QSuGKi69SAlq8DH9S5wBJQ==" spinCount="100000" sheet="1" objects="1" scenarios="1"/>
  <mergeCells count="23">
    <mergeCell ref="M23:N23"/>
    <mergeCell ref="E5:F5"/>
    <mergeCell ref="H5:I5"/>
    <mergeCell ref="L6:N6"/>
    <mergeCell ref="J8:M8"/>
    <mergeCell ref="J9:M9"/>
    <mergeCell ref="J10:M10"/>
    <mergeCell ref="M18:N18"/>
    <mergeCell ref="M19:N19"/>
    <mergeCell ref="M20:N20"/>
    <mergeCell ref="M21:N21"/>
    <mergeCell ref="M22:N22"/>
    <mergeCell ref="B30:E30"/>
    <mergeCell ref="M30:N30"/>
    <mergeCell ref="B31:E31"/>
    <mergeCell ref="M31:N31"/>
    <mergeCell ref="M24:N24"/>
    <mergeCell ref="M25:N25"/>
    <mergeCell ref="M26:N26"/>
    <mergeCell ref="M27:N27"/>
    <mergeCell ref="M28:N28"/>
    <mergeCell ref="B29:E29"/>
    <mergeCell ref="M29:N29"/>
  </mergeCells>
  <phoneticPr fontId="11"/>
  <conditionalFormatting sqref="E5">
    <cfRule type="cellIs" dxfId="734" priority="44" operator="between">
      <formula>48580</formula>
      <formula>48944</formula>
    </cfRule>
    <cfRule type="cellIs" dxfId="733" priority="45" operator="between">
      <formula>48214</formula>
      <formula>48579</formula>
    </cfRule>
    <cfRule type="cellIs" dxfId="732" priority="46" operator="between">
      <formula>47849</formula>
      <formula>48213</formula>
    </cfRule>
    <cfRule type="cellIs" dxfId="731" priority="47" operator="between">
      <formula>47484</formula>
      <formula>47848</formula>
    </cfRule>
    <cfRule type="cellIs" dxfId="730" priority="48" operator="between">
      <formula>47119</formula>
      <formula>47483</formula>
    </cfRule>
    <cfRule type="cellIs" dxfId="729" priority="49" operator="between">
      <formula>46753</formula>
      <formula>47118</formula>
    </cfRule>
    <cfRule type="cellIs" dxfId="728" priority="50" operator="between">
      <formula>46388</formula>
      <formula>46752</formula>
    </cfRule>
    <cfRule type="cellIs" dxfId="727" priority="51" operator="between">
      <formula>46023</formula>
      <formula>46387</formula>
    </cfRule>
    <cfRule type="cellIs" dxfId="726" priority="52" operator="between">
      <formula>45658</formula>
      <formula>46022</formula>
    </cfRule>
    <cfRule type="cellIs" dxfId="725" priority="53" operator="between">
      <formula>45292</formula>
      <formula>45657</formula>
    </cfRule>
    <cfRule type="cellIs" dxfId="724" priority="54" operator="between">
      <formula>44927</formula>
      <formula>45291</formula>
    </cfRule>
    <cfRule type="cellIs" dxfId="723" priority="55" operator="between">
      <formula>44562</formula>
      <formula>44926</formula>
    </cfRule>
    <cfRule type="cellIs" dxfId="722" priority="56" operator="between">
      <formula>44197</formula>
      <formula>44561</formula>
    </cfRule>
    <cfRule type="cellIs" dxfId="721" priority="57" operator="between">
      <formula>43831</formula>
      <formula>44196</formula>
    </cfRule>
    <cfRule type="cellIs" dxfId="720" priority="58" operator="between">
      <formula>43586</formula>
      <formula>43830</formula>
    </cfRule>
  </conditionalFormatting>
  <conditionalFormatting sqref="E5:F5">
    <cfRule type="cellIs" dxfId="719" priority="43" operator="equal">
      <formula>""</formula>
    </cfRule>
  </conditionalFormatting>
  <conditionalFormatting sqref="H5">
    <cfRule type="cellIs" dxfId="718" priority="28" operator="between">
      <formula>48580</formula>
      <formula>48944</formula>
    </cfRule>
    <cfRule type="cellIs" dxfId="717" priority="29" operator="between">
      <formula>48214</formula>
      <formula>48579</formula>
    </cfRule>
    <cfRule type="cellIs" dxfId="716" priority="30" operator="between">
      <formula>47849</formula>
      <formula>48213</formula>
    </cfRule>
    <cfRule type="cellIs" dxfId="715" priority="31" operator="between">
      <formula>47484</formula>
      <formula>47848</formula>
    </cfRule>
    <cfRule type="cellIs" dxfId="714" priority="32" operator="between">
      <formula>47119</formula>
      <formula>47483</formula>
    </cfRule>
    <cfRule type="cellIs" dxfId="713" priority="33" operator="between">
      <formula>46753</formula>
      <formula>47118</formula>
    </cfRule>
    <cfRule type="cellIs" dxfId="712" priority="34" operator="between">
      <formula>46388</formula>
      <formula>46752</formula>
    </cfRule>
    <cfRule type="cellIs" dxfId="711" priority="35" operator="between">
      <formula>46023</formula>
      <formula>46387</formula>
    </cfRule>
    <cfRule type="cellIs" dxfId="710" priority="36" operator="between">
      <formula>45658</formula>
      <formula>46022</formula>
    </cfRule>
    <cfRule type="cellIs" dxfId="709" priority="37" operator="between">
      <formula>45292</formula>
      <formula>45657</formula>
    </cfRule>
    <cfRule type="cellIs" dxfId="708" priority="38" operator="between">
      <formula>44927</formula>
      <formula>45291</formula>
    </cfRule>
    <cfRule type="cellIs" dxfId="707" priority="39" operator="between">
      <formula>44562</formula>
      <formula>44926</formula>
    </cfRule>
    <cfRule type="cellIs" dxfId="706" priority="40" operator="between">
      <formula>44197</formula>
      <formula>44561</formula>
    </cfRule>
    <cfRule type="cellIs" dxfId="705" priority="41" operator="between">
      <formula>43831</formula>
      <formula>44196</formula>
    </cfRule>
    <cfRule type="cellIs" dxfId="704" priority="42" operator="between">
      <formula>43586</formula>
      <formula>43830</formula>
    </cfRule>
  </conditionalFormatting>
  <conditionalFormatting sqref="H5:I5">
    <cfRule type="cellIs" dxfId="703" priority="27" operator="equal">
      <formula>""</formula>
    </cfRule>
  </conditionalFormatting>
  <conditionalFormatting sqref="J8:M10">
    <cfRule type="cellIs" dxfId="702" priority="26" stopIfTrue="1" operator="equal">
      <formula>""</formula>
    </cfRule>
  </conditionalFormatting>
  <conditionalFormatting sqref="C15">
    <cfRule type="cellIs" dxfId="701" priority="25" operator="equal">
      <formula>""</formula>
    </cfRule>
  </conditionalFormatting>
  <conditionalFormatting sqref="O19:P28">
    <cfRule type="cellIs" dxfId="700" priority="24" operator="equal">
      <formula>"×"</formula>
    </cfRule>
  </conditionalFormatting>
  <conditionalFormatting sqref="L6">
    <cfRule type="cellIs" dxfId="699" priority="9" operator="between">
      <formula>48580</formula>
      <formula>48944</formula>
    </cfRule>
    <cfRule type="cellIs" dxfId="698" priority="10" operator="between">
      <formula>48214</formula>
      <formula>48579</formula>
    </cfRule>
    <cfRule type="cellIs" dxfId="697" priority="11" operator="between">
      <formula>47849</formula>
      <formula>48213</formula>
    </cfRule>
    <cfRule type="cellIs" dxfId="696" priority="12" operator="between">
      <formula>47484</formula>
      <formula>47848</formula>
    </cfRule>
    <cfRule type="cellIs" dxfId="695" priority="13" operator="between">
      <formula>47119</formula>
      <formula>47483</formula>
    </cfRule>
    <cfRule type="cellIs" dxfId="694" priority="14" operator="between">
      <formula>46753</formula>
      <formula>47118</formula>
    </cfRule>
    <cfRule type="cellIs" dxfId="693" priority="15" operator="between">
      <formula>46388</formula>
      <formula>46752</formula>
    </cfRule>
    <cfRule type="cellIs" dxfId="692" priority="16" operator="between">
      <formula>46023</formula>
      <formula>46387</formula>
    </cfRule>
    <cfRule type="cellIs" dxfId="691" priority="17" operator="between">
      <formula>45658</formula>
      <formula>46022</formula>
    </cfRule>
    <cfRule type="cellIs" dxfId="690" priority="18" operator="between">
      <formula>45292</formula>
      <formula>45657</formula>
    </cfRule>
    <cfRule type="cellIs" dxfId="689" priority="19" operator="between">
      <formula>44927</formula>
      <formula>45291</formula>
    </cfRule>
    <cfRule type="cellIs" dxfId="688" priority="20" operator="between">
      <formula>44562</formula>
      <formula>44926</formula>
    </cfRule>
    <cfRule type="cellIs" dxfId="687" priority="21" operator="between">
      <formula>44197</formula>
      <formula>44561</formula>
    </cfRule>
    <cfRule type="cellIs" dxfId="686" priority="22" operator="between">
      <formula>43831</formula>
      <formula>44196</formula>
    </cfRule>
    <cfRule type="cellIs" dxfId="685" priority="23" operator="between">
      <formula>43586</formula>
      <formula>43830</formula>
    </cfRule>
  </conditionalFormatting>
  <conditionalFormatting sqref="L6:M6">
    <cfRule type="cellIs" dxfId="684" priority="8" operator="equal">
      <formula>""</formula>
    </cfRule>
  </conditionalFormatting>
  <conditionalFormatting sqref="C16">
    <cfRule type="cellIs" dxfId="683" priority="1" operator="equal">
      <formula>2023</formula>
    </cfRule>
    <cfRule type="cellIs" dxfId="682" priority="2" operator="equal">
      <formula>2022</formula>
    </cfRule>
    <cfRule type="cellIs" dxfId="681" priority="3" operator="equal">
      <formula>""</formula>
    </cfRule>
  </conditionalFormatting>
  <conditionalFormatting sqref="C16">
    <cfRule type="cellIs" dxfId="678" priority="4" stopIfTrue="1" operator="equal">
      <formula>2025</formula>
    </cfRule>
    <cfRule type="cellIs" dxfId="680" priority="5" stopIfTrue="1" operator="equal">
      <formula>2021</formula>
    </cfRule>
    <cfRule type="cellIs" dxfId="679" priority="6" stopIfTrue="1" operator="equal">
      <formula>2020</formula>
    </cfRule>
    <cfRule type="cellIs" dxfId="677" priority="7" stopIfTrue="1" operator="equal">
      <formula>2024</formula>
    </cfRule>
  </conditionalFormatting>
  <printOptions horizontalCentered="1" verticalCentered="1"/>
  <pageMargins left="0" right="0" top="0.39370078740157483" bottom="0.19685039370078741" header="0" footer="0.51181102362204722"/>
  <pageSetup paperSize="9" orientation="landscape" r:id="rId1"/>
  <headerFooter alignWithMargins="0"/>
  <extLst>
    <ext xmlns:x14="http://schemas.microsoft.com/office/spreadsheetml/2009/9/main" uri="{CCE6A557-97BC-4b89-ADB6-D9C93CAAB3DF}">
      <x14:dataValidations xmlns:xm="http://schemas.microsoft.com/office/excel/2006/main" count="6">
        <x14:dataValidation type="list" allowBlank="1" showInputMessage="1" showErrorMessage="1" xr:uid="{50D6B85D-04B8-4871-9199-44462F930ABC}">
          <x14:formula1>
            <xm:f>一覧!$D$51:$D$65</xm:f>
          </x14:formula1>
          <xm:sqref>C15</xm:sqref>
        </x14:dataValidation>
        <x14:dataValidation type="list" allowBlank="1" showInputMessage="1" xr:uid="{A297D93C-8BE7-4A0C-83AD-2AA7DE61D523}">
          <x14:formula1>
            <xm:f>一覧!$F$2:$F$30</xm:f>
          </x14:formula1>
          <xm:sqref>C20:C28</xm:sqref>
        </x14:dataValidation>
        <x14:dataValidation type="list" allowBlank="1" showInputMessage="1" showErrorMessage="1" xr:uid="{AB4F9457-5D79-4501-941D-99E8223399F7}">
          <x14:formula1>
            <xm:f>一覧!$R$59:$R$63</xm:f>
          </x14:formula1>
          <xm:sqref>D19:D28</xm:sqref>
        </x14:dataValidation>
        <x14:dataValidation type="list" allowBlank="1" showInputMessage="1" showErrorMessage="1" xr:uid="{2D24F235-19B7-4F97-831A-C7585E649976}">
          <x14:formula1>
            <xm:f>一覧!$R$66:$R$68</xm:f>
          </x14:formula1>
          <xm:sqref>E19:E28</xm:sqref>
        </x14:dataValidation>
        <x14:dataValidation type="list" allowBlank="1" showInputMessage="1" showErrorMessage="1" xr:uid="{D0DD4E5B-44AE-4B46-A996-FD2FD3467154}">
          <x14:formula1>
            <xm:f>一覧!$R$77:$R$81</xm:f>
          </x14:formula1>
          <xm:sqref>B19:B28</xm:sqref>
        </x14:dataValidation>
        <x14:dataValidation type="list" allowBlank="1" showInputMessage="1" xr:uid="{3D6E89B5-6D92-4B8C-B459-41F4C066A218}">
          <x14:formula1>
            <xm:f>一覧!$F$2:$F$31</xm:f>
          </x14:formula1>
          <xm:sqref>C19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20434-7FA6-49AA-AF50-B7FC5E41A9CD}">
  <sheetPr>
    <pageSetUpPr fitToPage="1"/>
  </sheetPr>
  <dimension ref="A1:P40"/>
  <sheetViews>
    <sheetView zoomScaleNormal="100" zoomScaleSheetLayoutView="100" workbookViewId="0">
      <selection activeCell="E5" sqref="E5:F5"/>
    </sheetView>
  </sheetViews>
  <sheetFormatPr defaultColWidth="9" defaultRowHeight="13" x14ac:dyDescent="0.2"/>
  <cols>
    <col min="1" max="1" width="2.6328125" style="3" customWidth="1"/>
    <col min="2" max="2" width="10.6328125" style="3" customWidth="1"/>
    <col min="3" max="3" width="20.6328125" style="3" customWidth="1"/>
    <col min="4" max="12" width="10.6328125" style="3" customWidth="1"/>
    <col min="13" max="14" width="5.6328125" style="3" customWidth="1"/>
    <col min="15" max="15" width="9" style="4"/>
    <col min="16" max="16384" width="9" style="3"/>
  </cols>
  <sheetData>
    <row r="1" spans="1:16" ht="15" customHeight="1" x14ac:dyDescent="0.2">
      <c r="A1" s="2"/>
      <c r="B1" s="3" t="s">
        <v>0</v>
      </c>
    </row>
    <row r="2" spans="1:16" ht="15" customHeight="1" x14ac:dyDescent="0.2"/>
    <row r="3" spans="1:16" ht="16.5" x14ac:dyDescent="0.2">
      <c r="A3" s="5"/>
      <c r="B3" s="6" t="s">
        <v>66</v>
      </c>
      <c r="C3" s="6"/>
      <c r="D3" s="6"/>
      <c r="E3" s="6"/>
      <c r="F3" s="6"/>
      <c r="G3" s="6"/>
      <c r="H3" s="6"/>
      <c r="I3" s="6"/>
      <c r="J3" s="6"/>
      <c r="K3" s="6"/>
      <c r="L3" s="6"/>
      <c r="M3" s="6"/>
      <c r="N3" s="6"/>
      <c r="O3" s="7"/>
      <c r="P3" s="5"/>
    </row>
    <row r="4" spans="1:16" ht="15" customHeight="1" x14ac:dyDescent="0.2">
      <c r="A4" s="5"/>
      <c r="B4" s="6"/>
      <c r="C4" s="6"/>
      <c r="D4" s="6"/>
      <c r="E4" s="6"/>
      <c r="F4" s="6"/>
      <c r="G4" s="6"/>
      <c r="H4" s="6"/>
      <c r="I4" s="6"/>
      <c r="J4" s="6"/>
      <c r="K4" s="6"/>
      <c r="L4" s="6"/>
      <c r="M4" s="6"/>
      <c r="N4" s="6"/>
      <c r="O4" s="7"/>
      <c r="P4" s="5"/>
    </row>
    <row r="5" spans="1:16" ht="15" customHeight="1" x14ac:dyDescent="0.2">
      <c r="B5" s="8"/>
      <c r="C5" s="9"/>
      <c r="D5" s="8" t="s">
        <v>38</v>
      </c>
      <c r="E5" s="136"/>
      <c r="F5" s="137"/>
      <c r="G5" s="9" t="s">
        <v>39</v>
      </c>
      <c r="H5" s="136"/>
      <c r="I5" s="137"/>
      <c r="J5" s="9"/>
      <c r="K5" s="9"/>
      <c r="L5" s="9"/>
      <c r="M5" s="9"/>
      <c r="N5" s="9"/>
    </row>
    <row r="6" spans="1:16" ht="15" customHeight="1" x14ac:dyDescent="0.2">
      <c r="J6" s="8"/>
      <c r="K6" s="8" t="s">
        <v>40</v>
      </c>
      <c r="L6" s="136"/>
      <c r="M6" s="137"/>
      <c r="N6" s="137"/>
    </row>
    <row r="7" spans="1:16" ht="15" customHeight="1" x14ac:dyDescent="0.2">
      <c r="B7" s="10" t="s">
        <v>37</v>
      </c>
      <c r="C7" s="10"/>
    </row>
    <row r="8" spans="1:16" ht="15" customHeight="1" x14ac:dyDescent="0.2">
      <c r="I8" s="90" t="s">
        <v>67</v>
      </c>
      <c r="J8" s="138"/>
      <c r="K8" s="139"/>
      <c r="L8" s="139"/>
      <c r="M8" s="139"/>
      <c r="N8" s="133"/>
    </row>
    <row r="9" spans="1:16" ht="15" customHeight="1" x14ac:dyDescent="0.2">
      <c r="I9" s="90" t="s">
        <v>68</v>
      </c>
      <c r="J9" s="138"/>
      <c r="K9" s="139"/>
      <c r="L9" s="139"/>
      <c r="M9" s="139"/>
      <c r="N9" s="133"/>
    </row>
    <row r="10" spans="1:16" ht="15" customHeight="1" x14ac:dyDescent="0.2">
      <c r="I10" s="130" t="s">
        <v>22</v>
      </c>
      <c r="J10" s="138"/>
      <c r="K10" s="139"/>
      <c r="L10" s="139"/>
      <c r="M10" s="139"/>
      <c r="N10" s="133"/>
    </row>
    <row r="11" spans="1:16" ht="15" customHeight="1" x14ac:dyDescent="0.2"/>
    <row r="12" spans="1:16" ht="15" customHeight="1" x14ac:dyDescent="0.2">
      <c r="B12" s="9" t="s">
        <v>69</v>
      </c>
      <c r="C12" s="9"/>
      <c r="D12" s="9"/>
      <c r="E12" s="9"/>
      <c r="F12" s="9"/>
      <c r="G12" s="9"/>
      <c r="H12" s="9"/>
      <c r="I12" s="9"/>
      <c r="J12" s="9"/>
      <c r="K12" s="9"/>
      <c r="L12" s="9"/>
      <c r="M12" s="9"/>
      <c r="N12" s="9"/>
    </row>
    <row r="13" spans="1:16" ht="15" customHeight="1" x14ac:dyDescent="0.2">
      <c r="B13" s="9"/>
      <c r="C13" s="9"/>
      <c r="D13" s="9"/>
      <c r="E13" s="9"/>
      <c r="F13" s="9"/>
      <c r="G13" s="9"/>
      <c r="H13" s="9"/>
      <c r="I13" s="9"/>
      <c r="J13" s="9"/>
      <c r="K13" s="9"/>
      <c r="L13" s="9"/>
      <c r="M13" s="9"/>
      <c r="N13" s="9"/>
    </row>
    <row r="14" spans="1:16" ht="15" customHeight="1" x14ac:dyDescent="0.2">
      <c r="B14" s="9" t="s">
        <v>49</v>
      </c>
      <c r="C14" s="9"/>
      <c r="D14" s="9"/>
      <c r="E14" s="9"/>
      <c r="F14" s="9"/>
      <c r="G14" s="9"/>
      <c r="H14" s="9"/>
      <c r="I14" s="9"/>
      <c r="J14" s="9"/>
      <c r="K14" s="9"/>
      <c r="L14" s="9"/>
      <c r="M14" s="9"/>
      <c r="N14" s="9"/>
    </row>
    <row r="15" spans="1:16" ht="15" customHeight="1" x14ac:dyDescent="0.2">
      <c r="A15" s="2"/>
      <c r="B15" s="12" t="s">
        <v>43</v>
      </c>
      <c r="C15" s="132"/>
      <c r="I15" s="8"/>
    </row>
    <row r="16" spans="1:16" ht="15" customHeight="1" x14ac:dyDescent="0.2">
      <c r="A16" s="2"/>
      <c r="B16" s="13" t="s">
        <v>70</v>
      </c>
      <c r="C16" s="191"/>
      <c r="I16" s="14"/>
    </row>
    <row r="17" spans="2:16" ht="15" customHeight="1" thickBot="1" x14ac:dyDescent="0.25">
      <c r="I17" s="15"/>
      <c r="M17" s="10" t="s">
        <v>41</v>
      </c>
      <c r="N17" s="10"/>
    </row>
    <row r="18" spans="2:16" ht="45" customHeight="1" thickBot="1" x14ac:dyDescent="0.25">
      <c r="B18" s="16" t="s">
        <v>42</v>
      </c>
      <c r="C18" s="17" t="s">
        <v>34</v>
      </c>
      <c r="D18" s="18" t="s">
        <v>45</v>
      </c>
      <c r="E18" s="17" t="s">
        <v>35</v>
      </c>
      <c r="F18" s="17" t="s">
        <v>44</v>
      </c>
      <c r="G18" s="17" t="s">
        <v>3</v>
      </c>
      <c r="H18" s="17" t="s">
        <v>4</v>
      </c>
      <c r="I18" s="18" t="s">
        <v>46</v>
      </c>
      <c r="J18" s="17" t="s">
        <v>5</v>
      </c>
      <c r="K18" s="18" t="s">
        <v>47</v>
      </c>
      <c r="L18" s="18" t="s">
        <v>48</v>
      </c>
      <c r="M18" s="142" t="s">
        <v>7</v>
      </c>
      <c r="N18" s="143"/>
      <c r="O18" s="19" t="s">
        <v>51</v>
      </c>
      <c r="P18" s="19" t="s">
        <v>52</v>
      </c>
    </row>
    <row r="19" spans="2:16" ht="15" customHeight="1" x14ac:dyDescent="0.2">
      <c r="B19" s="124"/>
      <c r="C19" s="83"/>
      <c r="D19" s="126"/>
      <c r="E19" s="83"/>
      <c r="F19" s="84"/>
      <c r="G19" s="84"/>
      <c r="H19" s="84"/>
      <c r="I19" s="84"/>
      <c r="J19" s="84"/>
      <c r="K19" s="84"/>
      <c r="L19" s="84"/>
      <c r="M19" s="144"/>
      <c r="N19" s="145"/>
      <c r="O19" s="20" t="str">
        <f>IF(F19=0,"",IF(SUM(G19:L19)-F19=0,"○","×"))</f>
        <v/>
      </c>
      <c r="P19" s="20" t="str">
        <f>IF(F19=0,"",IF(E19=0,"ばら",IF(MOD(F19,E19)=0,"○","×")))</f>
        <v/>
      </c>
    </row>
    <row r="20" spans="2:16" ht="15" customHeight="1" x14ac:dyDescent="0.2">
      <c r="B20" s="127"/>
      <c r="C20" s="85"/>
      <c r="D20" s="85"/>
      <c r="E20" s="85"/>
      <c r="F20" s="86"/>
      <c r="G20" s="86"/>
      <c r="H20" s="86"/>
      <c r="I20" s="86"/>
      <c r="J20" s="86"/>
      <c r="K20" s="86"/>
      <c r="L20" s="86"/>
      <c r="M20" s="146"/>
      <c r="N20" s="147"/>
      <c r="O20" s="20" t="str">
        <f t="shared" ref="O20:O28" si="0">IF(F20=0,"",IF(SUM(G20:L20)-F20=0,"○","×"))</f>
        <v/>
      </c>
      <c r="P20" s="20" t="str">
        <f t="shared" ref="P20:P28" si="1">IF(F20=0,"",IF(E20=0,"ばら",IF(MOD(F20,E20)=0,"○","×")))</f>
        <v/>
      </c>
    </row>
    <row r="21" spans="2:16" ht="15" customHeight="1" x14ac:dyDescent="0.2">
      <c r="B21" s="127"/>
      <c r="C21" s="85"/>
      <c r="D21" s="85"/>
      <c r="E21" s="85"/>
      <c r="F21" s="86"/>
      <c r="G21" s="86"/>
      <c r="H21" s="86"/>
      <c r="I21" s="86"/>
      <c r="J21" s="86"/>
      <c r="K21" s="86"/>
      <c r="L21" s="86"/>
      <c r="M21" s="146"/>
      <c r="N21" s="147"/>
      <c r="O21" s="20" t="str">
        <f t="shared" si="0"/>
        <v/>
      </c>
      <c r="P21" s="20" t="str">
        <f t="shared" si="1"/>
        <v/>
      </c>
    </row>
    <row r="22" spans="2:16" ht="15" customHeight="1" x14ac:dyDescent="0.2">
      <c r="B22" s="127"/>
      <c r="C22" s="85"/>
      <c r="D22" s="85"/>
      <c r="E22" s="85"/>
      <c r="F22" s="86"/>
      <c r="G22" s="86"/>
      <c r="H22" s="86"/>
      <c r="I22" s="86"/>
      <c r="J22" s="86"/>
      <c r="K22" s="86"/>
      <c r="L22" s="86"/>
      <c r="M22" s="146"/>
      <c r="N22" s="147"/>
      <c r="O22" s="20" t="str">
        <f t="shared" si="0"/>
        <v/>
      </c>
      <c r="P22" s="20" t="str">
        <f t="shared" si="1"/>
        <v/>
      </c>
    </row>
    <row r="23" spans="2:16" ht="15" customHeight="1" x14ac:dyDescent="0.2">
      <c r="B23" s="127"/>
      <c r="C23" s="85"/>
      <c r="D23" s="85"/>
      <c r="E23" s="85"/>
      <c r="F23" s="86"/>
      <c r="G23" s="86"/>
      <c r="H23" s="86"/>
      <c r="I23" s="86"/>
      <c r="J23" s="86"/>
      <c r="K23" s="86"/>
      <c r="L23" s="86"/>
      <c r="M23" s="146"/>
      <c r="N23" s="147"/>
      <c r="O23" s="20" t="str">
        <f t="shared" si="0"/>
        <v/>
      </c>
      <c r="P23" s="20" t="str">
        <f t="shared" si="1"/>
        <v/>
      </c>
    </row>
    <row r="24" spans="2:16" ht="15" customHeight="1" x14ac:dyDescent="0.2">
      <c r="B24" s="127"/>
      <c r="C24" s="85"/>
      <c r="D24" s="85"/>
      <c r="E24" s="85"/>
      <c r="F24" s="86"/>
      <c r="G24" s="86"/>
      <c r="H24" s="86"/>
      <c r="I24" s="86"/>
      <c r="J24" s="86"/>
      <c r="K24" s="86"/>
      <c r="L24" s="86"/>
      <c r="M24" s="146"/>
      <c r="N24" s="147"/>
      <c r="O24" s="20" t="str">
        <f t="shared" si="0"/>
        <v/>
      </c>
      <c r="P24" s="20" t="str">
        <f t="shared" si="1"/>
        <v/>
      </c>
    </row>
    <row r="25" spans="2:16" ht="15" customHeight="1" x14ac:dyDescent="0.2">
      <c r="B25" s="127"/>
      <c r="C25" s="85"/>
      <c r="D25" s="85"/>
      <c r="E25" s="85"/>
      <c r="F25" s="86"/>
      <c r="G25" s="86"/>
      <c r="H25" s="86"/>
      <c r="I25" s="86"/>
      <c r="J25" s="86"/>
      <c r="K25" s="86"/>
      <c r="L25" s="86"/>
      <c r="M25" s="146"/>
      <c r="N25" s="147"/>
      <c r="O25" s="20" t="str">
        <f t="shared" si="0"/>
        <v/>
      </c>
      <c r="P25" s="20" t="str">
        <f t="shared" si="1"/>
        <v/>
      </c>
    </row>
    <row r="26" spans="2:16" ht="15" customHeight="1" x14ac:dyDescent="0.2">
      <c r="B26" s="127"/>
      <c r="C26" s="85"/>
      <c r="D26" s="85"/>
      <c r="E26" s="85"/>
      <c r="F26" s="86"/>
      <c r="G26" s="86"/>
      <c r="H26" s="86"/>
      <c r="I26" s="86"/>
      <c r="J26" s="86"/>
      <c r="K26" s="86"/>
      <c r="L26" s="86"/>
      <c r="M26" s="146"/>
      <c r="N26" s="147"/>
      <c r="O26" s="20" t="str">
        <f t="shared" si="0"/>
        <v/>
      </c>
      <c r="P26" s="20" t="str">
        <f t="shared" si="1"/>
        <v/>
      </c>
    </row>
    <row r="27" spans="2:16" ht="15" customHeight="1" x14ac:dyDescent="0.2">
      <c r="B27" s="127"/>
      <c r="C27" s="85"/>
      <c r="D27" s="85"/>
      <c r="E27" s="85"/>
      <c r="F27" s="86"/>
      <c r="G27" s="86"/>
      <c r="H27" s="86"/>
      <c r="I27" s="86"/>
      <c r="J27" s="86"/>
      <c r="K27" s="86"/>
      <c r="L27" s="86"/>
      <c r="M27" s="146"/>
      <c r="N27" s="147"/>
      <c r="O27" s="20" t="str">
        <f t="shared" si="0"/>
        <v/>
      </c>
      <c r="P27" s="20" t="str">
        <f t="shared" si="1"/>
        <v/>
      </c>
    </row>
    <row r="28" spans="2:16" ht="15" customHeight="1" thickBot="1" x14ac:dyDescent="0.25">
      <c r="B28" s="125"/>
      <c r="C28" s="87"/>
      <c r="D28" s="87"/>
      <c r="E28" s="87"/>
      <c r="F28" s="88"/>
      <c r="G28" s="88"/>
      <c r="H28" s="88"/>
      <c r="I28" s="88"/>
      <c r="J28" s="88"/>
      <c r="K28" s="88"/>
      <c r="L28" s="88"/>
      <c r="M28" s="152"/>
      <c r="N28" s="153"/>
      <c r="O28" s="20" t="str">
        <f t="shared" si="0"/>
        <v/>
      </c>
      <c r="P28" s="20" t="str">
        <f t="shared" si="1"/>
        <v/>
      </c>
    </row>
    <row r="29" spans="2:16" ht="15" customHeight="1" thickBot="1" x14ac:dyDescent="0.25">
      <c r="B29" s="154" t="str">
        <f>IF(B19="","",B19&amp;"　"&amp; "検　査　計")</f>
        <v/>
      </c>
      <c r="C29" s="155"/>
      <c r="D29" s="155"/>
      <c r="E29" s="155"/>
      <c r="F29" s="89">
        <f t="shared" ref="F29:L29" si="2">SUM(F19:F28)</f>
        <v>0</v>
      </c>
      <c r="G29" s="89">
        <f t="shared" si="2"/>
        <v>0</v>
      </c>
      <c r="H29" s="89">
        <f t="shared" si="2"/>
        <v>0</v>
      </c>
      <c r="I29" s="89">
        <f t="shared" si="2"/>
        <v>0</v>
      </c>
      <c r="J29" s="89">
        <f t="shared" si="2"/>
        <v>0</v>
      </c>
      <c r="K29" s="89">
        <f t="shared" si="2"/>
        <v>0</v>
      </c>
      <c r="L29" s="89">
        <f t="shared" si="2"/>
        <v>0</v>
      </c>
      <c r="M29" s="140"/>
      <c r="N29" s="141"/>
      <c r="P29" s="4"/>
    </row>
    <row r="30" spans="2:16" ht="15" customHeight="1" thickBot="1" x14ac:dyDescent="0.25">
      <c r="B30" s="148"/>
      <c r="C30" s="149"/>
      <c r="D30" s="149"/>
      <c r="E30" s="149"/>
      <c r="F30" s="91"/>
      <c r="G30" s="91"/>
      <c r="H30" s="91"/>
      <c r="I30" s="91"/>
      <c r="J30" s="91"/>
      <c r="K30" s="91"/>
      <c r="L30" s="91"/>
      <c r="M30" s="150"/>
      <c r="N30" s="151"/>
      <c r="P30" s="4"/>
    </row>
    <row r="31" spans="2:16" ht="15" customHeight="1" thickBot="1" x14ac:dyDescent="0.25">
      <c r="B31" s="148" t="s">
        <v>21</v>
      </c>
      <c r="C31" s="149"/>
      <c r="D31" s="149"/>
      <c r="E31" s="149"/>
      <c r="F31" s="91">
        <f t="shared" ref="F31:L31" si="3">SUM(F29:F30)</f>
        <v>0</v>
      </c>
      <c r="G31" s="91">
        <f t="shared" si="3"/>
        <v>0</v>
      </c>
      <c r="H31" s="91">
        <f t="shared" si="3"/>
        <v>0</v>
      </c>
      <c r="I31" s="91">
        <f t="shared" si="3"/>
        <v>0</v>
      </c>
      <c r="J31" s="91">
        <f t="shared" si="3"/>
        <v>0</v>
      </c>
      <c r="K31" s="91">
        <f t="shared" si="3"/>
        <v>0</v>
      </c>
      <c r="L31" s="91">
        <f t="shared" si="3"/>
        <v>0</v>
      </c>
      <c r="M31" s="150"/>
      <c r="N31" s="151"/>
      <c r="P31" s="4"/>
    </row>
    <row r="32" spans="2:16" ht="15" customHeight="1" x14ac:dyDescent="0.2">
      <c r="B32" s="2" t="s">
        <v>208</v>
      </c>
    </row>
    <row r="33" spans="2:2" ht="15" customHeight="1" x14ac:dyDescent="0.2">
      <c r="B33" s="2" t="s">
        <v>210</v>
      </c>
    </row>
    <row r="34" spans="2:2" ht="15" customHeight="1" x14ac:dyDescent="0.2">
      <c r="B34" s="134" t="s">
        <v>211</v>
      </c>
    </row>
    <row r="35" spans="2:2" ht="15" customHeight="1" x14ac:dyDescent="0.2">
      <c r="B35" s="2" t="s">
        <v>212</v>
      </c>
    </row>
    <row r="36" spans="2:2" ht="15" customHeight="1" x14ac:dyDescent="0.2">
      <c r="B36" s="2" t="s">
        <v>213</v>
      </c>
    </row>
    <row r="37" spans="2:2" ht="15" customHeight="1" x14ac:dyDescent="0.2"/>
    <row r="38" spans="2:2" ht="15" customHeight="1" x14ac:dyDescent="0.2"/>
    <row r="39" spans="2:2" ht="15" customHeight="1" x14ac:dyDescent="0.2"/>
    <row r="40" spans="2:2" ht="15" customHeight="1" x14ac:dyDescent="0.2"/>
  </sheetData>
  <sheetProtection algorithmName="SHA-512" hashValue="5QHhX29yZUwFAWnwgIuzgn79tKyu/boW+eccWFDP0EZpfiyEVL08cANq7WCdzA6IO49zF0isv8pSe2UD8FRlGA==" saltValue="36FWdqassT/ZUSiF4wKTlQ==" spinCount="100000" sheet="1" objects="1" scenarios="1"/>
  <mergeCells count="23">
    <mergeCell ref="M23:N23"/>
    <mergeCell ref="E5:F5"/>
    <mergeCell ref="H5:I5"/>
    <mergeCell ref="L6:N6"/>
    <mergeCell ref="J8:M8"/>
    <mergeCell ref="J9:M9"/>
    <mergeCell ref="J10:M10"/>
    <mergeCell ref="M18:N18"/>
    <mergeCell ref="M19:N19"/>
    <mergeCell ref="M20:N20"/>
    <mergeCell ref="M21:N21"/>
    <mergeCell ref="M22:N22"/>
    <mergeCell ref="B30:E30"/>
    <mergeCell ref="M30:N30"/>
    <mergeCell ref="B31:E31"/>
    <mergeCell ref="M31:N31"/>
    <mergeCell ref="M24:N24"/>
    <mergeCell ref="M25:N25"/>
    <mergeCell ref="M26:N26"/>
    <mergeCell ref="M27:N27"/>
    <mergeCell ref="M28:N28"/>
    <mergeCell ref="B29:E29"/>
    <mergeCell ref="M29:N29"/>
  </mergeCells>
  <phoneticPr fontId="11"/>
  <conditionalFormatting sqref="E5">
    <cfRule type="cellIs" dxfId="676" priority="44" operator="between">
      <formula>48580</formula>
      <formula>48944</formula>
    </cfRule>
    <cfRule type="cellIs" dxfId="675" priority="45" operator="between">
      <formula>48214</formula>
      <formula>48579</formula>
    </cfRule>
    <cfRule type="cellIs" dxfId="674" priority="46" operator="between">
      <formula>47849</formula>
      <formula>48213</formula>
    </cfRule>
    <cfRule type="cellIs" dxfId="673" priority="47" operator="between">
      <formula>47484</formula>
      <formula>47848</formula>
    </cfRule>
    <cfRule type="cellIs" dxfId="672" priority="48" operator="between">
      <formula>47119</formula>
      <formula>47483</formula>
    </cfRule>
    <cfRule type="cellIs" dxfId="671" priority="49" operator="between">
      <formula>46753</formula>
      <formula>47118</formula>
    </cfRule>
    <cfRule type="cellIs" dxfId="670" priority="50" operator="between">
      <formula>46388</formula>
      <formula>46752</formula>
    </cfRule>
    <cfRule type="cellIs" dxfId="669" priority="51" operator="between">
      <formula>46023</formula>
      <formula>46387</formula>
    </cfRule>
    <cfRule type="cellIs" dxfId="668" priority="52" operator="between">
      <formula>45658</formula>
      <formula>46022</formula>
    </cfRule>
    <cfRule type="cellIs" dxfId="667" priority="53" operator="between">
      <formula>45292</formula>
      <formula>45657</formula>
    </cfRule>
    <cfRule type="cellIs" dxfId="666" priority="54" operator="between">
      <formula>44927</formula>
      <formula>45291</formula>
    </cfRule>
    <cfRule type="cellIs" dxfId="665" priority="55" operator="between">
      <formula>44562</formula>
      <formula>44926</formula>
    </cfRule>
    <cfRule type="cellIs" dxfId="664" priority="56" operator="between">
      <formula>44197</formula>
      <formula>44561</formula>
    </cfRule>
    <cfRule type="cellIs" dxfId="663" priority="57" operator="between">
      <formula>43831</formula>
      <formula>44196</formula>
    </cfRule>
    <cfRule type="cellIs" dxfId="662" priority="58" operator="between">
      <formula>43586</formula>
      <formula>43830</formula>
    </cfRule>
  </conditionalFormatting>
  <conditionalFormatting sqref="E5:F5">
    <cfRule type="cellIs" dxfId="661" priority="43" operator="equal">
      <formula>""</formula>
    </cfRule>
  </conditionalFormatting>
  <conditionalFormatting sqref="H5">
    <cfRule type="cellIs" dxfId="660" priority="28" operator="between">
      <formula>48580</formula>
      <formula>48944</formula>
    </cfRule>
    <cfRule type="cellIs" dxfId="659" priority="29" operator="between">
      <formula>48214</formula>
      <formula>48579</formula>
    </cfRule>
    <cfRule type="cellIs" dxfId="658" priority="30" operator="between">
      <formula>47849</formula>
      <formula>48213</formula>
    </cfRule>
    <cfRule type="cellIs" dxfId="657" priority="31" operator="between">
      <formula>47484</formula>
      <formula>47848</formula>
    </cfRule>
    <cfRule type="cellIs" dxfId="656" priority="32" operator="between">
      <formula>47119</formula>
      <formula>47483</formula>
    </cfRule>
    <cfRule type="cellIs" dxfId="655" priority="33" operator="between">
      <formula>46753</formula>
      <formula>47118</formula>
    </cfRule>
    <cfRule type="cellIs" dxfId="654" priority="34" operator="between">
      <formula>46388</formula>
      <formula>46752</formula>
    </cfRule>
    <cfRule type="cellIs" dxfId="653" priority="35" operator="between">
      <formula>46023</formula>
      <formula>46387</formula>
    </cfRule>
    <cfRule type="cellIs" dxfId="652" priority="36" operator="between">
      <formula>45658</formula>
      <formula>46022</formula>
    </cfRule>
    <cfRule type="cellIs" dxfId="651" priority="37" operator="between">
      <formula>45292</formula>
      <formula>45657</formula>
    </cfRule>
    <cfRule type="cellIs" dxfId="650" priority="38" operator="between">
      <formula>44927</formula>
      <formula>45291</formula>
    </cfRule>
    <cfRule type="cellIs" dxfId="649" priority="39" operator="between">
      <formula>44562</formula>
      <formula>44926</formula>
    </cfRule>
    <cfRule type="cellIs" dxfId="648" priority="40" operator="between">
      <formula>44197</formula>
      <formula>44561</formula>
    </cfRule>
    <cfRule type="cellIs" dxfId="647" priority="41" operator="between">
      <formula>43831</formula>
      <formula>44196</formula>
    </cfRule>
    <cfRule type="cellIs" dxfId="646" priority="42" operator="between">
      <formula>43586</formula>
      <formula>43830</formula>
    </cfRule>
  </conditionalFormatting>
  <conditionalFormatting sqref="H5:I5">
    <cfRule type="cellIs" dxfId="645" priority="27" operator="equal">
      <formula>""</formula>
    </cfRule>
  </conditionalFormatting>
  <conditionalFormatting sqref="J8:M10">
    <cfRule type="cellIs" dxfId="644" priority="26" stopIfTrue="1" operator="equal">
      <formula>""</formula>
    </cfRule>
  </conditionalFormatting>
  <conditionalFormatting sqref="C15">
    <cfRule type="cellIs" dxfId="643" priority="25" operator="equal">
      <formula>""</formula>
    </cfRule>
  </conditionalFormatting>
  <conditionalFormatting sqref="O19:P28">
    <cfRule type="cellIs" dxfId="642" priority="24" operator="equal">
      <formula>"×"</formula>
    </cfRule>
  </conditionalFormatting>
  <conditionalFormatting sqref="L6">
    <cfRule type="cellIs" dxfId="641" priority="9" operator="between">
      <formula>48580</formula>
      <formula>48944</formula>
    </cfRule>
    <cfRule type="cellIs" dxfId="640" priority="10" operator="between">
      <formula>48214</formula>
      <formula>48579</formula>
    </cfRule>
    <cfRule type="cellIs" dxfId="639" priority="11" operator="between">
      <formula>47849</formula>
      <formula>48213</formula>
    </cfRule>
    <cfRule type="cellIs" dxfId="638" priority="12" operator="between">
      <formula>47484</formula>
      <formula>47848</formula>
    </cfRule>
    <cfRule type="cellIs" dxfId="637" priority="13" operator="between">
      <formula>47119</formula>
      <formula>47483</formula>
    </cfRule>
    <cfRule type="cellIs" dxfId="636" priority="14" operator="between">
      <formula>46753</formula>
      <formula>47118</formula>
    </cfRule>
    <cfRule type="cellIs" dxfId="635" priority="15" operator="between">
      <formula>46388</formula>
      <formula>46752</formula>
    </cfRule>
    <cfRule type="cellIs" dxfId="634" priority="16" operator="between">
      <formula>46023</formula>
      <formula>46387</formula>
    </cfRule>
    <cfRule type="cellIs" dxfId="633" priority="17" operator="between">
      <formula>45658</formula>
      <formula>46022</formula>
    </cfRule>
    <cfRule type="cellIs" dxfId="632" priority="18" operator="between">
      <formula>45292</formula>
      <formula>45657</formula>
    </cfRule>
    <cfRule type="cellIs" dxfId="631" priority="19" operator="between">
      <formula>44927</formula>
      <formula>45291</formula>
    </cfRule>
    <cfRule type="cellIs" dxfId="630" priority="20" operator="between">
      <formula>44562</formula>
      <formula>44926</formula>
    </cfRule>
    <cfRule type="cellIs" dxfId="629" priority="21" operator="between">
      <formula>44197</formula>
      <formula>44561</formula>
    </cfRule>
    <cfRule type="cellIs" dxfId="628" priority="22" operator="between">
      <formula>43831</formula>
      <formula>44196</formula>
    </cfRule>
    <cfRule type="cellIs" dxfId="627" priority="23" operator="between">
      <formula>43586</formula>
      <formula>43830</formula>
    </cfRule>
  </conditionalFormatting>
  <conditionalFormatting sqref="L6:M6">
    <cfRule type="cellIs" dxfId="626" priority="8" operator="equal">
      <formula>""</formula>
    </cfRule>
  </conditionalFormatting>
  <conditionalFormatting sqref="C16">
    <cfRule type="cellIs" dxfId="625" priority="1" operator="equal">
      <formula>2023</formula>
    </cfRule>
    <cfRule type="cellIs" dxfId="624" priority="2" operator="equal">
      <formula>2022</formula>
    </cfRule>
    <cfRule type="cellIs" dxfId="623" priority="3" operator="equal">
      <formula>""</formula>
    </cfRule>
  </conditionalFormatting>
  <conditionalFormatting sqref="C16">
    <cfRule type="cellIs" dxfId="620" priority="4" stopIfTrue="1" operator="equal">
      <formula>2025</formula>
    </cfRule>
    <cfRule type="cellIs" dxfId="622" priority="5" stopIfTrue="1" operator="equal">
      <formula>2021</formula>
    </cfRule>
    <cfRule type="cellIs" dxfId="621" priority="6" stopIfTrue="1" operator="equal">
      <formula>2020</formula>
    </cfRule>
    <cfRule type="cellIs" dxfId="619" priority="7" stopIfTrue="1" operator="equal">
      <formula>2024</formula>
    </cfRule>
  </conditionalFormatting>
  <printOptions horizontalCentered="1" verticalCentered="1"/>
  <pageMargins left="0" right="0" top="0.39370078740157483" bottom="0.19685039370078741" header="0" footer="0.51181102362204722"/>
  <pageSetup paperSize="9" orientation="landscape" r:id="rId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A77F7D17-024A-4580-8726-DDD928D0AA0D}">
          <x14:formula1>
            <xm:f>一覧!$R$77:$R$81</xm:f>
          </x14:formula1>
          <xm:sqref>B19:B28</xm:sqref>
        </x14:dataValidation>
        <x14:dataValidation type="list" allowBlank="1" showInputMessage="1" showErrorMessage="1" xr:uid="{3C853FDC-FF61-40E5-A55D-BF3FDD9D093D}">
          <x14:formula1>
            <xm:f>一覧!$R$66:$R$68</xm:f>
          </x14:formula1>
          <xm:sqref>E19:E28</xm:sqref>
        </x14:dataValidation>
        <x14:dataValidation type="list" allowBlank="1" showInputMessage="1" showErrorMessage="1" xr:uid="{C0AB99FC-AA7C-4169-8106-B388C1F0ECED}">
          <x14:formula1>
            <xm:f>一覧!$R$59:$R$63</xm:f>
          </x14:formula1>
          <xm:sqref>D19:D28</xm:sqref>
        </x14:dataValidation>
        <x14:dataValidation type="list" allowBlank="1" showInputMessage="1" xr:uid="{945E92ED-65EC-4C91-B972-C00C086A4722}">
          <x14:formula1>
            <xm:f>一覧!$F$2:$F$31</xm:f>
          </x14:formula1>
          <xm:sqref>C19:C28</xm:sqref>
        </x14:dataValidation>
        <x14:dataValidation type="list" allowBlank="1" showInputMessage="1" showErrorMessage="1" xr:uid="{EDC49AE0-6164-4016-9D97-E851797881F7}">
          <x14:formula1>
            <xm:f>一覧!$D$51:$D$65</xm:f>
          </x14:formula1>
          <xm:sqref>C15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32"/>
  <sheetViews>
    <sheetView showZeros="0" zoomScaleNormal="100" zoomScaleSheetLayoutView="100" workbookViewId="0">
      <selection activeCell="C10" sqref="C10"/>
    </sheetView>
  </sheetViews>
  <sheetFormatPr defaultColWidth="9" defaultRowHeight="15" customHeight="1" x14ac:dyDescent="0.2"/>
  <cols>
    <col min="1" max="1" width="3.90625" style="27" customWidth="1"/>
    <col min="2" max="2" width="9.08984375" style="27" customWidth="1"/>
    <col min="3" max="3" width="10.6328125" style="27" customWidth="1"/>
    <col min="4" max="20" width="7.6328125" style="27" customWidth="1"/>
    <col min="21" max="25" width="5.6328125" style="27" customWidth="1"/>
    <col min="26" max="41" width="9.08984375" style="27" customWidth="1"/>
    <col min="42" max="16384" width="9" style="27"/>
  </cols>
  <sheetData>
    <row r="1" spans="1:25" ht="15" customHeight="1" x14ac:dyDescent="0.2">
      <c r="A1" s="26"/>
      <c r="B1" s="27" t="s">
        <v>206</v>
      </c>
      <c r="Y1" s="28"/>
    </row>
    <row r="2" spans="1:25" ht="15" customHeight="1" x14ac:dyDescent="0.2">
      <c r="Y2" s="28"/>
    </row>
    <row r="3" spans="1:25" ht="16.5" x14ac:dyDescent="0.2">
      <c r="B3" s="29" t="s">
        <v>53</v>
      </c>
      <c r="C3" s="30"/>
      <c r="D3" s="30"/>
      <c r="E3" s="30"/>
      <c r="F3" s="30"/>
      <c r="G3" s="30"/>
      <c r="H3" s="30"/>
      <c r="I3" s="30"/>
      <c r="J3" s="30"/>
      <c r="K3" s="30"/>
      <c r="L3" s="30"/>
      <c r="M3" s="30"/>
      <c r="N3" s="30"/>
      <c r="O3" s="30"/>
      <c r="P3" s="30"/>
      <c r="Q3" s="30"/>
      <c r="R3" s="30"/>
      <c r="S3" s="30"/>
      <c r="T3" s="30"/>
      <c r="Y3" s="28"/>
    </row>
    <row r="4" spans="1:25" ht="15" customHeight="1" x14ac:dyDescent="0.2">
      <c r="B4" s="29"/>
      <c r="C4" s="30"/>
      <c r="D4" s="30"/>
      <c r="E4" s="30"/>
      <c r="F4" s="30"/>
      <c r="G4" s="30"/>
      <c r="H4" s="30"/>
      <c r="I4" s="30"/>
      <c r="J4" s="30"/>
      <c r="K4" s="30"/>
      <c r="L4" s="30"/>
      <c r="M4" s="30"/>
      <c r="N4" s="30"/>
      <c r="O4" s="30"/>
      <c r="P4" s="30"/>
      <c r="Q4" s="30"/>
      <c r="R4" s="30"/>
      <c r="S4" s="30"/>
      <c r="T4" s="30"/>
      <c r="Y4" s="28"/>
    </row>
    <row r="5" spans="1:25" ht="15" customHeight="1" x14ac:dyDescent="0.2">
      <c r="G5" s="8" t="s">
        <v>38</v>
      </c>
      <c r="H5" s="174">
        <f>IFERROR(一号①!E5,"")</f>
        <v>1</v>
      </c>
      <c r="I5" s="175"/>
      <c r="J5" s="175"/>
      <c r="K5" s="8" t="s">
        <v>39</v>
      </c>
      <c r="L5" s="174">
        <f>IFERROR(一号①!H5,"")</f>
        <v>0</v>
      </c>
      <c r="M5" s="175"/>
      <c r="N5" s="175"/>
      <c r="Q5" s="31"/>
      <c r="T5" s="32"/>
      <c r="Y5" s="28"/>
    </row>
    <row r="6" spans="1:25" ht="15" customHeight="1" x14ac:dyDescent="0.2">
      <c r="C6" s="27" t="s">
        <v>36</v>
      </c>
      <c r="P6" s="8" t="s">
        <v>40</v>
      </c>
      <c r="Q6" s="174">
        <f>IFERROR(一号①!L6,"")</f>
        <v>0</v>
      </c>
      <c r="R6" s="175"/>
      <c r="S6" s="175"/>
      <c r="T6" s="32"/>
      <c r="Y6" s="28"/>
    </row>
    <row r="7" spans="1:25" ht="15" customHeight="1" x14ac:dyDescent="0.2">
      <c r="T7" s="32"/>
      <c r="Y7" s="28"/>
    </row>
    <row r="8" spans="1:25" ht="15" customHeight="1" x14ac:dyDescent="0.2">
      <c r="C8" s="31"/>
      <c r="K8" s="33"/>
      <c r="L8" s="33"/>
      <c r="M8" s="33"/>
      <c r="T8" s="32"/>
      <c r="Y8" s="28"/>
    </row>
    <row r="9" spans="1:25" ht="15" customHeight="1" x14ac:dyDescent="0.2">
      <c r="C9" s="31"/>
      <c r="K9" s="33"/>
      <c r="L9" s="176" t="s">
        <v>71</v>
      </c>
      <c r="M9" s="177"/>
      <c r="N9" s="173" t="str">
        <f>IF(一号①!J8=0,"",一号①!J8)</f>
        <v/>
      </c>
      <c r="O9" s="178"/>
      <c r="P9" s="178"/>
      <c r="Q9" s="178"/>
      <c r="R9" s="179"/>
      <c r="T9" s="32"/>
      <c r="Y9" s="28"/>
    </row>
    <row r="10" spans="1:25" ht="15" customHeight="1" x14ac:dyDescent="0.2">
      <c r="C10" s="31"/>
      <c r="K10" s="33"/>
      <c r="L10" s="176" t="s">
        <v>72</v>
      </c>
      <c r="M10" s="177"/>
      <c r="N10" s="173" t="str">
        <f>IF(一号①!J9=0,"",一号①!J9)</f>
        <v/>
      </c>
      <c r="O10" s="173"/>
      <c r="P10" s="173"/>
      <c r="Q10" s="173"/>
      <c r="R10" s="173"/>
      <c r="S10" s="34"/>
      <c r="T10" s="32"/>
      <c r="Y10" s="28"/>
    </row>
    <row r="11" spans="1:25" ht="15" customHeight="1" x14ac:dyDescent="0.2">
      <c r="C11" s="31"/>
      <c r="K11" s="33"/>
      <c r="L11" s="176" t="s">
        <v>73</v>
      </c>
      <c r="M11" s="177"/>
      <c r="N11" s="173" t="str">
        <f>IF(一号①!J10=0,"",一号①!J10)</f>
        <v/>
      </c>
      <c r="O11" s="173"/>
      <c r="P11" s="173"/>
      <c r="Q11" s="173"/>
      <c r="R11" s="173"/>
      <c r="S11" s="35"/>
      <c r="T11" s="32"/>
      <c r="Y11" s="28"/>
    </row>
    <row r="12" spans="1:25" ht="15" customHeight="1" x14ac:dyDescent="0.2">
      <c r="Y12" s="28"/>
    </row>
    <row r="13" spans="1:25" ht="15" customHeight="1" x14ac:dyDescent="0.2">
      <c r="B13" s="36" t="s">
        <v>54</v>
      </c>
      <c r="C13" s="36"/>
      <c r="D13" s="36"/>
      <c r="E13" s="36"/>
      <c r="F13" s="36"/>
      <c r="G13" s="36"/>
      <c r="H13" s="36"/>
      <c r="I13" s="36"/>
      <c r="J13" s="36"/>
      <c r="K13" s="36"/>
      <c r="L13" s="36"/>
      <c r="M13" s="36"/>
      <c r="N13" s="36"/>
      <c r="O13" s="36"/>
      <c r="P13" s="36"/>
      <c r="Q13" s="36"/>
      <c r="R13" s="36"/>
      <c r="S13" s="36"/>
      <c r="T13" s="36"/>
      <c r="Y13" s="28"/>
    </row>
    <row r="14" spans="1:25" ht="15" customHeight="1" x14ac:dyDescent="0.2">
      <c r="C14" s="37"/>
      <c r="D14" s="37"/>
      <c r="E14" s="37"/>
      <c r="F14" s="37"/>
      <c r="G14" s="37"/>
      <c r="H14" s="37"/>
      <c r="I14" s="37"/>
      <c r="J14" s="37"/>
      <c r="K14" s="37"/>
      <c r="L14" s="37"/>
      <c r="M14" s="37"/>
      <c r="N14" s="37"/>
      <c r="O14" s="37"/>
      <c r="P14" s="37"/>
      <c r="Q14" s="37"/>
      <c r="R14" s="37"/>
      <c r="Y14" s="28"/>
    </row>
    <row r="15" spans="1:25" ht="15" customHeight="1" x14ac:dyDescent="0.2">
      <c r="B15" s="37" t="s">
        <v>1</v>
      </c>
      <c r="C15" s="37"/>
      <c r="D15" s="37"/>
      <c r="E15" s="37"/>
      <c r="F15" s="37"/>
      <c r="G15" s="37"/>
      <c r="H15" s="37"/>
      <c r="I15" s="37"/>
      <c r="J15" s="37"/>
      <c r="K15" s="37"/>
      <c r="L15" s="37"/>
      <c r="M15" s="37"/>
      <c r="N15" s="37"/>
      <c r="O15" s="37"/>
      <c r="P15" s="37"/>
      <c r="Q15" s="37"/>
      <c r="R15" s="37"/>
      <c r="S15" s="37"/>
      <c r="T15" s="37"/>
      <c r="Y15" s="28"/>
    </row>
    <row r="16" spans="1:25" ht="15" customHeight="1" x14ac:dyDescent="0.2">
      <c r="C16" s="38"/>
      <c r="D16" s="39"/>
      <c r="Y16" s="28"/>
    </row>
    <row r="17" spans="1:25" ht="15" customHeight="1" x14ac:dyDescent="0.2">
      <c r="A17" s="40"/>
      <c r="B17" s="166" t="s">
        <v>58</v>
      </c>
      <c r="C17" s="167"/>
      <c r="D17" s="171"/>
      <c r="E17" s="171"/>
      <c r="F17" s="172"/>
      <c r="Y17" s="28"/>
    </row>
    <row r="18" spans="1:25" ht="15" customHeight="1" x14ac:dyDescent="0.2">
      <c r="A18" s="40"/>
      <c r="B18" s="162" t="s">
        <v>59</v>
      </c>
      <c r="C18" s="163"/>
      <c r="D18" s="192"/>
      <c r="E18" s="193"/>
      <c r="F18" s="194"/>
      <c r="S18" s="41"/>
      <c r="T18" s="32"/>
      <c r="Y18" s="28"/>
    </row>
    <row r="19" spans="1:25" ht="15" customHeight="1" thickBot="1" x14ac:dyDescent="0.25">
      <c r="D19" s="42"/>
      <c r="E19" s="42"/>
      <c r="K19" s="43"/>
      <c r="S19" s="10" t="s">
        <v>41</v>
      </c>
      <c r="T19" s="10"/>
      <c r="Y19" s="28"/>
    </row>
    <row r="20" spans="1:25" s="42" customFormat="1" ht="15" customHeight="1" x14ac:dyDescent="0.2">
      <c r="B20" s="168" t="s">
        <v>14</v>
      </c>
      <c r="C20" s="164" t="s">
        <v>63</v>
      </c>
      <c r="D20" s="44"/>
      <c r="E20" s="45" t="s">
        <v>16</v>
      </c>
      <c r="F20" s="46"/>
      <c r="G20" s="46"/>
      <c r="H20" s="47"/>
      <c r="I20" s="44"/>
      <c r="J20" s="48" t="s">
        <v>8</v>
      </c>
      <c r="K20" s="49"/>
      <c r="L20" s="49"/>
      <c r="M20" s="50"/>
      <c r="N20" s="49"/>
      <c r="O20" s="45" t="s">
        <v>33</v>
      </c>
      <c r="P20" s="46"/>
      <c r="Q20" s="49"/>
      <c r="R20" s="48"/>
      <c r="S20" s="51"/>
      <c r="T20" s="52"/>
      <c r="U20" s="156" t="s">
        <v>216</v>
      </c>
      <c r="V20" s="157"/>
      <c r="W20" s="157"/>
      <c r="X20" s="157"/>
      <c r="Y20" s="157"/>
    </row>
    <row r="21" spans="1:25" s="42" customFormat="1" ht="15" customHeight="1" x14ac:dyDescent="0.2">
      <c r="B21" s="169"/>
      <c r="C21" s="165"/>
      <c r="D21" s="54" t="s">
        <v>11</v>
      </c>
      <c r="E21" s="54"/>
      <c r="F21" s="73"/>
      <c r="G21" s="73" t="s">
        <v>32</v>
      </c>
      <c r="H21" s="73"/>
      <c r="I21" s="74" t="s">
        <v>12</v>
      </c>
      <c r="J21" s="74"/>
      <c r="K21" s="73"/>
      <c r="L21" s="73"/>
      <c r="M21" s="75"/>
      <c r="N21" s="76" t="s">
        <v>31</v>
      </c>
      <c r="O21" s="76"/>
      <c r="P21" s="77" t="s">
        <v>30</v>
      </c>
      <c r="Q21" s="75"/>
      <c r="R21" s="54" t="s">
        <v>13</v>
      </c>
      <c r="S21" s="54" t="s">
        <v>9</v>
      </c>
      <c r="T21" s="59" t="s">
        <v>10</v>
      </c>
      <c r="U21" s="81" t="s">
        <v>217</v>
      </c>
      <c r="V21" s="81" t="s">
        <v>218</v>
      </c>
      <c r="W21" s="81" t="s">
        <v>219</v>
      </c>
      <c r="X21" s="81" t="s">
        <v>220</v>
      </c>
      <c r="Y21" s="81" t="s">
        <v>221</v>
      </c>
    </row>
    <row r="22" spans="1:25" s="42" customFormat="1" ht="15" customHeight="1" x14ac:dyDescent="0.2">
      <c r="B22" s="169"/>
      <c r="C22" s="165"/>
      <c r="D22" s="54" t="s">
        <v>15</v>
      </c>
      <c r="E22" s="54"/>
      <c r="F22" s="74" t="s">
        <v>29</v>
      </c>
      <c r="G22" s="74" t="s">
        <v>28</v>
      </c>
      <c r="H22" s="74" t="s">
        <v>10</v>
      </c>
      <c r="I22" s="74" t="s">
        <v>17</v>
      </c>
      <c r="J22" s="74"/>
      <c r="K22" s="74" t="s">
        <v>18</v>
      </c>
      <c r="L22" s="74" t="s">
        <v>27</v>
      </c>
      <c r="M22" s="74" t="s">
        <v>10</v>
      </c>
      <c r="N22" s="78"/>
      <c r="O22" s="76"/>
      <c r="P22" s="76" t="s">
        <v>26</v>
      </c>
      <c r="Q22" s="74" t="s">
        <v>10</v>
      </c>
      <c r="R22" s="54" t="s">
        <v>19</v>
      </c>
      <c r="S22" s="54"/>
      <c r="T22" s="59"/>
      <c r="U22" s="158" t="s">
        <v>64</v>
      </c>
      <c r="V22" s="160" t="s">
        <v>60</v>
      </c>
      <c r="W22" s="160" t="s">
        <v>61</v>
      </c>
      <c r="X22" s="160" t="s">
        <v>62</v>
      </c>
      <c r="Y22" s="160" t="s">
        <v>65</v>
      </c>
    </row>
    <row r="23" spans="1:25" s="42" customFormat="1" ht="15" customHeight="1" thickBot="1" x14ac:dyDescent="0.25">
      <c r="B23" s="170"/>
      <c r="C23" s="165"/>
      <c r="D23" s="54"/>
      <c r="E23" s="54" t="s">
        <v>20</v>
      </c>
      <c r="F23" s="74"/>
      <c r="G23" s="74" t="s">
        <v>25</v>
      </c>
      <c r="H23" s="74"/>
      <c r="I23" s="74"/>
      <c r="J23" s="74" t="s">
        <v>20</v>
      </c>
      <c r="K23" s="74"/>
      <c r="L23" s="74"/>
      <c r="M23" s="79"/>
      <c r="N23" s="78"/>
      <c r="O23" s="76" t="s">
        <v>20</v>
      </c>
      <c r="P23" s="76" t="s">
        <v>24</v>
      </c>
      <c r="Q23" s="79"/>
      <c r="R23" s="66"/>
      <c r="S23" s="66"/>
      <c r="T23" s="59" t="s">
        <v>2</v>
      </c>
      <c r="U23" s="159"/>
      <c r="V23" s="161" t="str">
        <f>IF($H23="","",IF(E23-F23-G23-H23=0,"○","×"))</f>
        <v/>
      </c>
      <c r="W23" s="161" t="str">
        <f>IF($H23="","",IF(J23-K23-L23-M23=0,"○","×"))</f>
        <v/>
      </c>
      <c r="X23" s="161" t="str">
        <f>IF($H23="","",IF(O23-P23-Q23=0,"○","×"))</f>
        <v/>
      </c>
      <c r="Y23" s="161" t="str">
        <f>IF($H23=0,"",COUNTIF(U23:X23,"○"))</f>
        <v/>
      </c>
    </row>
    <row r="24" spans="1:25" s="42" customFormat="1" ht="18" customHeight="1" x14ac:dyDescent="0.2">
      <c r="B24" s="67" t="s">
        <v>277</v>
      </c>
      <c r="C24" s="92"/>
      <c r="D24" s="93"/>
      <c r="E24" s="93"/>
      <c r="F24" s="93"/>
      <c r="G24" s="93"/>
      <c r="H24" s="93"/>
      <c r="I24" s="93"/>
      <c r="J24" s="93"/>
      <c r="K24" s="93"/>
      <c r="L24" s="93"/>
      <c r="M24" s="93"/>
      <c r="N24" s="94"/>
      <c r="O24" s="93"/>
      <c r="P24" s="94"/>
      <c r="Q24" s="93"/>
      <c r="R24" s="93"/>
      <c r="S24" s="93"/>
      <c r="T24" s="95"/>
      <c r="U24" s="20" t="str">
        <f>IF($C24="","",IF(C24=SUM(D24,E24,I24,J24,N24,O24,R24,S24,T24),"○","×"))</f>
        <v/>
      </c>
      <c r="V24" s="20" t="str">
        <f>IF($C24="","",IF(E24-F24-G24-H24=0,"○","×"))</f>
        <v/>
      </c>
      <c r="W24" s="20" t="str">
        <f>IF($C24="","",IF(J24-K24-L24-M24=0,"○","×"))</f>
        <v/>
      </c>
      <c r="X24" s="20" t="str">
        <f>IF($C24="","",IF(O24-P24-Q24=0,"○","×"))</f>
        <v/>
      </c>
      <c r="Y24" s="68" t="str">
        <f>IF($C24=0,"",IF(COUNTIF(U24:X24,"○")=4,"◎","×"))</f>
        <v/>
      </c>
    </row>
    <row r="25" spans="1:25" s="42" customFormat="1" ht="18" customHeight="1" x14ac:dyDescent="0.2">
      <c r="B25" s="67" t="s">
        <v>278</v>
      </c>
      <c r="C25" s="96"/>
      <c r="D25" s="97"/>
      <c r="E25" s="97"/>
      <c r="F25" s="97"/>
      <c r="G25" s="97"/>
      <c r="H25" s="97"/>
      <c r="I25" s="97"/>
      <c r="J25" s="97"/>
      <c r="K25" s="97"/>
      <c r="L25" s="97"/>
      <c r="M25" s="97"/>
      <c r="N25" s="98"/>
      <c r="O25" s="97"/>
      <c r="P25" s="98"/>
      <c r="Q25" s="97"/>
      <c r="R25" s="97"/>
      <c r="S25" s="97"/>
      <c r="T25" s="99"/>
      <c r="U25" s="20" t="str">
        <f t="shared" ref="U25:U29" si="0">IF($C25="","",IF(C25=SUM(D25,E25,I25,J25,N25,O25,R25,S25,T25),"○","×"))</f>
        <v/>
      </c>
      <c r="V25" s="20" t="str">
        <f t="shared" ref="V25:V29" si="1">IF($C25="","",IF(E25-F25-G25-H25=0,"○","×"))</f>
        <v/>
      </c>
      <c r="W25" s="20" t="str">
        <f t="shared" ref="W25:W29" si="2">IF($C25="","",IF(J25-K25-L25-M25=0,"○","×"))</f>
        <v/>
      </c>
      <c r="X25" s="20" t="str">
        <f t="shared" ref="X25:X29" si="3">IF($C25="","",IF(O25-P25-Q25=0,"○","×"))</f>
        <v/>
      </c>
      <c r="Y25" s="68" t="str">
        <f t="shared" ref="Y25:Y29" si="4">IF($C25=0,"",IF(COUNTIF(U25:X25,"○")=4,"◎","×"))</f>
        <v/>
      </c>
    </row>
    <row r="26" spans="1:25" s="42" customFormat="1" ht="18" customHeight="1" x14ac:dyDescent="0.2">
      <c r="A26" s="69"/>
      <c r="B26" s="67" t="s">
        <v>279</v>
      </c>
      <c r="C26" s="96"/>
      <c r="D26" s="97"/>
      <c r="E26" s="97"/>
      <c r="F26" s="97"/>
      <c r="G26" s="97"/>
      <c r="H26" s="97"/>
      <c r="I26" s="97"/>
      <c r="J26" s="97"/>
      <c r="K26" s="97"/>
      <c r="L26" s="97"/>
      <c r="M26" s="97"/>
      <c r="N26" s="98"/>
      <c r="O26" s="97"/>
      <c r="P26" s="98"/>
      <c r="Q26" s="97"/>
      <c r="R26" s="97"/>
      <c r="S26" s="97"/>
      <c r="T26" s="99"/>
      <c r="U26" s="20" t="str">
        <f t="shared" si="0"/>
        <v/>
      </c>
      <c r="V26" s="20" t="str">
        <f t="shared" si="1"/>
        <v/>
      </c>
      <c r="W26" s="20" t="str">
        <f t="shared" si="2"/>
        <v/>
      </c>
      <c r="X26" s="20" t="str">
        <f t="shared" si="3"/>
        <v/>
      </c>
      <c r="Y26" s="68" t="str">
        <f t="shared" si="4"/>
        <v/>
      </c>
    </row>
    <row r="27" spans="1:25" s="42" customFormat="1" ht="18" customHeight="1" x14ac:dyDescent="0.2">
      <c r="B27" s="67" t="s">
        <v>280</v>
      </c>
      <c r="C27" s="96"/>
      <c r="D27" s="97"/>
      <c r="E27" s="97"/>
      <c r="F27" s="97"/>
      <c r="G27" s="97"/>
      <c r="H27" s="97"/>
      <c r="I27" s="97"/>
      <c r="J27" s="97"/>
      <c r="K27" s="97"/>
      <c r="L27" s="97"/>
      <c r="M27" s="97"/>
      <c r="N27" s="98"/>
      <c r="O27" s="97"/>
      <c r="P27" s="98"/>
      <c r="Q27" s="97"/>
      <c r="R27" s="97"/>
      <c r="S27" s="97"/>
      <c r="T27" s="99"/>
      <c r="U27" s="20" t="str">
        <f t="shared" si="0"/>
        <v/>
      </c>
      <c r="V27" s="20" t="str">
        <f t="shared" si="1"/>
        <v/>
      </c>
      <c r="W27" s="20" t="str">
        <f t="shared" si="2"/>
        <v/>
      </c>
      <c r="X27" s="20" t="str">
        <f t="shared" si="3"/>
        <v/>
      </c>
      <c r="Y27" s="68" t="str">
        <f t="shared" si="4"/>
        <v/>
      </c>
    </row>
    <row r="28" spans="1:25" s="42" customFormat="1" ht="18" customHeight="1" x14ac:dyDescent="0.2">
      <c r="B28" s="67" t="s">
        <v>281</v>
      </c>
      <c r="C28" s="96"/>
      <c r="D28" s="97"/>
      <c r="E28" s="97"/>
      <c r="F28" s="97"/>
      <c r="G28" s="97"/>
      <c r="H28" s="97"/>
      <c r="I28" s="97"/>
      <c r="J28" s="97"/>
      <c r="K28" s="97"/>
      <c r="L28" s="97"/>
      <c r="M28" s="97"/>
      <c r="N28" s="98"/>
      <c r="O28" s="97"/>
      <c r="P28" s="98"/>
      <c r="Q28" s="97"/>
      <c r="R28" s="97"/>
      <c r="S28" s="97"/>
      <c r="T28" s="99"/>
      <c r="U28" s="20" t="str">
        <f t="shared" si="0"/>
        <v/>
      </c>
      <c r="V28" s="20" t="str">
        <f t="shared" si="1"/>
        <v/>
      </c>
      <c r="W28" s="20" t="str">
        <f t="shared" si="2"/>
        <v/>
      </c>
      <c r="X28" s="20" t="str">
        <f t="shared" si="3"/>
        <v/>
      </c>
      <c r="Y28" s="68" t="str">
        <f t="shared" si="4"/>
        <v/>
      </c>
    </row>
    <row r="29" spans="1:25" s="42" customFormat="1" ht="18" customHeight="1" thickBot="1" x14ac:dyDescent="0.25">
      <c r="B29" s="67" t="s">
        <v>6</v>
      </c>
      <c r="C29" s="100"/>
      <c r="D29" s="101"/>
      <c r="E29" s="101"/>
      <c r="F29" s="101"/>
      <c r="G29" s="101"/>
      <c r="H29" s="101"/>
      <c r="I29" s="101"/>
      <c r="J29" s="101"/>
      <c r="K29" s="101"/>
      <c r="L29" s="101"/>
      <c r="M29" s="101"/>
      <c r="N29" s="101"/>
      <c r="O29" s="101"/>
      <c r="P29" s="101"/>
      <c r="Q29" s="101"/>
      <c r="R29" s="101"/>
      <c r="S29" s="101"/>
      <c r="T29" s="102"/>
      <c r="U29" s="20" t="str">
        <f t="shared" si="0"/>
        <v/>
      </c>
      <c r="V29" s="20" t="str">
        <f t="shared" si="1"/>
        <v/>
      </c>
      <c r="W29" s="20" t="str">
        <f t="shared" si="2"/>
        <v/>
      </c>
      <c r="X29" s="20" t="str">
        <f t="shared" si="3"/>
        <v/>
      </c>
      <c r="Y29" s="68" t="str">
        <f t="shared" si="4"/>
        <v/>
      </c>
    </row>
    <row r="30" spans="1:25" s="42" customFormat="1" ht="18" customHeight="1" thickBot="1" x14ac:dyDescent="0.25">
      <c r="B30" s="70" t="s">
        <v>23</v>
      </c>
      <c r="C30" s="103">
        <f>SUM(C24:C29)</f>
        <v>0</v>
      </c>
      <c r="D30" s="103">
        <f t="shared" ref="D30:T30" si="5">SUM(D24:D29)</f>
        <v>0</v>
      </c>
      <c r="E30" s="103">
        <f t="shared" si="5"/>
        <v>0</v>
      </c>
      <c r="F30" s="103">
        <f t="shared" si="5"/>
        <v>0</v>
      </c>
      <c r="G30" s="103">
        <f t="shared" si="5"/>
        <v>0</v>
      </c>
      <c r="H30" s="103">
        <f t="shared" si="5"/>
        <v>0</v>
      </c>
      <c r="I30" s="103">
        <f t="shared" si="5"/>
        <v>0</v>
      </c>
      <c r="J30" s="103">
        <f t="shared" si="5"/>
        <v>0</v>
      </c>
      <c r="K30" s="103">
        <f t="shared" si="5"/>
        <v>0</v>
      </c>
      <c r="L30" s="103">
        <f t="shared" si="5"/>
        <v>0</v>
      </c>
      <c r="M30" s="103">
        <f t="shared" si="5"/>
        <v>0</v>
      </c>
      <c r="N30" s="103">
        <f t="shared" si="5"/>
        <v>0</v>
      </c>
      <c r="O30" s="103">
        <f t="shared" si="5"/>
        <v>0</v>
      </c>
      <c r="P30" s="103">
        <f t="shared" si="5"/>
        <v>0</v>
      </c>
      <c r="Q30" s="103">
        <f t="shared" si="5"/>
        <v>0</v>
      </c>
      <c r="R30" s="103">
        <f t="shared" si="5"/>
        <v>0</v>
      </c>
      <c r="S30" s="103">
        <f t="shared" si="5"/>
        <v>0</v>
      </c>
      <c r="T30" s="104">
        <f t="shared" si="5"/>
        <v>0</v>
      </c>
      <c r="Y30" s="53"/>
    </row>
    <row r="31" spans="1:25" s="42" customFormat="1" ht="15" customHeight="1" x14ac:dyDescent="0.2">
      <c r="B31" s="2" t="s">
        <v>208</v>
      </c>
      <c r="C31" s="80"/>
      <c r="D31" s="71"/>
      <c r="E31" s="71"/>
      <c r="F31" s="71"/>
      <c r="G31" s="71"/>
      <c r="H31" s="71"/>
      <c r="I31" s="71"/>
      <c r="J31" s="71"/>
      <c r="K31" s="71"/>
      <c r="L31" s="71"/>
      <c r="M31" s="71"/>
      <c r="N31" s="71"/>
      <c r="O31" s="71"/>
      <c r="P31" s="71"/>
      <c r="Q31" s="71"/>
      <c r="R31" s="71"/>
      <c r="S31" s="71"/>
      <c r="T31" s="71"/>
      <c r="Y31" s="53"/>
    </row>
    <row r="32" spans="1:25" ht="15" customHeight="1" x14ac:dyDescent="0.2">
      <c r="B32" s="2" t="s">
        <v>215</v>
      </c>
      <c r="C32" s="1"/>
      <c r="Y32" s="28"/>
    </row>
  </sheetData>
  <sheetProtection algorithmName="SHA-512" hashValue="Rfr2g7NTq8gV3+vxlANudcUHdUrrol0FxOTu/nS2/DiW38yug27hzswpFbqnLmETovYjjmZxvoCluJvbrPJ0Ew==" saltValue="aZ4kgao5At7yblJexhVY8w==" spinCount="100000" sheet="1" objects="1" scenarios="1"/>
  <mergeCells count="21">
    <mergeCell ref="N10:R10"/>
    <mergeCell ref="N11:R11"/>
    <mergeCell ref="H5:J5"/>
    <mergeCell ref="L5:N5"/>
    <mergeCell ref="Q6:S6"/>
    <mergeCell ref="L9:M9"/>
    <mergeCell ref="L10:M10"/>
    <mergeCell ref="L11:M11"/>
    <mergeCell ref="N9:R9"/>
    <mergeCell ref="B18:C18"/>
    <mergeCell ref="C20:C23"/>
    <mergeCell ref="B17:C17"/>
    <mergeCell ref="B20:B23"/>
    <mergeCell ref="D17:F17"/>
    <mergeCell ref="D18:F18"/>
    <mergeCell ref="U20:Y20"/>
    <mergeCell ref="U22:U23"/>
    <mergeCell ref="V22:V23"/>
    <mergeCell ref="W22:W23"/>
    <mergeCell ref="X22:X23"/>
    <mergeCell ref="Y22:Y23"/>
  </mergeCells>
  <phoneticPr fontId="2"/>
  <conditionalFormatting sqref="D17">
    <cfRule type="cellIs" dxfId="618" priority="111" operator="equal">
      <formula>""</formula>
    </cfRule>
  </conditionalFormatting>
  <conditionalFormatting sqref="N9:Q9">
    <cfRule type="cellIs" dxfId="617" priority="62" stopIfTrue="1" operator="equal">
      <formula>""</formula>
    </cfRule>
  </conditionalFormatting>
  <conditionalFormatting sqref="U24">
    <cfRule type="cellIs" dxfId="616" priority="60" operator="equal">
      <formula>"×"</formula>
    </cfRule>
  </conditionalFormatting>
  <conditionalFormatting sqref="V24:Y24">
    <cfRule type="cellIs" dxfId="615" priority="59" operator="equal">
      <formula>"×"</formula>
    </cfRule>
  </conditionalFormatting>
  <conditionalFormatting sqref="U25:U29">
    <cfRule type="cellIs" dxfId="614" priority="58" operator="equal">
      <formula>"×"</formula>
    </cfRule>
  </conditionalFormatting>
  <conditionalFormatting sqref="V25:Y29">
    <cfRule type="cellIs" dxfId="613" priority="57" operator="equal">
      <formula>"×"</formula>
    </cfRule>
  </conditionalFormatting>
  <conditionalFormatting sqref="H5">
    <cfRule type="cellIs" dxfId="612" priority="42" operator="between">
      <formula>48580</formula>
      <formula>48944</formula>
    </cfRule>
    <cfRule type="cellIs" dxfId="611" priority="43" operator="between">
      <formula>48214</formula>
      <formula>48579</formula>
    </cfRule>
    <cfRule type="cellIs" dxfId="610" priority="44" operator="between">
      <formula>47849</formula>
      <formula>48213</formula>
    </cfRule>
    <cfRule type="cellIs" dxfId="609" priority="45" operator="between">
      <formula>47484</formula>
      <formula>47848</formula>
    </cfRule>
    <cfRule type="cellIs" dxfId="608" priority="46" operator="between">
      <formula>47119</formula>
      <formula>47483</formula>
    </cfRule>
    <cfRule type="cellIs" dxfId="607" priority="47" operator="between">
      <formula>46753</formula>
      <formula>47118</formula>
    </cfRule>
    <cfRule type="cellIs" dxfId="606" priority="48" operator="between">
      <formula>46388</formula>
      <formula>46752</formula>
    </cfRule>
    <cfRule type="cellIs" dxfId="605" priority="49" operator="between">
      <formula>46023</formula>
      <formula>46387</formula>
    </cfRule>
    <cfRule type="cellIs" dxfId="604" priority="50" operator="between">
      <formula>45658</formula>
      <formula>46022</formula>
    </cfRule>
    <cfRule type="cellIs" dxfId="603" priority="51" operator="between">
      <formula>45292</formula>
      <formula>45657</formula>
    </cfRule>
    <cfRule type="cellIs" dxfId="602" priority="52" operator="between">
      <formula>44927</formula>
      <formula>45291</formula>
    </cfRule>
    <cfRule type="cellIs" dxfId="601" priority="53" operator="between">
      <formula>44562</formula>
      <formula>44926</formula>
    </cfRule>
    <cfRule type="cellIs" dxfId="600" priority="54" operator="between">
      <formula>44197</formula>
      <formula>44561</formula>
    </cfRule>
    <cfRule type="cellIs" dxfId="599" priority="55" operator="between">
      <formula>43831</formula>
      <formula>44196</formula>
    </cfRule>
    <cfRule type="cellIs" dxfId="598" priority="56" operator="between">
      <formula>43586</formula>
      <formula>43830</formula>
    </cfRule>
  </conditionalFormatting>
  <conditionalFormatting sqref="H5:I5">
    <cfRule type="cellIs" dxfId="597" priority="41" operator="equal">
      <formula>0</formula>
    </cfRule>
  </conditionalFormatting>
  <conditionalFormatting sqref="L5">
    <cfRule type="cellIs" dxfId="596" priority="26" operator="between">
      <formula>48580</formula>
      <formula>48944</formula>
    </cfRule>
    <cfRule type="cellIs" dxfId="595" priority="27" operator="between">
      <formula>48214</formula>
      <formula>48579</formula>
    </cfRule>
    <cfRule type="cellIs" dxfId="594" priority="28" operator="between">
      <formula>47849</formula>
      <formula>48213</formula>
    </cfRule>
    <cfRule type="cellIs" dxfId="593" priority="29" operator="between">
      <formula>47484</formula>
      <formula>47848</formula>
    </cfRule>
    <cfRule type="cellIs" dxfId="592" priority="30" operator="between">
      <formula>47119</formula>
      <formula>47483</formula>
    </cfRule>
    <cfRule type="cellIs" dxfId="591" priority="31" operator="between">
      <formula>46753</formula>
      <formula>47118</formula>
    </cfRule>
    <cfRule type="cellIs" dxfId="590" priority="32" operator="between">
      <formula>46388</formula>
      <formula>46752</formula>
    </cfRule>
    <cfRule type="cellIs" dxfId="589" priority="33" operator="between">
      <formula>46023</formula>
      <formula>46387</formula>
    </cfRule>
    <cfRule type="cellIs" dxfId="588" priority="34" operator="between">
      <formula>45658</formula>
      <formula>46022</formula>
    </cfRule>
    <cfRule type="cellIs" dxfId="587" priority="35" operator="between">
      <formula>45292</formula>
      <formula>45657</formula>
    </cfRule>
    <cfRule type="cellIs" dxfId="586" priority="36" operator="between">
      <formula>44927</formula>
      <formula>45291</formula>
    </cfRule>
    <cfRule type="cellIs" dxfId="585" priority="37" operator="between">
      <formula>44562</formula>
      <formula>44926</formula>
    </cfRule>
    <cfRule type="cellIs" dxfId="584" priority="38" operator="between">
      <formula>44197</formula>
      <formula>44561</formula>
    </cfRule>
    <cfRule type="cellIs" dxfId="583" priority="39" operator="between">
      <formula>43831</formula>
      <formula>44196</formula>
    </cfRule>
    <cfRule type="cellIs" dxfId="582" priority="40" operator="between">
      <formula>43586</formula>
      <formula>43830</formula>
    </cfRule>
  </conditionalFormatting>
  <conditionalFormatting sqref="L5:M5">
    <cfRule type="cellIs" dxfId="581" priority="25" operator="equal">
      <formula>0</formula>
    </cfRule>
  </conditionalFormatting>
  <conditionalFormatting sqref="Q6">
    <cfRule type="cellIs" dxfId="580" priority="10" operator="between">
      <formula>48580</formula>
      <formula>48944</formula>
    </cfRule>
    <cfRule type="cellIs" dxfId="579" priority="11" operator="between">
      <formula>48214</formula>
      <formula>48579</formula>
    </cfRule>
    <cfRule type="cellIs" dxfId="578" priority="12" operator="between">
      <formula>47849</formula>
      <formula>48213</formula>
    </cfRule>
    <cfRule type="cellIs" dxfId="577" priority="13" operator="between">
      <formula>47484</formula>
      <formula>47848</formula>
    </cfRule>
    <cfRule type="cellIs" dxfId="576" priority="14" operator="between">
      <formula>47119</formula>
      <formula>47483</formula>
    </cfRule>
    <cfRule type="cellIs" dxfId="575" priority="15" operator="between">
      <formula>46753</formula>
      <formula>47118</formula>
    </cfRule>
    <cfRule type="cellIs" dxfId="574" priority="16" operator="between">
      <formula>46388</formula>
      <formula>46752</formula>
    </cfRule>
    <cfRule type="cellIs" dxfId="573" priority="17" operator="between">
      <formula>46023</formula>
      <formula>46387</formula>
    </cfRule>
    <cfRule type="cellIs" dxfId="572" priority="18" operator="between">
      <formula>45658</formula>
      <formula>46022</formula>
    </cfRule>
    <cfRule type="cellIs" dxfId="571" priority="19" operator="between">
      <formula>45292</formula>
      <formula>45657</formula>
    </cfRule>
    <cfRule type="cellIs" dxfId="570" priority="20" operator="between">
      <formula>44927</formula>
      <formula>45291</formula>
    </cfRule>
    <cfRule type="cellIs" dxfId="569" priority="21" operator="between">
      <formula>44562</formula>
      <formula>44926</formula>
    </cfRule>
    <cfRule type="cellIs" dxfId="568" priority="22" operator="between">
      <formula>44197</formula>
      <formula>44561</formula>
    </cfRule>
    <cfRule type="cellIs" dxfId="567" priority="23" operator="between">
      <formula>43831</formula>
      <formula>44196</formula>
    </cfRule>
    <cfRule type="cellIs" dxfId="566" priority="24" operator="between">
      <formula>43586</formula>
      <formula>43830</formula>
    </cfRule>
  </conditionalFormatting>
  <conditionalFormatting sqref="Q6:R6">
    <cfRule type="cellIs" dxfId="565" priority="9" operator="equal">
      <formula>0</formula>
    </cfRule>
  </conditionalFormatting>
  <conditionalFormatting sqref="N10:Q11">
    <cfRule type="cellIs" dxfId="564" priority="8" stopIfTrue="1" operator="equal">
      <formula>""</formula>
    </cfRule>
  </conditionalFormatting>
  <conditionalFormatting sqref="D18">
    <cfRule type="cellIs" dxfId="563" priority="1" operator="equal">
      <formula>2023</formula>
    </cfRule>
    <cfRule type="cellIs" dxfId="562" priority="2" operator="equal">
      <formula>2022</formula>
    </cfRule>
    <cfRule type="cellIs" dxfId="561" priority="3" operator="equal">
      <formula>""</formula>
    </cfRule>
  </conditionalFormatting>
  <conditionalFormatting sqref="D18">
    <cfRule type="cellIs" dxfId="560" priority="4" stopIfTrue="1" operator="equal">
      <formula>2025</formula>
    </cfRule>
    <cfRule type="cellIs" dxfId="559" priority="5" stopIfTrue="1" operator="equal">
      <formula>2021</formula>
    </cfRule>
    <cfRule type="cellIs" dxfId="558" priority="6" stopIfTrue="1" operator="equal">
      <formula>2020</formula>
    </cfRule>
    <cfRule type="cellIs" dxfId="557" priority="7" stopIfTrue="1" operator="equal">
      <formula>2024</formula>
    </cfRule>
  </conditionalFormatting>
  <printOptions horizontalCentered="1"/>
  <pageMargins left="0.39370078740157483" right="0.39370078740157483" top="0.78740157480314965" bottom="0" header="0.51181102362204722" footer="0.51181102362204722"/>
  <pageSetup paperSize="9" scale="94"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一覧!$D$51:$D$65</xm:f>
          </x14:formula1>
          <xm:sqref>D17:E17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28AC2-FF61-4850-BA44-48758E485CF0}">
  <sheetPr>
    <pageSetUpPr fitToPage="1"/>
  </sheetPr>
  <dimension ref="A1:Y32"/>
  <sheetViews>
    <sheetView showZeros="0" topLeftCell="A16" zoomScaleNormal="100" zoomScaleSheetLayoutView="100" workbookViewId="0">
      <selection activeCell="C30" sqref="C30"/>
    </sheetView>
  </sheetViews>
  <sheetFormatPr defaultColWidth="9" defaultRowHeight="15" customHeight="1" x14ac:dyDescent="0.2"/>
  <cols>
    <col min="1" max="1" width="3.90625" style="27" customWidth="1"/>
    <col min="2" max="2" width="9.08984375" style="27" customWidth="1"/>
    <col min="3" max="3" width="10.6328125" style="27" customWidth="1"/>
    <col min="4" max="20" width="7.6328125" style="27" customWidth="1"/>
    <col min="21" max="25" width="5.6328125" style="27" customWidth="1"/>
    <col min="26" max="41" width="9.08984375" style="27" customWidth="1"/>
    <col min="42" max="16384" width="9" style="27"/>
  </cols>
  <sheetData>
    <row r="1" spans="1:25" ht="15" customHeight="1" x14ac:dyDescent="0.2">
      <c r="A1" s="26"/>
      <c r="B1" s="27" t="s">
        <v>206</v>
      </c>
      <c r="Y1" s="28"/>
    </row>
    <row r="2" spans="1:25" ht="15" customHeight="1" x14ac:dyDescent="0.2">
      <c r="Y2" s="28"/>
    </row>
    <row r="3" spans="1:25" ht="16.5" x14ac:dyDescent="0.2">
      <c r="B3" s="29" t="s">
        <v>53</v>
      </c>
      <c r="C3" s="30"/>
      <c r="D3" s="30"/>
      <c r="E3" s="30"/>
      <c r="F3" s="30"/>
      <c r="G3" s="30"/>
      <c r="H3" s="30"/>
      <c r="I3" s="30"/>
      <c r="J3" s="30"/>
      <c r="K3" s="30"/>
      <c r="L3" s="30"/>
      <c r="M3" s="30"/>
      <c r="N3" s="30"/>
      <c r="O3" s="30"/>
      <c r="P3" s="30"/>
      <c r="Q3" s="30"/>
      <c r="R3" s="30"/>
      <c r="S3" s="30"/>
      <c r="T3" s="30"/>
      <c r="Y3" s="28"/>
    </row>
    <row r="4" spans="1:25" ht="15" customHeight="1" x14ac:dyDescent="0.2">
      <c r="B4" s="29"/>
      <c r="C4" s="30"/>
      <c r="D4" s="30"/>
      <c r="E4" s="30"/>
      <c r="F4" s="30"/>
      <c r="G4" s="30"/>
      <c r="H4" s="30"/>
      <c r="I4" s="30"/>
      <c r="J4" s="30"/>
      <c r="K4" s="30"/>
      <c r="L4" s="30"/>
      <c r="M4" s="30"/>
      <c r="N4" s="30"/>
      <c r="O4" s="30"/>
      <c r="P4" s="30"/>
      <c r="Q4" s="30"/>
      <c r="R4" s="30"/>
      <c r="S4" s="30"/>
      <c r="T4" s="30"/>
      <c r="Y4" s="28"/>
    </row>
    <row r="5" spans="1:25" ht="15" customHeight="1" x14ac:dyDescent="0.2">
      <c r="G5" s="8" t="s">
        <v>38</v>
      </c>
      <c r="H5" s="174">
        <f>IFERROR(一号②!E5,"")</f>
        <v>0</v>
      </c>
      <c r="I5" s="175"/>
      <c r="J5" s="175"/>
      <c r="K5" s="8" t="s">
        <v>39</v>
      </c>
      <c r="L5" s="174">
        <f>IFERROR(一号②!H5,"")</f>
        <v>0</v>
      </c>
      <c r="M5" s="175"/>
      <c r="N5" s="175"/>
      <c r="Q5" s="31"/>
      <c r="T5" s="32"/>
      <c r="Y5" s="28"/>
    </row>
    <row r="6" spans="1:25" ht="15" customHeight="1" x14ac:dyDescent="0.2">
      <c r="C6" s="27" t="s">
        <v>36</v>
      </c>
      <c r="P6" s="8" t="s">
        <v>40</v>
      </c>
      <c r="Q6" s="174">
        <f>IFERROR(一号②!L6,"")</f>
        <v>0</v>
      </c>
      <c r="R6" s="175"/>
      <c r="S6" s="175"/>
      <c r="T6" s="32"/>
      <c r="Y6" s="28"/>
    </row>
    <row r="7" spans="1:25" ht="15" customHeight="1" x14ac:dyDescent="0.2">
      <c r="T7" s="32"/>
      <c r="Y7" s="28"/>
    </row>
    <row r="8" spans="1:25" ht="15" customHeight="1" x14ac:dyDescent="0.2">
      <c r="C8" s="31"/>
      <c r="K8" s="33"/>
      <c r="L8" s="33"/>
      <c r="M8" s="33"/>
      <c r="T8" s="32"/>
      <c r="Y8" s="28"/>
    </row>
    <row r="9" spans="1:25" ht="15" customHeight="1" x14ac:dyDescent="0.2">
      <c r="C9" s="31"/>
      <c r="K9" s="33"/>
      <c r="L9" s="176" t="s">
        <v>55</v>
      </c>
      <c r="M9" s="177"/>
      <c r="N9" s="173" t="str">
        <f>IF(一号②!J8=0,"",一号②!J8)</f>
        <v/>
      </c>
      <c r="O9" s="178"/>
      <c r="P9" s="178"/>
      <c r="Q9" s="178"/>
      <c r="R9" s="179"/>
      <c r="T9" s="32"/>
      <c r="Y9" s="28"/>
    </row>
    <row r="10" spans="1:25" ht="15" customHeight="1" x14ac:dyDescent="0.2">
      <c r="C10" s="31"/>
      <c r="K10" s="33"/>
      <c r="L10" s="176" t="s">
        <v>56</v>
      </c>
      <c r="M10" s="177"/>
      <c r="N10" s="173" t="str">
        <f>IF(一号②!J9=0,"",一号②!J9)</f>
        <v/>
      </c>
      <c r="O10" s="173"/>
      <c r="P10" s="173"/>
      <c r="Q10" s="173"/>
      <c r="R10" s="173"/>
      <c r="S10" s="34"/>
      <c r="T10" s="32"/>
      <c r="Y10" s="28"/>
    </row>
    <row r="11" spans="1:25" ht="15" customHeight="1" x14ac:dyDescent="0.2">
      <c r="C11" s="31"/>
      <c r="K11" s="33"/>
      <c r="L11" s="176" t="s">
        <v>22</v>
      </c>
      <c r="M11" s="177"/>
      <c r="N11" s="173" t="str">
        <f>IF(一号②!J10=0,"",一号②!J10)</f>
        <v/>
      </c>
      <c r="O11" s="173"/>
      <c r="P11" s="173"/>
      <c r="Q11" s="173"/>
      <c r="R11" s="173"/>
      <c r="S11" s="35"/>
      <c r="T11" s="32"/>
      <c r="Y11" s="28"/>
    </row>
    <row r="12" spans="1:25" ht="15" customHeight="1" x14ac:dyDescent="0.2">
      <c r="Y12" s="28"/>
    </row>
    <row r="13" spans="1:25" ht="15" customHeight="1" x14ac:dyDescent="0.2">
      <c r="B13" s="36" t="s">
        <v>54</v>
      </c>
      <c r="C13" s="36"/>
      <c r="D13" s="36"/>
      <c r="E13" s="36"/>
      <c r="F13" s="36"/>
      <c r="G13" s="36"/>
      <c r="H13" s="36"/>
      <c r="I13" s="36"/>
      <c r="J13" s="36"/>
      <c r="K13" s="36"/>
      <c r="L13" s="36"/>
      <c r="M13" s="36"/>
      <c r="N13" s="36"/>
      <c r="O13" s="36"/>
      <c r="P13" s="36"/>
      <c r="Q13" s="36"/>
      <c r="R13" s="36"/>
      <c r="S13" s="36"/>
      <c r="T13" s="36"/>
      <c r="Y13" s="28"/>
    </row>
    <row r="14" spans="1:25" ht="15" customHeight="1" x14ac:dyDescent="0.2">
      <c r="C14" s="37"/>
      <c r="D14" s="37"/>
      <c r="E14" s="37"/>
      <c r="F14" s="37"/>
      <c r="G14" s="37"/>
      <c r="H14" s="37"/>
      <c r="I14" s="37"/>
      <c r="J14" s="37"/>
      <c r="K14" s="37"/>
      <c r="L14" s="37"/>
      <c r="M14" s="37"/>
      <c r="N14" s="37"/>
      <c r="O14" s="37"/>
      <c r="P14" s="37"/>
      <c r="Q14" s="37"/>
      <c r="R14" s="37"/>
      <c r="Y14" s="28"/>
    </row>
    <row r="15" spans="1:25" ht="15" customHeight="1" x14ac:dyDescent="0.2">
      <c r="B15" s="37" t="s">
        <v>1</v>
      </c>
      <c r="C15" s="37"/>
      <c r="D15" s="37"/>
      <c r="E15" s="37"/>
      <c r="F15" s="37"/>
      <c r="G15" s="37"/>
      <c r="H15" s="37"/>
      <c r="I15" s="37"/>
      <c r="J15" s="37"/>
      <c r="K15" s="37"/>
      <c r="L15" s="37"/>
      <c r="M15" s="37"/>
      <c r="N15" s="37"/>
      <c r="O15" s="37"/>
      <c r="P15" s="37"/>
      <c r="Q15" s="37"/>
      <c r="R15" s="37"/>
      <c r="S15" s="37"/>
      <c r="T15" s="37"/>
      <c r="Y15" s="28"/>
    </row>
    <row r="16" spans="1:25" ht="15" customHeight="1" x14ac:dyDescent="0.2">
      <c r="C16" s="38"/>
      <c r="D16" s="39"/>
      <c r="Y16" s="28"/>
    </row>
    <row r="17" spans="1:25" ht="15" customHeight="1" x14ac:dyDescent="0.2">
      <c r="A17" s="40"/>
      <c r="B17" s="166" t="s">
        <v>58</v>
      </c>
      <c r="C17" s="167"/>
      <c r="D17" s="171"/>
      <c r="E17" s="171"/>
      <c r="F17" s="171"/>
      <c r="Y17" s="28"/>
    </row>
    <row r="18" spans="1:25" ht="15" customHeight="1" x14ac:dyDescent="0.2">
      <c r="A18" s="40"/>
      <c r="B18" s="162" t="s">
        <v>59</v>
      </c>
      <c r="C18" s="163"/>
      <c r="D18" s="192"/>
      <c r="E18" s="193"/>
      <c r="F18" s="194"/>
      <c r="S18" s="41"/>
      <c r="T18" s="32"/>
      <c r="Y18" s="28"/>
    </row>
    <row r="19" spans="1:25" ht="15" customHeight="1" thickBot="1" x14ac:dyDescent="0.25">
      <c r="D19" s="42"/>
      <c r="E19" s="42"/>
      <c r="K19" s="43"/>
      <c r="S19" s="10" t="s">
        <v>41</v>
      </c>
      <c r="T19" s="10"/>
      <c r="Y19" s="28"/>
    </row>
    <row r="20" spans="1:25" s="42" customFormat="1" ht="15" customHeight="1" x14ac:dyDescent="0.2">
      <c r="B20" s="168" t="s">
        <v>14</v>
      </c>
      <c r="C20" s="164" t="s">
        <v>63</v>
      </c>
      <c r="D20" s="44"/>
      <c r="E20" s="45" t="s">
        <v>16</v>
      </c>
      <c r="F20" s="46"/>
      <c r="G20" s="46"/>
      <c r="H20" s="47"/>
      <c r="I20" s="44"/>
      <c r="J20" s="48" t="s">
        <v>8</v>
      </c>
      <c r="K20" s="49"/>
      <c r="L20" s="49"/>
      <c r="M20" s="50"/>
      <c r="N20" s="49"/>
      <c r="O20" s="45" t="s">
        <v>33</v>
      </c>
      <c r="P20" s="46"/>
      <c r="Q20" s="49"/>
      <c r="R20" s="48"/>
      <c r="S20" s="51"/>
      <c r="T20" s="52"/>
      <c r="U20" s="156" t="s">
        <v>216</v>
      </c>
      <c r="V20" s="157"/>
      <c r="W20" s="157"/>
      <c r="X20" s="157"/>
      <c r="Y20" s="157"/>
    </row>
    <row r="21" spans="1:25" s="42" customFormat="1" ht="15" customHeight="1" x14ac:dyDescent="0.2">
      <c r="B21" s="169"/>
      <c r="C21" s="165"/>
      <c r="D21" s="54" t="s">
        <v>11</v>
      </c>
      <c r="E21" s="54"/>
      <c r="F21" s="73"/>
      <c r="G21" s="73" t="s">
        <v>32</v>
      </c>
      <c r="H21" s="73"/>
      <c r="I21" s="74" t="s">
        <v>12</v>
      </c>
      <c r="J21" s="74"/>
      <c r="K21" s="73"/>
      <c r="L21" s="73"/>
      <c r="M21" s="75"/>
      <c r="N21" s="76" t="s">
        <v>31</v>
      </c>
      <c r="O21" s="76"/>
      <c r="P21" s="77" t="s">
        <v>30</v>
      </c>
      <c r="Q21" s="75"/>
      <c r="R21" s="54" t="s">
        <v>13</v>
      </c>
      <c r="S21" s="54" t="s">
        <v>9</v>
      </c>
      <c r="T21" s="59" t="s">
        <v>10</v>
      </c>
      <c r="U21" s="81" t="s">
        <v>217</v>
      </c>
      <c r="V21" s="81" t="s">
        <v>218</v>
      </c>
      <c r="W21" s="81" t="s">
        <v>219</v>
      </c>
      <c r="X21" s="81" t="s">
        <v>220</v>
      </c>
      <c r="Y21" s="81" t="s">
        <v>221</v>
      </c>
    </row>
    <row r="22" spans="1:25" s="42" customFormat="1" ht="15" customHeight="1" x14ac:dyDescent="0.2">
      <c r="B22" s="169"/>
      <c r="C22" s="165"/>
      <c r="D22" s="54" t="s">
        <v>15</v>
      </c>
      <c r="E22" s="54"/>
      <c r="F22" s="74" t="s">
        <v>29</v>
      </c>
      <c r="G22" s="74" t="s">
        <v>28</v>
      </c>
      <c r="H22" s="74" t="s">
        <v>10</v>
      </c>
      <c r="I22" s="74" t="s">
        <v>17</v>
      </c>
      <c r="J22" s="74"/>
      <c r="K22" s="74" t="s">
        <v>18</v>
      </c>
      <c r="L22" s="74" t="s">
        <v>27</v>
      </c>
      <c r="M22" s="74" t="s">
        <v>10</v>
      </c>
      <c r="N22" s="78"/>
      <c r="O22" s="76"/>
      <c r="P22" s="76" t="s">
        <v>26</v>
      </c>
      <c r="Q22" s="74" t="s">
        <v>10</v>
      </c>
      <c r="R22" s="54" t="s">
        <v>19</v>
      </c>
      <c r="S22" s="54"/>
      <c r="T22" s="59"/>
      <c r="U22" s="158" t="s">
        <v>64</v>
      </c>
      <c r="V22" s="160" t="s">
        <v>60</v>
      </c>
      <c r="W22" s="160" t="s">
        <v>61</v>
      </c>
      <c r="X22" s="160" t="s">
        <v>62</v>
      </c>
      <c r="Y22" s="160" t="s">
        <v>65</v>
      </c>
    </row>
    <row r="23" spans="1:25" s="42" customFormat="1" ht="15" customHeight="1" thickBot="1" x14ac:dyDescent="0.25">
      <c r="B23" s="170"/>
      <c r="C23" s="165"/>
      <c r="D23" s="54"/>
      <c r="E23" s="54" t="s">
        <v>20</v>
      </c>
      <c r="F23" s="74"/>
      <c r="G23" s="74" t="s">
        <v>25</v>
      </c>
      <c r="H23" s="74"/>
      <c r="I23" s="74"/>
      <c r="J23" s="74" t="s">
        <v>20</v>
      </c>
      <c r="K23" s="74"/>
      <c r="L23" s="74"/>
      <c r="M23" s="79"/>
      <c r="N23" s="78"/>
      <c r="O23" s="76" t="s">
        <v>20</v>
      </c>
      <c r="P23" s="76" t="s">
        <v>24</v>
      </c>
      <c r="Q23" s="79"/>
      <c r="R23" s="66"/>
      <c r="S23" s="66"/>
      <c r="T23" s="59" t="s">
        <v>2</v>
      </c>
      <c r="U23" s="159"/>
      <c r="V23" s="161" t="str">
        <f>IF($H23="","",IF(E23-F23-G23-H23=0,"○","×"))</f>
        <v/>
      </c>
      <c r="W23" s="161" t="str">
        <f>IF($H23="","",IF(J23-K23-L23-M23=0,"○","×"))</f>
        <v/>
      </c>
      <c r="X23" s="161" t="str">
        <f>IF($H23="","",IF(O23-P23-Q23=0,"○","×"))</f>
        <v/>
      </c>
      <c r="Y23" s="161" t="str">
        <f>IF($H23=0,"",COUNTIF(U23:X23,"○"))</f>
        <v/>
      </c>
    </row>
    <row r="24" spans="1:25" s="42" customFormat="1" ht="18" customHeight="1" x14ac:dyDescent="0.2">
      <c r="B24" s="67" t="s">
        <v>277</v>
      </c>
      <c r="C24" s="92"/>
      <c r="D24" s="93"/>
      <c r="E24" s="93"/>
      <c r="F24" s="93"/>
      <c r="G24" s="93"/>
      <c r="H24" s="93"/>
      <c r="I24" s="93"/>
      <c r="J24" s="93"/>
      <c r="K24" s="93"/>
      <c r="L24" s="93"/>
      <c r="M24" s="93"/>
      <c r="N24" s="94"/>
      <c r="O24" s="93"/>
      <c r="P24" s="94"/>
      <c r="Q24" s="93"/>
      <c r="R24" s="93"/>
      <c r="S24" s="93"/>
      <c r="T24" s="95"/>
      <c r="U24" s="20" t="str">
        <f>IF($C24="","",IF(C24=SUM(D24,E24,I24,J24,N24,O24,R24,S24,T24),"○","×"))</f>
        <v/>
      </c>
      <c r="V24" s="20" t="str">
        <f>IF($C24="","",IF(E24-F24-G24-H24=0,"○","×"))</f>
        <v/>
      </c>
      <c r="W24" s="20" t="str">
        <f>IF($C24="","",IF(J24-K24-L24-M24=0,"○","×"))</f>
        <v/>
      </c>
      <c r="X24" s="20" t="str">
        <f>IF($C24="","",IF(O24-P24-Q24=0,"○","×"))</f>
        <v/>
      </c>
      <c r="Y24" s="68" t="str">
        <f>IF($C24=0,"",IF(COUNTIF(U24:X24,"○")=4,"◎","×"))</f>
        <v/>
      </c>
    </row>
    <row r="25" spans="1:25" s="42" customFormat="1" ht="18" customHeight="1" x14ac:dyDescent="0.2">
      <c r="B25" s="67" t="s">
        <v>278</v>
      </c>
      <c r="C25" s="96"/>
      <c r="D25" s="97"/>
      <c r="E25" s="97"/>
      <c r="F25" s="97"/>
      <c r="G25" s="97"/>
      <c r="H25" s="97"/>
      <c r="I25" s="97"/>
      <c r="J25" s="97"/>
      <c r="K25" s="97"/>
      <c r="L25" s="97"/>
      <c r="M25" s="97"/>
      <c r="N25" s="98"/>
      <c r="O25" s="97"/>
      <c r="P25" s="98"/>
      <c r="Q25" s="97"/>
      <c r="R25" s="97"/>
      <c r="S25" s="97"/>
      <c r="T25" s="99"/>
      <c r="U25" s="20" t="str">
        <f t="shared" ref="U25:U29" si="0">IF($C25="","",IF(C25=SUM(D25,E25,I25,J25,N25,O25,R25,S25,T25),"○","×"))</f>
        <v/>
      </c>
      <c r="V25" s="20" t="str">
        <f t="shared" ref="V25:V29" si="1">IF($C25="","",IF(E25-F25-G25-H25=0,"○","×"))</f>
        <v/>
      </c>
      <c r="W25" s="20" t="str">
        <f t="shared" ref="W25:W29" si="2">IF($C25="","",IF(J25-K25-L25-M25=0,"○","×"))</f>
        <v/>
      </c>
      <c r="X25" s="20" t="str">
        <f t="shared" ref="X25:X29" si="3">IF($C25="","",IF(O25-P25-Q25=0,"○","×"))</f>
        <v/>
      </c>
      <c r="Y25" s="68" t="str">
        <f t="shared" ref="Y25:Y29" si="4">IF($C25=0,"",IF(COUNTIF(U25:X25,"○")=4,"◎","×"))</f>
        <v/>
      </c>
    </row>
    <row r="26" spans="1:25" s="42" customFormat="1" ht="18" customHeight="1" x14ac:dyDescent="0.2">
      <c r="A26" s="69"/>
      <c r="B26" s="67" t="s">
        <v>279</v>
      </c>
      <c r="C26" s="96"/>
      <c r="D26" s="97"/>
      <c r="E26" s="97"/>
      <c r="F26" s="97"/>
      <c r="G26" s="97"/>
      <c r="H26" s="97"/>
      <c r="I26" s="97"/>
      <c r="J26" s="97"/>
      <c r="K26" s="97"/>
      <c r="L26" s="97"/>
      <c r="M26" s="97"/>
      <c r="N26" s="98"/>
      <c r="O26" s="97"/>
      <c r="P26" s="98"/>
      <c r="Q26" s="97"/>
      <c r="R26" s="97"/>
      <c r="S26" s="97"/>
      <c r="T26" s="99"/>
      <c r="U26" s="20" t="str">
        <f t="shared" si="0"/>
        <v/>
      </c>
      <c r="V26" s="20" t="str">
        <f t="shared" si="1"/>
        <v/>
      </c>
      <c r="W26" s="20" t="str">
        <f t="shared" si="2"/>
        <v/>
      </c>
      <c r="X26" s="20" t="str">
        <f t="shared" si="3"/>
        <v/>
      </c>
      <c r="Y26" s="68" t="str">
        <f t="shared" si="4"/>
        <v/>
      </c>
    </row>
    <row r="27" spans="1:25" s="42" customFormat="1" ht="18" customHeight="1" x14ac:dyDescent="0.2">
      <c r="B27" s="67" t="s">
        <v>280</v>
      </c>
      <c r="C27" s="96"/>
      <c r="D27" s="97"/>
      <c r="E27" s="97"/>
      <c r="F27" s="97"/>
      <c r="G27" s="97"/>
      <c r="H27" s="97"/>
      <c r="I27" s="97"/>
      <c r="J27" s="97"/>
      <c r="K27" s="97"/>
      <c r="L27" s="97"/>
      <c r="M27" s="97"/>
      <c r="N27" s="98"/>
      <c r="O27" s="97"/>
      <c r="P27" s="98"/>
      <c r="Q27" s="97"/>
      <c r="R27" s="97"/>
      <c r="S27" s="97"/>
      <c r="T27" s="99"/>
      <c r="U27" s="20" t="str">
        <f t="shared" si="0"/>
        <v/>
      </c>
      <c r="V27" s="20" t="str">
        <f t="shared" si="1"/>
        <v/>
      </c>
      <c r="W27" s="20" t="str">
        <f t="shared" si="2"/>
        <v/>
      </c>
      <c r="X27" s="20" t="str">
        <f t="shared" si="3"/>
        <v/>
      </c>
      <c r="Y27" s="68" t="str">
        <f t="shared" si="4"/>
        <v/>
      </c>
    </row>
    <row r="28" spans="1:25" s="42" customFormat="1" ht="18" customHeight="1" x14ac:dyDescent="0.2">
      <c r="B28" s="67" t="s">
        <v>281</v>
      </c>
      <c r="C28" s="96"/>
      <c r="D28" s="97"/>
      <c r="E28" s="97"/>
      <c r="F28" s="97"/>
      <c r="G28" s="97"/>
      <c r="H28" s="97"/>
      <c r="I28" s="97"/>
      <c r="J28" s="97"/>
      <c r="K28" s="97"/>
      <c r="L28" s="97"/>
      <c r="M28" s="97"/>
      <c r="N28" s="98"/>
      <c r="O28" s="97"/>
      <c r="P28" s="98"/>
      <c r="Q28" s="97"/>
      <c r="R28" s="97"/>
      <c r="S28" s="97"/>
      <c r="T28" s="99"/>
      <c r="U28" s="20" t="str">
        <f t="shared" si="0"/>
        <v/>
      </c>
      <c r="V28" s="20" t="str">
        <f t="shared" si="1"/>
        <v/>
      </c>
      <c r="W28" s="20" t="str">
        <f t="shared" si="2"/>
        <v/>
      </c>
      <c r="X28" s="20" t="str">
        <f t="shared" si="3"/>
        <v/>
      </c>
      <c r="Y28" s="68" t="str">
        <f t="shared" si="4"/>
        <v/>
      </c>
    </row>
    <row r="29" spans="1:25" s="42" customFormat="1" ht="18" customHeight="1" thickBot="1" x14ac:dyDescent="0.25">
      <c r="B29" s="67" t="s">
        <v>6</v>
      </c>
      <c r="C29" s="100"/>
      <c r="D29" s="101"/>
      <c r="E29" s="101"/>
      <c r="F29" s="101"/>
      <c r="G29" s="101"/>
      <c r="H29" s="101"/>
      <c r="I29" s="101"/>
      <c r="J29" s="101"/>
      <c r="K29" s="101"/>
      <c r="L29" s="101"/>
      <c r="M29" s="101"/>
      <c r="N29" s="101"/>
      <c r="O29" s="101"/>
      <c r="P29" s="101"/>
      <c r="Q29" s="101"/>
      <c r="R29" s="101"/>
      <c r="S29" s="101"/>
      <c r="T29" s="102"/>
      <c r="U29" s="20" t="str">
        <f t="shared" si="0"/>
        <v/>
      </c>
      <c r="V29" s="20" t="str">
        <f t="shared" si="1"/>
        <v/>
      </c>
      <c r="W29" s="20" t="str">
        <f t="shared" si="2"/>
        <v/>
      </c>
      <c r="X29" s="20" t="str">
        <f t="shared" si="3"/>
        <v/>
      </c>
      <c r="Y29" s="68" t="str">
        <f t="shared" si="4"/>
        <v/>
      </c>
    </row>
    <row r="30" spans="1:25" s="42" customFormat="1" ht="18" customHeight="1" thickBot="1" x14ac:dyDescent="0.25">
      <c r="B30" s="70" t="s">
        <v>23</v>
      </c>
      <c r="C30" s="103">
        <f t="shared" ref="C30:T30" si="5">SUM(C24:C29)</f>
        <v>0</v>
      </c>
      <c r="D30" s="103">
        <f t="shared" si="5"/>
        <v>0</v>
      </c>
      <c r="E30" s="103">
        <f t="shared" si="5"/>
        <v>0</v>
      </c>
      <c r="F30" s="103">
        <f t="shared" si="5"/>
        <v>0</v>
      </c>
      <c r="G30" s="103">
        <f t="shared" si="5"/>
        <v>0</v>
      </c>
      <c r="H30" s="103">
        <f t="shared" si="5"/>
        <v>0</v>
      </c>
      <c r="I30" s="103">
        <f t="shared" si="5"/>
        <v>0</v>
      </c>
      <c r="J30" s="103">
        <f t="shared" si="5"/>
        <v>0</v>
      </c>
      <c r="K30" s="103">
        <f t="shared" si="5"/>
        <v>0</v>
      </c>
      <c r="L30" s="103">
        <f t="shared" si="5"/>
        <v>0</v>
      </c>
      <c r="M30" s="103">
        <f t="shared" si="5"/>
        <v>0</v>
      </c>
      <c r="N30" s="103">
        <f t="shared" si="5"/>
        <v>0</v>
      </c>
      <c r="O30" s="103">
        <f t="shared" si="5"/>
        <v>0</v>
      </c>
      <c r="P30" s="103">
        <f t="shared" si="5"/>
        <v>0</v>
      </c>
      <c r="Q30" s="103">
        <f t="shared" si="5"/>
        <v>0</v>
      </c>
      <c r="R30" s="103">
        <f t="shared" si="5"/>
        <v>0</v>
      </c>
      <c r="S30" s="103">
        <f t="shared" si="5"/>
        <v>0</v>
      </c>
      <c r="T30" s="104">
        <f t="shared" si="5"/>
        <v>0</v>
      </c>
      <c r="Y30" s="53"/>
    </row>
    <row r="31" spans="1:25" s="42" customFormat="1" ht="15" customHeight="1" x14ac:dyDescent="0.2">
      <c r="B31" s="2" t="s">
        <v>208</v>
      </c>
      <c r="C31" s="80"/>
      <c r="D31" s="71"/>
      <c r="E31" s="71"/>
      <c r="F31" s="71"/>
      <c r="G31" s="71"/>
      <c r="H31" s="71"/>
      <c r="I31" s="71"/>
      <c r="J31" s="71"/>
      <c r="K31" s="71"/>
      <c r="L31" s="71"/>
      <c r="M31" s="71"/>
      <c r="N31" s="71"/>
      <c r="O31" s="71"/>
      <c r="P31" s="71"/>
      <c r="Q31" s="71"/>
      <c r="R31" s="71"/>
      <c r="S31" s="71"/>
      <c r="T31" s="71"/>
      <c r="Y31" s="53"/>
    </row>
    <row r="32" spans="1:25" ht="15" customHeight="1" x14ac:dyDescent="0.2">
      <c r="B32" s="2" t="s">
        <v>215</v>
      </c>
      <c r="C32" s="1"/>
      <c r="Y32" s="28"/>
    </row>
  </sheetData>
  <sheetProtection algorithmName="SHA-512" hashValue="U+rk51x1RNJAWzCq0K9gpihza4VqJSRqbMLjmV4jEzoUqcxyJx0lr4EHDpDviX5dlKLx7QI5i15gW4B0IHpLJw==" saltValue="Rpwnp6DLcK0TmumGDhAK7g==" spinCount="100000" sheet="1" objects="1" scenarios="1"/>
  <mergeCells count="21">
    <mergeCell ref="L10:M10"/>
    <mergeCell ref="N10:R10"/>
    <mergeCell ref="H5:J5"/>
    <mergeCell ref="L5:N5"/>
    <mergeCell ref="Q6:S6"/>
    <mergeCell ref="L9:M9"/>
    <mergeCell ref="N9:R9"/>
    <mergeCell ref="L11:M11"/>
    <mergeCell ref="N11:R11"/>
    <mergeCell ref="B17:C17"/>
    <mergeCell ref="D17:F17"/>
    <mergeCell ref="B18:C18"/>
    <mergeCell ref="D18:F18"/>
    <mergeCell ref="B20:B23"/>
    <mergeCell ref="C20:C23"/>
    <mergeCell ref="U20:Y20"/>
    <mergeCell ref="U22:U23"/>
    <mergeCell ref="V22:V23"/>
    <mergeCell ref="W22:W23"/>
    <mergeCell ref="X22:X23"/>
    <mergeCell ref="Y22:Y23"/>
  </mergeCells>
  <phoneticPr fontId="11"/>
  <conditionalFormatting sqref="D17">
    <cfRule type="cellIs" dxfId="556" priority="62" operator="equal">
      <formula>""</formula>
    </cfRule>
  </conditionalFormatting>
  <conditionalFormatting sqref="N9:Q9">
    <cfRule type="cellIs" dxfId="555" priority="61" stopIfTrue="1" operator="equal">
      <formula>""</formula>
    </cfRule>
  </conditionalFormatting>
  <conditionalFormatting sqref="U24">
    <cfRule type="cellIs" dxfId="554" priority="60" operator="equal">
      <formula>"×"</formula>
    </cfRule>
  </conditionalFormatting>
  <conditionalFormatting sqref="V24:Y24">
    <cfRule type="cellIs" dxfId="553" priority="59" operator="equal">
      <formula>"×"</formula>
    </cfRule>
  </conditionalFormatting>
  <conditionalFormatting sqref="U25:U29">
    <cfRule type="cellIs" dxfId="552" priority="58" operator="equal">
      <formula>"×"</formula>
    </cfRule>
  </conditionalFormatting>
  <conditionalFormatting sqref="V25:Y29">
    <cfRule type="cellIs" dxfId="551" priority="57" operator="equal">
      <formula>"×"</formula>
    </cfRule>
  </conditionalFormatting>
  <conditionalFormatting sqref="H5">
    <cfRule type="cellIs" dxfId="550" priority="42" operator="between">
      <formula>48580</formula>
      <formula>48944</formula>
    </cfRule>
    <cfRule type="cellIs" dxfId="549" priority="43" operator="between">
      <formula>48214</formula>
      <formula>48579</formula>
    </cfRule>
    <cfRule type="cellIs" dxfId="548" priority="44" operator="between">
      <formula>47849</formula>
      <formula>48213</formula>
    </cfRule>
    <cfRule type="cellIs" dxfId="547" priority="45" operator="between">
      <formula>47484</formula>
      <formula>47848</formula>
    </cfRule>
    <cfRule type="cellIs" dxfId="546" priority="46" operator="between">
      <formula>47119</formula>
      <formula>47483</formula>
    </cfRule>
    <cfRule type="cellIs" dxfId="545" priority="47" operator="between">
      <formula>46753</formula>
      <formula>47118</formula>
    </cfRule>
    <cfRule type="cellIs" dxfId="544" priority="48" operator="between">
      <formula>46388</formula>
      <formula>46752</formula>
    </cfRule>
    <cfRule type="cellIs" dxfId="543" priority="49" operator="between">
      <formula>46023</formula>
      <formula>46387</formula>
    </cfRule>
    <cfRule type="cellIs" dxfId="542" priority="50" operator="between">
      <formula>45658</formula>
      <formula>46022</formula>
    </cfRule>
    <cfRule type="cellIs" dxfId="541" priority="51" operator="between">
      <formula>45292</formula>
      <formula>45657</formula>
    </cfRule>
    <cfRule type="cellIs" dxfId="540" priority="52" operator="between">
      <formula>44927</formula>
      <formula>45291</formula>
    </cfRule>
    <cfRule type="cellIs" dxfId="539" priority="53" operator="between">
      <formula>44562</formula>
      <formula>44926</formula>
    </cfRule>
    <cfRule type="cellIs" dxfId="538" priority="54" operator="between">
      <formula>44197</formula>
      <formula>44561</formula>
    </cfRule>
    <cfRule type="cellIs" dxfId="537" priority="55" operator="between">
      <formula>43831</formula>
      <formula>44196</formula>
    </cfRule>
    <cfRule type="cellIs" dxfId="536" priority="56" operator="between">
      <formula>43586</formula>
      <formula>43830</formula>
    </cfRule>
  </conditionalFormatting>
  <conditionalFormatting sqref="H5:I5">
    <cfRule type="cellIs" dxfId="535" priority="41" operator="equal">
      <formula>0</formula>
    </cfRule>
  </conditionalFormatting>
  <conditionalFormatting sqref="L5">
    <cfRule type="cellIs" dxfId="534" priority="26" operator="between">
      <formula>48580</formula>
      <formula>48944</formula>
    </cfRule>
    <cfRule type="cellIs" dxfId="533" priority="27" operator="between">
      <formula>48214</formula>
      <formula>48579</formula>
    </cfRule>
    <cfRule type="cellIs" dxfId="532" priority="28" operator="between">
      <formula>47849</formula>
      <formula>48213</formula>
    </cfRule>
    <cfRule type="cellIs" dxfId="531" priority="29" operator="between">
      <formula>47484</formula>
      <formula>47848</formula>
    </cfRule>
    <cfRule type="cellIs" dxfId="530" priority="30" operator="between">
      <formula>47119</formula>
      <formula>47483</formula>
    </cfRule>
    <cfRule type="cellIs" dxfId="529" priority="31" operator="between">
      <formula>46753</formula>
      <formula>47118</formula>
    </cfRule>
    <cfRule type="cellIs" dxfId="528" priority="32" operator="between">
      <formula>46388</formula>
      <formula>46752</formula>
    </cfRule>
    <cfRule type="cellIs" dxfId="527" priority="33" operator="between">
      <formula>46023</formula>
      <formula>46387</formula>
    </cfRule>
    <cfRule type="cellIs" dxfId="526" priority="34" operator="between">
      <formula>45658</formula>
      <formula>46022</formula>
    </cfRule>
    <cfRule type="cellIs" dxfId="525" priority="35" operator="between">
      <formula>45292</formula>
      <formula>45657</formula>
    </cfRule>
    <cfRule type="cellIs" dxfId="524" priority="36" operator="between">
      <formula>44927</formula>
      <formula>45291</formula>
    </cfRule>
    <cfRule type="cellIs" dxfId="523" priority="37" operator="between">
      <formula>44562</formula>
      <formula>44926</formula>
    </cfRule>
    <cfRule type="cellIs" dxfId="522" priority="38" operator="between">
      <formula>44197</formula>
      <formula>44561</formula>
    </cfRule>
    <cfRule type="cellIs" dxfId="521" priority="39" operator="between">
      <formula>43831</formula>
      <formula>44196</formula>
    </cfRule>
    <cfRule type="cellIs" dxfId="520" priority="40" operator="between">
      <formula>43586</formula>
      <formula>43830</formula>
    </cfRule>
  </conditionalFormatting>
  <conditionalFormatting sqref="L5:M5">
    <cfRule type="cellIs" dxfId="519" priority="25" operator="equal">
      <formula>0</formula>
    </cfRule>
  </conditionalFormatting>
  <conditionalFormatting sqref="Q6">
    <cfRule type="cellIs" dxfId="518" priority="10" operator="between">
      <formula>48580</formula>
      <formula>48944</formula>
    </cfRule>
    <cfRule type="cellIs" dxfId="517" priority="11" operator="between">
      <formula>48214</formula>
      <formula>48579</formula>
    </cfRule>
    <cfRule type="cellIs" dxfId="516" priority="12" operator="between">
      <formula>47849</formula>
      <formula>48213</formula>
    </cfRule>
    <cfRule type="cellIs" dxfId="515" priority="13" operator="between">
      <formula>47484</formula>
      <formula>47848</formula>
    </cfRule>
    <cfRule type="cellIs" dxfId="514" priority="14" operator="between">
      <formula>47119</formula>
      <formula>47483</formula>
    </cfRule>
    <cfRule type="cellIs" dxfId="513" priority="15" operator="between">
      <formula>46753</formula>
      <formula>47118</formula>
    </cfRule>
    <cfRule type="cellIs" dxfId="512" priority="16" operator="between">
      <formula>46388</formula>
      <formula>46752</formula>
    </cfRule>
    <cfRule type="cellIs" dxfId="511" priority="17" operator="between">
      <formula>46023</formula>
      <formula>46387</formula>
    </cfRule>
    <cfRule type="cellIs" dxfId="510" priority="18" operator="between">
      <formula>45658</formula>
      <formula>46022</formula>
    </cfRule>
    <cfRule type="cellIs" dxfId="509" priority="19" operator="between">
      <formula>45292</formula>
      <formula>45657</formula>
    </cfRule>
    <cfRule type="cellIs" dxfId="508" priority="20" operator="between">
      <formula>44927</formula>
      <formula>45291</formula>
    </cfRule>
    <cfRule type="cellIs" dxfId="507" priority="21" operator="between">
      <formula>44562</formula>
      <formula>44926</formula>
    </cfRule>
    <cfRule type="cellIs" dxfId="506" priority="22" operator="between">
      <formula>44197</formula>
      <formula>44561</formula>
    </cfRule>
    <cfRule type="cellIs" dxfId="505" priority="23" operator="between">
      <formula>43831</formula>
      <formula>44196</formula>
    </cfRule>
    <cfRule type="cellIs" dxfId="504" priority="24" operator="between">
      <formula>43586</formula>
      <formula>43830</formula>
    </cfRule>
  </conditionalFormatting>
  <conditionalFormatting sqref="Q6:R6">
    <cfRule type="cellIs" dxfId="503" priority="9" operator="equal">
      <formula>0</formula>
    </cfRule>
  </conditionalFormatting>
  <conditionalFormatting sqref="N10:Q11">
    <cfRule type="cellIs" dxfId="502" priority="8" stopIfTrue="1" operator="equal">
      <formula>""</formula>
    </cfRule>
  </conditionalFormatting>
  <conditionalFormatting sqref="D18">
    <cfRule type="cellIs" dxfId="501" priority="1" operator="equal">
      <formula>2023</formula>
    </cfRule>
    <cfRule type="cellIs" dxfId="500" priority="2" operator="equal">
      <formula>2022</formula>
    </cfRule>
    <cfRule type="cellIs" dxfId="499" priority="3" operator="equal">
      <formula>""</formula>
    </cfRule>
  </conditionalFormatting>
  <conditionalFormatting sqref="D18">
    <cfRule type="cellIs" dxfId="498" priority="4" stopIfTrue="1" operator="equal">
      <formula>2025</formula>
    </cfRule>
    <cfRule type="cellIs" dxfId="497" priority="5" stopIfTrue="1" operator="equal">
      <formula>2021</formula>
    </cfRule>
    <cfRule type="cellIs" dxfId="496" priority="6" stopIfTrue="1" operator="equal">
      <formula>2020</formula>
    </cfRule>
    <cfRule type="cellIs" dxfId="495" priority="7" stopIfTrue="1" operator="equal">
      <formula>2024</formula>
    </cfRule>
  </conditionalFormatting>
  <printOptions horizontalCentered="1"/>
  <pageMargins left="0.39370078740157483" right="0.39370078740157483" top="0.78740157480314965" bottom="0" header="0.51181102362204722" footer="0.51181102362204722"/>
  <pageSetup paperSize="9" scale="94"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C36B0F4F-CC9E-483A-BB66-D8CB00819D85}">
          <x14:formula1>
            <xm:f>一覧!$D$51:$D$65</xm:f>
          </x14:formula1>
          <xm:sqref>D17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616F2-E42C-431A-9A8F-810021C3B1EA}">
  <sheetPr>
    <pageSetUpPr fitToPage="1"/>
  </sheetPr>
  <dimension ref="A1:Y32"/>
  <sheetViews>
    <sheetView showZeros="0" topLeftCell="A19" zoomScaleNormal="100" zoomScaleSheetLayoutView="100" workbookViewId="0">
      <selection activeCell="C30" sqref="C30"/>
    </sheetView>
  </sheetViews>
  <sheetFormatPr defaultColWidth="9" defaultRowHeight="15" customHeight="1" x14ac:dyDescent="0.2"/>
  <cols>
    <col min="1" max="1" width="3.90625" style="27" customWidth="1"/>
    <col min="2" max="2" width="9.08984375" style="27" customWidth="1"/>
    <col min="3" max="3" width="10.6328125" style="27" customWidth="1"/>
    <col min="4" max="20" width="7.6328125" style="27" customWidth="1"/>
    <col min="21" max="25" width="5.6328125" style="27" customWidth="1"/>
    <col min="26" max="41" width="9.08984375" style="27" customWidth="1"/>
    <col min="42" max="16384" width="9" style="27"/>
  </cols>
  <sheetData>
    <row r="1" spans="1:25" ht="15" customHeight="1" x14ac:dyDescent="0.2">
      <c r="A1" s="26"/>
      <c r="B1" s="27" t="s">
        <v>206</v>
      </c>
      <c r="Y1" s="28"/>
    </row>
    <row r="2" spans="1:25" ht="15" customHeight="1" x14ac:dyDescent="0.2">
      <c r="Y2" s="28"/>
    </row>
    <row r="3" spans="1:25" ht="16.5" x14ac:dyDescent="0.2">
      <c r="B3" s="29" t="s">
        <v>53</v>
      </c>
      <c r="C3" s="30"/>
      <c r="D3" s="30"/>
      <c r="E3" s="30"/>
      <c r="F3" s="30"/>
      <c r="G3" s="30"/>
      <c r="H3" s="30"/>
      <c r="I3" s="30"/>
      <c r="J3" s="30"/>
      <c r="K3" s="30"/>
      <c r="L3" s="30"/>
      <c r="M3" s="30"/>
      <c r="N3" s="30"/>
      <c r="O3" s="30"/>
      <c r="P3" s="30"/>
      <c r="Q3" s="30"/>
      <c r="R3" s="30"/>
      <c r="S3" s="30"/>
      <c r="T3" s="30"/>
      <c r="Y3" s="28"/>
    </row>
    <row r="4" spans="1:25" ht="15" customHeight="1" x14ac:dyDescent="0.2">
      <c r="B4" s="29"/>
      <c r="C4" s="30"/>
      <c r="D4" s="30"/>
      <c r="E4" s="30"/>
      <c r="F4" s="30"/>
      <c r="G4" s="30"/>
      <c r="H4" s="30"/>
      <c r="I4" s="30"/>
      <c r="J4" s="30"/>
      <c r="K4" s="30"/>
      <c r="L4" s="30"/>
      <c r="M4" s="30"/>
      <c r="N4" s="30"/>
      <c r="O4" s="30"/>
      <c r="P4" s="30"/>
      <c r="Q4" s="30"/>
      <c r="R4" s="30"/>
      <c r="S4" s="30"/>
      <c r="T4" s="30"/>
      <c r="Y4" s="28"/>
    </row>
    <row r="5" spans="1:25" ht="15" customHeight="1" x14ac:dyDescent="0.2">
      <c r="G5" s="8" t="s">
        <v>38</v>
      </c>
      <c r="H5" s="174">
        <f>IFERROR(一号③!E5,"")</f>
        <v>0</v>
      </c>
      <c r="I5" s="175"/>
      <c r="J5" s="175"/>
      <c r="K5" s="8" t="s">
        <v>39</v>
      </c>
      <c r="L5" s="174">
        <f>IFERROR(一号③!H5,"")</f>
        <v>0</v>
      </c>
      <c r="M5" s="175"/>
      <c r="N5" s="175"/>
      <c r="Q5" s="31"/>
      <c r="T5" s="32"/>
      <c r="Y5" s="28"/>
    </row>
    <row r="6" spans="1:25" ht="15" customHeight="1" x14ac:dyDescent="0.2">
      <c r="C6" s="27" t="s">
        <v>36</v>
      </c>
      <c r="P6" s="8" t="s">
        <v>40</v>
      </c>
      <c r="Q6" s="174">
        <f>IFERROR(一号③!L6,"")</f>
        <v>0</v>
      </c>
      <c r="R6" s="175"/>
      <c r="S6" s="175"/>
      <c r="T6" s="32"/>
      <c r="Y6" s="28"/>
    </row>
    <row r="7" spans="1:25" ht="15" customHeight="1" x14ac:dyDescent="0.2">
      <c r="T7" s="32"/>
      <c r="Y7" s="28"/>
    </row>
    <row r="8" spans="1:25" ht="15" customHeight="1" x14ac:dyDescent="0.2">
      <c r="C8" s="31"/>
      <c r="K8" s="33"/>
      <c r="L8" s="33"/>
      <c r="M8" s="33"/>
      <c r="T8" s="32"/>
      <c r="Y8" s="28"/>
    </row>
    <row r="9" spans="1:25" ht="15" customHeight="1" x14ac:dyDescent="0.2">
      <c r="C9" s="31"/>
      <c r="K9" s="33"/>
      <c r="L9" s="176" t="s">
        <v>55</v>
      </c>
      <c r="M9" s="177"/>
      <c r="N9" s="173" t="str">
        <f>IF(一号③!J8=0,"",一号③!J8)</f>
        <v/>
      </c>
      <c r="O9" s="178"/>
      <c r="P9" s="178"/>
      <c r="Q9" s="178"/>
      <c r="R9" s="179"/>
      <c r="T9" s="32"/>
      <c r="Y9" s="28"/>
    </row>
    <row r="10" spans="1:25" ht="15" customHeight="1" x14ac:dyDescent="0.2">
      <c r="C10" s="31"/>
      <c r="K10" s="33"/>
      <c r="L10" s="176" t="s">
        <v>56</v>
      </c>
      <c r="M10" s="177"/>
      <c r="N10" s="173" t="str">
        <f>IF(一号③!J9=0,"",一号③!J9)</f>
        <v/>
      </c>
      <c r="O10" s="173"/>
      <c r="P10" s="173"/>
      <c r="Q10" s="173"/>
      <c r="R10" s="173"/>
      <c r="S10" s="34"/>
      <c r="T10" s="32"/>
      <c r="Y10" s="28"/>
    </row>
    <row r="11" spans="1:25" ht="15" customHeight="1" x14ac:dyDescent="0.2">
      <c r="C11" s="31"/>
      <c r="K11" s="33"/>
      <c r="L11" s="176" t="s">
        <v>22</v>
      </c>
      <c r="M11" s="177"/>
      <c r="N11" s="173" t="str">
        <f>IF(一号③!J10=0,"",一号③!J10)</f>
        <v/>
      </c>
      <c r="O11" s="173"/>
      <c r="P11" s="173"/>
      <c r="Q11" s="173"/>
      <c r="R11" s="173"/>
      <c r="S11" s="35"/>
      <c r="T11" s="32"/>
      <c r="Y11" s="28"/>
    </row>
    <row r="12" spans="1:25" ht="15" customHeight="1" x14ac:dyDescent="0.2">
      <c r="Y12" s="28"/>
    </row>
    <row r="13" spans="1:25" ht="15" customHeight="1" x14ac:dyDescent="0.2">
      <c r="B13" s="36" t="s">
        <v>54</v>
      </c>
      <c r="C13" s="36"/>
      <c r="D13" s="36"/>
      <c r="E13" s="36"/>
      <c r="F13" s="36"/>
      <c r="G13" s="36"/>
      <c r="H13" s="36"/>
      <c r="I13" s="36"/>
      <c r="J13" s="36"/>
      <c r="K13" s="36"/>
      <c r="L13" s="36"/>
      <c r="M13" s="36"/>
      <c r="N13" s="36"/>
      <c r="O13" s="36"/>
      <c r="P13" s="36"/>
      <c r="Q13" s="36"/>
      <c r="R13" s="36"/>
      <c r="S13" s="36"/>
      <c r="T13" s="36"/>
      <c r="Y13" s="28"/>
    </row>
    <row r="14" spans="1:25" ht="15" customHeight="1" x14ac:dyDescent="0.2">
      <c r="C14" s="37"/>
      <c r="D14" s="37"/>
      <c r="E14" s="37"/>
      <c r="F14" s="37"/>
      <c r="G14" s="37"/>
      <c r="H14" s="37"/>
      <c r="I14" s="37"/>
      <c r="J14" s="37"/>
      <c r="K14" s="37"/>
      <c r="L14" s="37"/>
      <c r="M14" s="37"/>
      <c r="N14" s="37"/>
      <c r="O14" s="37"/>
      <c r="P14" s="37"/>
      <c r="Q14" s="37"/>
      <c r="R14" s="37"/>
      <c r="Y14" s="28"/>
    </row>
    <row r="15" spans="1:25" ht="15" customHeight="1" x14ac:dyDescent="0.2">
      <c r="B15" s="37" t="s">
        <v>1</v>
      </c>
      <c r="C15" s="37"/>
      <c r="D15" s="37"/>
      <c r="E15" s="37"/>
      <c r="F15" s="37"/>
      <c r="G15" s="37"/>
      <c r="H15" s="37"/>
      <c r="I15" s="37"/>
      <c r="J15" s="37"/>
      <c r="K15" s="37"/>
      <c r="L15" s="37"/>
      <c r="M15" s="37"/>
      <c r="N15" s="37"/>
      <c r="O15" s="37"/>
      <c r="P15" s="37"/>
      <c r="Q15" s="37"/>
      <c r="R15" s="37"/>
      <c r="S15" s="37"/>
      <c r="T15" s="37"/>
      <c r="Y15" s="28"/>
    </row>
    <row r="16" spans="1:25" ht="15" customHeight="1" x14ac:dyDescent="0.2">
      <c r="C16" s="38"/>
      <c r="D16" s="39"/>
      <c r="Y16" s="28"/>
    </row>
    <row r="17" spans="1:25" ht="15" customHeight="1" x14ac:dyDescent="0.2">
      <c r="A17" s="40"/>
      <c r="B17" s="166" t="s">
        <v>58</v>
      </c>
      <c r="C17" s="167"/>
      <c r="D17" s="171"/>
      <c r="E17" s="171"/>
      <c r="F17" s="171"/>
      <c r="Y17" s="28"/>
    </row>
    <row r="18" spans="1:25" ht="15" customHeight="1" x14ac:dyDescent="0.2">
      <c r="A18" s="40"/>
      <c r="B18" s="162" t="s">
        <v>59</v>
      </c>
      <c r="C18" s="163"/>
      <c r="D18" s="192"/>
      <c r="E18" s="193"/>
      <c r="F18" s="194"/>
      <c r="S18" s="41"/>
      <c r="T18" s="32"/>
      <c r="Y18" s="28"/>
    </row>
    <row r="19" spans="1:25" ht="15" customHeight="1" thickBot="1" x14ac:dyDescent="0.25">
      <c r="D19" s="42"/>
      <c r="E19" s="42"/>
      <c r="K19" s="43"/>
      <c r="S19" s="10" t="s">
        <v>41</v>
      </c>
      <c r="T19" s="10"/>
      <c r="Y19" s="28"/>
    </row>
    <row r="20" spans="1:25" s="42" customFormat="1" ht="15" customHeight="1" x14ac:dyDescent="0.2">
      <c r="B20" s="168" t="s">
        <v>14</v>
      </c>
      <c r="C20" s="164" t="s">
        <v>63</v>
      </c>
      <c r="D20" s="44"/>
      <c r="E20" s="45" t="s">
        <v>16</v>
      </c>
      <c r="F20" s="46"/>
      <c r="G20" s="46"/>
      <c r="H20" s="47"/>
      <c r="I20" s="44"/>
      <c r="J20" s="48" t="s">
        <v>8</v>
      </c>
      <c r="K20" s="49"/>
      <c r="L20" s="49"/>
      <c r="M20" s="50"/>
      <c r="N20" s="49"/>
      <c r="O20" s="45" t="s">
        <v>33</v>
      </c>
      <c r="P20" s="46"/>
      <c r="Q20" s="49"/>
      <c r="R20" s="48"/>
      <c r="S20" s="51"/>
      <c r="T20" s="52"/>
      <c r="U20" s="156" t="s">
        <v>216</v>
      </c>
      <c r="V20" s="157"/>
      <c r="W20" s="157"/>
      <c r="X20" s="157"/>
      <c r="Y20" s="157"/>
    </row>
    <row r="21" spans="1:25" s="42" customFormat="1" ht="15" customHeight="1" x14ac:dyDescent="0.2">
      <c r="B21" s="169"/>
      <c r="C21" s="165"/>
      <c r="D21" s="54" t="s">
        <v>11</v>
      </c>
      <c r="E21" s="54"/>
      <c r="F21" s="73"/>
      <c r="G21" s="73" t="s">
        <v>32</v>
      </c>
      <c r="H21" s="73"/>
      <c r="I21" s="74" t="s">
        <v>12</v>
      </c>
      <c r="J21" s="74"/>
      <c r="K21" s="73"/>
      <c r="L21" s="73"/>
      <c r="M21" s="75"/>
      <c r="N21" s="76" t="s">
        <v>31</v>
      </c>
      <c r="O21" s="76"/>
      <c r="P21" s="77" t="s">
        <v>30</v>
      </c>
      <c r="Q21" s="75"/>
      <c r="R21" s="54" t="s">
        <v>13</v>
      </c>
      <c r="S21" s="54" t="s">
        <v>9</v>
      </c>
      <c r="T21" s="59" t="s">
        <v>10</v>
      </c>
      <c r="U21" s="81" t="s">
        <v>217</v>
      </c>
      <c r="V21" s="81" t="s">
        <v>218</v>
      </c>
      <c r="W21" s="81" t="s">
        <v>219</v>
      </c>
      <c r="X21" s="81" t="s">
        <v>220</v>
      </c>
      <c r="Y21" s="81" t="s">
        <v>221</v>
      </c>
    </row>
    <row r="22" spans="1:25" s="42" customFormat="1" ht="15" customHeight="1" x14ac:dyDescent="0.2">
      <c r="B22" s="169"/>
      <c r="C22" s="165"/>
      <c r="D22" s="54" t="s">
        <v>15</v>
      </c>
      <c r="E22" s="54"/>
      <c r="F22" s="74" t="s">
        <v>29</v>
      </c>
      <c r="G22" s="74" t="s">
        <v>28</v>
      </c>
      <c r="H22" s="74" t="s">
        <v>10</v>
      </c>
      <c r="I22" s="74" t="s">
        <v>17</v>
      </c>
      <c r="J22" s="74"/>
      <c r="K22" s="74" t="s">
        <v>18</v>
      </c>
      <c r="L22" s="74" t="s">
        <v>27</v>
      </c>
      <c r="M22" s="74" t="s">
        <v>10</v>
      </c>
      <c r="N22" s="78"/>
      <c r="O22" s="76"/>
      <c r="P22" s="76" t="s">
        <v>26</v>
      </c>
      <c r="Q22" s="74" t="s">
        <v>10</v>
      </c>
      <c r="R22" s="54" t="s">
        <v>19</v>
      </c>
      <c r="S22" s="54"/>
      <c r="T22" s="59"/>
      <c r="U22" s="158" t="s">
        <v>64</v>
      </c>
      <c r="V22" s="160" t="s">
        <v>60</v>
      </c>
      <c r="W22" s="160" t="s">
        <v>61</v>
      </c>
      <c r="X22" s="160" t="s">
        <v>62</v>
      </c>
      <c r="Y22" s="160" t="s">
        <v>65</v>
      </c>
    </row>
    <row r="23" spans="1:25" s="42" customFormat="1" ht="15" customHeight="1" thickBot="1" x14ac:dyDescent="0.25">
      <c r="B23" s="170"/>
      <c r="C23" s="165"/>
      <c r="D23" s="54"/>
      <c r="E23" s="54" t="s">
        <v>20</v>
      </c>
      <c r="F23" s="74"/>
      <c r="G23" s="74" t="s">
        <v>25</v>
      </c>
      <c r="H23" s="74"/>
      <c r="I23" s="74"/>
      <c r="J23" s="74" t="s">
        <v>20</v>
      </c>
      <c r="K23" s="74"/>
      <c r="L23" s="74"/>
      <c r="M23" s="79"/>
      <c r="N23" s="78"/>
      <c r="O23" s="76" t="s">
        <v>20</v>
      </c>
      <c r="P23" s="76" t="s">
        <v>24</v>
      </c>
      <c r="Q23" s="79"/>
      <c r="R23" s="66"/>
      <c r="S23" s="66"/>
      <c r="T23" s="59" t="s">
        <v>2</v>
      </c>
      <c r="U23" s="159"/>
      <c r="V23" s="161" t="str">
        <f>IF($H23="","",IF(E23-F23-G23-H23=0,"○","×"))</f>
        <v/>
      </c>
      <c r="W23" s="161" t="str">
        <f>IF($H23="","",IF(J23-K23-L23-M23=0,"○","×"))</f>
        <v/>
      </c>
      <c r="X23" s="161" t="str">
        <f>IF($H23="","",IF(O23-P23-Q23=0,"○","×"))</f>
        <v/>
      </c>
      <c r="Y23" s="161" t="str">
        <f>IF($H23=0,"",COUNTIF(U23:X23,"○"))</f>
        <v/>
      </c>
    </row>
    <row r="24" spans="1:25" s="42" customFormat="1" ht="18" customHeight="1" x14ac:dyDescent="0.2">
      <c r="B24" s="67" t="s">
        <v>277</v>
      </c>
      <c r="C24" s="92"/>
      <c r="D24" s="93"/>
      <c r="E24" s="93"/>
      <c r="F24" s="93"/>
      <c r="G24" s="93"/>
      <c r="H24" s="93"/>
      <c r="I24" s="93"/>
      <c r="J24" s="93"/>
      <c r="K24" s="93"/>
      <c r="L24" s="93"/>
      <c r="M24" s="93"/>
      <c r="N24" s="94"/>
      <c r="O24" s="93"/>
      <c r="P24" s="94"/>
      <c r="Q24" s="93"/>
      <c r="R24" s="93"/>
      <c r="S24" s="93"/>
      <c r="T24" s="95"/>
      <c r="U24" s="20" t="str">
        <f>IF($C24="","",IF(C24=SUM(D24,E24,I24,J24,N24,O24,R24,S24,T24),"○","×"))</f>
        <v/>
      </c>
      <c r="V24" s="20" t="str">
        <f>IF($C24="","",IF(E24-F24-G24-H24=0,"○","×"))</f>
        <v/>
      </c>
      <c r="W24" s="20" t="str">
        <f>IF($C24="","",IF(J24-K24-L24-M24=0,"○","×"))</f>
        <v/>
      </c>
      <c r="X24" s="20" t="str">
        <f>IF($C24="","",IF(O24-P24-Q24=0,"○","×"))</f>
        <v/>
      </c>
      <c r="Y24" s="68" t="str">
        <f>IF($C24=0,"",IF(COUNTIF(U24:X24,"○")=4,"◎","×"))</f>
        <v/>
      </c>
    </row>
    <row r="25" spans="1:25" s="42" customFormat="1" ht="18" customHeight="1" x14ac:dyDescent="0.2">
      <c r="B25" s="67" t="s">
        <v>278</v>
      </c>
      <c r="C25" s="96"/>
      <c r="D25" s="97"/>
      <c r="E25" s="97"/>
      <c r="F25" s="97"/>
      <c r="G25" s="97"/>
      <c r="H25" s="97"/>
      <c r="I25" s="97"/>
      <c r="J25" s="97"/>
      <c r="K25" s="97"/>
      <c r="L25" s="97"/>
      <c r="M25" s="97"/>
      <c r="N25" s="98"/>
      <c r="O25" s="97"/>
      <c r="P25" s="98"/>
      <c r="Q25" s="97"/>
      <c r="R25" s="97"/>
      <c r="S25" s="97"/>
      <c r="T25" s="99"/>
      <c r="U25" s="20" t="str">
        <f t="shared" ref="U25:U29" si="0">IF($C25="","",IF(C25=SUM(D25,E25,I25,J25,N25,O25,R25,S25,T25),"○","×"))</f>
        <v/>
      </c>
      <c r="V25" s="20" t="str">
        <f t="shared" ref="V25:V29" si="1">IF($C25="","",IF(E25-F25-G25-H25=0,"○","×"))</f>
        <v/>
      </c>
      <c r="W25" s="20" t="str">
        <f t="shared" ref="W25:W29" si="2">IF($C25="","",IF(J25-K25-L25-M25=0,"○","×"))</f>
        <v/>
      </c>
      <c r="X25" s="20" t="str">
        <f t="shared" ref="X25:X29" si="3">IF($C25="","",IF(O25-P25-Q25=0,"○","×"))</f>
        <v/>
      </c>
      <c r="Y25" s="68" t="str">
        <f t="shared" ref="Y25:Y29" si="4">IF($C25=0,"",IF(COUNTIF(U25:X25,"○")=4,"◎","×"))</f>
        <v/>
      </c>
    </row>
    <row r="26" spans="1:25" s="42" customFormat="1" ht="18" customHeight="1" x14ac:dyDescent="0.2">
      <c r="A26" s="69"/>
      <c r="B26" s="67" t="s">
        <v>279</v>
      </c>
      <c r="C26" s="96"/>
      <c r="D26" s="97"/>
      <c r="E26" s="97"/>
      <c r="F26" s="97"/>
      <c r="G26" s="97"/>
      <c r="H26" s="97"/>
      <c r="I26" s="97"/>
      <c r="J26" s="97"/>
      <c r="K26" s="97"/>
      <c r="L26" s="97"/>
      <c r="M26" s="97"/>
      <c r="N26" s="98"/>
      <c r="O26" s="97"/>
      <c r="P26" s="98"/>
      <c r="Q26" s="97"/>
      <c r="R26" s="97"/>
      <c r="S26" s="97"/>
      <c r="T26" s="99"/>
      <c r="U26" s="20" t="str">
        <f t="shared" si="0"/>
        <v/>
      </c>
      <c r="V26" s="20" t="str">
        <f t="shared" si="1"/>
        <v/>
      </c>
      <c r="W26" s="20" t="str">
        <f t="shared" si="2"/>
        <v/>
      </c>
      <c r="X26" s="20" t="str">
        <f t="shared" si="3"/>
        <v/>
      </c>
      <c r="Y26" s="68" t="str">
        <f t="shared" si="4"/>
        <v/>
      </c>
    </row>
    <row r="27" spans="1:25" s="42" customFormat="1" ht="18" customHeight="1" x14ac:dyDescent="0.2">
      <c r="B27" s="67" t="s">
        <v>280</v>
      </c>
      <c r="C27" s="96"/>
      <c r="D27" s="97"/>
      <c r="E27" s="97"/>
      <c r="F27" s="97"/>
      <c r="G27" s="97"/>
      <c r="H27" s="97"/>
      <c r="I27" s="97"/>
      <c r="J27" s="97"/>
      <c r="K27" s="97"/>
      <c r="L27" s="97"/>
      <c r="M27" s="97"/>
      <c r="N27" s="98"/>
      <c r="O27" s="97"/>
      <c r="P27" s="98"/>
      <c r="Q27" s="97"/>
      <c r="R27" s="97"/>
      <c r="S27" s="97"/>
      <c r="T27" s="99"/>
      <c r="U27" s="20" t="str">
        <f t="shared" si="0"/>
        <v/>
      </c>
      <c r="V27" s="20" t="str">
        <f t="shared" si="1"/>
        <v/>
      </c>
      <c r="W27" s="20" t="str">
        <f t="shared" si="2"/>
        <v/>
      </c>
      <c r="X27" s="20" t="str">
        <f t="shared" si="3"/>
        <v/>
      </c>
      <c r="Y27" s="68" t="str">
        <f t="shared" si="4"/>
        <v/>
      </c>
    </row>
    <row r="28" spans="1:25" s="42" customFormat="1" ht="18" customHeight="1" x14ac:dyDescent="0.2">
      <c r="B28" s="67" t="s">
        <v>281</v>
      </c>
      <c r="C28" s="96"/>
      <c r="D28" s="97"/>
      <c r="E28" s="97"/>
      <c r="F28" s="97"/>
      <c r="G28" s="97"/>
      <c r="H28" s="97"/>
      <c r="I28" s="97"/>
      <c r="J28" s="97"/>
      <c r="K28" s="97"/>
      <c r="L28" s="97"/>
      <c r="M28" s="97"/>
      <c r="N28" s="98"/>
      <c r="O28" s="97"/>
      <c r="P28" s="98"/>
      <c r="Q28" s="97"/>
      <c r="R28" s="97"/>
      <c r="S28" s="97"/>
      <c r="T28" s="99"/>
      <c r="U28" s="20" t="str">
        <f t="shared" si="0"/>
        <v/>
      </c>
      <c r="V28" s="20" t="str">
        <f t="shared" si="1"/>
        <v/>
      </c>
      <c r="W28" s="20" t="str">
        <f t="shared" si="2"/>
        <v/>
      </c>
      <c r="X28" s="20" t="str">
        <f t="shared" si="3"/>
        <v/>
      </c>
      <c r="Y28" s="68" t="str">
        <f t="shared" si="4"/>
        <v/>
      </c>
    </row>
    <row r="29" spans="1:25" s="42" customFormat="1" ht="18" customHeight="1" thickBot="1" x14ac:dyDescent="0.25">
      <c r="B29" s="67" t="s">
        <v>6</v>
      </c>
      <c r="C29" s="100"/>
      <c r="D29" s="101"/>
      <c r="E29" s="101"/>
      <c r="F29" s="101"/>
      <c r="G29" s="101"/>
      <c r="H29" s="101"/>
      <c r="I29" s="101"/>
      <c r="J29" s="101"/>
      <c r="K29" s="101"/>
      <c r="L29" s="101"/>
      <c r="M29" s="101"/>
      <c r="N29" s="101"/>
      <c r="O29" s="101"/>
      <c r="P29" s="101"/>
      <c r="Q29" s="101"/>
      <c r="R29" s="101"/>
      <c r="S29" s="101"/>
      <c r="T29" s="102"/>
      <c r="U29" s="20" t="str">
        <f t="shared" si="0"/>
        <v/>
      </c>
      <c r="V29" s="20" t="str">
        <f t="shared" si="1"/>
        <v/>
      </c>
      <c r="W29" s="20" t="str">
        <f t="shared" si="2"/>
        <v/>
      </c>
      <c r="X29" s="20" t="str">
        <f t="shared" si="3"/>
        <v/>
      </c>
      <c r="Y29" s="68" t="str">
        <f t="shared" si="4"/>
        <v/>
      </c>
    </row>
    <row r="30" spans="1:25" s="42" customFormat="1" ht="18" customHeight="1" thickBot="1" x14ac:dyDescent="0.25">
      <c r="B30" s="70" t="s">
        <v>23</v>
      </c>
      <c r="C30" s="103">
        <f t="shared" ref="C30:T30" si="5">SUM(C24:C29)</f>
        <v>0</v>
      </c>
      <c r="D30" s="103">
        <f t="shared" si="5"/>
        <v>0</v>
      </c>
      <c r="E30" s="103">
        <f t="shared" si="5"/>
        <v>0</v>
      </c>
      <c r="F30" s="103">
        <f t="shared" si="5"/>
        <v>0</v>
      </c>
      <c r="G30" s="103">
        <f t="shared" si="5"/>
        <v>0</v>
      </c>
      <c r="H30" s="103">
        <f t="shared" si="5"/>
        <v>0</v>
      </c>
      <c r="I30" s="103">
        <f t="shared" si="5"/>
        <v>0</v>
      </c>
      <c r="J30" s="103">
        <f t="shared" si="5"/>
        <v>0</v>
      </c>
      <c r="K30" s="103">
        <f t="shared" si="5"/>
        <v>0</v>
      </c>
      <c r="L30" s="103">
        <f t="shared" si="5"/>
        <v>0</v>
      </c>
      <c r="M30" s="103">
        <f t="shared" si="5"/>
        <v>0</v>
      </c>
      <c r="N30" s="103">
        <f t="shared" si="5"/>
        <v>0</v>
      </c>
      <c r="O30" s="103">
        <f t="shared" si="5"/>
        <v>0</v>
      </c>
      <c r="P30" s="103">
        <f t="shared" si="5"/>
        <v>0</v>
      </c>
      <c r="Q30" s="103">
        <f t="shared" si="5"/>
        <v>0</v>
      </c>
      <c r="R30" s="103">
        <f t="shared" si="5"/>
        <v>0</v>
      </c>
      <c r="S30" s="103">
        <f t="shared" si="5"/>
        <v>0</v>
      </c>
      <c r="T30" s="104">
        <f t="shared" si="5"/>
        <v>0</v>
      </c>
      <c r="Y30" s="53"/>
    </row>
    <row r="31" spans="1:25" s="42" customFormat="1" ht="15" customHeight="1" x14ac:dyDescent="0.2">
      <c r="B31" s="2" t="s">
        <v>208</v>
      </c>
      <c r="C31" s="80"/>
      <c r="D31" s="71"/>
      <c r="E31" s="71"/>
      <c r="F31" s="71"/>
      <c r="G31" s="71"/>
      <c r="H31" s="71"/>
      <c r="I31" s="71"/>
      <c r="J31" s="71"/>
      <c r="K31" s="71"/>
      <c r="L31" s="71"/>
      <c r="M31" s="71"/>
      <c r="N31" s="71"/>
      <c r="O31" s="71"/>
      <c r="P31" s="71"/>
      <c r="Q31" s="71"/>
      <c r="R31" s="71"/>
      <c r="S31" s="71"/>
      <c r="T31" s="71"/>
      <c r="Y31" s="53"/>
    </row>
    <row r="32" spans="1:25" ht="15" customHeight="1" x14ac:dyDescent="0.2">
      <c r="B32" s="2" t="s">
        <v>215</v>
      </c>
      <c r="C32" s="1"/>
      <c r="Y32" s="28"/>
    </row>
  </sheetData>
  <sheetProtection algorithmName="SHA-512" hashValue="ujMFZDIyayjpD6eBLekMUbs9wFR1V885okBjs1G0F3Ohqzehwf7xo8aKLPChacMo70HHl5uT59d8Pp4WAFBk/w==" saltValue="/OvXm/QPQCNptFdb5UsBYg==" spinCount="100000" sheet="1" objects="1" scenarios="1"/>
  <mergeCells count="21">
    <mergeCell ref="L10:M10"/>
    <mergeCell ref="N10:R10"/>
    <mergeCell ref="H5:J5"/>
    <mergeCell ref="L5:N5"/>
    <mergeCell ref="Q6:S6"/>
    <mergeCell ref="L9:M9"/>
    <mergeCell ref="N9:R9"/>
    <mergeCell ref="L11:M11"/>
    <mergeCell ref="N11:R11"/>
    <mergeCell ref="B17:C17"/>
    <mergeCell ref="D17:F17"/>
    <mergeCell ref="B18:C18"/>
    <mergeCell ref="D18:F18"/>
    <mergeCell ref="B20:B23"/>
    <mergeCell ref="C20:C23"/>
    <mergeCell ref="U20:Y20"/>
    <mergeCell ref="U22:U23"/>
    <mergeCell ref="V22:V23"/>
    <mergeCell ref="W22:W23"/>
    <mergeCell ref="X22:X23"/>
    <mergeCell ref="Y22:Y23"/>
  </mergeCells>
  <phoneticPr fontId="11"/>
  <conditionalFormatting sqref="D17">
    <cfRule type="cellIs" dxfId="494" priority="62" operator="equal">
      <formula>""</formula>
    </cfRule>
  </conditionalFormatting>
  <conditionalFormatting sqref="N9:Q9">
    <cfRule type="cellIs" dxfId="493" priority="61" stopIfTrue="1" operator="equal">
      <formula>""</formula>
    </cfRule>
  </conditionalFormatting>
  <conditionalFormatting sqref="U24">
    <cfRule type="cellIs" dxfId="492" priority="60" operator="equal">
      <formula>"×"</formula>
    </cfRule>
  </conditionalFormatting>
  <conditionalFormatting sqref="V24:Y24">
    <cfRule type="cellIs" dxfId="491" priority="59" operator="equal">
      <formula>"×"</formula>
    </cfRule>
  </conditionalFormatting>
  <conditionalFormatting sqref="U25:U29">
    <cfRule type="cellIs" dxfId="490" priority="58" operator="equal">
      <formula>"×"</formula>
    </cfRule>
  </conditionalFormatting>
  <conditionalFormatting sqref="V25:Y29">
    <cfRule type="cellIs" dxfId="489" priority="57" operator="equal">
      <formula>"×"</formula>
    </cfRule>
  </conditionalFormatting>
  <conditionalFormatting sqref="H5">
    <cfRule type="cellIs" dxfId="488" priority="42" operator="between">
      <formula>48580</formula>
      <formula>48944</formula>
    </cfRule>
    <cfRule type="cellIs" dxfId="487" priority="43" operator="between">
      <formula>48214</formula>
      <formula>48579</formula>
    </cfRule>
    <cfRule type="cellIs" dxfId="486" priority="44" operator="between">
      <formula>47849</formula>
      <formula>48213</formula>
    </cfRule>
    <cfRule type="cellIs" dxfId="485" priority="45" operator="between">
      <formula>47484</formula>
      <formula>47848</formula>
    </cfRule>
    <cfRule type="cellIs" dxfId="484" priority="46" operator="between">
      <formula>47119</formula>
      <formula>47483</formula>
    </cfRule>
    <cfRule type="cellIs" dxfId="483" priority="47" operator="between">
      <formula>46753</formula>
      <formula>47118</formula>
    </cfRule>
    <cfRule type="cellIs" dxfId="482" priority="48" operator="between">
      <formula>46388</formula>
      <formula>46752</formula>
    </cfRule>
    <cfRule type="cellIs" dxfId="481" priority="49" operator="between">
      <formula>46023</formula>
      <formula>46387</formula>
    </cfRule>
    <cfRule type="cellIs" dxfId="480" priority="50" operator="between">
      <formula>45658</formula>
      <formula>46022</formula>
    </cfRule>
    <cfRule type="cellIs" dxfId="479" priority="51" operator="between">
      <formula>45292</formula>
      <formula>45657</formula>
    </cfRule>
    <cfRule type="cellIs" dxfId="478" priority="52" operator="between">
      <formula>44927</formula>
      <formula>45291</formula>
    </cfRule>
    <cfRule type="cellIs" dxfId="477" priority="53" operator="between">
      <formula>44562</formula>
      <formula>44926</formula>
    </cfRule>
    <cfRule type="cellIs" dxfId="476" priority="54" operator="between">
      <formula>44197</formula>
      <formula>44561</formula>
    </cfRule>
    <cfRule type="cellIs" dxfId="475" priority="55" operator="between">
      <formula>43831</formula>
      <formula>44196</formula>
    </cfRule>
    <cfRule type="cellIs" dxfId="474" priority="56" operator="between">
      <formula>43586</formula>
      <formula>43830</formula>
    </cfRule>
  </conditionalFormatting>
  <conditionalFormatting sqref="H5:I5">
    <cfRule type="cellIs" dxfId="473" priority="41" operator="equal">
      <formula>0</formula>
    </cfRule>
  </conditionalFormatting>
  <conditionalFormatting sqref="L5">
    <cfRule type="cellIs" dxfId="472" priority="26" operator="between">
      <formula>48580</formula>
      <formula>48944</formula>
    </cfRule>
    <cfRule type="cellIs" dxfId="471" priority="27" operator="between">
      <formula>48214</formula>
      <formula>48579</formula>
    </cfRule>
    <cfRule type="cellIs" dxfId="470" priority="28" operator="between">
      <formula>47849</formula>
      <formula>48213</formula>
    </cfRule>
    <cfRule type="cellIs" dxfId="469" priority="29" operator="between">
      <formula>47484</formula>
      <formula>47848</formula>
    </cfRule>
    <cfRule type="cellIs" dxfId="468" priority="30" operator="between">
      <formula>47119</formula>
      <formula>47483</formula>
    </cfRule>
    <cfRule type="cellIs" dxfId="467" priority="31" operator="between">
      <formula>46753</formula>
      <formula>47118</formula>
    </cfRule>
    <cfRule type="cellIs" dxfId="466" priority="32" operator="between">
      <formula>46388</formula>
      <formula>46752</formula>
    </cfRule>
    <cfRule type="cellIs" dxfId="465" priority="33" operator="between">
      <formula>46023</formula>
      <formula>46387</formula>
    </cfRule>
    <cfRule type="cellIs" dxfId="464" priority="34" operator="between">
      <formula>45658</formula>
      <formula>46022</formula>
    </cfRule>
    <cfRule type="cellIs" dxfId="463" priority="35" operator="between">
      <formula>45292</formula>
      <formula>45657</formula>
    </cfRule>
    <cfRule type="cellIs" dxfId="462" priority="36" operator="between">
      <formula>44927</formula>
      <formula>45291</formula>
    </cfRule>
    <cfRule type="cellIs" dxfId="461" priority="37" operator="between">
      <formula>44562</formula>
      <formula>44926</formula>
    </cfRule>
    <cfRule type="cellIs" dxfId="460" priority="38" operator="between">
      <formula>44197</formula>
      <formula>44561</formula>
    </cfRule>
    <cfRule type="cellIs" dxfId="459" priority="39" operator="between">
      <formula>43831</formula>
      <formula>44196</formula>
    </cfRule>
    <cfRule type="cellIs" dxfId="458" priority="40" operator="between">
      <formula>43586</formula>
      <formula>43830</formula>
    </cfRule>
  </conditionalFormatting>
  <conditionalFormatting sqref="L5:M5">
    <cfRule type="cellIs" dxfId="457" priority="25" operator="equal">
      <formula>0</formula>
    </cfRule>
  </conditionalFormatting>
  <conditionalFormatting sqref="Q6">
    <cfRule type="cellIs" dxfId="456" priority="10" operator="between">
      <formula>48580</formula>
      <formula>48944</formula>
    </cfRule>
    <cfRule type="cellIs" dxfId="455" priority="11" operator="between">
      <formula>48214</formula>
      <formula>48579</formula>
    </cfRule>
    <cfRule type="cellIs" dxfId="454" priority="12" operator="between">
      <formula>47849</formula>
      <formula>48213</formula>
    </cfRule>
    <cfRule type="cellIs" dxfId="453" priority="13" operator="between">
      <formula>47484</formula>
      <formula>47848</formula>
    </cfRule>
    <cfRule type="cellIs" dxfId="452" priority="14" operator="between">
      <formula>47119</formula>
      <formula>47483</formula>
    </cfRule>
    <cfRule type="cellIs" dxfId="451" priority="15" operator="between">
      <formula>46753</formula>
      <formula>47118</formula>
    </cfRule>
    <cfRule type="cellIs" dxfId="450" priority="16" operator="between">
      <formula>46388</formula>
      <formula>46752</formula>
    </cfRule>
    <cfRule type="cellIs" dxfId="449" priority="17" operator="between">
      <formula>46023</formula>
      <formula>46387</formula>
    </cfRule>
    <cfRule type="cellIs" dxfId="448" priority="18" operator="between">
      <formula>45658</formula>
      <formula>46022</formula>
    </cfRule>
    <cfRule type="cellIs" dxfId="447" priority="19" operator="between">
      <formula>45292</formula>
      <formula>45657</formula>
    </cfRule>
    <cfRule type="cellIs" dxfId="446" priority="20" operator="between">
      <formula>44927</formula>
      <formula>45291</formula>
    </cfRule>
    <cfRule type="cellIs" dxfId="445" priority="21" operator="between">
      <formula>44562</formula>
      <formula>44926</formula>
    </cfRule>
    <cfRule type="cellIs" dxfId="444" priority="22" operator="between">
      <formula>44197</formula>
      <formula>44561</formula>
    </cfRule>
    <cfRule type="cellIs" dxfId="443" priority="23" operator="between">
      <formula>43831</formula>
      <formula>44196</formula>
    </cfRule>
    <cfRule type="cellIs" dxfId="442" priority="24" operator="between">
      <formula>43586</formula>
      <formula>43830</formula>
    </cfRule>
  </conditionalFormatting>
  <conditionalFormatting sqref="Q6:R6">
    <cfRule type="cellIs" dxfId="441" priority="9" operator="equal">
      <formula>0</formula>
    </cfRule>
  </conditionalFormatting>
  <conditionalFormatting sqref="N10:Q11">
    <cfRule type="cellIs" dxfId="440" priority="8" stopIfTrue="1" operator="equal">
      <formula>""</formula>
    </cfRule>
  </conditionalFormatting>
  <conditionalFormatting sqref="D18">
    <cfRule type="cellIs" dxfId="439" priority="1" operator="equal">
      <formula>2023</formula>
    </cfRule>
    <cfRule type="cellIs" dxfId="438" priority="2" operator="equal">
      <formula>2022</formula>
    </cfRule>
    <cfRule type="cellIs" dxfId="437" priority="3" operator="equal">
      <formula>""</formula>
    </cfRule>
  </conditionalFormatting>
  <conditionalFormatting sqref="D18">
    <cfRule type="cellIs" dxfId="436" priority="4" stopIfTrue="1" operator="equal">
      <formula>2025</formula>
    </cfRule>
    <cfRule type="cellIs" dxfId="435" priority="5" stopIfTrue="1" operator="equal">
      <formula>2021</formula>
    </cfRule>
    <cfRule type="cellIs" dxfId="434" priority="6" stopIfTrue="1" operator="equal">
      <formula>2020</formula>
    </cfRule>
    <cfRule type="cellIs" dxfId="433" priority="7" stopIfTrue="1" operator="equal">
      <formula>2024</formula>
    </cfRule>
  </conditionalFormatting>
  <printOptions horizontalCentered="1"/>
  <pageMargins left="0.39370078740157483" right="0.39370078740157483" top="0.78740157480314965" bottom="0" header="0.51181102362204722" footer="0.51181102362204722"/>
  <pageSetup paperSize="9" scale="94"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E978B76F-765B-4F83-8C3C-4DEC5718FAE3}">
          <x14:formula1>
            <xm:f>一覧!$D$51:$D$65</xm:f>
          </x14:formula1>
          <xm:sqref>D17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31C4E-E354-48AB-B4DA-F4C6EC5EBD03}">
  <sheetPr>
    <pageSetUpPr fitToPage="1"/>
  </sheetPr>
  <dimension ref="A1:Y32"/>
  <sheetViews>
    <sheetView showZeros="0" topLeftCell="A22" zoomScaleNormal="100" zoomScaleSheetLayoutView="100" workbookViewId="0">
      <selection activeCell="C30" sqref="C30"/>
    </sheetView>
  </sheetViews>
  <sheetFormatPr defaultColWidth="9" defaultRowHeight="15" customHeight="1" x14ac:dyDescent="0.2"/>
  <cols>
    <col min="1" max="1" width="3.90625" style="27" customWidth="1"/>
    <col min="2" max="2" width="9.08984375" style="27" customWidth="1"/>
    <col min="3" max="3" width="10.6328125" style="27" customWidth="1"/>
    <col min="4" max="20" width="7.6328125" style="27" customWidth="1"/>
    <col min="21" max="25" width="5.6328125" style="27" customWidth="1"/>
    <col min="26" max="41" width="9.08984375" style="27" customWidth="1"/>
    <col min="42" max="16384" width="9" style="27"/>
  </cols>
  <sheetData>
    <row r="1" spans="1:25" ht="15" customHeight="1" x14ac:dyDescent="0.2">
      <c r="A1" s="26"/>
      <c r="B1" s="27" t="s">
        <v>206</v>
      </c>
      <c r="Y1" s="28"/>
    </row>
    <row r="2" spans="1:25" ht="15" customHeight="1" x14ac:dyDescent="0.2">
      <c r="Y2" s="28"/>
    </row>
    <row r="3" spans="1:25" ht="16.5" x14ac:dyDescent="0.2">
      <c r="B3" s="29" t="s">
        <v>53</v>
      </c>
      <c r="C3" s="30"/>
      <c r="D3" s="30"/>
      <c r="E3" s="30"/>
      <c r="F3" s="30"/>
      <c r="G3" s="30"/>
      <c r="H3" s="30"/>
      <c r="I3" s="30"/>
      <c r="J3" s="30"/>
      <c r="K3" s="30"/>
      <c r="L3" s="30"/>
      <c r="M3" s="30"/>
      <c r="N3" s="30"/>
      <c r="O3" s="30"/>
      <c r="P3" s="30"/>
      <c r="Q3" s="30"/>
      <c r="R3" s="30"/>
      <c r="S3" s="30"/>
      <c r="T3" s="30"/>
      <c r="Y3" s="28"/>
    </row>
    <row r="4" spans="1:25" ht="15" customHeight="1" x14ac:dyDescent="0.2">
      <c r="B4" s="29"/>
      <c r="C4" s="30"/>
      <c r="D4" s="30"/>
      <c r="E4" s="30"/>
      <c r="F4" s="30"/>
      <c r="G4" s="30"/>
      <c r="H4" s="30"/>
      <c r="I4" s="30"/>
      <c r="J4" s="30"/>
      <c r="K4" s="30"/>
      <c r="L4" s="30"/>
      <c r="M4" s="30"/>
      <c r="N4" s="30"/>
      <c r="O4" s="30"/>
      <c r="P4" s="30"/>
      <c r="Q4" s="30"/>
      <c r="R4" s="30"/>
      <c r="S4" s="30"/>
      <c r="T4" s="30"/>
      <c r="Y4" s="28"/>
    </row>
    <row r="5" spans="1:25" ht="15" customHeight="1" x14ac:dyDescent="0.2">
      <c r="G5" s="8" t="s">
        <v>38</v>
      </c>
      <c r="H5" s="174">
        <f>IFERROR(一号④!E5,"")</f>
        <v>0</v>
      </c>
      <c r="I5" s="174"/>
      <c r="J5" s="174"/>
      <c r="K5" s="8" t="s">
        <v>39</v>
      </c>
      <c r="L5" s="174">
        <f>IFERROR(一号④!H5,"")</f>
        <v>0</v>
      </c>
      <c r="M5" s="175"/>
      <c r="N5" s="175"/>
      <c r="Q5" s="31"/>
      <c r="T5" s="32"/>
      <c r="Y5" s="28"/>
    </row>
    <row r="6" spans="1:25" ht="15" customHeight="1" x14ac:dyDescent="0.2">
      <c r="C6" s="27" t="s">
        <v>36</v>
      </c>
      <c r="P6" s="8" t="s">
        <v>40</v>
      </c>
      <c r="Q6" s="174">
        <f>IFERROR(一号④!L6,"")</f>
        <v>0</v>
      </c>
      <c r="R6" s="175"/>
      <c r="S6" s="175"/>
      <c r="T6" s="32"/>
      <c r="Y6" s="28"/>
    </row>
    <row r="7" spans="1:25" ht="15" customHeight="1" x14ac:dyDescent="0.2">
      <c r="T7" s="32"/>
      <c r="Y7" s="28"/>
    </row>
    <row r="8" spans="1:25" ht="15" customHeight="1" x14ac:dyDescent="0.2">
      <c r="C8" s="31"/>
      <c r="K8" s="33"/>
      <c r="L8" s="33"/>
      <c r="M8" s="33"/>
      <c r="T8" s="32"/>
      <c r="Y8" s="28"/>
    </row>
    <row r="9" spans="1:25" ht="15" customHeight="1" x14ac:dyDescent="0.2">
      <c r="C9" s="31"/>
      <c r="K9" s="33"/>
      <c r="L9" s="176" t="s">
        <v>55</v>
      </c>
      <c r="M9" s="177"/>
      <c r="N9" s="173" t="str">
        <f>IF(一号④!J8=0,"",一号④!J8)</f>
        <v/>
      </c>
      <c r="O9" s="178"/>
      <c r="P9" s="178"/>
      <c r="Q9" s="178"/>
      <c r="R9" s="179"/>
      <c r="T9" s="32"/>
      <c r="Y9" s="28"/>
    </row>
    <row r="10" spans="1:25" ht="15" customHeight="1" x14ac:dyDescent="0.2">
      <c r="C10" s="31"/>
      <c r="K10" s="33"/>
      <c r="L10" s="176" t="s">
        <v>56</v>
      </c>
      <c r="M10" s="177"/>
      <c r="N10" s="173" t="str">
        <f>IF(一号④!J9=0,"",一号④!J9)</f>
        <v/>
      </c>
      <c r="O10" s="178"/>
      <c r="P10" s="178"/>
      <c r="Q10" s="178"/>
      <c r="R10" s="179"/>
      <c r="S10" s="34"/>
      <c r="T10" s="32"/>
      <c r="Y10" s="28"/>
    </row>
    <row r="11" spans="1:25" ht="15" customHeight="1" x14ac:dyDescent="0.2">
      <c r="C11" s="31"/>
      <c r="K11" s="33"/>
      <c r="L11" s="176" t="s">
        <v>22</v>
      </c>
      <c r="M11" s="177"/>
      <c r="N11" s="173" t="str">
        <f>IF(一号④!J10=0,"",一号④!J10)</f>
        <v/>
      </c>
      <c r="O11" s="178"/>
      <c r="P11" s="178"/>
      <c r="Q11" s="178"/>
      <c r="R11" s="179"/>
      <c r="S11" s="35"/>
      <c r="T11" s="32"/>
      <c r="Y11" s="28"/>
    </row>
    <row r="12" spans="1:25" ht="15" customHeight="1" x14ac:dyDescent="0.2">
      <c r="Y12" s="28"/>
    </row>
    <row r="13" spans="1:25" ht="15" customHeight="1" x14ac:dyDescent="0.2">
      <c r="B13" s="36" t="s">
        <v>54</v>
      </c>
      <c r="C13" s="36"/>
      <c r="D13" s="36"/>
      <c r="E13" s="36"/>
      <c r="F13" s="36"/>
      <c r="G13" s="36"/>
      <c r="H13" s="36"/>
      <c r="I13" s="36"/>
      <c r="J13" s="36"/>
      <c r="K13" s="36"/>
      <c r="L13" s="36"/>
      <c r="M13" s="36"/>
      <c r="N13" s="36"/>
      <c r="O13" s="36"/>
      <c r="P13" s="36"/>
      <c r="Q13" s="36"/>
      <c r="R13" s="36"/>
      <c r="S13" s="36"/>
      <c r="T13" s="36"/>
      <c r="Y13" s="28"/>
    </row>
    <row r="14" spans="1:25" ht="15" customHeight="1" x14ac:dyDescent="0.2">
      <c r="C14" s="37"/>
      <c r="D14" s="37"/>
      <c r="E14" s="37"/>
      <c r="F14" s="37"/>
      <c r="G14" s="37"/>
      <c r="H14" s="37"/>
      <c r="I14" s="37"/>
      <c r="J14" s="37"/>
      <c r="K14" s="37"/>
      <c r="L14" s="37"/>
      <c r="M14" s="37"/>
      <c r="N14" s="37"/>
      <c r="O14" s="37"/>
      <c r="P14" s="37"/>
      <c r="Q14" s="37"/>
      <c r="R14" s="37"/>
      <c r="Y14" s="28"/>
    </row>
    <row r="15" spans="1:25" ht="15" customHeight="1" x14ac:dyDescent="0.2">
      <c r="B15" s="37" t="s">
        <v>1</v>
      </c>
      <c r="C15" s="37"/>
      <c r="D15" s="37"/>
      <c r="E15" s="37"/>
      <c r="F15" s="37"/>
      <c r="G15" s="37"/>
      <c r="H15" s="37"/>
      <c r="I15" s="37"/>
      <c r="J15" s="37"/>
      <c r="K15" s="37"/>
      <c r="L15" s="37"/>
      <c r="M15" s="37"/>
      <c r="N15" s="37"/>
      <c r="O15" s="37"/>
      <c r="P15" s="37"/>
      <c r="Q15" s="37"/>
      <c r="R15" s="37"/>
      <c r="S15" s="37"/>
      <c r="T15" s="37"/>
      <c r="Y15" s="28"/>
    </row>
    <row r="16" spans="1:25" ht="15" customHeight="1" x14ac:dyDescent="0.2">
      <c r="C16" s="38"/>
      <c r="D16" s="39"/>
      <c r="Y16" s="28"/>
    </row>
    <row r="17" spans="1:25" ht="15" customHeight="1" x14ac:dyDescent="0.2">
      <c r="A17" s="40"/>
      <c r="B17" s="166" t="s">
        <v>58</v>
      </c>
      <c r="C17" s="167"/>
      <c r="D17" s="171"/>
      <c r="E17" s="171"/>
      <c r="F17" s="172"/>
      <c r="Y17" s="28"/>
    </row>
    <row r="18" spans="1:25" ht="15" customHeight="1" x14ac:dyDescent="0.2">
      <c r="A18" s="40"/>
      <c r="B18" s="162" t="s">
        <v>59</v>
      </c>
      <c r="C18" s="163"/>
      <c r="D18" s="192"/>
      <c r="E18" s="193"/>
      <c r="F18" s="194"/>
      <c r="S18" s="41"/>
      <c r="T18" s="32"/>
      <c r="Y18" s="28"/>
    </row>
    <row r="19" spans="1:25" ht="15" customHeight="1" thickBot="1" x14ac:dyDescent="0.25">
      <c r="D19" s="42"/>
      <c r="E19" s="42"/>
      <c r="K19" s="43"/>
      <c r="S19" s="10" t="s">
        <v>41</v>
      </c>
      <c r="T19" s="10"/>
      <c r="Y19" s="28"/>
    </row>
    <row r="20" spans="1:25" s="42" customFormat="1" ht="15" customHeight="1" x14ac:dyDescent="0.2">
      <c r="B20" s="168" t="s">
        <v>14</v>
      </c>
      <c r="C20" s="164" t="s">
        <v>63</v>
      </c>
      <c r="D20" s="44"/>
      <c r="E20" s="45" t="s">
        <v>16</v>
      </c>
      <c r="F20" s="46"/>
      <c r="G20" s="46"/>
      <c r="H20" s="47"/>
      <c r="I20" s="44"/>
      <c r="J20" s="48" t="s">
        <v>8</v>
      </c>
      <c r="K20" s="49"/>
      <c r="L20" s="49"/>
      <c r="M20" s="50"/>
      <c r="N20" s="49"/>
      <c r="O20" s="45" t="s">
        <v>33</v>
      </c>
      <c r="P20" s="46"/>
      <c r="Q20" s="49"/>
      <c r="R20" s="48"/>
      <c r="S20" s="51"/>
      <c r="T20" s="52"/>
      <c r="U20" s="156" t="s">
        <v>216</v>
      </c>
      <c r="V20" s="157"/>
      <c r="W20" s="157"/>
      <c r="X20" s="157"/>
      <c r="Y20" s="157"/>
    </row>
    <row r="21" spans="1:25" s="42" customFormat="1" ht="15" customHeight="1" x14ac:dyDescent="0.2">
      <c r="B21" s="169"/>
      <c r="C21" s="165"/>
      <c r="D21" s="54" t="s">
        <v>11</v>
      </c>
      <c r="E21" s="54"/>
      <c r="F21" s="73"/>
      <c r="G21" s="73" t="s">
        <v>32</v>
      </c>
      <c r="H21" s="73"/>
      <c r="I21" s="74" t="s">
        <v>12</v>
      </c>
      <c r="J21" s="74"/>
      <c r="K21" s="73"/>
      <c r="L21" s="73"/>
      <c r="M21" s="75"/>
      <c r="N21" s="76" t="s">
        <v>31</v>
      </c>
      <c r="O21" s="76"/>
      <c r="P21" s="77" t="s">
        <v>30</v>
      </c>
      <c r="Q21" s="75"/>
      <c r="R21" s="54" t="s">
        <v>13</v>
      </c>
      <c r="S21" s="54" t="s">
        <v>9</v>
      </c>
      <c r="T21" s="59" t="s">
        <v>10</v>
      </c>
      <c r="U21" s="81" t="s">
        <v>217</v>
      </c>
      <c r="V21" s="81" t="s">
        <v>218</v>
      </c>
      <c r="W21" s="81" t="s">
        <v>219</v>
      </c>
      <c r="X21" s="81" t="s">
        <v>220</v>
      </c>
      <c r="Y21" s="81" t="s">
        <v>221</v>
      </c>
    </row>
    <row r="22" spans="1:25" s="42" customFormat="1" ht="15" customHeight="1" x14ac:dyDescent="0.2">
      <c r="B22" s="169"/>
      <c r="C22" s="165"/>
      <c r="D22" s="54" t="s">
        <v>15</v>
      </c>
      <c r="E22" s="54"/>
      <c r="F22" s="74" t="s">
        <v>29</v>
      </c>
      <c r="G22" s="74" t="s">
        <v>28</v>
      </c>
      <c r="H22" s="74" t="s">
        <v>10</v>
      </c>
      <c r="I22" s="74" t="s">
        <v>17</v>
      </c>
      <c r="J22" s="74"/>
      <c r="K22" s="74" t="s">
        <v>18</v>
      </c>
      <c r="L22" s="74" t="s">
        <v>27</v>
      </c>
      <c r="M22" s="74" t="s">
        <v>10</v>
      </c>
      <c r="N22" s="78"/>
      <c r="O22" s="76"/>
      <c r="P22" s="76" t="s">
        <v>26</v>
      </c>
      <c r="Q22" s="74" t="s">
        <v>10</v>
      </c>
      <c r="R22" s="54" t="s">
        <v>19</v>
      </c>
      <c r="S22" s="54"/>
      <c r="T22" s="59"/>
      <c r="U22" s="158" t="s">
        <v>64</v>
      </c>
      <c r="V22" s="160" t="s">
        <v>60</v>
      </c>
      <c r="W22" s="160" t="s">
        <v>61</v>
      </c>
      <c r="X22" s="160" t="s">
        <v>62</v>
      </c>
      <c r="Y22" s="160" t="s">
        <v>65</v>
      </c>
    </row>
    <row r="23" spans="1:25" s="42" customFormat="1" ht="15" customHeight="1" thickBot="1" x14ac:dyDescent="0.25">
      <c r="B23" s="170"/>
      <c r="C23" s="165"/>
      <c r="D23" s="54"/>
      <c r="E23" s="54" t="s">
        <v>20</v>
      </c>
      <c r="F23" s="74"/>
      <c r="G23" s="74" t="s">
        <v>25</v>
      </c>
      <c r="H23" s="74"/>
      <c r="I23" s="74"/>
      <c r="J23" s="74" t="s">
        <v>20</v>
      </c>
      <c r="K23" s="74"/>
      <c r="L23" s="74"/>
      <c r="M23" s="79"/>
      <c r="N23" s="78"/>
      <c r="O23" s="76" t="s">
        <v>20</v>
      </c>
      <c r="P23" s="76" t="s">
        <v>24</v>
      </c>
      <c r="Q23" s="79"/>
      <c r="R23" s="66"/>
      <c r="S23" s="66"/>
      <c r="T23" s="59" t="s">
        <v>2</v>
      </c>
      <c r="U23" s="159"/>
      <c r="V23" s="161" t="str">
        <f>IF($H23="","",IF(E23-F23-G23-H23=0,"○","×"))</f>
        <v/>
      </c>
      <c r="W23" s="161" t="str">
        <f>IF($H23="","",IF(J23-K23-L23-M23=0,"○","×"))</f>
        <v/>
      </c>
      <c r="X23" s="161" t="str">
        <f>IF($H23="","",IF(O23-P23-Q23=0,"○","×"))</f>
        <v/>
      </c>
      <c r="Y23" s="161" t="str">
        <f>IF($H23=0,"",COUNTIF(U23:X23,"○"))</f>
        <v/>
      </c>
    </row>
    <row r="24" spans="1:25" s="42" customFormat="1" ht="18" customHeight="1" x14ac:dyDescent="0.2">
      <c r="B24" s="67" t="s">
        <v>277</v>
      </c>
      <c r="C24" s="92"/>
      <c r="D24" s="93"/>
      <c r="E24" s="93"/>
      <c r="F24" s="93"/>
      <c r="G24" s="93"/>
      <c r="H24" s="93"/>
      <c r="I24" s="93"/>
      <c r="J24" s="93"/>
      <c r="K24" s="93"/>
      <c r="L24" s="93"/>
      <c r="M24" s="93"/>
      <c r="N24" s="94"/>
      <c r="O24" s="93"/>
      <c r="P24" s="94"/>
      <c r="Q24" s="93"/>
      <c r="R24" s="93"/>
      <c r="S24" s="93"/>
      <c r="T24" s="95"/>
      <c r="U24" s="20" t="str">
        <f>IF($C24="","",IF(C24=SUM(D24,E24,I24,J24,N24,O24,R24,S24,T24),"○","×"))</f>
        <v/>
      </c>
      <c r="V24" s="20" t="str">
        <f>IF($C24="","",IF(E24-F24-G24-H24=0,"○","×"))</f>
        <v/>
      </c>
      <c r="W24" s="20" t="str">
        <f>IF($C24="","",IF(J24-K24-L24-M24=0,"○","×"))</f>
        <v/>
      </c>
      <c r="X24" s="20" t="str">
        <f>IF($C24="","",IF(O24-P24-Q24=0,"○","×"))</f>
        <v/>
      </c>
      <c r="Y24" s="68" t="str">
        <f>IF($C24=0,"",IF(COUNTIF(U24:X24,"○")=4,"◎","×"))</f>
        <v/>
      </c>
    </row>
    <row r="25" spans="1:25" s="42" customFormat="1" ht="18" customHeight="1" x14ac:dyDescent="0.2">
      <c r="B25" s="67" t="s">
        <v>278</v>
      </c>
      <c r="C25" s="96"/>
      <c r="D25" s="97"/>
      <c r="E25" s="97"/>
      <c r="F25" s="97"/>
      <c r="G25" s="97"/>
      <c r="H25" s="97"/>
      <c r="I25" s="97"/>
      <c r="J25" s="97"/>
      <c r="K25" s="97"/>
      <c r="L25" s="97"/>
      <c r="M25" s="97"/>
      <c r="N25" s="98"/>
      <c r="O25" s="97"/>
      <c r="P25" s="98"/>
      <c r="Q25" s="97"/>
      <c r="R25" s="97"/>
      <c r="S25" s="97"/>
      <c r="T25" s="99"/>
      <c r="U25" s="20" t="str">
        <f t="shared" ref="U25:U29" si="0">IF($C25="","",IF(C25=SUM(D25,E25,I25,J25,N25,O25,R25,S25,T25),"○","×"))</f>
        <v/>
      </c>
      <c r="V25" s="20" t="str">
        <f t="shared" ref="V25:V29" si="1">IF($C25="","",IF(E25-F25-G25-H25=0,"○","×"))</f>
        <v/>
      </c>
      <c r="W25" s="20" t="str">
        <f t="shared" ref="W25:W29" si="2">IF($C25="","",IF(J25-K25-L25-M25=0,"○","×"))</f>
        <v/>
      </c>
      <c r="X25" s="20" t="str">
        <f t="shared" ref="X25:X29" si="3">IF($C25="","",IF(O25-P25-Q25=0,"○","×"))</f>
        <v/>
      </c>
      <c r="Y25" s="68" t="str">
        <f t="shared" ref="Y25:Y29" si="4">IF($C25=0,"",IF(COUNTIF(U25:X25,"○")=4,"◎","×"))</f>
        <v/>
      </c>
    </row>
    <row r="26" spans="1:25" s="42" customFormat="1" ht="18" customHeight="1" x14ac:dyDescent="0.2">
      <c r="A26" s="69"/>
      <c r="B26" s="67" t="s">
        <v>279</v>
      </c>
      <c r="C26" s="96"/>
      <c r="D26" s="97"/>
      <c r="E26" s="97"/>
      <c r="F26" s="97"/>
      <c r="G26" s="97"/>
      <c r="H26" s="97"/>
      <c r="I26" s="97"/>
      <c r="J26" s="97"/>
      <c r="K26" s="97"/>
      <c r="L26" s="97"/>
      <c r="M26" s="97"/>
      <c r="N26" s="98"/>
      <c r="O26" s="97"/>
      <c r="P26" s="98"/>
      <c r="Q26" s="97"/>
      <c r="R26" s="97"/>
      <c r="S26" s="97"/>
      <c r="T26" s="99"/>
      <c r="U26" s="20" t="str">
        <f t="shared" si="0"/>
        <v/>
      </c>
      <c r="V26" s="20" t="str">
        <f t="shared" si="1"/>
        <v/>
      </c>
      <c r="W26" s="20" t="str">
        <f t="shared" si="2"/>
        <v/>
      </c>
      <c r="X26" s="20" t="str">
        <f t="shared" si="3"/>
        <v/>
      </c>
      <c r="Y26" s="68" t="str">
        <f t="shared" si="4"/>
        <v/>
      </c>
    </row>
    <row r="27" spans="1:25" s="42" customFormat="1" ht="18" customHeight="1" x14ac:dyDescent="0.2">
      <c r="B27" s="67" t="s">
        <v>280</v>
      </c>
      <c r="C27" s="96"/>
      <c r="D27" s="97"/>
      <c r="E27" s="97"/>
      <c r="F27" s="97"/>
      <c r="G27" s="97"/>
      <c r="H27" s="97"/>
      <c r="I27" s="97"/>
      <c r="J27" s="97"/>
      <c r="K27" s="97"/>
      <c r="L27" s="97"/>
      <c r="M27" s="97"/>
      <c r="N27" s="98"/>
      <c r="O27" s="97"/>
      <c r="P27" s="98"/>
      <c r="Q27" s="97"/>
      <c r="R27" s="97"/>
      <c r="S27" s="97"/>
      <c r="T27" s="99"/>
      <c r="U27" s="20" t="str">
        <f t="shared" si="0"/>
        <v/>
      </c>
      <c r="V27" s="20" t="str">
        <f t="shared" si="1"/>
        <v/>
      </c>
      <c r="W27" s="20" t="str">
        <f t="shared" si="2"/>
        <v/>
      </c>
      <c r="X27" s="20" t="str">
        <f t="shared" si="3"/>
        <v/>
      </c>
      <c r="Y27" s="68" t="str">
        <f t="shared" si="4"/>
        <v/>
      </c>
    </row>
    <row r="28" spans="1:25" s="42" customFormat="1" ht="18" customHeight="1" x14ac:dyDescent="0.2">
      <c r="B28" s="67" t="s">
        <v>281</v>
      </c>
      <c r="C28" s="96"/>
      <c r="D28" s="97"/>
      <c r="E28" s="97"/>
      <c r="F28" s="97"/>
      <c r="G28" s="97"/>
      <c r="H28" s="97"/>
      <c r="I28" s="97"/>
      <c r="J28" s="97"/>
      <c r="K28" s="97"/>
      <c r="L28" s="97"/>
      <c r="M28" s="97"/>
      <c r="N28" s="98"/>
      <c r="O28" s="97"/>
      <c r="P28" s="98"/>
      <c r="Q28" s="97"/>
      <c r="R28" s="97"/>
      <c r="S28" s="97"/>
      <c r="T28" s="99"/>
      <c r="U28" s="20" t="str">
        <f t="shared" si="0"/>
        <v/>
      </c>
      <c r="V28" s="20" t="str">
        <f t="shared" si="1"/>
        <v/>
      </c>
      <c r="W28" s="20" t="str">
        <f t="shared" si="2"/>
        <v/>
      </c>
      <c r="X28" s="20" t="str">
        <f t="shared" si="3"/>
        <v/>
      </c>
      <c r="Y28" s="68" t="str">
        <f t="shared" si="4"/>
        <v/>
      </c>
    </row>
    <row r="29" spans="1:25" s="42" customFormat="1" ht="18" customHeight="1" thickBot="1" x14ac:dyDescent="0.25">
      <c r="B29" s="67" t="s">
        <v>6</v>
      </c>
      <c r="C29" s="100"/>
      <c r="D29" s="101"/>
      <c r="E29" s="101"/>
      <c r="F29" s="101"/>
      <c r="G29" s="101"/>
      <c r="H29" s="101"/>
      <c r="I29" s="101"/>
      <c r="J29" s="101"/>
      <c r="K29" s="101"/>
      <c r="L29" s="101"/>
      <c r="M29" s="101"/>
      <c r="N29" s="101"/>
      <c r="O29" s="101"/>
      <c r="P29" s="101"/>
      <c r="Q29" s="101"/>
      <c r="R29" s="101"/>
      <c r="S29" s="101"/>
      <c r="T29" s="102"/>
      <c r="U29" s="20" t="str">
        <f t="shared" si="0"/>
        <v/>
      </c>
      <c r="V29" s="20" t="str">
        <f t="shared" si="1"/>
        <v/>
      </c>
      <c r="W29" s="20" t="str">
        <f t="shared" si="2"/>
        <v/>
      </c>
      <c r="X29" s="20" t="str">
        <f t="shared" si="3"/>
        <v/>
      </c>
      <c r="Y29" s="68" t="str">
        <f t="shared" si="4"/>
        <v/>
      </c>
    </row>
    <row r="30" spans="1:25" s="42" customFormat="1" ht="18" customHeight="1" thickBot="1" x14ac:dyDescent="0.25">
      <c r="B30" s="70" t="s">
        <v>23</v>
      </c>
      <c r="C30" s="103">
        <f t="shared" ref="C30:T30" si="5">SUM(C24:C29)</f>
        <v>0</v>
      </c>
      <c r="D30" s="103">
        <f t="shared" si="5"/>
        <v>0</v>
      </c>
      <c r="E30" s="103">
        <f t="shared" si="5"/>
        <v>0</v>
      </c>
      <c r="F30" s="103">
        <f t="shared" si="5"/>
        <v>0</v>
      </c>
      <c r="G30" s="103">
        <f t="shared" si="5"/>
        <v>0</v>
      </c>
      <c r="H30" s="103">
        <f t="shared" si="5"/>
        <v>0</v>
      </c>
      <c r="I30" s="103">
        <f t="shared" si="5"/>
        <v>0</v>
      </c>
      <c r="J30" s="103">
        <f t="shared" si="5"/>
        <v>0</v>
      </c>
      <c r="K30" s="103">
        <f t="shared" si="5"/>
        <v>0</v>
      </c>
      <c r="L30" s="103">
        <f t="shared" si="5"/>
        <v>0</v>
      </c>
      <c r="M30" s="103">
        <f t="shared" si="5"/>
        <v>0</v>
      </c>
      <c r="N30" s="103">
        <f t="shared" si="5"/>
        <v>0</v>
      </c>
      <c r="O30" s="103">
        <f t="shared" si="5"/>
        <v>0</v>
      </c>
      <c r="P30" s="103">
        <f t="shared" si="5"/>
        <v>0</v>
      </c>
      <c r="Q30" s="103">
        <f t="shared" si="5"/>
        <v>0</v>
      </c>
      <c r="R30" s="103">
        <f t="shared" si="5"/>
        <v>0</v>
      </c>
      <c r="S30" s="103">
        <f t="shared" si="5"/>
        <v>0</v>
      </c>
      <c r="T30" s="104">
        <f t="shared" si="5"/>
        <v>0</v>
      </c>
      <c r="Y30" s="53"/>
    </row>
    <row r="31" spans="1:25" s="42" customFormat="1" ht="15" customHeight="1" x14ac:dyDescent="0.2">
      <c r="B31" s="2" t="s">
        <v>208</v>
      </c>
      <c r="C31" s="80"/>
      <c r="D31" s="71"/>
      <c r="E31" s="71"/>
      <c r="F31" s="71"/>
      <c r="G31" s="71"/>
      <c r="H31" s="71"/>
      <c r="I31" s="71"/>
      <c r="J31" s="71"/>
      <c r="K31" s="71"/>
      <c r="L31" s="71"/>
      <c r="M31" s="71"/>
      <c r="N31" s="71"/>
      <c r="O31" s="71"/>
      <c r="P31" s="71"/>
      <c r="Q31" s="71"/>
      <c r="R31" s="71"/>
      <c r="S31" s="71"/>
      <c r="T31" s="71"/>
      <c r="Y31" s="53"/>
    </row>
    <row r="32" spans="1:25" ht="15" customHeight="1" x14ac:dyDescent="0.2">
      <c r="B32" s="2" t="s">
        <v>215</v>
      </c>
      <c r="C32" s="1"/>
      <c r="Y32" s="28"/>
    </row>
  </sheetData>
  <sheetProtection algorithmName="SHA-512" hashValue="HsMwV2ft5l2TCqJWyYyJrX1dGEdmWiyZOnu8NdOWWmL6+0atCpbHRqWsEMOjwVYVhMKbBmK9ugfIwsucViJIZA==" saltValue="9CfVn9LVoiz2bUDMdcfviw==" spinCount="100000" sheet="1" objects="1" scenarios="1"/>
  <mergeCells count="21">
    <mergeCell ref="L10:M10"/>
    <mergeCell ref="N10:R10"/>
    <mergeCell ref="H5:J5"/>
    <mergeCell ref="L5:N5"/>
    <mergeCell ref="Q6:S6"/>
    <mergeCell ref="L9:M9"/>
    <mergeCell ref="N9:R9"/>
    <mergeCell ref="L11:M11"/>
    <mergeCell ref="N11:R11"/>
    <mergeCell ref="B17:C17"/>
    <mergeCell ref="D17:F17"/>
    <mergeCell ref="B18:C18"/>
    <mergeCell ref="D18:F18"/>
    <mergeCell ref="B20:B23"/>
    <mergeCell ref="C20:C23"/>
    <mergeCell ref="U20:Y20"/>
    <mergeCell ref="U22:U23"/>
    <mergeCell ref="V22:V23"/>
    <mergeCell ref="W22:W23"/>
    <mergeCell ref="X22:X23"/>
    <mergeCell ref="Y22:Y23"/>
  </mergeCells>
  <phoneticPr fontId="11"/>
  <conditionalFormatting sqref="D17">
    <cfRule type="cellIs" dxfId="432" priority="62" operator="equal">
      <formula>""</formula>
    </cfRule>
  </conditionalFormatting>
  <conditionalFormatting sqref="N9:Q11">
    <cfRule type="cellIs" dxfId="431" priority="61" stopIfTrue="1" operator="equal">
      <formula>""</formula>
    </cfRule>
  </conditionalFormatting>
  <conditionalFormatting sqref="U24">
    <cfRule type="cellIs" dxfId="430" priority="60" operator="equal">
      <formula>"×"</formula>
    </cfRule>
  </conditionalFormatting>
  <conditionalFormatting sqref="V24:Y24">
    <cfRule type="cellIs" dxfId="429" priority="59" operator="equal">
      <formula>"×"</formula>
    </cfRule>
  </conditionalFormatting>
  <conditionalFormatting sqref="U25:U29">
    <cfRule type="cellIs" dxfId="428" priority="58" operator="equal">
      <formula>"×"</formula>
    </cfRule>
  </conditionalFormatting>
  <conditionalFormatting sqref="V25:Y29">
    <cfRule type="cellIs" dxfId="427" priority="57" operator="equal">
      <formula>"×"</formula>
    </cfRule>
  </conditionalFormatting>
  <conditionalFormatting sqref="H5">
    <cfRule type="cellIs" dxfId="426" priority="42" operator="between">
      <formula>48580</formula>
      <formula>48944</formula>
    </cfRule>
    <cfRule type="cellIs" dxfId="425" priority="43" operator="between">
      <formula>48214</formula>
      <formula>48579</formula>
    </cfRule>
    <cfRule type="cellIs" dxfId="424" priority="44" operator="between">
      <formula>47849</formula>
      <formula>48213</formula>
    </cfRule>
    <cfRule type="cellIs" dxfId="423" priority="45" operator="between">
      <formula>47484</formula>
      <formula>47848</formula>
    </cfRule>
    <cfRule type="cellIs" dxfId="422" priority="46" operator="between">
      <formula>47119</formula>
      <formula>47483</formula>
    </cfRule>
    <cfRule type="cellIs" dxfId="421" priority="47" operator="between">
      <formula>46753</formula>
      <formula>47118</formula>
    </cfRule>
    <cfRule type="cellIs" dxfId="420" priority="48" operator="between">
      <formula>46388</formula>
      <formula>46752</formula>
    </cfRule>
    <cfRule type="cellIs" dxfId="419" priority="49" operator="between">
      <formula>46023</formula>
      <formula>46387</formula>
    </cfRule>
    <cfRule type="cellIs" dxfId="418" priority="50" operator="between">
      <formula>45658</formula>
      <formula>46022</formula>
    </cfRule>
    <cfRule type="cellIs" dxfId="417" priority="51" operator="between">
      <formula>45292</formula>
      <formula>45657</formula>
    </cfRule>
    <cfRule type="cellIs" dxfId="416" priority="52" operator="between">
      <formula>44927</formula>
      <formula>45291</formula>
    </cfRule>
    <cfRule type="cellIs" dxfId="415" priority="53" operator="between">
      <formula>44562</formula>
      <formula>44926</formula>
    </cfRule>
    <cfRule type="cellIs" dxfId="414" priority="54" operator="between">
      <formula>44197</formula>
      <formula>44561</formula>
    </cfRule>
    <cfRule type="cellIs" dxfId="413" priority="55" operator="between">
      <formula>43831</formula>
      <formula>44196</formula>
    </cfRule>
    <cfRule type="cellIs" dxfId="412" priority="56" operator="between">
      <formula>43586</formula>
      <formula>43830</formula>
    </cfRule>
  </conditionalFormatting>
  <conditionalFormatting sqref="H5:I5">
    <cfRule type="cellIs" dxfId="411" priority="41" operator="equal">
      <formula>0</formula>
    </cfRule>
  </conditionalFormatting>
  <conditionalFormatting sqref="L5">
    <cfRule type="cellIs" dxfId="410" priority="26" operator="between">
      <formula>48580</formula>
      <formula>48944</formula>
    </cfRule>
    <cfRule type="cellIs" dxfId="409" priority="27" operator="between">
      <formula>48214</formula>
      <formula>48579</formula>
    </cfRule>
    <cfRule type="cellIs" dxfId="408" priority="28" operator="between">
      <formula>47849</formula>
      <formula>48213</formula>
    </cfRule>
    <cfRule type="cellIs" dxfId="407" priority="29" operator="between">
      <formula>47484</formula>
      <formula>47848</formula>
    </cfRule>
    <cfRule type="cellIs" dxfId="406" priority="30" operator="between">
      <formula>47119</formula>
      <formula>47483</formula>
    </cfRule>
    <cfRule type="cellIs" dxfId="405" priority="31" operator="between">
      <formula>46753</formula>
      <formula>47118</formula>
    </cfRule>
    <cfRule type="cellIs" dxfId="404" priority="32" operator="between">
      <formula>46388</formula>
      <formula>46752</formula>
    </cfRule>
    <cfRule type="cellIs" dxfId="403" priority="33" operator="between">
      <formula>46023</formula>
      <formula>46387</formula>
    </cfRule>
    <cfRule type="cellIs" dxfId="402" priority="34" operator="between">
      <formula>45658</formula>
      <formula>46022</formula>
    </cfRule>
    <cfRule type="cellIs" dxfId="401" priority="35" operator="between">
      <formula>45292</formula>
      <formula>45657</formula>
    </cfRule>
    <cfRule type="cellIs" dxfId="400" priority="36" operator="between">
      <formula>44927</formula>
      <formula>45291</formula>
    </cfRule>
    <cfRule type="cellIs" dxfId="399" priority="37" operator="between">
      <formula>44562</formula>
      <formula>44926</formula>
    </cfRule>
    <cfRule type="cellIs" dxfId="398" priority="38" operator="between">
      <formula>44197</formula>
      <formula>44561</formula>
    </cfRule>
    <cfRule type="cellIs" dxfId="397" priority="39" operator="between">
      <formula>43831</formula>
      <formula>44196</formula>
    </cfRule>
    <cfRule type="cellIs" dxfId="396" priority="40" operator="between">
      <formula>43586</formula>
      <formula>43830</formula>
    </cfRule>
  </conditionalFormatting>
  <conditionalFormatting sqref="L5:M5">
    <cfRule type="cellIs" dxfId="395" priority="25" operator="equal">
      <formula>0</formula>
    </cfRule>
  </conditionalFormatting>
  <conditionalFormatting sqref="Q6">
    <cfRule type="cellIs" dxfId="394" priority="10" operator="between">
      <formula>48580</formula>
      <formula>48944</formula>
    </cfRule>
    <cfRule type="cellIs" dxfId="393" priority="11" operator="between">
      <formula>48214</formula>
      <formula>48579</formula>
    </cfRule>
    <cfRule type="cellIs" dxfId="392" priority="12" operator="between">
      <formula>47849</formula>
      <formula>48213</formula>
    </cfRule>
    <cfRule type="cellIs" dxfId="391" priority="13" operator="between">
      <formula>47484</formula>
      <formula>47848</formula>
    </cfRule>
    <cfRule type="cellIs" dxfId="390" priority="14" operator="between">
      <formula>47119</formula>
      <formula>47483</formula>
    </cfRule>
    <cfRule type="cellIs" dxfId="389" priority="15" operator="between">
      <formula>46753</formula>
      <formula>47118</formula>
    </cfRule>
    <cfRule type="cellIs" dxfId="388" priority="16" operator="between">
      <formula>46388</formula>
      <formula>46752</formula>
    </cfRule>
    <cfRule type="cellIs" dxfId="387" priority="17" operator="between">
      <formula>46023</formula>
      <formula>46387</formula>
    </cfRule>
    <cfRule type="cellIs" dxfId="386" priority="18" operator="between">
      <formula>45658</formula>
      <formula>46022</formula>
    </cfRule>
    <cfRule type="cellIs" dxfId="385" priority="19" operator="between">
      <formula>45292</formula>
      <formula>45657</formula>
    </cfRule>
    <cfRule type="cellIs" dxfId="384" priority="20" operator="between">
      <formula>44927</formula>
      <formula>45291</formula>
    </cfRule>
    <cfRule type="cellIs" dxfId="383" priority="21" operator="between">
      <formula>44562</formula>
      <formula>44926</formula>
    </cfRule>
    <cfRule type="cellIs" dxfId="382" priority="22" operator="between">
      <formula>44197</formula>
      <formula>44561</formula>
    </cfRule>
    <cfRule type="cellIs" dxfId="381" priority="23" operator="between">
      <formula>43831</formula>
      <formula>44196</formula>
    </cfRule>
    <cfRule type="cellIs" dxfId="380" priority="24" operator="between">
      <formula>43586</formula>
      <formula>43830</formula>
    </cfRule>
  </conditionalFormatting>
  <conditionalFormatting sqref="Q6:R6">
    <cfRule type="cellIs" dxfId="379" priority="9" operator="equal">
      <formula>0</formula>
    </cfRule>
  </conditionalFormatting>
  <conditionalFormatting sqref="D18">
    <cfRule type="cellIs" dxfId="378" priority="1" operator="equal">
      <formula>2023</formula>
    </cfRule>
    <cfRule type="cellIs" dxfId="377" priority="2" operator="equal">
      <formula>2022</formula>
    </cfRule>
    <cfRule type="cellIs" dxfId="376" priority="3" operator="equal">
      <formula>""</formula>
    </cfRule>
  </conditionalFormatting>
  <conditionalFormatting sqref="D18">
    <cfRule type="cellIs" dxfId="373" priority="4" stopIfTrue="1" operator="equal">
      <formula>2025</formula>
    </cfRule>
    <cfRule type="cellIs" dxfId="375" priority="5" stopIfTrue="1" operator="equal">
      <formula>2021</formula>
    </cfRule>
    <cfRule type="cellIs" dxfId="374" priority="6" stopIfTrue="1" operator="equal">
      <formula>2020</formula>
    </cfRule>
    <cfRule type="cellIs" dxfId="372" priority="7" stopIfTrue="1" operator="equal">
      <formula>2024</formula>
    </cfRule>
  </conditionalFormatting>
  <printOptions horizontalCentered="1"/>
  <pageMargins left="0.39370078740157483" right="0.39370078740157483" top="0.78740157480314965" bottom="0" header="0.51181102362204722" footer="0.51181102362204722"/>
  <pageSetup paperSize="9" scale="94"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7B0AA9E5-D139-4E36-98C0-5CAAE0C92416}">
          <x14:formula1>
            <xm:f>一覧!$D$51:$D$65</xm:f>
          </x14:formula1>
          <xm:sqref>D17:E17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一号①</vt:lpstr>
      <vt:lpstr>一号②</vt:lpstr>
      <vt:lpstr>一号③</vt:lpstr>
      <vt:lpstr>一号④</vt:lpstr>
      <vt:lpstr>一号⑤</vt:lpstr>
      <vt:lpstr>二号内訳あり①</vt:lpstr>
      <vt:lpstr>二号内訳あり②</vt:lpstr>
      <vt:lpstr>二号内訳あり③</vt:lpstr>
      <vt:lpstr>二号内訳あり④</vt:lpstr>
      <vt:lpstr>二号内訳あり⑤</vt:lpstr>
      <vt:lpstr>二号内訳なし①</vt:lpstr>
      <vt:lpstr>二号内訳なし②</vt:lpstr>
      <vt:lpstr>二号内訳なし③</vt:lpstr>
      <vt:lpstr>二号内訳なし④</vt:lpstr>
      <vt:lpstr>二号内訳なし⑤</vt:lpstr>
      <vt:lpstr>一覧</vt:lpstr>
      <vt:lpstr>一号①!Print_Area</vt:lpstr>
      <vt:lpstr>一号②!Print_Area</vt:lpstr>
      <vt:lpstr>一号③!Print_Area</vt:lpstr>
      <vt:lpstr>一号④!Print_Area</vt:lpstr>
      <vt:lpstr>一号⑤!Print_Area</vt:lpstr>
      <vt:lpstr>二号内訳あり①!Print_Area</vt:lpstr>
      <vt:lpstr>二号内訳あり②!Print_Area</vt:lpstr>
      <vt:lpstr>二号内訳あり③!Print_Area</vt:lpstr>
      <vt:lpstr>二号内訳あり④!Print_Area</vt:lpstr>
      <vt:lpstr>二号内訳あり⑤!Print_Area</vt:lpstr>
      <vt:lpstr>二号内訳なし①!Print_Area</vt:lpstr>
      <vt:lpstr>二号内訳なし②!Print_Area</vt:lpstr>
      <vt:lpstr>二号内訳なし③!Print_Area</vt:lpstr>
      <vt:lpstr>二号内訳なし④!Print_Area</vt:lpstr>
      <vt:lpstr>二号内訳なし⑤!Print_Area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関東農政局</dc:creator>
  <cp:lastModifiedBy>山口　英樹</cp:lastModifiedBy>
  <cp:lastPrinted>2023-05-01T06:41:30Z</cp:lastPrinted>
  <dcterms:created xsi:type="dcterms:W3CDTF">2012-08-21T00:31:13Z</dcterms:created>
  <dcterms:modified xsi:type="dcterms:W3CDTF">2024-12-04T02:34:46Z</dcterms:modified>
</cp:coreProperties>
</file>