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340" windowHeight="8100"/>
  </bookViews>
  <sheets>
    <sheet name="転用（件数）" sheetId="1" r:id="rId1"/>
    <sheet name="転用（面積ha）" sheetId="2" r:id="rId2"/>
  </sheets>
  <definedNames>
    <definedName name="_xlnm._FilterDatabase" localSheetId="1" hidden="1">'転用（面積ha）'!$A$4:$P$98</definedName>
    <definedName name="_xlnm.Print_Area" localSheetId="0">'転用（件数）'!$A$1:$N$95</definedName>
    <definedName name="_xlnm.Print_Area" localSheetId="1">'転用（面積ha）'!$A$1:$P$98</definedName>
    <definedName name="_xlnm.Print_Titles" localSheetId="0">'転用（件数）'!$5:$7</definedName>
    <definedName name="_xlnm.Print_Titles" localSheetId="1">'転用（面積ha）'!$5:$9</definedName>
  </definedNames>
  <calcPr calcId="145621"/>
</workbook>
</file>

<file path=xl/calcChain.xml><?xml version="1.0" encoding="utf-8"?>
<calcChain xmlns="http://schemas.openxmlformats.org/spreadsheetml/2006/main">
  <c r="H88" i="2" l="1"/>
  <c r="I11" i="2"/>
  <c r="M89" i="2" l="1"/>
  <c r="M79" i="2"/>
  <c r="M64" i="2"/>
  <c r="M57" i="2"/>
  <c r="M26" i="2"/>
  <c r="K88" i="2"/>
  <c r="K89" i="2"/>
  <c r="K14" i="2"/>
  <c r="J88" i="2"/>
  <c r="J49" i="2"/>
  <c r="J52" i="2"/>
  <c r="J14" i="2"/>
  <c r="I88" i="2"/>
  <c r="I71" i="2"/>
  <c r="I70" i="2"/>
  <c r="I49" i="2"/>
  <c r="I14" i="2"/>
  <c r="I15" i="2"/>
  <c r="I16" i="2"/>
  <c r="I17" i="2"/>
  <c r="D64" i="2"/>
  <c r="E63" i="2" l="1"/>
  <c r="E25" i="2"/>
  <c r="H14" i="2"/>
  <c r="H24" i="1"/>
  <c r="J24" i="1"/>
  <c r="J62" i="1"/>
  <c r="I62" i="1"/>
  <c r="H62" i="1"/>
  <c r="J77" i="1"/>
  <c r="H77" i="1"/>
  <c r="J85" i="1"/>
  <c r="J75" i="1"/>
  <c r="J59" i="1"/>
  <c r="J53" i="1"/>
  <c r="J42" i="1"/>
  <c r="J21" i="1"/>
  <c r="D77" i="1"/>
  <c r="P88" i="2" l="1"/>
  <c r="P69" i="2"/>
  <c r="P53" i="2"/>
  <c r="P14" i="2"/>
  <c r="O96" i="2"/>
  <c r="O89" i="2"/>
  <c r="O79" i="2"/>
  <c r="O73" i="2"/>
  <c r="O64" i="2"/>
  <c r="O57" i="2"/>
  <c r="O42" i="2"/>
  <c r="O33" i="2"/>
  <c r="O26" i="2"/>
  <c r="O21" i="2"/>
  <c r="C21" i="2"/>
  <c r="C26" i="2"/>
  <c r="C33" i="2"/>
  <c r="C42" i="2"/>
  <c r="C57" i="2"/>
  <c r="C64" i="2"/>
  <c r="C73" i="2"/>
  <c r="C79" i="2"/>
  <c r="C89" i="2"/>
  <c r="C96" i="2"/>
  <c r="M73" i="2"/>
  <c r="G96" i="2"/>
  <c r="F96" i="2"/>
  <c r="D96" i="2"/>
  <c r="G89" i="2"/>
  <c r="F89" i="2"/>
  <c r="D89" i="2"/>
  <c r="G79" i="2"/>
  <c r="F79" i="2"/>
  <c r="D79" i="2"/>
  <c r="G73" i="2"/>
  <c r="F73" i="2"/>
  <c r="D73" i="2"/>
  <c r="F64" i="2"/>
  <c r="G64" i="2"/>
  <c r="I55" i="2"/>
  <c r="G57" i="2"/>
  <c r="F57" i="2"/>
  <c r="D57" i="2"/>
  <c r="F42" i="2"/>
  <c r="I43" i="2"/>
  <c r="G42" i="2"/>
  <c r="D42" i="2"/>
  <c r="G33" i="2"/>
  <c r="F33" i="2"/>
  <c r="D33" i="2"/>
  <c r="G26" i="2"/>
  <c r="F26" i="2"/>
  <c r="D26" i="2"/>
  <c r="E91" i="2"/>
  <c r="E90" i="2"/>
  <c r="E86" i="2"/>
  <c r="E85" i="2"/>
  <c r="E84" i="2"/>
  <c r="E83" i="2"/>
  <c r="E82" i="2"/>
  <c r="E81" i="2"/>
  <c r="E80" i="2"/>
  <c r="E77" i="2"/>
  <c r="E76" i="2"/>
  <c r="E75" i="2"/>
  <c r="E74" i="2"/>
  <c r="E72" i="2"/>
  <c r="E71" i="2"/>
  <c r="E70" i="2"/>
  <c r="E68" i="2"/>
  <c r="E67" i="2"/>
  <c r="E66" i="2"/>
  <c r="E65" i="2"/>
  <c r="E60" i="2"/>
  <c r="E59" i="2"/>
  <c r="E55" i="2"/>
  <c r="E54" i="2"/>
  <c r="E49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2" i="2"/>
  <c r="E31" i="2"/>
  <c r="E30" i="2"/>
  <c r="E29" i="2"/>
  <c r="E28" i="2"/>
  <c r="E24" i="2"/>
  <c r="E23" i="2"/>
  <c r="E22" i="2"/>
  <c r="E20" i="2"/>
  <c r="E19" i="2"/>
  <c r="H95" i="2"/>
  <c r="H94" i="2"/>
  <c r="H93" i="2"/>
  <c r="H92" i="2"/>
  <c r="H91" i="2"/>
  <c r="H90" i="2"/>
  <c r="H87" i="2"/>
  <c r="H86" i="2"/>
  <c r="H85" i="2"/>
  <c r="H84" i="2"/>
  <c r="H83" i="2"/>
  <c r="H82" i="2"/>
  <c r="H81" i="2"/>
  <c r="H80" i="2"/>
  <c r="H77" i="2"/>
  <c r="H76" i="2"/>
  <c r="H75" i="2"/>
  <c r="H74" i="2"/>
  <c r="H72" i="2"/>
  <c r="H71" i="2"/>
  <c r="H70" i="2"/>
  <c r="H68" i="2"/>
  <c r="H67" i="2"/>
  <c r="H66" i="2"/>
  <c r="H65" i="2"/>
  <c r="H63" i="2"/>
  <c r="H60" i="2"/>
  <c r="H59" i="2"/>
  <c r="H58" i="2"/>
  <c r="H56" i="2"/>
  <c r="H55" i="2"/>
  <c r="H54" i="2"/>
  <c r="H52" i="2"/>
  <c r="H49" i="2"/>
  <c r="H48" i="2"/>
  <c r="H47" i="2"/>
  <c r="H45" i="2"/>
  <c r="H44" i="2"/>
  <c r="H43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5" i="2"/>
  <c r="H24" i="2"/>
  <c r="H23" i="2"/>
  <c r="H22" i="2"/>
  <c r="H20" i="2"/>
  <c r="H19" i="2"/>
  <c r="H18" i="2"/>
  <c r="H17" i="2"/>
  <c r="J95" i="2"/>
  <c r="J93" i="2"/>
  <c r="J92" i="2"/>
  <c r="J91" i="2"/>
  <c r="J90" i="2"/>
  <c r="J87" i="2"/>
  <c r="J86" i="2"/>
  <c r="J85" i="2"/>
  <c r="J84" i="2"/>
  <c r="J83" i="2"/>
  <c r="J82" i="2"/>
  <c r="J81" i="2"/>
  <c r="J80" i="2"/>
  <c r="J76" i="2"/>
  <c r="J75" i="2"/>
  <c r="J74" i="2"/>
  <c r="J72" i="2"/>
  <c r="J71" i="2"/>
  <c r="J70" i="2"/>
  <c r="J68" i="2"/>
  <c r="J67" i="2"/>
  <c r="J66" i="2"/>
  <c r="J65" i="2"/>
  <c r="J63" i="2"/>
  <c r="J60" i="2"/>
  <c r="J59" i="2"/>
  <c r="J58" i="2"/>
  <c r="J56" i="2"/>
  <c r="J55" i="2"/>
  <c r="J54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5" i="2"/>
  <c r="J24" i="2"/>
  <c r="J23" i="2"/>
  <c r="J22" i="2"/>
  <c r="J20" i="2"/>
  <c r="J19" i="2"/>
  <c r="J18" i="2"/>
  <c r="J17" i="2"/>
  <c r="J16" i="2"/>
  <c r="J15" i="2"/>
  <c r="J13" i="2"/>
  <c r="J12" i="2"/>
  <c r="J11" i="2"/>
  <c r="I93" i="2"/>
  <c r="I92" i="2"/>
  <c r="I91" i="2"/>
  <c r="I90" i="2"/>
  <c r="I87" i="2"/>
  <c r="I86" i="2"/>
  <c r="I85" i="2"/>
  <c r="I83" i="2"/>
  <c r="I82" i="2"/>
  <c r="I81" i="2"/>
  <c r="I80" i="2"/>
  <c r="I77" i="2"/>
  <c r="I76" i="2"/>
  <c r="I75" i="2"/>
  <c r="I74" i="2"/>
  <c r="I72" i="2"/>
  <c r="I68" i="2"/>
  <c r="I67" i="2"/>
  <c r="I66" i="2"/>
  <c r="I65" i="2"/>
  <c r="I63" i="2"/>
  <c r="I60" i="2"/>
  <c r="I59" i="2"/>
  <c r="I58" i="2"/>
  <c r="I56" i="2"/>
  <c r="I54" i="2"/>
  <c r="I48" i="2"/>
  <c r="I47" i="2"/>
  <c r="I46" i="2"/>
  <c r="I45" i="2"/>
  <c r="I44" i="2"/>
  <c r="I41" i="2"/>
  <c r="I40" i="2"/>
  <c r="I39" i="2"/>
  <c r="I38" i="2"/>
  <c r="I37" i="2"/>
  <c r="I36" i="2"/>
  <c r="I35" i="2"/>
  <c r="I34" i="2"/>
  <c r="I32" i="2"/>
  <c r="I31" i="2"/>
  <c r="I30" i="2"/>
  <c r="I29" i="2"/>
  <c r="I28" i="2"/>
  <c r="I25" i="2"/>
  <c r="I24" i="2"/>
  <c r="I23" i="2"/>
  <c r="I22" i="2"/>
  <c r="I20" i="2"/>
  <c r="I19" i="2"/>
  <c r="I18" i="2"/>
  <c r="I13" i="2"/>
  <c r="I12" i="2"/>
  <c r="H15" i="2"/>
  <c r="H13" i="2"/>
  <c r="H12" i="2"/>
  <c r="H11" i="2"/>
  <c r="E11" i="2"/>
  <c r="E12" i="2"/>
  <c r="E13" i="2"/>
  <c r="E15" i="2"/>
  <c r="E16" i="2"/>
  <c r="K16" i="2" s="1"/>
  <c r="P16" i="2" s="1"/>
  <c r="E17" i="2"/>
  <c r="D21" i="2"/>
  <c r="F21" i="2"/>
  <c r="G21" i="2"/>
  <c r="N54" i="1"/>
  <c r="N47" i="1"/>
  <c r="N46" i="1"/>
  <c r="N15" i="1"/>
  <c r="O97" i="2" l="1"/>
  <c r="E26" i="2"/>
  <c r="I26" i="2"/>
  <c r="K12" i="2"/>
  <c r="P12" i="2" s="1"/>
  <c r="I89" i="2"/>
  <c r="E57" i="2"/>
  <c r="E33" i="2"/>
  <c r="P10" i="2"/>
  <c r="C97" i="2"/>
  <c r="K55" i="2"/>
  <c r="P55" i="2" s="1"/>
  <c r="K87" i="2"/>
  <c r="P87" i="2" s="1"/>
  <c r="H33" i="2"/>
  <c r="D97" i="2"/>
  <c r="K15" i="2"/>
  <c r="P15" i="2" s="1"/>
  <c r="K11" i="2"/>
  <c r="P11" i="2" s="1"/>
  <c r="K25" i="2"/>
  <c r="P25" i="2" s="1"/>
  <c r="K30" i="2"/>
  <c r="P30" i="2" s="1"/>
  <c r="K35" i="2"/>
  <c r="P35" i="2" s="1"/>
  <c r="K39" i="2"/>
  <c r="P39" i="2" s="1"/>
  <c r="K44" i="2"/>
  <c r="P44" i="2" s="1"/>
  <c r="K48" i="2"/>
  <c r="P48" i="2" s="1"/>
  <c r="K52" i="2"/>
  <c r="P52" i="2" s="1"/>
  <c r="K56" i="2"/>
  <c r="P56" i="2" s="1"/>
  <c r="P61" i="2"/>
  <c r="K66" i="2"/>
  <c r="P66" i="2" s="1"/>
  <c r="K70" i="2"/>
  <c r="P70" i="2" s="1"/>
  <c r="K75" i="2"/>
  <c r="P75" i="2" s="1"/>
  <c r="K80" i="2"/>
  <c r="P80" i="2" s="1"/>
  <c r="K84" i="2"/>
  <c r="P84" i="2" s="1"/>
  <c r="J33" i="2"/>
  <c r="J26" i="2"/>
  <c r="K19" i="2"/>
  <c r="P19" i="2" s="1"/>
  <c r="K24" i="2"/>
  <c r="P24" i="2" s="1"/>
  <c r="K60" i="2"/>
  <c r="P60" i="2" s="1"/>
  <c r="K22" i="2"/>
  <c r="P22" i="2" s="1"/>
  <c r="K31" i="2"/>
  <c r="P31" i="2" s="1"/>
  <c r="K36" i="2"/>
  <c r="P36" i="2" s="1"/>
  <c r="K40" i="2"/>
  <c r="P40" i="2" s="1"/>
  <c r="K45" i="2"/>
  <c r="P45" i="2" s="1"/>
  <c r="K49" i="2"/>
  <c r="P49" i="2" s="1"/>
  <c r="K58" i="2"/>
  <c r="P58" i="2" s="1"/>
  <c r="K67" i="2"/>
  <c r="P67" i="2" s="1"/>
  <c r="K71" i="2"/>
  <c r="P71" i="2" s="1"/>
  <c r="K76" i="2"/>
  <c r="P76" i="2" s="1"/>
  <c r="K81" i="2"/>
  <c r="P81" i="2" s="1"/>
  <c r="K85" i="2"/>
  <c r="P85" i="2" s="1"/>
  <c r="K90" i="2"/>
  <c r="P90" i="2" s="1"/>
  <c r="K94" i="2"/>
  <c r="P94" i="2" s="1"/>
  <c r="J21" i="2"/>
  <c r="K17" i="2"/>
  <c r="P17" i="2" s="1"/>
  <c r="K13" i="2"/>
  <c r="P13" i="2" s="1"/>
  <c r="K18" i="2"/>
  <c r="P18" i="2" s="1"/>
  <c r="K37" i="2"/>
  <c r="P37" i="2" s="1"/>
  <c r="K41" i="2"/>
  <c r="P41" i="2" s="1"/>
  <c r="K46" i="2"/>
  <c r="P46" i="2" s="1"/>
  <c r="K54" i="2"/>
  <c r="P54" i="2" s="1"/>
  <c r="K77" i="2"/>
  <c r="P77" i="2" s="1"/>
  <c r="K82" i="2"/>
  <c r="P82" i="2" s="1"/>
  <c r="K86" i="2"/>
  <c r="P86" i="2" s="1"/>
  <c r="H26" i="2"/>
  <c r="K26" i="2" s="1"/>
  <c r="P26" i="2" s="1"/>
  <c r="H42" i="2"/>
  <c r="F97" i="2"/>
  <c r="K29" i="2"/>
  <c r="P29" i="2" s="1"/>
  <c r="K34" i="2"/>
  <c r="P34" i="2" s="1"/>
  <c r="K38" i="2"/>
  <c r="P38" i="2" s="1"/>
  <c r="K43" i="2"/>
  <c r="P43" i="2" s="1"/>
  <c r="K47" i="2"/>
  <c r="P47" i="2" s="1"/>
  <c r="P51" i="2"/>
  <c r="K65" i="2"/>
  <c r="P65" i="2" s="1"/>
  <c r="K74" i="2"/>
  <c r="P74" i="2" s="1"/>
  <c r="P78" i="2"/>
  <c r="K83" i="2"/>
  <c r="P83" i="2" s="1"/>
  <c r="K20" i="2"/>
  <c r="P20" i="2" s="1"/>
  <c r="K23" i="2"/>
  <c r="P23" i="2" s="1"/>
  <c r="K28" i="2"/>
  <c r="P28" i="2" s="1"/>
  <c r="K32" i="2"/>
  <c r="P32" i="2" s="1"/>
  <c r="K63" i="2"/>
  <c r="P63" i="2" s="1"/>
  <c r="K68" i="2"/>
  <c r="P68" i="2" s="1"/>
  <c r="K72" i="2"/>
  <c r="P72" i="2" s="1"/>
  <c r="I21" i="2"/>
  <c r="K59" i="2"/>
  <c r="P59" i="2" s="1"/>
  <c r="E21" i="2"/>
  <c r="I33" i="2"/>
  <c r="H21" i="2"/>
  <c r="I64" i="2"/>
  <c r="I79" i="2"/>
  <c r="J96" i="2"/>
  <c r="J97" i="2" s="1"/>
  <c r="G97" i="2"/>
  <c r="I57" i="2"/>
  <c r="K91" i="2"/>
  <c r="P91" i="2" s="1"/>
  <c r="K95" i="2"/>
  <c r="P95" i="2" s="1"/>
  <c r="K92" i="2"/>
  <c r="P92" i="2" s="1"/>
  <c r="I96" i="2"/>
  <c r="K93" i="2"/>
  <c r="P93" i="2" s="1"/>
  <c r="E96" i="2"/>
  <c r="I73" i="2"/>
  <c r="J57" i="2"/>
  <c r="H57" i="2"/>
  <c r="K57" i="2" s="1"/>
  <c r="P57" i="2" s="1"/>
  <c r="J42" i="2"/>
  <c r="H73" i="2"/>
  <c r="H64" i="2"/>
  <c r="J79" i="2"/>
  <c r="J73" i="2"/>
  <c r="I42" i="2"/>
  <c r="E79" i="2"/>
  <c r="E73" i="2"/>
  <c r="E64" i="2"/>
  <c r="J64" i="2"/>
  <c r="E94" i="1"/>
  <c r="D94" i="1"/>
  <c r="E87" i="1"/>
  <c r="D87" i="1"/>
  <c r="E77" i="1"/>
  <c r="E71" i="1"/>
  <c r="D71" i="1"/>
  <c r="E62" i="1"/>
  <c r="D62" i="1"/>
  <c r="E55" i="1"/>
  <c r="D55" i="1"/>
  <c r="E40" i="1"/>
  <c r="D40" i="1"/>
  <c r="F93" i="1"/>
  <c r="N93" i="1" s="1"/>
  <c r="F92" i="1"/>
  <c r="N92" i="1" s="1"/>
  <c r="F91" i="1"/>
  <c r="N91" i="1" s="1"/>
  <c r="F90" i="1"/>
  <c r="N90" i="1" s="1"/>
  <c r="F89" i="1"/>
  <c r="N89" i="1" s="1"/>
  <c r="F88" i="1"/>
  <c r="N88" i="1" s="1"/>
  <c r="F86" i="1"/>
  <c r="N86" i="1" s="1"/>
  <c r="F85" i="1"/>
  <c r="N85" i="1" s="1"/>
  <c r="F84" i="1"/>
  <c r="N84" i="1" s="1"/>
  <c r="F83" i="1"/>
  <c r="N83" i="1" s="1"/>
  <c r="F82" i="1"/>
  <c r="F81" i="1"/>
  <c r="N81" i="1" s="1"/>
  <c r="F80" i="1"/>
  <c r="N80" i="1" s="1"/>
  <c r="F79" i="1"/>
  <c r="F78" i="1"/>
  <c r="F75" i="1"/>
  <c r="N75" i="1" s="1"/>
  <c r="F74" i="1"/>
  <c r="N74" i="1" s="1"/>
  <c r="F73" i="1"/>
  <c r="N73" i="1" s="1"/>
  <c r="F72" i="1"/>
  <c r="N72" i="1" s="1"/>
  <c r="F70" i="1"/>
  <c r="N70" i="1" s="1"/>
  <c r="F69" i="1"/>
  <c r="N69" i="1" s="1"/>
  <c r="F68" i="1"/>
  <c r="N68" i="1" s="1"/>
  <c r="F66" i="1"/>
  <c r="N66" i="1" s="1"/>
  <c r="F65" i="1"/>
  <c r="N65" i="1" s="1"/>
  <c r="F64" i="1"/>
  <c r="F63" i="1"/>
  <c r="F61" i="1"/>
  <c r="N61" i="1" s="1"/>
  <c r="N59" i="1"/>
  <c r="F58" i="1"/>
  <c r="N58" i="1" s="1"/>
  <c r="F57" i="1"/>
  <c r="N57" i="1" s="1"/>
  <c r="F56" i="1"/>
  <c r="N56" i="1" s="1"/>
  <c r="F54" i="1"/>
  <c r="F53" i="1"/>
  <c r="N53" i="1" s="1"/>
  <c r="F52" i="1"/>
  <c r="N52" i="1" s="1"/>
  <c r="F50" i="1"/>
  <c r="N50" i="1" s="1"/>
  <c r="F47" i="1"/>
  <c r="F46" i="1"/>
  <c r="F45" i="1"/>
  <c r="N45" i="1" s="1"/>
  <c r="F44" i="1"/>
  <c r="N44" i="1" s="1"/>
  <c r="F43" i="1"/>
  <c r="N43" i="1" s="1"/>
  <c r="F42" i="1"/>
  <c r="N42" i="1" s="1"/>
  <c r="F41" i="1"/>
  <c r="N41" i="1" s="1"/>
  <c r="F33" i="1"/>
  <c r="N33" i="1" s="1"/>
  <c r="F34" i="1"/>
  <c r="N34" i="1" s="1"/>
  <c r="F35" i="1"/>
  <c r="N35" i="1" s="1"/>
  <c r="F36" i="1"/>
  <c r="N36" i="1" s="1"/>
  <c r="F37" i="1"/>
  <c r="N37" i="1" s="1"/>
  <c r="F38" i="1"/>
  <c r="N38" i="1" s="1"/>
  <c r="F39" i="1"/>
  <c r="N39" i="1" s="1"/>
  <c r="F32" i="1"/>
  <c r="N32" i="1" s="1"/>
  <c r="D31" i="1"/>
  <c r="E31" i="1"/>
  <c r="F26" i="1"/>
  <c r="N26" i="1" s="1"/>
  <c r="F27" i="1"/>
  <c r="N27" i="1" s="1"/>
  <c r="F28" i="1"/>
  <c r="N28" i="1" s="1"/>
  <c r="F29" i="1"/>
  <c r="N29" i="1" s="1"/>
  <c r="F30" i="1"/>
  <c r="N30" i="1" s="1"/>
  <c r="D24" i="1"/>
  <c r="F24" i="1" s="1"/>
  <c r="N24" i="1" s="1"/>
  <c r="E24" i="1"/>
  <c r="F21" i="1"/>
  <c r="N21" i="1" s="1"/>
  <c r="F22" i="1"/>
  <c r="N22" i="1" s="1"/>
  <c r="F23" i="1"/>
  <c r="N23" i="1" s="1"/>
  <c r="F20" i="1"/>
  <c r="N20" i="1" s="1"/>
  <c r="E19" i="1"/>
  <c r="D19" i="1"/>
  <c r="F9" i="1"/>
  <c r="N9" i="1" s="1"/>
  <c r="F10" i="1"/>
  <c r="N10" i="1" s="1"/>
  <c r="F11" i="1"/>
  <c r="N11" i="1" s="1"/>
  <c r="F12" i="1"/>
  <c r="N12" i="1" s="1"/>
  <c r="F13" i="1"/>
  <c r="N13" i="1" s="1"/>
  <c r="F14" i="1"/>
  <c r="N14" i="1" s="1"/>
  <c r="F15" i="1"/>
  <c r="F16" i="1"/>
  <c r="N16" i="1" s="1"/>
  <c r="F17" i="1"/>
  <c r="N17" i="1" s="1"/>
  <c r="F18" i="1"/>
  <c r="N18" i="1" s="1"/>
  <c r="K33" i="2" l="1"/>
  <c r="P33" i="2" s="1"/>
  <c r="F62" i="1"/>
  <c r="N62" i="1" s="1"/>
  <c r="F55" i="1"/>
  <c r="N55" i="1" s="1"/>
  <c r="F19" i="1"/>
  <c r="N19" i="1" s="1"/>
  <c r="F40" i="1"/>
  <c r="N40" i="1" s="1"/>
  <c r="F31" i="1"/>
  <c r="N31" i="1" s="1"/>
  <c r="E95" i="1"/>
  <c r="D95" i="1"/>
  <c r="I97" i="2"/>
  <c r="K64" i="2"/>
  <c r="K73" i="2"/>
  <c r="P73" i="2" s="1"/>
  <c r="K21" i="2"/>
  <c r="P21" i="2" s="1"/>
  <c r="H79" i="2"/>
  <c r="J89" i="2"/>
  <c r="E89" i="2"/>
  <c r="E42" i="2"/>
  <c r="K42" i="2" s="1"/>
  <c r="P42" i="2" s="1"/>
  <c r="F94" i="1"/>
  <c r="N94" i="1" s="1"/>
  <c r="F87" i="1"/>
  <c r="F77" i="1"/>
  <c r="N77" i="1" s="1"/>
  <c r="F71" i="1"/>
  <c r="I87" i="1"/>
  <c r="H87" i="1"/>
  <c r="J82" i="1"/>
  <c r="N82" i="1" s="1"/>
  <c r="J79" i="1"/>
  <c r="N79" i="1" s="1"/>
  <c r="J78" i="1"/>
  <c r="N78" i="1" s="1"/>
  <c r="I71" i="1"/>
  <c r="H71" i="1"/>
  <c r="J64" i="1"/>
  <c r="N64" i="1" s="1"/>
  <c r="J63" i="1"/>
  <c r="J71" i="1" l="1"/>
  <c r="I95" i="1"/>
  <c r="H95" i="1"/>
  <c r="N71" i="1"/>
  <c r="N63" i="1"/>
  <c r="F95" i="1"/>
  <c r="E97" i="2"/>
  <c r="K79" i="2"/>
  <c r="P79" i="2" s="1"/>
  <c r="H89" i="2"/>
  <c r="H96" i="2"/>
  <c r="K96" i="2" s="1"/>
  <c r="P96" i="2" s="1"/>
  <c r="J87" i="1"/>
  <c r="N87" i="1" s="1"/>
  <c r="J95" i="1"/>
  <c r="N95" i="1" l="1"/>
  <c r="K97" i="2"/>
  <c r="H97" i="2"/>
  <c r="P64" i="2"/>
  <c r="P97" i="2" s="1"/>
  <c r="M97" i="2"/>
  <c r="P89" i="2"/>
</calcChain>
</file>

<file path=xl/sharedStrings.xml><?xml version="1.0" encoding="utf-8"?>
<sst xmlns="http://schemas.openxmlformats.org/spreadsheetml/2006/main" count="1326" uniqueCount="150">
  <si>
    <t>農 地 の 転 用（市町村別統計）</t>
    <rPh sb="0" eb="3">
      <t>ノウチ</t>
    </rPh>
    <rPh sb="6" eb="9">
      <t>テンヨウ</t>
    </rPh>
    <rPh sb="10" eb="11">
      <t>シ</t>
    </rPh>
    <rPh sb="11" eb="12">
      <t>マチ</t>
    </rPh>
    <rPh sb="12" eb="13">
      <t>ムラ</t>
    </rPh>
    <rPh sb="13" eb="14">
      <t>ベツ</t>
    </rPh>
    <rPh sb="14" eb="15">
      <t>オサム</t>
    </rPh>
    <rPh sb="15" eb="16">
      <t>ケイ</t>
    </rPh>
    <phoneticPr fontId="3"/>
  </si>
  <si>
    <t>　　　件数</t>
    <rPh sb="3" eb="5">
      <t>ケンスウ</t>
    </rPh>
    <phoneticPr fontId="3"/>
  </si>
  <si>
    <t>（単位：件）</t>
    <rPh sb="1" eb="3">
      <t>タンイ</t>
    </rPh>
    <rPh sb="4" eb="5">
      <t>ケン</t>
    </rPh>
    <phoneticPr fontId="3"/>
  </si>
  <si>
    <t>市町村名</t>
    <rPh sb="0" eb="3">
      <t>シチョウソン</t>
    </rPh>
    <rPh sb="3" eb="4">
      <t>メイ</t>
    </rPh>
    <phoneticPr fontId="3"/>
  </si>
  <si>
    <t>許　　　　　　　可</t>
    <rPh sb="0" eb="1">
      <t>モト</t>
    </rPh>
    <rPh sb="8" eb="9">
      <t>カ</t>
    </rPh>
    <phoneticPr fontId="3"/>
  </si>
  <si>
    <t>届　　　　出</t>
    <rPh sb="0" eb="1">
      <t>トドケ</t>
    </rPh>
    <rPh sb="5" eb="6">
      <t>デ</t>
    </rPh>
    <phoneticPr fontId="3"/>
  </si>
  <si>
    <t>協　　　　議</t>
    <rPh sb="0" eb="1">
      <t>キョウ</t>
    </rPh>
    <rPh sb="5" eb="6">
      <t>ギ</t>
    </rPh>
    <phoneticPr fontId="3"/>
  </si>
  <si>
    <t>合　計</t>
    <rPh sb="0" eb="1">
      <t>ゴウ</t>
    </rPh>
    <rPh sb="2" eb="3">
      <t>ケイ</t>
    </rPh>
    <phoneticPr fontId="3"/>
  </si>
  <si>
    <t>４　条</t>
    <rPh sb="2" eb="3">
      <t>ジョウ</t>
    </rPh>
    <phoneticPr fontId="3"/>
  </si>
  <si>
    <t>５　条</t>
    <rPh sb="2" eb="3">
      <t>ジョウ</t>
    </rPh>
    <phoneticPr fontId="3"/>
  </si>
  <si>
    <t>計</t>
    <rPh sb="0" eb="1">
      <t>ケイ</t>
    </rPh>
    <phoneticPr fontId="3"/>
  </si>
  <si>
    <t>うち大臣許可</t>
    <rPh sb="2" eb="4">
      <t>ダイジン</t>
    </rPh>
    <rPh sb="4" eb="6">
      <t>キョカ</t>
    </rPh>
    <phoneticPr fontId="3"/>
  </si>
  <si>
    <t>-</t>
    <phoneticPr fontId="3"/>
  </si>
  <si>
    <t>-</t>
  </si>
  <si>
    <t>佐</t>
    <rPh sb="0" eb="1">
      <t>タスク</t>
    </rPh>
    <phoneticPr fontId="3"/>
  </si>
  <si>
    <t>久</t>
    <rPh sb="0" eb="1">
      <t>ヒサシ</t>
    </rPh>
    <phoneticPr fontId="3"/>
  </si>
  <si>
    <t>小計</t>
    <rPh sb="0" eb="2">
      <t>ショウケイ</t>
    </rPh>
    <phoneticPr fontId="3"/>
  </si>
  <si>
    <t>上</t>
    <rPh sb="0" eb="1">
      <t>ウエ</t>
    </rPh>
    <phoneticPr fontId="3"/>
  </si>
  <si>
    <t>諏</t>
    <rPh sb="0" eb="1">
      <t>ハカ</t>
    </rPh>
    <phoneticPr fontId="3"/>
  </si>
  <si>
    <t>訪</t>
    <rPh sb="0" eb="1">
      <t>ホウ</t>
    </rPh>
    <phoneticPr fontId="3"/>
  </si>
  <si>
    <t>伊</t>
    <rPh sb="0" eb="1">
      <t>イ</t>
    </rPh>
    <phoneticPr fontId="3"/>
  </si>
  <si>
    <t>-</t>
    <phoneticPr fontId="3"/>
  </si>
  <si>
    <t>那</t>
    <rPh sb="0" eb="1">
      <t>トモ</t>
    </rPh>
    <phoneticPr fontId="3"/>
  </si>
  <si>
    <t>-</t>
    <phoneticPr fontId="3"/>
  </si>
  <si>
    <t>木</t>
    <rPh sb="0" eb="1">
      <t>キ</t>
    </rPh>
    <phoneticPr fontId="3"/>
  </si>
  <si>
    <t>-</t>
    <phoneticPr fontId="3"/>
  </si>
  <si>
    <t>曽</t>
    <rPh sb="0" eb="1">
      <t>ソ</t>
    </rPh>
    <phoneticPr fontId="3"/>
  </si>
  <si>
    <t>-</t>
    <phoneticPr fontId="3"/>
  </si>
  <si>
    <t>松</t>
    <rPh sb="0" eb="1">
      <t>マツ</t>
    </rPh>
    <phoneticPr fontId="3"/>
  </si>
  <si>
    <t>本</t>
    <rPh sb="0" eb="1">
      <t>モト</t>
    </rPh>
    <phoneticPr fontId="3"/>
  </si>
  <si>
    <t>北</t>
    <rPh sb="0" eb="1">
      <t>キタ</t>
    </rPh>
    <phoneticPr fontId="3"/>
  </si>
  <si>
    <t>長</t>
    <rPh sb="0" eb="1">
      <t>ナガ</t>
    </rPh>
    <phoneticPr fontId="3"/>
  </si>
  <si>
    <t>野</t>
    <rPh sb="0" eb="1">
      <t>ノ</t>
    </rPh>
    <phoneticPr fontId="3"/>
  </si>
  <si>
    <t>-</t>
    <phoneticPr fontId="3"/>
  </si>
  <si>
    <t>信</t>
    <rPh sb="0" eb="1">
      <t>シン</t>
    </rPh>
    <phoneticPr fontId="3"/>
  </si>
  <si>
    <t>合　　計</t>
    <rPh sb="0" eb="1">
      <t>ゴウ</t>
    </rPh>
    <rPh sb="3" eb="4">
      <t>ケイ</t>
    </rPh>
    <phoneticPr fontId="3"/>
  </si>
  <si>
    <t>　面積</t>
    <rPh sb="1" eb="3">
      <t>メンセキ</t>
    </rPh>
    <phoneticPr fontId="3"/>
  </si>
  <si>
    <t>（単位：ha）</t>
    <rPh sb="1" eb="3">
      <t>タンイ</t>
    </rPh>
    <phoneticPr fontId="3"/>
  </si>
  <si>
    <t>許　　　　　　　　　　可</t>
    <rPh sb="0" eb="1">
      <t>モト</t>
    </rPh>
    <rPh sb="11" eb="12">
      <t>カ</t>
    </rPh>
    <phoneticPr fontId="3"/>
  </si>
  <si>
    <t>届出</t>
    <rPh sb="0" eb="2">
      <t>トドケデ</t>
    </rPh>
    <phoneticPr fontId="3"/>
  </si>
  <si>
    <t>協議</t>
    <rPh sb="0" eb="2">
      <t>キョウギ</t>
    </rPh>
    <phoneticPr fontId="3"/>
  </si>
  <si>
    <t>許可・　届出以外</t>
    <rPh sb="0" eb="2">
      <t>キョカ</t>
    </rPh>
    <rPh sb="4" eb="6">
      <t>トドケデ</t>
    </rPh>
    <rPh sb="6" eb="8">
      <t>イガイ</t>
    </rPh>
    <phoneticPr fontId="3"/>
  </si>
  <si>
    <t>合計</t>
    <rPh sb="0" eb="2">
      <t>ゴウケイ</t>
    </rPh>
    <phoneticPr fontId="3"/>
  </si>
  <si>
    <t>４   条</t>
    <rPh sb="4" eb="5">
      <t>ジョウ</t>
    </rPh>
    <phoneticPr fontId="3"/>
  </si>
  <si>
    <t>５    条</t>
    <rPh sb="5" eb="6">
      <t>ジョウ</t>
    </rPh>
    <phoneticPr fontId="3"/>
  </si>
  <si>
    <t>合　　　　計</t>
    <rPh sb="0" eb="1">
      <t>ゴウ</t>
    </rPh>
    <rPh sb="5" eb="6">
      <t>ケイ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</si>
  <si>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</si>
  <si>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</si>
  <si>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(a)</t>
    <phoneticPr fontId="3"/>
  </si>
  <si>
    <t>(b)</t>
    <phoneticPr fontId="3"/>
  </si>
  <si>
    <t>(c=a+b)</t>
    <phoneticPr fontId="3"/>
  </si>
  <si>
    <t>(d)</t>
    <phoneticPr fontId="3"/>
  </si>
  <si>
    <t>（e）</t>
    <phoneticPr fontId="3"/>
  </si>
  <si>
    <t>(f)</t>
    <phoneticPr fontId="3"/>
  </si>
  <si>
    <t>(g=c+d+e+f)</t>
    <phoneticPr fontId="3"/>
  </si>
  <si>
    <t>小諸市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</si>
  <si>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</si>
  <si>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</si>
  <si>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</si>
  <si>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</si>
  <si>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</si>
  <si>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</si>
  <si>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</si>
  <si>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</si>
  <si>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</si>
  <si>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</si>
  <si>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</si>
  <si>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</si>
  <si>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</si>
  <si>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</si>
  <si>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</si>
  <si>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</si>
  <si>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</si>
  <si>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</si>
  <si>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</si>
  <si>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</si>
  <si>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</si>
  <si>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</si>
  <si>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</si>
  <si>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</si>
  <si>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</si>
  <si>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</si>
  <si>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安曇野市</t>
  </si>
  <si>
    <t>筑北村</t>
  </si>
  <si>
    <t>麻績村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</si>
  <si>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</si>
  <si>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</si>
  <si>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</si>
  <si>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</si>
  <si>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</si>
  <si>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</si>
  <si>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</si>
  <si>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</si>
  <si>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</si>
  <si>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</si>
  <si>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</si>
  <si>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</si>
  <si>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</si>
  <si>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</si>
  <si>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</si>
  <si>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</si>
  <si>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</si>
  <si>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（注）㎡単位で集計後ha単位にラウンドして表示しているため、内訳の和が合計と一致しない場合があります。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38" eb="40">
      <t>イッチ</t>
    </rPh>
    <rPh sb="43" eb="45">
      <t>バアイ</t>
    </rPh>
    <phoneticPr fontId="3"/>
  </si>
  <si>
    <t>小計</t>
    <rPh sb="0" eb="2">
      <t>ショウケイ</t>
    </rPh>
    <phoneticPr fontId="2"/>
  </si>
  <si>
    <t>上田市</t>
    <rPh sb="0" eb="3">
      <t>ウエダシ</t>
    </rPh>
    <phoneticPr fontId="2"/>
  </si>
  <si>
    <t>東御市</t>
    <rPh sb="0" eb="3">
      <t>トウミシ</t>
    </rPh>
    <phoneticPr fontId="2"/>
  </si>
  <si>
    <t>長和町</t>
    <rPh sb="0" eb="2">
      <t>ナガワ</t>
    </rPh>
    <rPh sb="2" eb="3">
      <t>マチ</t>
    </rPh>
    <phoneticPr fontId="2"/>
  </si>
  <si>
    <t>青木村</t>
    <rPh sb="0" eb="3">
      <t>アオキムラ</t>
    </rPh>
    <phoneticPr fontId="2"/>
  </si>
  <si>
    <t>岡谷市</t>
    <rPh sb="0" eb="3">
      <t>オカヤシ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</si>
  <si>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</si>
  <si>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</si>
  <si>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下諏訪町</t>
    <rPh sb="0" eb="4">
      <t>シモスワマチ</t>
    </rPh>
    <phoneticPr fontId="2"/>
  </si>
  <si>
    <t>富士見町</t>
    <rPh sb="0" eb="4">
      <t>フジミマチ</t>
    </rPh>
    <phoneticPr fontId="2"/>
  </si>
  <si>
    <t>原村</t>
    <rPh sb="0" eb="2">
      <t>ハラムラ</t>
    </rPh>
    <phoneticPr fontId="2"/>
  </si>
  <si>
    <t>飯田市</t>
    <rPh sb="0" eb="3">
      <t>イイダシ</t>
    </rPh>
    <phoneticPr fontId="2"/>
  </si>
  <si>
    <t>松川町</t>
    <rPh sb="0" eb="3">
      <t>マツカワマチ</t>
    </rPh>
    <phoneticPr fontId="2"/>
  </si>
  <si>
    <t>高森町</t>
    <rPh sb="0" eb="3">
      <t>タカモリマチ</t>
    </rPh>
    <phoneticPr fontId="2"/>
  </si>
  <si>
    <t>阿南町</t>
    <rPh sb="0" eb="3">
      <t>アナンチョウ</t>
    </rPh>
    <phoneticPr fontId="2"/>
  </si>
  <si>
    <t>阿智村</t>
    <rPh sb="0" eb="3">
      <t>アチムラ</t>
    </rPh>
    <phoneticPr fontId="2"/>
  </si>
  <si>
    <t>平谷村</t>
    <rPh sb="0" eb="3">
      <t>ヒラヤムラ</t>
    </rPh>
    <phoneticPr fontId="2"/>
  </si>
  <si>
    <t>根羽村</t>
    <rPh sb="0" eb="3">
      <t>ネバムラ</t>
    </rPh>
    <phoneticPr fontId="2"/>
  </si>
  <si>
    <t>下條村</t>
    <rPh sb="0" eb="3">
      <t>シモジョウムラ</t>
    </rPh>
    <phoneticPr fontId="2"/>
  </si>
  <si>
    <t>売木村</t>
    <rPh sb="0" eb="3">
      <t>ウルギムラ</t>
    </rPh>
    <phoneticPr fontId="2"/>
  </si>
  <si>
    <t>天龍村</t>
    <rPh sb="0" eb="3">
      <t>テンリュウムラ</t>
    </rPh>
    <phoneticPr fontId="2"/>
  </si>
  <si>
    <t>泰阜村</t>
    <rPh sb="0" eb="3">
      <t>ヤスオカムラ</t>
    </rPh>
    <phoneticPr fontId="2"/>
  </si>
  <si>
    <t>喬木村</t>
    <rPh sb="0" eb="3">
      <t>タカギムラ</t>
    </rPh>
    <phoneticPr fontId="2"/>
  </si>
  <si>
    <t>豊丘村</t>
    <rPh sb="0" eb="3">
      <t>トヨオカムラ</t>
    </rPh>
    <phoneticPr fontId="2"/>
  </si>
  <si>
    <t>大鹿村</t>
    <rPh sb="0" eb="3">
      <t>オオシカムラ</t>
    </rPh>
    <phoneticPr fontId="2"/>
  </si>
  <si>
    <t>中野市</t>
    <rPh sb="0" eb="3">
      <t>ナカノシ</t>
    </rPh>
    <phoneticPr fontId="2"/>
  </si>
  <si>
    <t>飯山市</t>
    <rPh sb="0" eb="3">
      <t>イイヤマシ</t>
    </rPh>
    <phoneticPr fontId="2"/>
  </si>
  <si>
    <t>山ノ内町</t>
    <rPh sb="0" eb="4">
      <t>ヤマノウチマチ</t>
    </rPh>
    <phoneticPr fontId="2"/>
  </si>
  <si>
    <t>木島平村</t>
    <rPh sb="0" eb="4">
      <t>キジマダイラムラ</t>
    </rPh>
    <phoneticPr fontId="2"/>
  </si>
  <si>
    <t>野沢温泉村</t>
    <rPh sb="0" eb="5">
      <t>ノザワオンセンムラ</t>
    </rPh>
    <phoneticPr fontId="2"/>
  </si>
  <si>
    <t>栄村</t>
    <rPh sb="0" eb="2">
      <t>サカエムラ</t>
    </rPh>
    <phoneticPr fontId="2"/>
  </si>
  <si>
    <t>北</t>
    <rPh sb="0" eb="1">
      <t>キタ</t>
    </rPh>
    <phoneticPr fontId="3"/>
  </si>
  <si>
    <t>ア</t>
    <phoneticPr fontId="3"/>
  </si>
  <si>
    <t>ル</t>
    <phoneticPr fontId="3"/>
  </si>
  <si>
    <t>プ</t>
    <phoneticPr fontId="3"/>
  </si>
  <si>
    <t>ス</t>
    <phoneticPr fontId="3"/>
  </si>
  <si>
    <t>南</t>
    <rPh sb="0" eb="1">
      <t>ミナミ</t>
    </rPh>
    <phoneticPr fontId="3"/>
  </si>
  <si>
    <t>州</t>
    <rPh sb="0" eb="1">
      <t>シュウ</t>
    </rPh>
    <phoneticPr fontId="3"/>
  </si>
  <si>
    <t>振興局</t>
    <rPh sb="0" eb="2">
      <t>シンコウ</t>
    </rPh>
    <rPh sb="2" eb="3">
      <t>キョク</t>
    </rPh>
    <phoneticPr fontId="3"/>
  </si>
  <si>
    <t>振
興
局</t>
    <rPh sb="0" eb="1">
      <t>シン</t>
    </rPh>
    <rPh sb="2" eb="3">
      <t>コウ</t>
    </rPh>
    <rPh sb="4" eb="5">
      <t>キョク</t>
    </rPh>
    <phoneticPr fontId="3"/>
  </si>
  <si>
    <t>ア</t>
    <phoneticPr fontId="3"/>
  </si>
  <si>
    <t>ル</t>
    <phoneticPr fontId="3"/>
  </si>
  <si>
    <t>プ</t>
    <phoneticPr fontId="3"/>
  </si>
  <si>
    <t>-</t>
    <phoneticPr fontId="3"/>
  </si>
  <si>
    <t>H28.1.1～H28.12.31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</si>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</sst>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###,##0"/>
    <numFmt numFmtId="177" formatCode="#,##0_ "/>
    <numFmt numFmtId="178" formatCode="#,##0.0_ "/>
    <numFmt numFmtId="179" formatCode="000"/>
    <numFmt numFmtId="180" formatCode="#,###,##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distributed" vertical="center"/>
    </xf>
    <xf numFmtId="176" fontId="2" fillId="3" borderId="11" xfId="0" applyNumberFormat="1" applyFont="1" applyFill="1" applyBorder="1" applyAlignment="1">
      <alignment horizontal="right" vertical="center" shrinkToFit="1"/>
    </xf>
    <xf numFmtId="176" fontId="2" fillId="4" borderId="11" xfId="0" applyNumberFormat="1" applyFont="1" applyFill="1" applyBorder="1" applyAlignment="1">
      <alignment horizontal="right" vertical="center" shrinkToFit="1"/>
    </xf>
    <xf numFmtId="178" fontId="2" fillId="4" borderId="11" xfId="0" applyNumberFormat="1" applyFont="1" applyFill="1" applyBorder="1" applyAlignment="1">
      <alignment horizontal="right" vertical="center"/>
    </xf>
    <xf numFmtId="38" fontId="2" fillId="3" borderId="11" xfId="1" applyFont="1" applyFill="1" applyBorder="1" applyAlignment="1">
      <alignment horizontal="distributed" vertical="center"/>
    </xf>
    <xf numFmtId="38" fontId="2" fillId="3" borderId="9" xfId="1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3" borderId="11" xfId="0" applyNumberFormat="1" applyFont="1" applyFill="1" applyBorder="1" applyAlignment="1">
      <alignment horizontal="right" vertical="center"/>
    </xf>
    <xf numFmtId="177" fontId="2" fillId="4" borderId="11" xfId="0" applyNumberFormat="1" applyFont="1" applyFill="1" applyBorder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78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80" fontId="2" fillId="3" borderId="11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3" borderId="11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right" vertical="center"/>
    </xf>
    <xf numFmtId="176" fontId="2" fillId="4" borderId="11" xfId="0" applyNumberFormat="1" applyFont="1" applyFill="1" applyBorder="1" applyAlignment="1">
      <alignment horizontal="right" vertical="center"/>
    </xf>
    <xf numFmtId="177" fontId="2" fillId="4" borderId="11" xfId="0" applyNumberFormat="1" applyFont="1" applyFill="1" applyBorder="1" applyAlignment="1">
      <alignment vertical="center"/>
    </xf>
    <xf numFmtId="180" fontId="9" fillId="5" borderId="11" xfId="0" applyNumberFormat="1" applyFont="1" applyFill="1" applyBorder="1" applyAlignment="1">
      <alignment horizontal="right" vertical="center" shrinkToFit="1"/>
    </xf>
    <xf numFmtId="180" fontId="2" fillId="5" borderId="11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zoomScaleNormal="100" workbookViewId="0">
      <pane xSplit="3" ySplit="7" topLeftCell="D89" activePane="bottomRight" state="frozen"/>
      <selection activeCell="G17" sqref="G17"/>
      <selection pane="topRight" activeCell="G17" sqref="G17"/>
      <selection pane="bottomLeft" activeCell="G17" sqref="G17"/>
      <selection pane="bottomRight" activeCell="F61" sqref="F61"/>
    </sheetView>
  </sheetViews>
  <sheetFormatPr defaultRowHeight="12"/>
  <cols>
    <col min="1" max="1" width="3.625" style="2" customWidth="1"/>
    <col min="2" max="2" width="3.375" style="2" customWidth="1"/>
    <col min="3" max="3" width="13.125" style="2" customWidth="1"/>
    <col min="4" max="14" width="8.375" style="2" customWidth="1"/>
    <col min="15" max="16384" width="9" style="2"/>
  </cols>
  <sheetData>
    <row r="1" spans="1:23" ht="23.25" customHeight="1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3" ht="23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147</v>
      </c>
      <c r="O2" s="3"/>
    </row>
    <row r="3" spans="1:23" ht="13.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</row>
    <row r="4" spans="1:23" ht="12" customHeight="1">
      <c r="A4" s="1" t="s">
        <v>1</v>
      </c>
      <c r="N4" s="5" t="s">
        <v>2</v>
      </c>
    </row>
    <row r="5" spans="1:23" ht="13.5" customHeight="1">
      <c r="B5" s="63" t="s">
        <v>141</v>
      </c>
      <c r="C5" s="63" t="s">
        <v>3</v>
      </c>
      <c r="D5" s="66" t="s">
        <v>4</v>
      </c>
      <c r="E5" s="67"/>
      <c r="F5" s="67"/>
      <c r="G5" s="68"/>
      <c r="H5" s="69" t="s">
        <v>5</v>
      </c>
      <c r="I5" s="70"/>
      <c r="J5" s="71"/>
      <c r="K5" s="69" t="s">
        <v>6</v>
      </c>
      <c r="L5" s="70"/>
      <c r="M5" s="71"/>
      <c r="N5" s="60" t="s">
        <v>7</v>
      </c>
    </row>
    <row r="6" spans="1:23" ht="12" customHeight="1">
      <c r="B6" s="64"/>
      <c r="C6" s="64"/>
      <c r="D6" s="60" t="s">
        <v>8</v>
      </c>
      <c r="E6" s="60" t="s">
        <v>9</v>
      </c>
      <c r="F6" s="69" t="s">
        <v>10</v>
      </c>
      <c r="G6" s="6"/>
      <c r="H6" s="60" t="s">
        <v>8</v>
      </c>
      <c r="I6" s="60" t="s">
        <v>9</v>
      </c>
      <c r="J6" s="60" t="s">
        <v>10</v>
      </c>
      <c r="K6" s="60" t="s">
        <v>8</v>
      </c>
      <c r="L6" s="60" t="s">
        <v>9</v>
      </c>
      <c r="M6" s="60" t="s">
        <v>10</v>
      </c>
      <c r="N6" s="72"/>
    </row>
    <row r="7" spans="1:23" ht="15" customHeight="1">
      <c r="B7" s="65"/>
      <c r="C7" s="65"/>
      <c r="D7" s="61"/>
      <c r="E7" s="61"/>
      <c r="F7" s="73"/>
      <c r="G7" s="54" t="s">
        <v>11</v>
      </c>
      <c r="H7" s="61"/>
      <c r="I7" s="61"/>
      <c r="J7" s="61"/>
      <c r="K7" s="61"/>
      <c r="L7" s="61"/>
      <c r="M7" s="61"/>
      <c r="N7" s="61"/>
      <c r="P7"/>
      <c r="Q7"/>
      <c r="R7"/>
      <c r="S7"/>
      <c r="T7"/>
      <c r="U7"/>
      <c r="V7"/>
      <c r="W7"/>
    </row>
    <row r="8" spans="1:23" ht="14.25" customHeight="1">
      <c r="B8" s="7"/>
      <c r="C8" s="8" t="s">
        <v>55</v>
      </c>
      <c r="D8" s="9" t="s">
        <v>13</v>
      </c>
      <c r="E8" s="9" t="s">
        <v>13</v>
      </c>
      <c r="F8" s="9" t="s">
        <v>13</v>
      </c>
      <c r="G8" s="10" t="s">
        <v>12</v>
      </c>
      <c r="H8" s="9" t="s">
        <v>13</v>
      </c>
      <c r="I8" s="9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9" t="s">
        <v>13</v>
      </c>
      <c r="P8"/>
      <c r="Q8"/>
      <c r="R8"/>
      <c r="S8"/>
      <c r="T8"/>
      <c r="U8"/>
      <c r="V8"/>
      <c r="W8"/>
    </row>
    <row r="9" spans="1:23" ht="14.25" customHeight="1">
      <c r="B9" s="11"/>
      <c r="C9" s="12" t="s">
        <v>56</v>
      </c>
      <c r="D9" s="9">
        <v>34</v>
      </c>
      <c r="E9" s="9">
        <v>234</v>
      </c>
      <c r="F9" s="9">
        <f t="shared" ref="F9:F19" si="0">SUM(D9:E9)</f>
        <v>268</v>
      </c>
      <c r="G9" s="10" t="s">
        <v>12</v>
      </c>
      <c r="H9" s="9" t="s">
        <v>13</v>
      </c>
      <c r="I9" s="9" t="s">
        <v>13</v>
      </c>
      <c r="J9" s="10" t="s">
        <v>13</v>
      </c>
      <c r="K9" s="10" t="s">
        <v>13</v>
      </c>
      <c r="L9" s="10" t="s">
        <v>13</v>
      </c>
      <c r="M9" s="10" t="s">
        <v>13</v>
      </c>
      <c r="N9" s="9">
        <f t="shared" ref="N9:N72" si="1">SUM(F9,J9,M9)</f>
        <v>268</v>
      </c>
    </row>
    <row r="10" spans="1:23" ht="14.25" customHeight="1">
      <c r="B10" s="11"/>
      <c r="C10" s="12" t="s">
        <v>58</v>
      </c>
      <c r="D10" s="9">
        <v>6</v>
      </c>
      <c r="E10" s="9">
        <v>22</v>
      </c>
      <c r="F10" s="9">
        <f t="shared" si="0"/>
        <v>28</v>
      </c>
      <c r="G10" s="10" t="s">
        <v>12</v>
      </c>
      <c r="H10" s="9" t="s">
        <v>13</v>
      </c>
      <c r="I10" s="9" t="s">
        <v>13</v>
      </c>
      <c r="J10" s="10" t="s">
        <v>13</v>
      </c>
      <c r="K10" s="10" t="s">
        <v>13</v>
      </c>
      <c r="L10" s="10" t="s">
        <v>13</v>
      </c>
      <c r="M10" s="10" t="s">
        <v>13</v>
      </c>
      <c r="N10" s="9">
        <f t="shared" si="1"/>
        <v>28</v>
      </c>
    </row>
    <row r="11" spans="1:23" ht="14.25" customHeight="1">
      <c r="B11" s="11" t="s">
        <v>14</v>
      </c>
      <c r="C11" s="12" t="s">
        <v>57</v>
      </c>
      <c r="D11" s="9">
        <v>6</v>
      </c>
      <c r="E11" s="9">
        <v>14</v>
      </c>
      <c r="F11" s="9">
        <f t="shared" si="0"/>
        <v>20</v>
      </c>
      <c r="G11" s="10" t="s">
        <v>12</v>
      </c>
      <c r="H11" s="9" t="s">
        <v>13</v>
      </c>
      <c r="I11" s="9" t="s">
        <v>13</v>
      </c>
      <c r="J11" s="10" t="s">
        <v>13</v>
      </c>
      <c r="K11" s="10" t="s">
        <v>13</v>
      </c>
      <c r="L11" s="10" t="s">
        <v>13</v>
      </c>
      <c r="M11" s="10" t="s">
        <v>13</v>
      </c>
      <c r="N11" s="9">
        <f t="shared" si="1"/>
        <v>20</v>
      </c>
    </row>
    <row r="12" spans="1:23" ht="14.25" customHeight="1">
      <c r="B12" s="11"/>
      <c r="C12" s="12" t="s">
        <v>59</v>
      </c>
      <c r="D12" s="9" t="s">
        <v>13</v>
      </c>
      <c r="E12" s="9">
        <v>6</v>
      </c>
      <c r="F12" s="9">
        <f t="shared" si="0"/>
        <v>6</v>
      </c>
      <c r="G12" s="10" t="s">
        <v>12</v>
      </c>
      <c r="H12" s="9" t="s">
        <v>13</v>
      </c>
      <c r="I12" s="9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9">
        <f t="shared" si="1"/>
        <v>6</v>
      </c>
    </row>
    <row r="13" spans="1:23" ht="14.25" customHeight="1">
      <c r="B13" s="11"/>
      <c r="C13" s="12" t="s">
        <v>60</v>
      </c>
      <c r="D13" s="9">
        <v>2</v>
      </c>
      <c r="E13" s="9">
        <v>1</v>
      </c>
      <c r="F13" s="9">
        <f t="shared" si="0"/>
        <v>3</v>
      </c>
      <c r="G13" s="10" t="s">
        <v>12</v>
      </c>
      <c r="H13" s="9" t="s">
        <v>13</v>
      </c>
      <c r="I13" s="9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9">
        <f t="shared" si="1"/>
        <v>3</v>
      </c>
    </row>
    <row r="14" spans="1:23" ht="14.25" customHeight="1">
      <c r="B14" s="11"/>
      <c r="C14" s="12" t="s">
        <v>61</v>
      </c>
      <c r="D14" s="9">
        <v>3</v>
      </c>
      <c r="E14" s="9" t="s">
        <v>13</v>
      </c>
      <c r="F14" s="9">
        <f t="shared" si="0"/>
        <v>3</v>
      </c>
      <c r="G14" s="10" t="s">
        <v>12</v>
      </c>
      <c r="H14" s="9" t="s">
        <v>13</v>
      </c>
      <c r="I14" s="9" t="s">
        <v>13</v>
      </c>
      <c r="J14" s="10" t="s">
        <v>13</v>
      </c>
      <c r="K14" s="10" t="s">
        <v>13</v>
      </c>
      <c r="L14" s="10" t="s">
        <v>13</v>
      </c>
      <c r="M14" s="10" t="s">
        <v>13</v>
      </c>
      <c r="N14" s="9">
        <f t="shared" si="1"/>
        <v>3</v>
      </c>
    </row>
    <row r="15" spans="1:23" ht="14.25" customHeight="1">
      <c r="B15" s="11"/>
      <c r="C15" s="12" t="s">
        <v>62</v>
      </c>
      <c r="D15" s="9">
        <v>1</v>
      </c>
      <c r="E15" s="9">
        <v>2</v>
      </c>
      <c r="F15" s="9">
        <f t="shared" si="0"/>
        <v>3</v>
      </c>
      <c r="G15" s="10" t="s">
        <v>12</v>
      </c>
      <c r="H15" s="9" t="s">
        <v>13</v>
      </c>
      <c r="I15" s="9" t="s">
        <v>13</v>
      </c>
      <c r="J15" s="10" t="s">
        <v>13</v>
      </c>
      <c r="K15" s="10" t="s">
        <v>13</v>
      </c>
      <c r="L15" s="10" t="s">
        <v>13</v>
      </c>
      <c r="M15" s="10" t="s">
        <v>13</v>
      </c>
      <c r="N15" s="9">
        <f t="shared" si="1"/>
        <v>3</v>
      </c>
    </row>
    <row r="16" spans="1:23" ht="14.25" customHeight="1">
      <c r="B16" s="11" t="s">
        <v>15</v>
      </c>
      <c r="C16" s="12" t="s">
        <v>63</v>
      </c>
      <c r="D16" s="9">
        <v>4</v>
      </c>
      <c r="E16" s="9">
        <v>19</v>
      </c>
      <c r="F16" s="9">
        <f t="shared" si="0"/>
        <v>23</v>
      </c>
      <c r="G16" s="10" t="s">
        <v>12</v>
      </c>
      <c r="H16" s="9" t="s">
        <v>13</v>
      </c>
      <c r="I16" s="9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9">
        <f t="shared" si="1"/>
        <v>23</v>
      </c>
    </row>
    <row r="17" spans="2:14" ht="14.25" customHeight="1">
      <c r="B17" s="11"/>
      <c r="C17" s="12" t="s">
        <v>64</v>
      </c>
      <c r="D17" s="9">
        <v>11</v>
      </c>
      <c r="E17" s="9">
        <v>31</v>
      </c>
      <c r="F17" s="9">
        <f t="shared" si="0"/>
        <v>42</v>
      </c>
      <c r="G17" s="10" t="s">
        <v>12</v>
      </c>
      <c r="H17" s="9" t="s">
        <v>13</v>
      </c>
      <c r="I17" s="9" t="s">
        <v>13</v>
      </c>
      <c r="J17" s="10" t="s">
        <v>13</v>
      </c>
      <c r="K17" s="10" t="s">
        <v>13</v>
      </c>
      <c r="L17" s="10" t="s">
        <v>13</v>
      </c>
      <c r="M17" s="10" t="s">
        <v>13</v>
      </c>
      <c r="N17" s="55">
        <f t="shared" si="1"/>
        <v>42</v>
      </c>
    </row>
    <row r="18" spans="2:14" ht="14.25" customHeight="1">
      <c r="B18" s="11"/>
      <c r="C18" s="12" t="s">
        <v>65</v>
      </c>
      <c r="D18" s="9">
        <v>1</v>
      </c>
      <c r="E18" s="9">
        <v>9</v>
      </c>
      <c r="F18" s="9">
        <f t="shared" si="0"/>
        <v>10</v>
      </c>
      <c r="G18" s="10" t="s">
        <v>12</v>
      </c>
      <c r="H18" s="9" t="s">
        <v>13</v>
      </c>
      <c r="I18" s="9" t="s">
        <v>13</v>
      </c>
      <c r="J18" s="10" t="s">
        <v>13</v>
      </c>
      <c r="K18" s="10" t="s">
        <v>13</v>
      </c>
      <c r="L18" s="10" t="s">
        <v>13</v>
      </c>
      <c r="M18" s="10" t="s">
        <v>13</v>
      </c>
      <c r="N18" s="9">
        <f t="shared" si="1"/>
        <v>10</v>
      </c>
    </row>
    <row r="19" spans="2:14" ht="14.25" customHeight="1">
      <c r="B19" s="13"/>
      <c r="C19" s="14" t="s">
        <v>103</v>
      </c>
      <c r="D19" s="9">
        <f>SUM(D8:D18)</f>
        <v>68</v>
      </c>
      <c r="E19" s="9">
        <f>SUM(E8:E18)</f>
        <v>338</v>
      </c>
      <c r="F19" s="9">
        <f t="shared" si="0"/>
        <v>406</v>
      </c>
      <c r="G19" s="10" t="s">
        <v>12</v>
      </c>
      <c r="H19" s="10" t="s">
        <v>13</v>
      </c>
      <c r="I19" s="10" t="s">
        <v>13</v>
      </c>
      <c r="J19" s="10" t="s">
        <v>13</v>
      </c>
      <c r="K19" s="10" t="s">
        <v>13</v>
      </c>
      <c r="L19" s="10" t="s">
        <v>13</v>
      </c>
      <c r="M19" s="10" t="s">
        <v>13</v>
      </c>
      <c r="N19" s="9">
        <f t="shared" si="1"/>
        <v>406</v>
      </c>
    </row>
    <row r="20" spans="2:14" ht="14.25" customHeight="1">
      <c r="B20" s="15"/>
      <c r="C20" s="16" t="s">
        <v>104</v>
      </c>
      <c r="D20" s="17">
        <v>43</v>
      </c>
      <c r="E20" s="17">
        <v>273</v>
      </c>
      <c r="F20" s="17">
        <f>SUM(D20:E20)</f>
        <v>316</v>
      </c>
      <c r="G20" s="18" t="s">
        <v>12</v>
      </c>
      <c r="H20" s="17" t="s">
        <v>13</v>
      </c>
      <c r="I20" s="17" t="s">
        <v>13</v>
      </c>
      <c r="J20" s="19" t="s">
        <v>13</v>
      </c>
      <c r="K20" s="18" t="s">
        <v>13</v>
      </c>
      <c r="L20" s="19" t="s">
        <v>13</v>
      </c>
      <c r="M20" s="18" t="s">
        <v>13</v>
      </c>
      <c r="N20" s="17">
        <f t="shared" si="1"/>
        <v>316</v>
      </c>
    </row>
    <row r="21" spans="2:14" ht="14.25" customHeight="1">
      <c r="B21" s="15" t="s">
        <v>17</v>
      </c>
      <c r="C21" s="16" t="s">
        <v>105</v>
      </c>
      <c r="D21" s="17">
        <v>9</v>
      </c>
      <c r="E21" s="17">
        <v>83</v>
      </c>
      <c r="F21" s="17">
        <f t="shared" ref="F21:F23" si="2">SUM(D21:E21)</f>
        <v>92</v>
      </c>
      <c r="G21" s="18" t="s">
        <v>13</v>
      </c>
      <c r="H21" s="17">
        <v>5</v>
      </c>
      <c r="I21" s="17" t="s">
        <v>13</v>
      </c>
      <c r="J21" s="25">
        <f>SUM(H21:I21)</f>
        <v>5</v>
      </c>
      <c r="K21" s="18" t="s">
        <v>13</v>
      </c>
      <c r="L21" s="19" t="s">
        <v>13</v>
      </c>
      <c r="M21" s="19" t="s">
        <v>13</v>
      </c>
      <c r="N21" s="17">
        <f t="shared" si="1"/>
        <v>97</v>
      </c>
    </row>
    <row r="22" spans="2:14" ht="14.25" customHeight="1">
      <c r="B22" s="15"/>
      <c r="C22" s="16" t="s">
        <v>106</v>
      </c>
      <c r="D22" s="17">
        <v>1</v>
      </c>
      <c r="E22" s="17">
        <v>6</v>
      </c>
      <c r="F22" s="17">
        <f t="shared" si="2"/>
        <v>7</v>
      </c>
      <c r="G22" s="18" t="s">
        <v>13</v>
      </c>
      <c r="H22" s="17" t="s">
        <v>13</v>
      </c>
      <c r="I22" s="17" t="s">
        <v>13</v>
      </c>
      <c r="J22" s="19" t="s">
        <v>13</v>
      </c>
      <c r="K22" s="18" t="s">
        <v>13</v>
      </c>
      <c r="L22" s="19" t="s">
        <v>13</v>
      </c>
      <c r="M22" s="19" t="s">
        <v>13</v>
      </c>
      <c r="N22" s="17">
        <f t="shared" si="1"/>
        <v>7</v>
      </c>
    </row>
    <row r="23" spans="2:14" ht="14.25" customHeight="1">
      <c r="B23" s="15" t="s">
        <v>46</v>
      </c>
      <c r="C23" s="20" t="s">
        <v>107</v>
      </c>
      <c r="D23" s="17">
        <v>3</v>
      </c>
      <c r="E23" s="17">
        <v>8</v>
      </c>
      <c r="F23" s="17">
        <f t="shared" si="2"/>
        <v>11</v>
      </c>
      <c r="G23" s="18" t="s">
        <v>13</v>
      </c>
      <c r="H23" s="17" t="s">
        <v>13</v>
      </c>
      <c r="I23" s="17" t="s">
        <v>13</v>
      </c>
      <c r="J23" s="19" t="s">
        <v>13</v>
      </c>
      <c r="K23" s="18" t="s">
        <v>13</v>
      </c>
      <c r="L23" s="19" t="s">
        <v>13</v>
      </c>
      <c r="M23" s="19" t="s">
        <v>13</v>
      </c>
      <c r="N23" s="56">
        <f t="shared" si="1"/>
        <v>11</v>
      </c>
    </row>
    <row r="24" spans="2:14" ht="14.25" customHeight="1">
      <c r="B24" s="15"/>
      <c r="C24" s="21" t="s">
        <v>103</v>
      </c>
      <c r="D24" s="17">
        <f>SUM(D20:D23)</f>
        <v>56</v>
      </c>
      <c r="E24" s="17">
        <f>SUM(E20:E23)</f>
        <v>370</v>
      </c>
      <c r="F24" s="17">
        <f>SUM(D24:E24)</f>
        <v>426</v>
      </c>
      <c r="G24" s="18" t="s">
        <v>12</v>
      </c>
      <c r="H24" s="57">
        <f>SUM(H20:H23)</f>
        <v>5</v>
      </c>
      <c r="I24" s="19" t="s">
        <v>13</v>
      </c>
      <c r="J24" s="25">
        <f>SUM(J20:J23)</f>
        <v>5</v>
      </c>
      <c r="K24" s="18" t="s">
        <v>13</v>
      </c>
      <c r="L24" s="19" t="s">
        <v>13</v>
      </c>
      <c r="M24" s="18" t="s">
        <v>13</v>
      </c>
      <c r="N24" s="17">
        <f t="shared" si="1"/>
        <v>431</v>
      </c>
    </row>
    <row r="25" spans="2:14" ht="14.25" customHeight="1">
      <c r="B25" s="7"/>
      <c r="C25" s="8" t="s">
        <v>108</v>
      </c>
      <c r="D25" s="9" t="s">
        <v>13</v>
      </c>
      <c r="E25" s="9" t="s">
        <v>13</v>
      </c>
      <c r="F25" s="9" t="s">
        <v>13</v>
      </c>
      <c r="G25" s="22" t="s">
        <v>12</v>
      </c>
      <c r="H25" s="9" t="s">
        <v>13</v>
      </c>
      <c r="I25" s="9" t="s">
        <v>13</v>
      </c>
      <c r="J25" s="22" t="s">
        <v>13</v>
      </c>
      <c r="K25" s="22" t="s">
        <v>13</v>
      </c>
      <c r="L25" s="22" t="s">
        <v>13</v>
      </c>
      <c r="M25" s="22" t="s">
        <v>13</v>
      </c>
      <c r="N25" s="9" t="s">
        <v>13</v>
      </c>
    </row>
    <row r="26" spans="2:14" ht="14.25" customHeight="1">
      <c r="B26" s="75" t="s">
        <v>18</v>
      </c>
      <c r="C26" s="12" t="s">
        <v>109</v>
      </c>
      <c r="D26" s="9">
        <v>17</v>
      </c>
      <c r="E26" s="9">
        <v>66</v>
      </c>
      <c r="F26" s="9">
        <f t="shared" ref="F26:F89" si="3">SUM(D26:E26)</f>
        <v>83</v>
      </c>
      <c r="G26" s="22" t="s">
        <v>12</v>
      </c>
      <c r="H26" s="9" t="s">
        <v>13</v>
      </c>
      <c r="I26" s="9" t="s">
        <v>13</v>
      </c>
      <c r="J26" s="22" t="s">
        <v>13</v>
      </c>
      <c r="K26" s="22" t="s">
        <v>13</v>
      </c>
      <c r="L26" s="22" t="s">
        <v>13</v>
      </c>
      <c r="M26" s="22" t="s">
        <v>13</v>
      </c>
      <c r="N26" s="9">
        <f t="shared" si="1"/>
        <v>83</v>
      </c>
    </row>
    <row r="27" spans="2:14" ht="14.25" customHeight="1">
      <c r="B27" s="75"/>
      <c r="C27" s="12" t="s">
        <v>110</v>
      </c>
      <c r="D27" s="9">
        <v>30</v>
      </c>
      <c r="E27" s="9">
        <v>122</v>
      </c>
      <c r="F27" s="9">
        <f t="shared" si="3"/>
        <v>152</v>
      </c>
      <c r="G27" s="22" t="s">
        <v>12</v>
      </c>
      <c r="H27" s="9" t="s">
        <v>13</v>
      </c>
      <c r="I27" s="9" t="s">
        <v>13</v>
      </c>
      <c r="J27" s="22" t="s">
        <v>13</v>
      </c>
      <c r="K27" s="22" t="s">
        <v>13</v>
      </c>
      <c r="L27" s="22" t="s">
        <v>13</v>
      </c>
      <c r="M27" s="22" t="s">
        <v>13</v>
      </c>
      <c r="N27" s="9">
        <f t="shared" si="1"/>
        <v>152</v>
      </c>
    </row>
    <row r="28" spans="2:14" ht="14.25" customHeight="1">
      <c r="B28" s="11"/>
      <c r="C28" s="12" t="s">
        <v>111</v>
      </c>
      <c r="D28" s="9">
        <v>1</v>
      </c>
      <c r="E28" s="9">
        <v>16</v>
      </c>
      <c r="F28" s="9">
        <f t="shared" si="3"/>
        <v>17</v>
      </c>
      <c r="G28" s="22" t="s">
        <v>12</v>
      </c>
      <c r="H28" s="9" t="s">
        <v>13</v>
      </c>
      <c r="I28" s="9" t="s">
        <v>13</v>
      </c>
      <c r="J28" s="22" t="s">
        <v>13</v>
      </c>
      <c r="K28" s="22" t="s">
        <v>13</v>
      </c>
      <c r="L28" s="22" t="s">
        <v>13</v>
      </c>
      <c r="M28" s="22" t="s">
        <v>13</v>
      </c>
      <c r="N28" s="9">
        <f t="shared" si="1"/>
        <v>17</v>
      </c>
    </row>
    <row r="29" spans="2:14" ht="14.25" customHeight="1">
      <c r="B29" s="75" t="s">
        <v>19</v>
      </c>
      <c r="C29" s="12" t="s">
        <v>112</v>
      </c>
      <c r="D29" s="9">
        <v>3</v>
      </c>
      <c r="E29" s="9">
        <v>30</v>
      </c>
      <c r="F29" s="9">
        <f t="shared" si="3"/>
        <v>33</v>
      </c>
      <c r="G29" s="9" t="s">
        <v>13</v>
      </c>
      <c r="H29" s="9" t="s">
        <v>13</v>
      </c>
      <c r="I29" s="9" t="s">
        <v>13</v>
      </c>
      <c r="J29" s="22" t="s">
        <v>13</v>
      </c>
      <c r="K29" s="22" t="s">
        <v>13</v>
      </c>
      <c r="L29" s="22" t="s">
        <v>13</v>
      </c>
      <c r="M29" s="22" t="s">
        <v>13</v>
      </c>
      <c r="N29" s="9">
        <f t="shared" si="1"/>
        <v>33</v>
      </c>
    </row>
    <row r="30" spans="2:14" ht="14.25" customHeight="1">
      <c r="B30" s="75"/>
      <c r="C30" s="12" t="s">
        <v>113</v>
      </c>
      <c r="D30" s="9">
        <v>4</v>
      </c>
      <c r="E30" s="9">
        <v>23</v>
      </c>
      <c r="F30" s="9">
        <f t="shared" si="3"/>
        <v>27</v>
      </c>
      <c r="G30" s="22" t="s">
        <v>12</v>
      </c>
      <c r="H30" s="9" t="s">
        <v>13</v>
      </c>
      <c r="I30" s="9" t="s">
        <v>13</v>
      </c>
      <c r="J30" s="22" t="s">
        <v>13</v>
      </c>
      <c r="K30" s="22" t="s">
        <v>13</v>
      </c>
      <c r="L30" s="22" t="s">
        <v>13</v>
      </c>
      <c r="M30" s="22" t="s">
        <v>13</v>
      </c>
      <c r="N30" s="9">
        <f t="shared" si="1"/>
        <v>27</v>
      </c>
    </row>
    <row r="31" spans="2:14" ht="14.25" customHeight="1">
      <c r="B31" s="13"/>
      <c r="C31" s="14" t="s">
        <v>103</v>
      </c>
      <c r="D31" s="23">
        <f>SUM(D25:D30)</f>
        <v>55</v>
      </c>
      <c r="E31" s="23">
        <f>SUM(E25:E30)</f>
        <v>257</v>
      </c>
      <c r="F31" s="9">
        <f t="shared" si="3"/>
        <v>312</v>
      </c>
      <c r="G31" s="9" t="s">
        <v>13</v>
      </c>
      <c r="H31" s="22" t="s">
        <v>13</v>
      </c>
      <c r="I31" s="22" t="s">
        <v>13</v>
      </c>
      <c r="J31" s="22" t="s">
        <v>13</v>
      </c>
      <c r="K31" s="22" t="s">
        <v>13</v>
      </c>
      <c r="L31" s="22" t="s">
        <v>13</v>
      </c>
      <c r="M31" s="22" t="s">
        <v>13</v>
      </c>
      <c r="N31" s="9">
        <f t="shared" si="1"/>
        <v>312</v>
      </c>
    </row>
    <row r="32" spans="2:14" ht="14.25" customHeight="1">
      <c r="B32" s="15"/>
      <c r="C32" s="16" t="s">
        <v>66</v>
      </c>
      <c r="D32" s="17">
        <v>17</v>
      </c>
      <c r="E32" s="17">
        <v>165</v>
      </c>
      <c r="F32" s="17">
        <f t="shared" si="3"/>
        <v>182</v>
      </c>
      <c r="G32" s="24" t="s">
        <v>12</v>
      </c>
      <c r="H32" s="17" t="s">
        <v>13</v>
      </c>
      <c r="I32" s="17" t="s">
        <v>13</v>
      </c>
      <c r="J32" s="25" t="s">
        <v>13</v>
      </c>
      <c r="K32" s="25" t="s">
        <v>13</v>
      </c>
      <c r="L32" s="25" t="s">
        <v>13</v>
      </c>
      <c r="M32" s="25" t="s">
        <v>13</v>
      </c>
      <c r="N32" s="17">
        <f t="shared" si="1"/>
        <v>182</v>
      </c>
    </row>
    <row r="33" spans="2:14" ht="14.25" customHeight="1">
      <c r="B33" s="15" t="s">
        <v>17</v>
      </c>
      <c r="C33" s="20" t="s">
        <v>67</v>
      </c>
      <c r="D33" s="17">
        <v>9</v>
      </c>
      <c r="E33" s="17">
        <v>80</v>
      </c>
      <c r="F33" s="17">
        <f t="shared" si="3"/>
        <v>89</v>
      </c>
      <c r="G33" s="24" t="s">
        <v>12</v>
      </c>
      <c r="H33" s="17" t="s">
        <v>13</v>
      </c>
      <c r="I33" s="17" t="s">
        <v>13</v>
      </c>
      <c r="J33" s="25" t="s">
        <v>13</v>
      </c>
      <c r="K33" s="25" t="s">
        <v>13</v>
      </c>
      <c r="L33" s="25" t="s">
        <v>13</v>
      </c>
      <c r="M33" s="25" t="s">
        <v>13</v>
      </c>
      <c r="N33" s="17">
        <f t="shared" si="1"/>
        <v>89</v>
      </c>
    </row>
    <row r="34" spans="2:14" ht="14.25" customHeight="1">
      <c r="B34" s="15"/>
      <c r="C34" s="20" t="s">
        <v>68</v>
      </c>
      <c r="D34" s="17">
        <v>6</v>
      </c>
      <c r="E34" s="17">
        <v>34</v>
      </c>
      <c r="F34" s="17">
        <f t="shared" si="3"/>
        <v>40</v>
      </c>
      <c r="G34" s="24" t="s">
        <v>12</v>
      </c>
      <c r="H34" s="17" t="s">
        <v>13</v>
      </c>
      <c r="I34" s="17" t="s">
        <v>13</v>
      </c>
      <c r="J34" s="25" t="s">
        <v>13</v>
      </c>
      <c r="K34" s="25" t="s">
        <v>13</v>
      </c>
      <c r="L34" s="25" t="s">
        <v>13</v>
      </c>
      <c r="M34" s="25" t="s">
        <v>13</v>
      </c>
      <c r="N34" s="17">
        <f t="shared" si="1"/>
        <v>40</v>
      </c>
    </row>
    <row r="35" spans="2:14" ht="14.25" customHeight="1">
      <c r="B35" s="15"/>
      <c r="C35" s="20" t="s">
        <v>69</v>
      </c>
      <c r="D35" s="17">
        <v>24</v>
      </c>
      <c r="E35" s="17">
        <v>88</v>
      </c>
      <c r="F35" s="17">
        <f t="shared" si="3"/>
        <v>112</v>
      </c>
      <c r="G35" s="24" t="s">
        <v>12</v>
      </c>
      <c r="H35" s="17" t="s">
        <v>13</v>
      </c>
      <c r="I35" s="17" t="s">
        <v>13</v>
      </c>
      <c r="J35" s="25" t="s">
        <v>13</v>
      </c>
      <c r="K35" s="25" t="s">
        <v>13</v>
      </c>
      <c r="L35" s="25" t="s">
        <v>13</v>
      </c>
      <c r="M35" s="25" t="s">
        <v>13</v>
      </c>
      <c r="N35" s="17">
        <f t="shared" si="1"/>
        <v>112</v>
      </c>
    </row>
    <row r="36" spans="2:14" ht="14.25" customHeight="1">
      <c r="B36" s="15" t="s">
        <v>20</v>
      </c>
      <c r="C36" s="20" t="s">
        <v>70</v>
      </c>
      <c r="D36" s="17">
        <v>5</v>
      </c>
      <c r="E36" s="17">
        <v>15</v>
      </c>
      <c r="F36" s="17">
        <f t="shared" si="3"/>
        <v>20</v>
      </c>
      <c r="G36" s="24" t="s">
        <v>21</v>
      </c>
      <c r="H36" s="17" t="s">
        <v>13</v>
      </c>
      <c r="I36" s="17" t="s">
        <v>13</v>
      </c>
      <c r="J36" s="25" t="s">
        <v>13</v>
      </c>
      <c r="K36" s="25" t="s">
        <v>13</v>
      </c>
      <c r="L36" s="25" t="s">
        <v>13</v>
      </c>
      <c r="M36" s="25" t="s">
        <v>13</v>
      </c>
      <c r="N36" s="17">
        <f t="shared" si="1"/>
        <v>20</v>
      </c>
    </row>
    <row r="37" spans="2:14" ht="14.25" customHeight="1">
      <c r="B37" s="15"/>
      <c r="C37" s="20" t="s">
        <v>71</v>
      </c>
      <c r="D37" s="17">
        <v>6</v>
      </c>
      <c r="E37" s="17">
        <v>67</v>
      </c>
      <c r="F37" s="17">
        <f t="shared" si="3"/>
        <v>73</v>
      </c>
      <c r="G37" s="24" t="s">
        <v>21</v>
      </c>
      <c r="H37" s="17" t="s">
        <v>13</v>
      </c>
      <c r="I37" s="17" t="s">
        <v>13</v>
      </c>
      <c r="J37" s="25" t="s">
        <v>13</v>
      </c>
      <c r="K37" s="25" t="s">
        <v>13</v>
      </c>
      <c r="L37" s="25" t="s">
        <v>13</v>
      </c>
      <c r="M37" s="25" t="s">
        <v>13</v>
      </c>
      <c r="N37" s="17">
        <f t="shared" si="1"/>
        <v>73</v>
      </c>
    </row>
    <row r="38" spans="2:14" ht="14.25" customHeight="1">
      <c r="B38" s="15"/>
      <c r="C38" s="20" t="s">
        <v>72</v>
      </c>
      <c r="D38" s="17">
        <v>3</v>
      </c>
      <c r="E38" s="17">
        <v>34</v>
      </c>
      <c r="F38" s="17">
        <f t="shared" si="3"/>
        <v>37</v>
      </c>
      <c r="G38" s="24" t="s">
        <v>21</v>
      </c>
      <c r="H38" s="17" t="s">
        <v>13</v>
      </c>
      <c r="I38" s="17" t="s">
        <v>13</v>
      </c>
      <c r="J38" s="25" t="s">
        <v>13</v>
      </c>
      <c r="K38" s="25" t="s">
        <v>13</v>
      </c>
      <c r="L38" s="25" t="s">
        <v>13</v>
      </c>
      <c r="M38" s="25" t="s">
        <v>13</v>
      </c>
      <c r="N38" s="17">
        <f t="shared" si="1"/>
        <v>37</v>
      </c>
    </row>
    <row r="39" spans="2:14" ht="14.25" customHeight="1">
      <c r="B39" s="15" t="s">
        <v>22</v>
      </c>
      <c r="C39" s="20" t="s">
        <v>73</v>
      </c>
      <c r="D39" s="17">
        <v>1</v>
      </c>
      <c r="E39" s="17">
        <v>18</v>
      </c>
      <c r="F39" s="17">
        <f t="shared" si="3"/>
        <v>19</v>
      </c>
      <c r="G39" s="24" t="s">
        <v>21</v>
      </c>
      <c r="H39" s="17" t="s">
        <v>13</v>
      </c>
      <c r="I39" s="17" t="s">
        <v>13</v>
      </c>
      <c r="J39" s="25" t="s">
        <v>13</v>
      </c>
      <c r="K39" s="25" t="s">
        <v>13</v>
      </c>
      <c r="L39" s="25" t="s">
        <v>13</v>
      </c>
      <c r="M39" s="25" t="s">
        <v>13</v>
      </c>
      <c r="N39" s="17">
        <f t="shared" si="1"/>
        <v>19</v>
      </c>
    </row>
    <row r="40" spans="2:14" ht="14.25" customHeight="1">
      <c r="B40" s="15"/>
      <c r="C40" s="21" t="s">
        <v>103</v>
      </c>
      <c r="D40" s="26">
        <f>SUM(D32:D39)</f>
        <v>71</v>
      </c>
      <c r="E40" s="26">
        <f>SUM(E32:E39)</f>
        <v>501</v>
      </c>
      <c r="F40" s="17">
        <f t="shared" si="3"/>
        <v>572</v>
      </c>
      <c r="G40" s="24" t="s">
        <v>21</v>
      </c>
      <c r="H40" s="25" t="s">
        <v>13</v>
      </c>
      <c r="I40" s="25" t="s">
        <v>13</v>
      </c>
      <c r="J40" s="25" t="s">
        <v>13</v>
      </c>
      <c r="K40" s="25" t="s">
        <v>13</v>
      </c>
      <c r="L40" s="25" t="s">
        <v>13</v>
      </c>
      <c r="M40" s="25" t="s">
        <v>13</v>
      </c>
      <c r="N40" s="17">
        <f t="shared" si="1"/>
        <v>572</v>
      </c>
    </row>
    <row r="41" spans="2:14" ht="14.25" customHeight="1">
      <c r="B41" s="7"/>
      <c r="C41" s="8" t="s">
        <v>114</v>
      </c>
      <c r="D41" s="9">
        <v>44</v>
      </c>
      <c r="E41" s="9">
        <v>237</v>
      </c>
      <c r="F41" s="9">
        <f t="shared" si="3"/>
        <v>281</v>
      </c>
      <c r="G41" s="10" t="s">
        <v>21</v>
      </c>
      <c r="H41" s="9" t="s">
        <v>13</v>
      </c>
      <c r="I41" s="9" t="s">
        <v>13</v>
      </c>
      <c r="J41" s="10" t="s">
        <v>13</v>
      </c>
      <c r="K41" s="10" t="s">
        <v>13</v>
      </c>
      <c r="L41" s="9" t="s">
        <v>13</v>
      </c>
      <c r="M41" s="9" t="s">
        <v>13</v>
      </c>
      <c r="N41" s="9">
        <f t="shared" si="1"/>
        <v>281</v>
      </c>
    </row>
    <row r="42" spans="2:14" ht="14.25" customHeight="1">
      <c r="B42" s="11"/>
      <c r="C42" s="12" t="s">
        <v>115</v>
      </c>
      <c r="D42" s="9">
        <v>12</v>
      </c>
      <c r="E42" s="9">
        <v>56</v>
      </c>
      <c r="F42" s="9">
        <f t="shared" si="3"/>
        <v>68</v>
      </c>
      <c r="G42" s="10" t="s">
        <v>21</v>
      </c>
      <c r="H42" s="9">
        <v>4</v>
      </c>
      <c r="I42" s="9" t="s">
        <v>13</v>
      </c>
      <c r="J42" s="10">
        <f>SUM(H42:I42)</f>
        <v>4</v>
      </c>
      <c r="K42" s="10" t="s">
        <v>13</v>
      </c>
      <c r="L42" s="10" t="s">
        <v>13</v>
      </c>
      <c r="M42" s="10" t="s">
        <v>13</v>
      </c>
      <c r="N42" s="9">
        <f t="shared" si="1"/>
        <v>72</v>
      </c>
    </row>
    <row r="43" spans="2:14" ht="14.25" customHeight="1">
      <c r="B43" s="11"/>
      <c r="C43" s="12" t="s">
        <v>116</v>
      </c>
      <c r="D43" s="9">
        <v>3</v>
      </c>
      <c r="E43" s="9">
        <v>36</v>
      </c>
      <c r="F43" s="9">
        <f t="shared" si="3"/>
        <v>39</v>
      </c>
      <c r="G43" s="10" t="s">
        <v>21</v>
      </c>
      <c r="H43" s="9" t="s">
        <v>13</v>
      </c>
      <c r="I43" s="9" t="s">
        <v>13</v>
      </c>
      <c r="J43" s="10" t="s">
        <v>13</v>
      </c>
      <c r="K43" s="10" t="s">
        <v>13</v>
      </c>
      <c r="L43" s="10" t="s">
        <v>13</v>
      </c>
      <c r="M43" s="10" t="s">
        <v>13</v>
      </c>
      <c r="N43" s="9">
        <f t="shared" si="1"/>
        <v>39</v>
      </c>
    </row>
    <row r="44" spans="2:14" ht="14.25" customHeight="1">
      <c r="B44" s="11" t="s">
        <v>139</v>
      </c>
      <c r="C44" s="12" t="s">
        <v>117</v>
      </c>
      <c r="D44" s="9">
        <v>3</v>
      </c>
      <c r="E44" s="9" t="s">
        <v>13</v>
      </c>
      <c r="F44" s="9">
        <f t="shared" si="3"/>
        <v>3</v>
      </c>
      <c r="G44" s="10" t="s">
        <v>21</v>
      </c>
      <c r="H44" s="9" t="s">
        <v>13</v>
      </c>
      <c r="I44" s="9" t="s">
        <v>13</v>
      </c>
      <c r="J44" s="10" t="s">
        <v>13</v>
      </c>
      <c r="K44" s="10" t="s">
        <v>13</v>
      </c>
      <c r="L44" s="10" t="s">
        <v>13</v>
      </c>
      <c r="M44" s="10" t="s">
        <v>13</v>
      </c>
      <c r="N44" s="9">
        <f t="shared" si="1"/>
        <v>3</v>
      </c>
    </row>
    <row r="45" spans="2:14" ht="14.25" customHeight="1">
      <c r="B45" s="11"/>
      <c r="C45" s="12" t="s">
        <v>118</v>
      </c>
      <c r="D45" s="9">
        <v>1</v>
      </c>
      <c r="E45" s="9">
        <v>13</v>
      </c>
      <c r="F45" s="9">
        <f t="shared" si="3"/>
        <v>14</v>
      </c>
      <c r="G45" s="10" t="s">
        <v>21</v>
      </c>
      <c r="H45" s="9" t="s">
        <v>13</v>
      </c>
      <c r="I45" s="9" t="s">
        <v>13</v>
      </c>
      <c r="J45" s="10" t="s">
        <v>13</v>
      </c>
      <c r="K45" s="10" t="s">
        <v>13</v>
      </c>
      <c r="L45" s="10" t="s">
        <v>13</v>
      </c>
      <c r="M45" s="10" t="s">
        <v>13</v>
      </c>
      <c r="N45" s="9">
        <f t="shared" si="1"/>
        <v>14</v>
      </c>
    </row>
    <row r="46" spans="2:14" ht="14.25" customHeight="1">
      <c r="B46" s="11"/>
      <c r="C46" s="12" t="s">
        <v>119</v>
      </c>
      <c r="D46" s="9" t="s">
        <v>13</v>
      </c>
      <c r="E46" s="9">
        <v>1</v>
      </c>
      <c r="F46" s="9">
        <f t="shared" si="3"/>
        <v>1</v>
      </c>
      <c r="G46" s="10" t="s">
        <v>21</v>
      </c>
      <c r="H46" s="9" t="s">
        <v>13</v>
      </c>
      <c r="I46" s="9" t="s">
        <v>13</v>
      </c>
      <c r="J46" s="10" t="s">
        <v>13</v>
      </c>
      <c r="K46" s="10" t="s">
        <v>13</v>
      </c>
      <c r="L46" s="10" t="s">
        <v>13</v>
      </c>
      <c r="M46" s="10" t="s">
        <v>13</v>
      </c>
      <c r="N46" s="55">
        <f t="shared" si="1"/>
        <v>1</v>
      </c>
    </row>
    <row r="47" spans="2:14" ht="14.25" customHeight="1">
      <c r="B47" s="11" t="s">
        <v>34</v>
      </c>
      <c r="C47" s="12" t="s">
        <v>120</v>
      </c>
      <c r="D47" s="9">
        <v>1</v>
      </c>
      <c r="E47" s="9">
        <v>2</v>
      </c>
      <c r="F47" s="9">
        <f t="shared" si="3"/>
        <v>3</v>
      </c>
      <c r="G47" s="10" t="s">
        <v>21</v>
      </c>
      <c r="H47" s="9" t="s">
        <v>13</v>
      </c>
      <c r="I47" s="9" t="s">
        <v>13</v>
      </c>
      <c r="J47" s="10" t="s">
        <v>13</v>
      </c>
      <c r="K47" s="10" t="s">
        <v>13</v>
      </c>
      <c r="L47" s="10" t="s">
        <v>13</v>
      </c>
      <c r="M47" s="10" t="s">
        <v>13</v>
      </c>
      <c r="N47" s="55">
        <f t="shared" si="1"/>
        <v>3</v>
      </c>
    </row>
    <row r="48" spans="2:14" ht="14.25" customHeight="1">
      <c r="B48" s="27"/>
      <c r="C48" s="12" t="s">
        <v>121</v>
      </c>
      <c r="D48" s="9" t="s">
        <v>13</v>
      </c>
      <c r="E48" s="9" t="s">
        <v>13</v>
      </c>
      <c r="F48" s="9" t="s">
        <v>13</v>
      </c>
      <c r="G48" s="10" t="s">
        <v>21</v>
      </c>
      <c r="H48" s="9" t="s">
        <v>13</v>
      </c>
      <c r="I48" s="9" t="s">
        <v>13</v>
      </c>
      <c r="J48" s="10" t="s">
        <v>13</v>
      </c>
      <c r="K48" s="10" t="s">
        <v>13</v>
      </c>
      <c r="L48" s="10" t="s">
        <v>13</v>
      </c>
      <c r="M48" s="10" t="s">
        <v>13</v>
      </c>
      <c r="N48" s="55" t="s">
        <v>13</v>
      </c>
    </row>
    <row r="49" spans="2:14" ht="14.25" customHeight="1">
      <c r="B49" s="11"/>
      <c r="C49" s="12" t="s">
        <v>122</v>
      </c>
      <c r="D49" s="9" t="s">
        <v>13</v>
      </c>
      <c r="E49" s="9" t="s">
        <v>13</v>
      </c>
      <c r="F49" s="9" t="s">
        <v>13</v>
      </c>
      <c r="G49" s="10" t="s">
        <v>21</v>
      </c>
      <c r="H49" s="9" t="s">
        <v>13</v>
      </c>
      <c r="I49" s="9" t="s">
        <v>13</v>
      </c>
      <c r="J49" s="10" t="s">
        <v>13</v>
      </c>
      <c r="K49" s="10" t="s">
        <v>13</v>
      </c>
      <c r="L49" s="10" t="s">
        <v>13</v>
      </c>
      <c r="M49" s="10" t="s">
        <v>13</v>
      </c>
      <c r="N49" s="9" t="s">
        <v>13</v>
      </c>
    </row>
    <row r="50" spans="2:14" ht="14.25" customHeight="1">
      <c r="B50" s="11" t="s">
        <v>140</v>
      </c>
      <c r="C50" s="12" t="s">
        <v>123</v>
      </c>
      <c r="D50" s="9" t="s">
        <v>13</v>
      </c>
      <c r="E50" s="9">
        <v>2</v>
      </c>
      <c r="F50" s="9">
        <f t="shared" si="3"/>
        <v>2</v>
      </c>
      <c r="G50" s="10" t="s">
        <v>23</v>
      </c>
      <c r="H50" s="9" t="s">
        <v>13</v>
      </c>
      <c r="I50" s="9" t="s">
        <v>13</v>
      </c>
      <c r="J50" s="10" t="s">
        <v>13</v>
      </c>
      <c r="K50" s="10" t="s">
        <v>13</v>
      </c>
      <c r="L50" s="10" t="s">
        <v>13</v>
      </c>
      <c r="M50" s="10" t="s">
        <v>13</v>
      </c>
      <c r="N50" s="55">
        <f t="shared" si="1"/>
        <v>2</v>
      </c>
    </row>
    <row r="51" spans="2:14" ht="14.25" customHeight="1">
      <c r="B51" s="27"/>
      <c r="C51" s="12" t="s">
        <v>124</v>
      </c>
      <c r="D51" s="9" t="s">
        <v>13</v>
      </c>
      <c r="E51" s="9" t="s">
        <v>13</v>
      </c>
      <c r="F51" s="9" t="s">
        <v>13</v>
      </c>
      <c r="G51" s="10" t="s">
        <v>23</v>
      </c>
      <c r="H51" s="9" t="s">
        <v>13</v>
      </c>
      <c r="I51" s="9" t="s">
        <v>13</v>
      </c>
      <c r="J51" s="10" t="s">
        <v>13</v>
      </c>
      <c r="K51" s="10" t="s">
        <v>13</v>
      </c>
      <c r="L51" s="10" t="s">
        <v>13</v>
      </c>
      <c r="M51" s="10" t="s">
        <v>13</v>
      </c>
      <c r="N51" s="55" t="s">
        <v>13</v>
      </c>
    </row>
    <row r="52" spans="2:14" ht="14.25" customHeight="1">
      <c r="B52" s="11"/>
      <c r="C52" s="8" t="s">
        <v>125</v>
      </c>
      <c r="D52" s="9">
        <v>6</v>
      </c>
      <c r="E52" s="9">
        <v>24</v>
      </c>
      <c r="F52" s="9">
        <f t="shared" si="3"/>
        <v>30</v>
      </c>
      <c r="G52" s="10" t="s">
        <v>23</v>
      </c>
      <c r="H52" s="9" t="s">
        <v>13</v>
      </c>
      <c r="I52" s="9" t="s">
        <v>13</v>
      </c>
      <c r="J52" s="10" t="s">
        <v>13</v>
      </c>
      <c r="K52" s="10" t="s">
        <v>13</v>
      </c>
      <c r="L52" s="10" t="s">
        <v>13</v>
      </c>
      <c r="M52" s="10" t="s">
        <v>13</v>
      </c>
      <c r="N52" s="55">
        <f t="shared" si="1"/>
        <v>30</v>
      </c>
    </row>
    <row r="53" spans="2:14" ht="14.25" customHeight="1">
      <c r="B53" s="11"/>
      <c r="C53" s="12" t="s">
        <v>126</v>
      </c>
      <c r="D53" s="9">
        <v>4</v>
      </c>
      <c r="E53" s="9">
        <v>27</v>
      </c>
      <c r="F53" s="9">
        <f t="shared" si="3"/>
        <v>31</v>
      </c>
      <c r="G53" s="10" t="s">
        <v>23</v>
      </c>
      <c r="H53" s="9">
        <v>5</v>
      </c>
      <c r="I53" s="9" t="s">
        <v>13</v>
      </c>
      <c r="J53" s="10">
        <f>SUM(H53:I53)</f>
        <v>5</v>
      </c>
      <c r="K53" s="10" t="s">
        <v>13</v>
      </c>
      <c r="L53" s="10" t="s">
        <v>13</v>
      </c>
      <c r="M53" s="10" t="s">
        <v>13</v>
      </c>
      <c r="N53" s="55">
        <f t="shared" si="1"/>
        <v>36</v>
      </c>
    </row>
    <row r="54" spans="2:14" ht="14.25" customHeight="1">
      <c r="B54" s="11"/>
      <c r="C54" s="12" t="s">
        <v>127</v>
      </c>
      <c r="D54" s="9" t="s">
        <v>13</v>
      </c>
      <c r="E54" s="9">
        <v>8</v>
      </c>
      <c r="F54" s="9">
        <f t="shared" si="3"/>
        <v>8</v>
      </c>
      <c r="G54" s="10" t="s">
        <v>23</v>
      </c>
      <c r="H54" s="9" t="s">
        <v>13</v>
      </c>
      <c r="I54" s="9" t="s">
        <v>13</v>
      </c>
      <c r="J54" s="10" t="s">
        <v>13</v>
      </c>
      <c r="K54" s="10" t="s">
        <v>13</v>
      </c>
      <c r="L54" s="10" t="s">
        <v>13</v>
      </c>
      <c r="M54" s="10" t="s">
        <v>13</v>
      </c>
      <c r="N54" s="55">
        <f t="shared" si="1"/>
        <v>8</v>
      </c>
    </row>
    <row r="55" spans="2:14" ht="14.25" customHeight="1">
      <c r="B55" s="13"/>
      <c r="C55" s="14" t="s">
        <v>103</v>
      </c>
      <c r="D55" s="23">
        <f>SUM(D41:D54)</f>
        <v>74</v>
      </c>
      <c r="E55" s="23">
        <f>SUM(E41:E54)</f>
        <v>406</v>
      </c>
      <c r="F55" s="9">
        <f t="shared" si="3"/>
        <v>480</v>
      </c>
      <c r="G55" s="10" t="s">
        <v>23</v>
      </c>
      <c r="H55" s="10">
        <v>9</v>
      </c>
      <c r="I55" s="10" t="s">
        <v>13</v>
      </c>
      <c r="J55" s="10">
        <v>9</v>
      </c>
      <c r="K55" s="10" t="s">
        <v>13</v>
      </c>
      <c r="L55" s="9" t="s">
        <v>13</v>
      </c>
      <c r="M55" s="9" t="s">
        <v>13</v>
      </c>
      <c r="N55" s="9">
        <f t="shared" si="1"/>
        <v>489</v>
      </c>
    </row>
    <row r="56" spans="2:14" ht="14.25" customHeight="1">
      <c r="B56" s="15"/>
      <c r="C56" s="16" t="s">
        <v>75</v>
      </c>
      <c r="D56" s="17">
        <v>1</v>
      </c>
      <c r="E56" s="17">
        <v>3</v>
      </c>
      <c r="F56" s="17">
        <f t="shared" si="3"/>
        <v>4</v>
      </c>
      <c r="G56" s="25" t="s">
        <v>23</v>
      </c>
      <c r="H56" s="17" t="s">
        <v>13</v>
      </c>
      <c r="I56" s="17" t="s">
        <v>13</v>
      </c>
      <c r="J56" s="17" t="s">
        <v>13</v>
      </c>
      <c r="K56" s="25" t="s">
        <v>13</v>
      </c>
      <c r="L56" s="25" t="s">
        <v>13</v>
      </c>
      <c r="M56" s="25" t="s">
        <v>13</v>
      </c>
      <c r="N56" s="17">
        <f t="shared" si="1"/>
        <v>4</v>
      </c>
    </row>
    <row r="57" spans="2:14" ht="14.25" customHeight="1">
      <c r="B57" s="76" t="s">
        <v>24</v>
      </c>
      <c r="C57" s="20" t="s">
        <v>76</v>
      </c>
      <c r="D57" s="17">
        <v>1</v>
      </c>
      <c r="E57" s="17">
        <v>5</v>
      </c>
      <c r="F57" s="17">
        <f t="shared" si="3"/>
        <v>6</v>
      </c>
      <c r="G57" s="25" t="s">
        <v>25</v>
      </c>
      <c r="H57" s="17" t="s">
        <v>13</v>
      </c>
      <c r="I57" s="17" t="s">
        <v>13</v>
      </c>
      <c r="J57" s="17" t="s">
        <v>13</v>
      </c>
      <c r="K57" s="25" t="s">
        <v>13</v>
      </c>
      <c r="L57" s="25" t="s">
        <v>13</v>
      </c>
      <c r="M57" s="25" t="s">
        <v>13</v>
      </c>
      <c r="N57" s="17">
        <f t="shared" si="1"/>
        <v>6</v>
      </c>
    </row>
    <row r="58" spans="2:14" ht="14.25" customHeight="1">
      <c r="B58" s="76"/>
      <c r="C58" s="20" t="s">
        <v>74</v>
      </c>
      <c r="D58" s="17">
        <v>1</v>
      </c>
      <c r="E58" s="17">
        <v>18</v>
      </c>
      <c r="F58" s="17">
        <f t="shared" si="3"/>
        <v>19</v>
      </c>
      <c r="G58" s="25" t="s">
        <v>25</v>
      </c>
      <c r="H58" s="17" t="s">
        <v>13</v>
      </c>
      <c r="I58" s="17" t="s">
        <v>13</v>
      </c>
      <c r="J58" s="17" t="s">
        <v>13</v>
      </c>
      <c r="K58" s="25" t="s">
        <v>13</v>
      </c>
      <c r="L58" s="25" t="s">
        <v>13</v>
      </c>
      <c r="M58" s="25" t="s">
        <v>13</v>
      </c>
      <c r="N58" s="17">
        <f t="shared" si="1"/>
        <v>19</v>
      </c>
    </row>
    <row r="59" spans="2:14" ht="14.25" customHeight="1">
      <c r="B59" s="15"/>
      <c r="C59" s="20" t="s">
        <v>77</v>
      </c>
      <c r="D59" s="17" t="s">
        <v>13</v>
      </c>
      <c r="E59" s="17" t="s">
        <v>13</v>
      </c>
      <c r="F59" s="17" t="s">
        <v>13</v>
      </c>
      <c r="G59" s="25" t="s">
        <v>25</v>
      </c>
      <c r="H59" s="17">
        <v>1</v>
      </c>
      <c r="I59" s="17">
        <v>2</v>
      </c>
      <c r="J59" s="17">
        <f>SUM(H59:I59)</f>
        <v>3</v>
      </c>
      <c r="K59" s="25" t="s">
        <v>13</v>
      </c>
      <c r="L59" s="25" t="s">
        <v>13</v>
      </c>
      <c r="M59" s="25" t="s">
        <v>13</v>
      </c>
      <c r="N59" s="17">
        <f t="shared" si="1"/>
        <v>3</v>
      </c>
    </row>
    <row r="60" spans="2:14" ht="14.25" customHeight="1">
      <c r="B60" s="76" t="s">
        <v>26</v>
      </c>
      <c r="C60" s="20" t="s">
        <v>78</v>
      </c>
      <c r="D60" s="17" t="s">
        <v>13</v>
      </c>
      <c r="E60" s="17" t="s">
        <v>13</v>
      </c>
      <c r="F60" s="17" t="s">
        <v>13</v>
      </c>
      <c r="G60" s="25" t="s">
        <v>27</v>
      </c>
      <c r="H60" s="17" t="s">
        <v>13</v>
      </c>
      <c r="I60" s="17" t="s">
        <v>13</v>
      </c>
      <c r="J60" s="17" t="s">
        <v>13</v>
      </c>
      <c r="K60" s="25" t="s">
        <v>13</v>
      </c>
      <c r="L60" s="25" t="s">
        <v>13</v>
      </c>
      <c r="M60" s="25" t="s">
        <v>13</v>
      </c>
      <c r="N60" s="56" t="s">
        <v>13</v>
      </c>
    </row>
    <row r="61" spans="2:14" ht="14.25" customHeight="1">
      <c r="B61" s="76"/>
      <c r="C61" s="20" t="s">
        <v>79</v>
      </c>
      <c r="D61" s="17">
        <v>7</v>
      </c>
      <c r="E61" s="17">
        <v>4</v>
      </c>
      <c r="F61" s="17">
        <f t="shared" si="3"/>
        <v>11</v>
      </c>
      <c r="G61" s="25" t="s">
        <v>27</v>
      </c>
      <c r="H61" s="17" t="s">
        <v>13</v>
      </c>
      <c r="I61" s="17" t="s">
        <v>13</v>
      </c>
      <c r="J61" s="17" t="s">
        <v>13</v>
      </c>
      <c r="K61" s="25" t="s">
        <v>13</v>
      </c>
      <c r="L61" s="25" t="s">
        <v>13</v>
      </c>
      <c r="M61" s="25" t="s">
        <v>13</v>
      </c>
      <c r="N61" s="56">
        <f t="shared" si="1"/>
        <v>11</v>
      </c>
    </row>
    <row r="62" spans="2:14" ht="14.25" customHeight="1">
      <c r="B62" s="15"/>
      <c r="C62" s="21" t="s">
        <v>103</v>
      </c>
      <c r="D62" s="26">
        <f>SUM(D56:D61)</f>
        <v>10</v>
      </c>
      <c r="E62" s="26">
        <f>SUM(E56:E61)</f>
        <v>30</v>
      </c>
      <c r="F62" s="17">
        <f t="shared" si="3"/>
        <v>40</v>
      </c>
      <c r="G62" s="25" t="s">
        <v>27</v>
      </c>
      <c r="H62" s="25">
        <f>SUM(H56:H61)</f>
        <v>1</v>
      </c>
      <c r="I62" s="25">
        <f>SUM(I56:I61)</f>
        <v>2</v>
      </c>
      <c r="J62" s="25">
        <f>SUM(J56:J61)</f>
        <v>3</v>
      </c>
      <c r="K62" s="25" t="s">
        <v>13</v>
      </c>
      <c r="L62" s="25" t="s">
        <v>13</v>
      </c>
      <c r="M62" s="25" t="s">
        <v>13</v>
      </c>
      <c r="N62" s="17">
        <f t="shared" si="1"/>
        <v>43</v>
      </c>
    </row>
    <row r="63" spans="2:14" ht="14.25" customHeight="1">
      <c r="B63" s="7"/>
      <c r="C63" s="8" t="s">
        <v>80</v>
      </c>
      <c r="D63" s="9">
        <v>22</v>
      </c>
      <c r="E63" s="9">
        <v>51</v>
      </c>
      <c r="F63" s="9">
        <f t="shared" si="3"/>
        <v>73</v>
      </c>
      <c r="G63" s="10" t="s">
        <v>27</v>
      </c>
      <c r="H63" s="9">
        <v>56</v>
      </c>
      <c r="I63" s="9">
        <v>140</v>
      </c>
      <c r="J63" s="23">
        <f>SUM(H63:I63)</f>
        <v>196</v>
      </c>
      <c r="K63" s="10" t="s">
        <v>13</v>
      </c>
      <c r="L63" s="10" t="s">
        <v>13</v>
      </c>
      <c r="M63" s="10" t="s">
        <v>13</v>
      </c>
      <c r="N63" s="9">
        <f t="shared" si="1"/>
        <v>269</v>
      </c>
    </row>
    <row r="64" spans="2:14" ht="14.25" customHeight="1">
      <c r="B64" s="11"/>
      <c r="C64" s="12" t="s">
        <v>81</v>
      </c>
      <c r="D64" s="9">
        <v>12</v>
      </c>
      <c r="E64" s="9">
        <v>28</v>
      </c>
      <c r="F64" s="9">
        <f t="shared" si="3"/>
        <v>40</v>
      </c>
      <c r="G64" s="10" t="s">
        <v>27</v>
      </c>
      <c r="H64" s="9">
        <v>12</v>
      </c>
      <c r="I64" s="9">
        <v>41</v>
      </c>
      <c r="J64" s="23">
        <f>SUM(H64:I64)</f>
        <v>53</v>
      </c>
      <c r="K64" s="10" t="s">
        <v>13</v>
      </c>
      <c r="L64" s="10" t="s">
        <v>13</v>
      </c>
      <c r="M64" s="10" t="s">
        <v>13</v>
      </c>
      <c r="N64" s="9">
        <f t="shared" si="1"/>
        <v>93</v>
      </c>
    </row>
    <row r="65" spans="2:14" ht="14.25" customHeight="1">
      <c r="B65" s="11" t="s">
        <v>28</v>
      </c>
      <c r="C65" s="12" t="s">
        <v>82</v>
      </c>
      <c r="D65" s="9">
        <v>37</v>
      </c>
      <c r="E65" s="9">
        <v>137</v>
      </c>
      <c r="F65" s="9">
        <f t="shared" si="3"/>
        <v>174</v>
      </c>
      <c r="G65" s="10" t="s">
        <v>27</v>
      </c>
      <c r="H65" s="9" t="s">
        <v>13</v>
      </c>
      <c r="I65" s="9" t="s">
        <v>13</v>
      </c>
      <c r="J65" s="10" t="s">
        <v>13</v>
      </c>
      <c r="K65" s="10" t="s">
        <v>13</v>
      </c>
      <c r="L65" s="10" t="s">
        <v>13</v>
      </c>
      <c r="M65" s="10" t="s">
        <v>13</v>
      </c>
      <c r="N65" s="9">
        <f t="shared" si="1"/>
        <v>174</v>
      </c>
    </row>
    <row r="66" spans="2:14" ht="14.25" customHeight="1">
      <c r="B66" s="11"/>
      <c r="C66" s="12" t="s">
        <v>84</v>
      </c>
      <c r="D66" s="9">
        <v>1</v>
      </c>
      <c r="E66" s="9">
        <v>2</v>
      </c>
      <c r="F66" s="9">
        <f t="shared" si="3"/>
        <v>3</v>
      </c>
      <c r="G66" s="10" t="s">
        <v>27</v>
      </c>
      <c r="H66" s="9" t="s">
        <v>13</v>
      </c>
      <c r="I66" s="9" t="s">
        <v>13</v>
      </c>
      <c r="J66" s="10" t="s">
        <v>13</v>
      </c>
      <c r="K66" s="10" t="s">
        <v>13</v>
      </c>
      <c r="L66" s="10" t="s">
        <v>13</v>
      </c>
      <c r="M66" s="10" t="s">
        <v>13</v>
      </c>
      <c r="N66" s="9">
        <f t="shared" si="1"/>
        <v>3</v>
      </c>
    </row>
    <row r="67" spans="2:14" ht="14.25" customHeight="1">
      <c r="B67" s="11"/>
      <c r="C67" s="12" t="s">
        <v>85</v>
      </c>
      <c r="D67" s="9" t="s">
        <v>13</v>
      </c>
      <c r="E67" s="9" t="s">
        <v>13</v>
      </c>
      <c r="F67" s="9" t="s">
        <v>13</v>
      </c>
      <c r="G67" s="10" t="s">
        <v>27</v>
      </c>
      <c r="H67" s="9" t="s">
        <v>13</v>
      </c>
      <c r="I67" s="9" t="s">
        <v>13</v>
      </c>
      <c r="J67" s="10" t="s">
        <v>13</v>
      </c>
      <c r="K67" s="10" t="s">
        <v>13</v>
      </c>
      <c r="L67" s="10" t="s">
        <v>13</v>
      </c>
      <c r="M67" s="10" t="s">
        <v>13</v>
      </c>
      <c r="N67" s="9" t="s">
        <v>13</v>
      </c>
    </row>
    <row r="68" spans="2:14" ht="14.25" customHeight="1">
      <c r="B68" s="11"/>
      <c r="C68" s="12" t="s">
        <v>86</v>
      </c>
      <c r="D68" s="9">
        <v>5</v>
      </c>
      <c r="E68" s="9">
        <v>13</v>
      </c>
      <c r="F68" s="9">
        <f t="shared" si="3"/>
        <v>18</v>
      </c>
      <c r="G68" s="10" t="s">
        <v>27</v>
      </c>
      <c r="H68" s="9" t="s">
        <v>13</v>
      </c>
      <c r="I68" s="9" t="s">
        <v>13</v>
      </c>
      <c r="J68" s="10" t="s">
        <v>13</v>
      </c>
      <c r="K68" s="10" t="s">
        <v>13</v>
      </c>
      <c r="L68" s="10" t="s">
        <v>13</v>
      </c>
      <c r="M68" s="10" t="s">
        <v>13</v>
      </c>
      <c r="N68" s="55">
        <f t="shared" si="1"/>
        <v>18</v>
      </c>
    </row>
    <row r="69" spans="2:14" ht="14.25" customHeight="1">
      <c r="B69" s="11" t="s">
        <v>29</v>
      </c>
      <c r="C69" s="12" t="s">
        <v>87</v>
      </c>
      <c r="D69" s="9">
        <v>1</v>
      </c>
      <c r="E69" s="9">
        <v>7</v>
      </c>
      <c r="F69" s="9">
        <f t="shared" si="3"/>
        <v>8</v>
      </c>
      <c r="G69" s="10" t="s">
        <v>27</v>
      </c>
      <c r="H69" s="9" t="s">
        <v>13</v>
      </c>
      <c r="I69" s="9" t="s">
        <v>13</v>
      </c>
      <c r="J69" s="10" t="s">
        <v>13</v>
      </c>
      <c r="K69" s="10" t="s">
        <v>13</v>
      </c>
      <c r="L69" s="10" t="s">
        <v>13</v>
      </c>
      <c r="M69" s="10" t="s">
        <v>13</v>
      </c>
      <c r="N69" s="9">
        <f t="shared" si="1"/>
        <v>8</v>
      </c>
    </row>
    <row r="70" spans="2:14" ht="14.25" customHeight="1">
      <c r="B70" s="11"/>
      <c r="C70" s="12" t="s">
        <v>83</v>
      </c>
      <c r="D70" s="9">
        <v>2</v>
      </c>
      <c r="E70" s="9">
        <v>10</v>
      </c>
      <c r="F70" s="9">
        <f t="shared" si="3"/>
        <v>12</v>
      </c>
      <c r="G70" s="10" t="s">
        <v>27</v>
      </c>
      <c r="H70" s="9" t="s">
        <v>13</v>
      </c>
      <c r="I70" s="9" t="s">
        <v>13</v>
      </c>
      <c r="J70" s="10" t="s">
        <v>13</v>
      </c>
      <c r="K70" s="10" t="s">
        <v>13</v>
      </c>
      <c r="L70" s="10" t="s">
        <v>13</v>
      </c>
      <c r="M70" s="10" t="s">
        <v>13</v>
      </c>
      <c r="N70" s="9">
        <f t="shared" si="1"/>
        <v>12</v>
      </c>
    </row>
    <row r="71" spans="2:14" ht="14.25" customHeight="1">
      <c r="B71" s="13"/>
      <c r="C71" s="14" t="s">
        <v>103</v>
      </c>
      <c r="D71" s="23">
        <f>SUM(D63:D70)</f>
        <v>80</v>
      </c>
      <c r="E71" s="23">
        <f>SUM(E63:E70)</f>
        <v>248</v>
      </c>
      <c r="F71" s="9">
        <f t="shared" si="3"/>
        <v>328</v>
      </c>
      <c r="G71" s="10" t="s">
        <v>27</v>
      </c>
      <c r="H71" s="23">
        <f t="shared" ref="H71:J71" si="4">SUM(H63:H70)</f>
        <v>68</v>
      </c>
      <c r="I71" s="23">
        <f t="shared" si="4"/>
        <v>181</v>
      </c>
      <c r="J71" s="23">
        <f t="shared" si="4"/>
        <v>249</v>
      </c>
      <c r="K71" s="10" t="s">
        <v>13</v>
      </c>
      <c r="L71" s="10" t="s">
        <v>13</v>
      </c>
      <c r="M71" s="10" t="s">
        <v>13</v>
      </c>
      <c r="N71" s="9">
        <f t="shared" si="1"/>
        <v>577</v>
      </c>
    </row>
    <row r="72" spans="2:14" ht="14.25" customHeight="1">
      <c r="B72" s="15" t="s">
        <v>134</v>
      </c>
      <c r="C72" s="16" t="s">
        <v>88</v>
      </c>
      <c r="D72" s="17">
        <v>8</v>
      </c>
      <c r="E72" s="17">
        <v>53</v>
      </c>
      <c r="F72" s="17">
        <f t="shared" si="3"/>
        <v>61</v>
      </c>
      <c r="G72" s="28" t="s">
        <v>27</v>
      </c>
      <c r="H72" s="17" t="s">
        <v>13</v>
      </c>
      <c r="I72" s="17" t="s">
        <v>13</v>
      </c>
      <c r="J72" s="17" t="s">
        <v>13</v>
      </c>
      <c r="K72" s="19" t="s">
        <v>13</v>
      </c>
      <c r="L72" s="19" t="s">
        <v>13</v>
      </c>
      <c r="M72" s="19" t="s">
        <v>13</v>
      </c>
      <c r="N72" s="17">
        <f t="shared" si="1"/>
        <v>61</v>
      </c>
    </row>
    <row r="73" spans="2:14" ht="14.25" customHeight="1">
      <c r="B73" s="15" t="s">
        <v>135</v>
      </c>
      <c r="C73" s="20" t="s">
        <v>89</v>
      </c>
      <c r="D73" s="17">
        <v>2</v>
      </c>
      <c r="E73" s="17">
        <v>15</v>
      </c>
      <c r="F73" s="17">
        <f t="shared" si="3"/>
        <v>17</v>
      </c>
      <c r="G73" s="28" t="s">
        <v>27</v>
      </c>
      <c r="H73" s="17" t="s">
        <v>13</v>
      </c>
      <c r="I73" s="17" t="s">
        <v>13</v>
      </c>
      <c r="J73" s="17" t="s">
        <v>13</v>
      </c>
      <c r="K73" s="19" t="s">
        <v>13</v>
      </c>
      <c r="L73" s="19" t="s">
        <v>13</v>
      </c>
      <c r="M73" s="19" t="s">
        <v>13</v>
      </c>
      <c r="N73" s="17">
        <f t="shared" ref="N73:N95" si="5">SUM(F73,J73,M73)</f>
        <v>17</v>
      </c>
    </row>
    <row r="74" spans="2:14" ht="14.25" customHeight="1">
      <c r="B74" s="15" t="s">
        <v>136</v>
      </c>
      <c r="C74" s="20" t="s">
        <v>90</v>
      </c>
      <c r="D74" s="17" t="s">
        <v>13</v>
      </c>
      <c r="E74" s="17">
        <v>12</v>
      </c>
      <c r="F74" s="17">
        <f t="shared" si="3"/>
        <v>12</v>
      </c>
      <c r="G74" s="28" t="s">
        <v>27</v>
      </c>
      <c r="H74" s="17" t="s">
        <v>13</v>
      </c>
      <c r="I74" s="17" t="s">
        <v>13</v>
      </c>
      <c r="J74" s="17" t="s">
        <v>13</v>
      </c>
      <c r="K74" s="19" t="s">
        <v>13</v>
      </c>
      <c r="L74" s="19" t="s">
        <v>13</v>
      </c>
      <c r="M74" s="19" t="s">
        <v>13</v>
      </c>
      <c r="N74" s="17">
        <f t="shared" si="5"/>
        <v>12</v>
      </c>
    </row>
    <row r="75" spans="2:14" ht="14.25" customHeight="1">
      <c r="B75" s="15" t="s">
        <v>137</v>
      </c>
      <c r="C75" s="20" t="s">
        <v>91</v>
      </c>
      <c r="D75" s="17">
        <v>1</v>
      </c>
      <c r="E75" s="17">
        <v>7</v>
      </c>
      <c r="F75" s="17">
        <f t="shared" si="3"/>
        <v>8</v>
      </c>
      <c r="G75" s="28" t="s">
        <v>27</v>
      </c>
      <c r="H75" s="17">
        <v>1</v>
      </c>
      <c r="I75" s="17" t="s">
        <v>13</v>
      </c>
      <c r="J75" s="17">
        <f>SUM(H75:I75)</f>
        <v>1</v>
      </c>
      <c r="K75" s="19" t="s">
        <v>13</v>
      </c>
      <c r="L75" s="19" t="s">
        <v>13</v>
      </c>
      <c r="M75" s="19" t="s">
        <v>13</v>
      </c>
      <c r="N75" s="17">
        <f t="shared" si="5"/>
        <v>9</v>
      </c>
    </row>
    <row r="76" spans="2:14" ht="14.25" customHeight="1">
      <c r="B76" s="15" t="s">
        <v>138</v>
      </c>
      <c r="C76" s="20" t="s">
        <v>92</v>
      </c>
      <c r="D76" s="17" t="s">
        <v>13</v>
      </c>
      <c r="E76" s="17" t="s">
        <v>13</v>
      </c>
      <c r="F76" s="17" t="s">
        <v>13</v>
      </c>
      <c r="G76" s="28" t="s">
        <v>12</v>
      </c>
      <c r="H76" s="17" t="s">
        <v>13</v>
      </c>
      <c r="I76" s="17" t="s">
        <v>13</v>
      </c>
      <c r="J76" s="17" t="s">
        <v>13</v>
      </c>
      <c r="K76" s="19" t="s">
        <v>13</v>
      </c>
      <c r="L76" s="19" t="s">
        <v>13</v>
      </c>
      <c r="M76" s="19" t="s">
        <v>13</v>
      </c>
      <c r="N76" s="56" t="s">
        <v>13</v>
      </c>
    </row>
    <row r="77" spans="2:14" ht="14.25" customHeight="1">
      <c r="B77" s="15"/>
      <c r="C77" s="21" t="s">
        <v>103</v>
      </c>
      <c r="D77" s="26">
        <f>SUM(D72:D76)</f>
        <v>11</v>
      </c>
      <c r="E77" s="26">
        <f>SUM(E72:E76)</f>
        <v>87</v>
      </c>
      <c r="F77" s="17">
        <f t="shared" si="3"/>
        <v>98</v>
      </c>
      <c r="G77" s="19" t="s">
        <v>27</v>
      </c>
      <c r="H77" s="26">
        <f>SUM(H72:H76)</f>
        <v>1</v>
      </c>
      <c r="I77" s="29" t="s">
        <v>13</v>
      </c>
      <c r="J77" s="26">
        <f>SUM(J72:J76)</f>
        <v>1</v>
      </c>
      <c r="K77" s="19" t="s">
        <v>13</v>
      </c>
      <c r="L77" s="19" t="s">
        <v>13</v>
      </c>
      <c r="M77" s="19" t="s">
        <v>13</v>
      </c>
      <c r="N77" s="17">
        <f t="shared" si="5"/>
        <v>99</v>
      </c>
    </row>
    <row r="78" spans="2:14" ht="14.25" customHeight="1">
      <c r="B78" s="7"/>
      <c r="C78" s="8" t="s">
        <v>93</v>
      </c>
      <c r="D78" s="9">
        <v>36</v>
      </c>
      <c r="E78" s="9">
        <v>135</v>
      </c>
      <c r="F78" s="9">
        <f t="shared" si="3"/>
        <v>171</v>
      </c>
      <c r="G78" s="22" t="s">
        <v>27</v>
      </c>
      <c r="H78" s="9">
        <v>193</v>
      </c>
      <c r="I78" s="9">
        <v>409</v>
      </c>
      <c r="J78" s="23">
        <f>SUM(H78:I78)</f>
        <v>602</v>
      </c>
      <c r="K78" s="22" t="s">
        <v>13</v>
      </c>
      <c r="L78" s="22" t="s">
        <v>13</v>
      </c>
      <c r="M78" s="10" t="s">
        <v>13</v>
      </c>
      <c r="N78" s="9">
        <f t="shared" si="5"/>
        <v>773</v>
      </c>
    </row>
    <row r="79" spans="2:14" ht="14.25" customHeight="1">
      <c r="B79" s="11"/>
      <c r="C79" s="12" t="s">
        <v>94</v>
      </c>
      <c r="D79" s="9">
        <v>11</v>
      </c>
      <c r="E79" s="9">
        <v>30</v>
      </c>
      <c r="F79" s="9">
        <f t="shared" si="3"/>
        <v>41</v>
      </c>
      <c r="G79" s="22" t="s">
        <v>27</v>
      </c>
      <c r="H79" s="9">
        <v>12</v>
      </c>
      <c r="I79" s="9">
        <v>31</v>
      </c>
      <c r="J79" s="23">
        <f>SUM(H79:I79)</f>
        <v>43</v>
      </c>
      <c r="K79" s="22" t="s">
        <v>13</v>
      </c>
      <c r="L79" s="22" t="s">
        <v>13</v>
      </c>
      <c r="M79" s="10" t="s">
        <v>13</v>
      </c>
      <c r="N79" s="9">
        <f t="shared" si="5"/>
        <v>84</v>
      </c>
    </row>
    <row r="80" spans="2:14" ht="14.25" customHeight="1">
      <c r="B80" s="11"/>
      <c r="C80" s="12" t="s">
        <v>95</v>
      </c>
      <c r="D80" s="9">
        <v>13</v>
      </c>
      <c r="E80" s="9">
        <v>110</v>
      </c>
      <c r="F80" s="9">
        <f t="shared" si="3"/>
        <v>123</v>
      </c>
      <c r="G80" s="22" t="s">
        <v>27</v>
      </c>
      <c r="H80" s="9" t="s">
        <v>13</v>
      </c>
      <c r="I80" s="9" t="s">
        <v>13</v>
      </c>
      <c r="J80" s="10" t="s">
        <v>13</v>
      </c>
      <c r="K80" s="22" t="s">
        <v>13</v>
      </c>
      <c r="L80" s="22" t="s">
        <v>13</v>
      </c>
      <c r="M80" s="10" t="s">
        <v>13</v>
      </c>
      <c r="N80" s="9">
        <f t="shared" si="5"/>
        <v>123</v>
      </c>
    </row>
    <row r="81" spans="2:14" ht="14.25" customHeight="1">
      <c r="B81" s="11" t="s">
        <v>31</v>
      </c>
      <c r="C81" s="12" t="s">
        <v>96</v>
      </c>
      <c r="D81" s="9">
        <v>3</v>
      </c>
      <c r="E81" s="9">
        <v>24</v>
      </c>
      <c r="F81" s="9">
        <f t="shared" si="3"/>
        <v>27</v>
      </c>
      <c r="G81" s="22" t="s">
        <v>27</v>
      </c>
      <c r="H81" s="9" t="s">
        <v>13</v>
      </c>
      <c r="I81" s="9" t="s">
        <v>13</v>
      </c>
      <c r="J81" s="10" t="s">
        <v>13</v>
      </c>
      <c r="K81" s="22" t="s">
        <v>13</v>
      </c>
      <c r="L81" s="22" t="s">
        <v>13</v>
      </c>
      <c r="M81" s="10" t="s">
        <v>13</v>
      </c>
      <c r="N81" s="9">
        <f t="shared" si="5"/>
        <v>27</v>
      </c>
    </row>
    <row r="82" spans="2:14" ht="15.75" customHeight="1">
      <c r="B82" s="11"/>
      <c r="C82" s="12" t="s">
        <v>97</v>
      </c>
      <c r="D82" s="9">
        <v>3</v>
      </c>
      <c r="E82" s="9">
        <v>5</v>
      </c>
      <c r="F82" s="9">
        <f t="shared" si="3"/>
        <v>8</v>
      </c>
      <c r="G82" s="22" t="s">
        <v>27</v>
      </c>
      <c r="H82" s="9">
        <v>1</v>
      </c>
      <c r="I82" s="9">
        <v>22</v>
      </c>
      <c r="J82" s="23">
        <f t="shared" ref="J82" si="6">SUM(H82:I82)</f>
        <v>23</v>
      </c>
      <c r="K82" s="22" t="s">
        <v>13</v>
      </c>
      <c r="L82" s="22" t="s">
        <v>13</v>
      </c>
      <c r="M82" s="10" t="s">
        <v>13</v>
      </c>
      <c r="N82" s="9">
        <f t="shared" si="5"/>
        <v>31</v>
      </c>
    </row>
    <row r="83" spans="2:14" ht="14.25" customHeight="1">
      <c r="B83" s="11"/>
      <c r="C83" s="12" t="s">
        <v>98</v>
      </c>
      <c r="D83" s="9">
        <v>7</v>
      </c>
      <c r="E83" s="9">
        <v>22</v>
      </c>
      <c r="F83" s="9">
        <f t="shared" si="3"/>
        <v>29</v>
      </c>
      <c r="G83" s="22" t="s">
        <v>27</v>
      </c>
      <c r="H83" s="9" t="s">
        <v>13</v>
      </c>
      <c r="I83" s="9" t="s">
        <v>13</v>
      </c>
      <c r="J83" s="10" t="s">
        <v>13</v>
      </c>
      <c r="K83" s="22" t="s">
        <v>13</v>
      </c>
      <c r="L83" s="22" t="s">
        <v>13</v>
      </c>
      <c r="M83" s="10" t="s">
        <v>13</v>
      </c>
      <c r="N83" s="9">
        <f t="shared" si="5"/>
        <v>29</v>
      </c>
    </row>
    <row r="84" spans="2:14" ht="14.25" customHeight="1">
      <c r="B84" s="11"/>
      <c r="C84" s="12" t="s">
        <v>99</v>
      </c>
      <c r="D84" s="9">
        <v>6</v>
      </c>
      <c r="E84" s="9">
        <v>2</v>
      </c>
      <c r="F84" s="9">
        <f t="shared" si="3"/>
        <v>8</v>
      </c>
      <c r="G84" s="22" t="s">
        <v>27</v>
      </c>
      <c r="H84" s="9" t="s">
        <v>13</v>
      </c>
      <c r="I84" s="9" t="s">
        <v>13</v>
      </c>
      <c r="J84" s="10" t="s">
        <v>13</v>
      </c>
      <c r="K84" s="22" t="s">
        <v>13</v>
      </c>
      <c r="L84" s="22" t="s">
        <v>13</v>
      </c>
      <c r="M84" s="10" t="s">
        <v>13</v>
      </c>
      <c r="N84" s="55">
        <f t="shared" si="5"/>
        <v>8</v>
      </c>
    </row>
    <row r="85" spans="2:14" ht="14.25" customHeight="1">
      <c r="B85" s="11" t="s">
        <v>32</v>
      </c>
      <c r="C85" s="12" t="s">
        <v>100</v>
      </c>
      <c r="D85" s="9" t="s">
        <v>13</v>
      </c>
      <c r="E85" s="9">
        <v>13</v>
      </c>
      <c r="F85" s="9">
        <f t="shared" si="3"/>
        <v>13</v>
      </c>
      <c r="G85" s="22" t="s">
        <v>33</v>
      </c>
      <c r="H85" s="9">
        <v>7</v>
      </c>
      <c r="I85" s="9" t="s">
        <v>13</v>
      </c>
      <c r="J85" s="10">
        <f>SUM(H85:I85)</f>
        <v>7</v>
      </c>
      <c r="K85" s="22" t="s">
        <v>13</v>
      </c>
      <c r="L85" s="22" t="s">
        <v>13</v>
      </c>
      <c r="M85" s="10" t="s">
        <v>13</v>
      </c>
      <c r="N85" s="9">
        <f t="shared" si="5"/>
        <v>20</v>
      </c>
    </row>
    <row r="86" spans="2:14" ht="14.25" customHeight="1">
      <c r="B86" s="11"/>
      <c r="C86" s="12" t="s">
        <v>101</v>
      </c>
      <c r="D86" s="9" t="s">
        <v>13</v>
      </c>
      <c r="E86" s="9">
        <v>4</v>
      </c>
      <c r="F86" s="9">
        <f t="shared" si="3"/>
        <v>4</v>
      </c>
      <c r="G86" s="22" t="s">
        <v>33</v>
      </c>
      <c r="H86" s="9" t="s">
        <v>13</v>
      </c>
      <c r="I86" s="9" t="s">
        <v>13</v>
      </c>
      <c r="J86" s="10" t="s">
        <v>13</v>
      </c>
      <c r="K86" s="22" t="s">
        <v>13</v>
      </c>
      <c r="L86" s="22" t="s">
        <v>13</v>
      </c>
      <c r="M86" s="10" t="s">
        <v>13</v>
      </c>
      <c r="N86" s="9">
        <f t="shared" si="5"/>
        <v>4</v>
      </c>
    </row>
    <row r="87" spans="2:14" ht="14.25" customHeight="1">
      <c r="B87" s="13"/>
      <c r="C87" s="14" t="s">
        <v>103</v>
      </c>
      <c r="D87" s="23">
        <f>SUM(D78:D86)</f>
        <v>79</v>
      </c>
      <c r="E87" s="23">
        <f>SUM(E78:E86)</f>
        <v>345</v>
      </c>
      <c r="F87" s="9">
        <f t="shared" si="3"/>
        <v>424</v>
      </c>
      <c r="G87" s="22" t="s">
        <v>33</v>
      </c>
      <c r="H87" s="9">
        <f t="shared" ref="H87:J87" si="7">SUM(H78:H86)</f>
        <v>213</v>
      </c>
      <c r="I87" s="9">
        <f t="shared" si="7"/>
        <v>462</v>
      </c>
      <c r="J87" s="9">
        <f t="shared" si="7"/>
        <v>675</v>
      </c>
      <c r="K87" s="22" t="s">
        <v>13</v>
      </c>
      <c r="L87" s="22" t="s">
        <v>13</v>
      </c>
      <c r="M87" s="10" t="s">
        <v>13</v>
      </c>
      <c r="N87" s="9">
        <f t="shared" si="5"/>
        <v>1099</v>
      </c>
    </row>
    <row r="88" spans="2:14" ht="15.75" customHeight="1">
      <c r="B88" s="15"/>
      <c r="C88" s="16" t="s">
        <v>128</v>
      </c>
      <c r="D88" s="17">
        <v>15</v>
      </c>
      <c r="E88" s="17">
        <v>72</v>
      </c>
      <c r="F88" s="17">
        <f t="shared" si="3"/>
        <v>87</v>
      </c>
      <c r="G88" s="25" t="s">
        <v>33</v>
      </c>
      <c r="H88" s="17" t="s">
        <v>13</v>
      </c>
      <c r="I88" s="17" t="s">
        <v>13</v>
      </c>
      <c r="J88" s="24" t="s">
        <v>13</v>
      </c>
      <c r="K88" s="25" t="s">
        <v>13</v>
      </c>
      <c r="L88" s="25" t="s">
        <v>13</v>
      </c>
      <c r="M88" s="25" t="s">
        <v>13</v>
      </c>
      <c r="N88" s="17">
        <f t="shared" si="5"/>
        <v>87</v>
      </c>
    </row>
    <row r="89" spans="2:14" ht="14.25" customHeight="1">
      <c r="B89" s="76" t="s">
        <v>30</v>
      </c>
      <c r="C89" s="20" t="s">
        <v>129</v>
      </c>
      <c r="D89" s="17">
        <v>8</v>
      </c>
      <c r="E89" s="17">
        <v>18</v>
      </c>
      <c r="F89" s="17">
        <f t="shared" si="3"/>
        <v>26</v>
      </c>
      <c r="G89" s="25" t="s">
        <v>33</v>
      </c>
      <c r="H89" s="17" t="s">
        <v>13</v>
      </c>
      <c r="I89" s="17" t="s">
        <v>13</v>
      </c>
      <c r="J89" s="24" t="s">
        <v>13</v>
      </c>
      <c r="K89" s="25" t="s">
        <v>13</v>
      </c>
      <c r="L89" s="25" t="s">
        <v>13</v>
      </c>
      <c r="M89" s="25" t="s">
        <v>13</v>
      </c>
      <c r="N89" s="17">
        <f t="shared" si="5"/>
        <v>26</v>
      </c>
    </row>
    <row r="90" spans="2:14" ht="14.25" customHeight="1">
      <c r="B90" s="76"/>
      <c r="C90" s="20" t="s">
        <v>130</v>
      </c>
      <c r="D90" s="17" t="s">
        <v>13</v>
      </c>
      <c r="E90" s="17">
        <v>5</v>
      </c>
      <c r="F90" s="17">
        <f t="shared" ref="F90:F94" si="8">SUM(D90:E90)</f>
        <v>5</v>
      </c>
      <c r="G90" s="25" t="s">
        <v>33</v>
      </c>
      <c r="H90" s="17" t="s">
        <v>13</v>
      </c>
      <c r="I90" s="17" t="s">
        <v>13</v>
      </c>
      <c r="J90" s="24" t="s">
        <v>13</v>
      </c>
      <c r="K90" s="25" t="s">
        <v>13</v>
      </c>
      <c r="L90" s="25" t="s">
        <v>13</v>
      </c>
      <c r="M90" s="25" t="s">
        <v>13</v>
      </c>
      <c r="N90" s="17">
        <f t="shared" si="5"/>
        <v>5</v>
      </c>
    </row>
    <row r="91" spans="2:14" ht="14.25" customHeight="1">
      <c r="B91" s="15"/>
      <c r="C91" s="20" t="s">
        <v>131</v>
      </c>
      <c r="D91" s="17" t="s">
        <v>13</v>
      </c>
      <c r="E91" s="17">
        <v>2</v>
      </c>
      <c r="F91" s="17">
        <f t="shared" si="8"/>
        <v>2</v>
      </c>
      <c r="G91" s="25" t="s">
        <v>33</v>
      </c>
      <c r="H91" s="17" t="s">
        <v>13</v>
      </c>
      <c r="I91" s="17" t="s">
        <v>13</v>
      </c>
      <c r="J91" s="24" t="s">
        <v>13</v>
      </c>
      <c r="K91" s="25" t="s">
        <v>13</v>
      </c>
      <c r="L91" s="25" t="s">
        <v>13</v>
      </c>
      <c r="M91" s="25" t="s">
        <v>13</v>
      </c>
      <c r="N91" s="17">
        <f t="shared" si="5"/>
        <v>2</v>
      </c>
    </row>
    <row r="92" spans="2:14" ht="15.75" customHeight="1">
      <c r="B92" s="76" t="s">
        <v>34</v>
      </c>
      <c r="C92" s="20" t="s">
        <v>132</v>
      </c>
      <c r="D92" s="17" t="s">
        <v>13</v>
      </c>
      <c r="E92" s="17">
        <v>1</v>
      </c>
      <c r="F92" s="17">
        <f t="shared" si="8"/>
        <v>1</v>
      </c>
      <c r="G92" s="25" t="s">
        <v>33</v>
      </c>
      <c r="H92" s="17" t="s">
        <v>13</v>
      </c>
      <c r="I92" s="17" t="s">
        <v>13</v>
      </c>
      <c r="J92" s="24" t="s">
        <v>13</v>
      </c>
      <c r="K92" s="25" t="s">
        <v>13</v>
      </c>
      <c r="L92" s="25" t="s">
        <v>13</v>
      </c>
      <c r="M92" s="25" t="s">
        <v>13</v>
      </c>
      <c r="N92" s="17">
        <f t="shared" si="5"/>
        <v>1</v>
      </c>
    </row>
    <row r="93" spans="2:14" ht="14.25" customHeight="1">
      <c r="B93" s="76"/>
      <c r="C93" s="20" t="s">
        <v>133</v>
      </c>
      <c r="D93" s="17" t="s">
        <v>13</v>
      </c>
      <c r="E93" s="17">
        <v>1</v>
      </c>
      <c r="F93" s="17">
        <f t="shared" si="8"/>
        <v>1</v>
      </c>
      <c r="G93" s="25" t="s">
        <v>33</v>
      </c>
      <c r="H93" s="17" t="s">
        <v>13</v>
      </c>
      <c r="I93" s="17" t="s">
        <v>13</v>
      </c>
      <c r="J93" s="30" t="s">
        <v>13</v>
      </c>
      <c r="K93" s="25" t="s">
        <v>13</v>
      </c>
      <c r="L93" s="25" t="s">
        <v>13</v>
      </c>
      <c r="M93" s="25" t="s">
        <v>13</v>
      </c>
      <c r="N93" s="17">
        <f t="shared" si="5"/>
        <v>1</v>
      </c>
    </row>
    <row r="94" spans="2:14" ht="14.25" customHeight="1">
      <c r="B94" s="31"/>
      <c r="C94" s="21" t="s">
        <v>103</v>
      </c>
      <c r="D94" s="26">
        <f>SUM(D88:D93)</f>
        <v>23</v>
      </c>
      <c r="E94" s="26">
        <f>SUM(E88:E93)</f>
        <v>99</v>
      </c>
      <c r="F94" s="17">
        <f t="shared" si="8"/>
        <v>122</v>
      </c>
      <c r="G94" s="25" t="s">
        <v>33</v>
      </c>
      <c r="H94" s="24" t="s">
        <v>13</v>
      </c>
      <c r="I94" s="24" t="s">
        <v>13</v>
      </c>
      <c r="J94" s="24" t="s">
        <v>13</v>
      </c>
      <c r="K94" s="25" t="s">
        <v>13</v>
      </c>
      <c r="L94" s="25" t="s">
        <v>13</v>
      </c>
      <c r="M94" s="25" t="s">
        <v>13</v>
      </c>
      <c r="N94" s="17">
        <f t="shared" si="5"/>
        <v>122</v>
      </c>
    </row>
    <row r="95" spans="2:14" ht="14.25" customHeight="1">
      <c r="B95" s="74" t="s">
        <v>35</v>
      </c>
      <c r="C95" s="74"/>
      <c r="D95" s="9">
        <f>SUM(D19,D24,D31,D40,D55,D62,D71,D77,D87,D94)</f>
        <v>527</v>
      </c>
      <c r="E95" s="9">
        <f>SUM(E19,E24,E31,E40,E55,E62,E71,E77,E87,E94)</f>
        <v>2681</v>
      </c>
      <c r="F95" s="9">
        <f>SUM(F19,F24,F31,F40,F55,F62,F71,F77,F87,F94)</f>
        <v>3208</v>
      </c>
      <c r="G95" s="9" t="s">
        <v>13</v>
      </c>
      <c r="H95" s="9">
        <f t="shared" ref="H95:J95" si="9">SUM(H19,H24,H31,H40,H55,H62,H71,H77,H87,H94)</f>
        <v>297</v>
      </c>
      <c r="I95" s="9">
        <f t="shared" si="9"/>
        <v>645</v>
      </c>
      <c r="J95" s="9">
        <f t="shared" si="9"/>
        <v>942</v>
      </c>
      <c r="K95" s="10" t="s">
        <v>13</v>
      </c>
      <c r="L95" s="10" t="s">
        <v>13</v>
      </c>
      <c r="M95" s="10" t="s">
        <v>13</v>
      </c>
      <c r="N95" s="9">
        <f t="shared" si="5"/>
        <v>4150</v>
      </c>
    </row>
    <row r="96" spans="2:14" ht="12.75" customHeight="1">
      <c r="C96" s="32"/>
    </row>
    <row r="97" spans="14:14">
      <c r="N97" s="33"/>
    </row>
  </sheetData>
  <mergeCells count="23">
    <mergeCell ref="B95:C95"/>
    <mergeCell ref="B26:B27"/>
    <mergeCell ref="B29:B30"/>
    <mergeCell ref="B57:B58"/>
    <mergeCell ref="B60:B61"/>
    <mergeCell ref="B89:B90"/>
    <mergeCell ref="B92:B93"/>
    <mergeCell ref="M6:M7"/>
    <mergeCell ref="B1:O1"/>
    <mergeCell ref="B5:B7"/>
    <mergeCell ref="C5:C7"/>
    <mergeCell ref="D5:G5"/>
    <mergeCell ref="H5:J5"/>
    <mergeCell ref="K5:M5"/>
    <mergeCell ref="N5:N7"/>
    <mergeCell ref="D6:D7"/>
    <mergeCell ref="E6:E7"/>
    <mergeCell ref="F6:F7"/>
    <mergeCell ref="H6:H7"/>
    <mergeCell ref="I6:I7"/>
    <mergeCell ref="J6:J7"/>
    <mergeCell ref="K6:K7"/>
    <mergeCell ref="L6:L7"/>
  </mergeCells>
  <phoneticPr fontId="3"/>
  <printOptions horizontalCentered="1"/>
  <pageMargins left="0.78740157480314965" right="0.78740157480314965" top="0.70866141732283472" bottom="0.70866141732283472" header="0.51181102362204722" footer="0.51181102362204722"/>
  <pageSetup paperSize="9" scale="77" fitToHeight="0" orientation="portrait" r:id="rId1"/>
  <headerFooter alignWithMargins="0"/>
  <rowBreaks count="2" manualBreakCount="2">
    <brk id="55" max="10" man="1"/>
    <brk id="95" max="10" man="1"/>
  </rowBreaks>
  <ignoredErrors>
    <ignoredError sqref="F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zoomScaleNormal="100" workbookViewId="0">
      <pane xSplit="2" ySplit="9" topLeftCell="C19" activePane="bottomRight" state="frozen"/>
      <selection activeCell="B5" sqref="B5:B9"/>
      <selection pane="topRight" activeCell="B5" sqref="B5:B9"/>
      <selection pane="bottomLeft" activeCell="B5" sqref="B5:B9"/>
      <selection pane="bottomRight" activeCell="P28" sqref="P28"/>
    </sheetView>
  </sheetViews>
  <sheetFormatPr defaultRowHeight="12"/>
  <cols>
    <col min="1" max="1" width="3.375" style="2" customWidth="1"/>
    <col min="2" max="2" width="13.125" style="50" customWidth="1"/>
    <col min="3" max="7" width="7" style="2" customWidth="1"/>
    <col min="8" max="8" width="6.5" style="2" customWidth="1"/>
    <col min="9" max="16" width="7" style="2" customWidth="1"/>
    <col min="17" max="16384" width="9" style="2"/>
  </cols>
  <sheetData>
    <row r="1" spans="1:16" ht="24" customHeight="1">
      <c r="A1" s="62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4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4" t="s">
        <v>147</v>
      </c>
    </row>
    <row r="3" spans="1:16" ht="13.5" customHeight="1">
      <c r="B3" s="4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4"/>
    </row>
    <row r="4" spans="1:16">
      <c r="A4" s="2" t="s">
        <v>36</v>
      </c>
      <c r="P4" s="34" t="s">
        <v>37</v>
      </c>
    </row>
    <row r="5" spans="1:16" ht="12" customHeight="1">
      <c r="A5" s="78" t="s">
        <v>142</v>
      </c>
      <c r="B5" s="81" t="s">
        <v>3</v>
      </c>
      <c r="C5" s="84" t="s">
        <v>38</v>
      </c>
      <c r="D5" s="85"/>
      <c r="E5" s="85"/>
      <c r="F5" s="85"/>
      <c r="G5" s="85"/>
      <c r="H5" s="85"/>
      <c r="I5" s="85"/>
      <c r="J5" s="85"/>
      <c r="K5" s="85"/>
      <c r="L5" s="85"/>
      <c r="M5" s="86" t="s">
        <v>39</v>
      </c>
      <c r="N5" s="86" t="s">
        <v>40</v>
      </c>
      <c r="O5" s="88" t="s">
        <v>41</v>
      </c>
      <c r="P5" s="86" t="s">
        <v>42</v>
      </c>
    </row>
    <row r="6" spans="1:16" ht="12" customHeight="1">
      <c r="A6" s="79"/>
      <c r="B6" s="82"/>
      <c r="C6" s="90" t="s">
        <v>43</v>
      </c>
      <c r="D6" s="91"/>
      <c r="E6" s="92"/>
      <c r="F6" s="90" t="s">
        <v>44</v>
      </c>
      <c r="G6" s="91"/>
      <c r="H6" s="92"/>
      <c r="I6" s="90" t="s">
        <v>45</v>
      </c>
      <c r="J6" s="91"/>
      <c r="K6" s="91"/>
      <c r="L6" s="91"/>
      <c r="M6" s="87"/>
      <c r="N6" s="87"/>
      <c r="O6" s="89"/>
      <c r="P6" s="87"/>
    </row>
    <row r="7" spans="1:16" ht="6.75" customHeight="1">
      <c r="A7" s="79"/>
      <c r="B7" s="82"/>
      <c r="C7" s="35"/>
      <c r="D7" s="35"/>
      <c r="E7" s="35"/>
      <c r="F7" s="35"/>
      <c r="G7" s="35"/>
      <c r="H7" s="35"/>
      <c r="I7" s="35"/>
      <c r="J7" s="35"/>
      <c r="K7" s="36"/>
      <c r="L7" s="36"/>
      <c r="M7" s="87"/>
      <c r="N7" s="87"/>
      <c r="O7" s="89"/>
      <c r="P7" s="87"/>
    </row>
    <row r="8" spans="1:16" ht="12" customHeight="1">
      <c r="A8" s="79"/>
      <c r="B8" s="82"/>
      <c r="C8" s="37" t="s">
        <v>46</v>
      </c>
      <c r="D8" s="37" t="s">
        <v>47</v>
      </c>
      <c r="E8" s="37" t="s">
        <v>10</v>
      </c>
      <c r="F8" s="37" t="s">
        <v>46</v>
      </c>
      <c r="G8" s="37" t="s">
        <v>47</v>
      </c>
      <c r="H8" s="37" t="s">
        <v>10</v>
      </c>
      <c r="I8" s="37" t="s">
        <v>46</v>
      </c>
      <c r="J8" s="37" t="s">
        <v>47</v>
      </c>
      <c r="K8" s="36" t="s">
        <v>10</v>
      </c>
      <c r="L8" s="93" t="s">
        <v>11</v>
      </c>
      <c r="M8" s="87"/>
      <c r="N8" s="87"/>
      <c r="O8" s="89"/>
      <c r="P8" s="87"/>
    </row>
    <row r="9" spans="1:16" ht="12" customHeight="1">
      <c r="A9" s="80"/>
      <c r="B9" s="83"/>
      <c r="C9" s="38"/>
      <c r="D9" s="38"/>
      <c r="E9" s="38" t="s">
        <v>48</v>
      </c>
      <c r="F9" s="38"/>
      <c r="G9" s="38"/>
      <c r="H9" s="38" t="s">
        <v>49</v>
      </c>
      <c r="I9" s="38"/>
      <c r="J9" s="38"/>
      <c r="K9" s="39" t="s">
        <v>50</v>
      </c>
      <c r="L9" s="94"/>
      <c r="M9" s="38" t="s">
        <v>51</v>
      </c>
      <c r="N9" s="38" t="s">
        <v>52</v>
      </c>
      <c r="O9" s="39" t="s">
        <v>53</v>
      </c>
      <c r="P9" s="40" t="s">
        <v>54</v>
      </c>
    </row>
    <row r="10" spans="1:16" s="42" customFormat="1" ht="12.75" customHeight="1">
      <c r="A10" s="7"/>
      <c r="B10" s="51" t="s">
        <v>55</v>
      </c>
      <c r="C10" s="41" t="s">
        <v>13</v>
      </c>
      <c r="D10" s="41" t="s">
        <v>13</v>
      </c>
      <c r="E10" s="41" t="s">
        <v>13</v>
      </c>
      <c r="F10" s="41" t="s">
        <v>13</v>
      </c>
      <c r="G10" s="41" t="s">
        <v>13</v>
      </c>
      <c r="H10" s="41" t="s">
        <v>13</v>
      </c>
      <c r="I10" s="41" t="s">
        <v>13</v>
      </c>
      <c r="J10" s="41" t="s">
        <v>13</v>
      </c>
      <c r="K10" s="41" t="s">
        <v>13</v>
      </c>
      <c r="L10" s="41" t="s">
        <v>13</v>
      </c>
      <c r="M10" s="41" t="s">
        <v>13</v>
      </c>
      <c r="N10" s="41" t="s">
        <v>13</v>
      </c>
      <c r="O10" s="59">
        <v>1E-4</v>
      </c>
      <c r="P10" s="41">
        <f>SUM(K10,M10,N10,O10)</f>
        <v>1E-4</v>
      </c>
    </row>
    <row r="11" spans="1:16" s="42" customFormat="1" ht="12.75" customHeight="1">
      <c r="A11" s="11"/>
      <c r="B11" s="51" t="s">
        <v>56</v>
      </c>
      <c r="C11" s="41">
        <v>0.95040000000000002</v>
      </c>
      <c r="D11" s="41">
        <v>1.3011999999999999</v>
      </c>
      <c r="E11" s="41">
        <f t="shared" ref="E11:E74" si="0">SUM(C11:D11)</f>
        <v>2.2515999999999998</v>
      </c>
      <c r="F11" s="41">
        <v>5.7333999999999996</v>
      </c>
      <c r="G11" s="41">
        <v>12.0246</v>
      </c>
      <c r="H11" s="41">
        <f t="shared" ref="H11:H74" si="1">SUM(F11:G11)</f>
        <v>17.757999999999999</v>
      </c>
      <c r="I11" s="41">
        <f>SUM(F11,C11)</f>
        <v>6.6837999999999997</v>
      </c>
      <c r="J11" s="41">
        <f t="shared" ref="J11:J74" si="2">SUM(G11,D11)</f>
        <v>13.325799999999999</v>
      </c>
      <c r="K11" s="41">
        <f t="shared" ref="K11:K74" si="3">SUM(E11,H11)</f>
        <v>20.009599999999999</v>
      </c>
      <c r="L11" s="41" t="s">
        <v>13</v>
      </c>
      <c r="M11" s="41" t="s">
        <v>13</v>
      </c>
      <c r="N11" s="41" t="s">
        <v>13</v>
      </c>
      <c r="O11" s="59">
        <v>1.8915999999999999</v>
      </c>
      <c r="P11" s="41">
        <f t="shared" ref="P11:P74" si="4">SUM(K11,M11,N11,O11)</f>
        <v>21.901199999999999</v>
      </c>
    </row>
    <row r="12" spans="1:16" s="42" customFormat="1" ht="12.75" customHeight="1">
      <c r="A12" s="11"/>
      <c r="B12" s="51" t="s">
        <v>58</v>
      </c>
      <c r="C12" s="41">
        <v>0.61099999999999999</v>
      </c>
      <c r="D12" s="41">
        <v>1.26E-2</v>
      </c>
      <c r="E12" s="41">
        <f t="shared" si="0"/>
        <v>0.62359999999999993</v>
      </c>
      <c r="F12" s="41">
        <v>2.1450999999999998</v>
      </c>
      <c r="G12" s="41">
        <v>0.1293</v>
      </c>
      <c r="H12" s="41">
        <f t="shared" si="1"/>
        <v>2.2744</v>
      </c>
      <c r="I12" s="41">
        <f t="shared" ref="I12:I74" si="5">SUM(F12,C12)</f>
        <v>2.7561</v>
      </c>
      <c r="J12" s="41">
        <f t="shared" si="2"/>
        <v>0.1419</v>
      </c>
      <c r="K12" s="41">
        <f t="shared" si="3"/>
        <v>2.8979999999999997</v>
      </c>
      <c r="L12" s="41" t="s">
        <v>13</v>
      </c>
      <c r="M12" s="41" t="s">
        <v>13</v>
      </c>
      <c r="N12" s="41" t="s">
        <v>13</v>
      </c>
      <c r="O12" s="59">
        <v>0.1696</v>
      </c>
      <c r="P12" s="41">
        <f t="shared" si="4"/>
        <v>3.0675999999999997</v>
      </c>
    </row>
    <row r="13" spans="1:16" s="42" customFormat="1" ht="12.75" customHeight="1">
      <c r="A13" s="11" t="s">
        <v>14</v>
      </c>
      <c r="B13" s="51" t="s">
        <v>57</v>
      </c>
      <c r="C13" s="41">
        <v>0.37730000000000002</v>
      </c>
      <c r="D13" s="41">
        <v>6.8199999999999997E-2</v>
      </c>
      <c r="E13" s="41">
        <f t="shared" si="0"/>
        <v>0.44550000000000001</v>
      </c>
      <c r="F13" s="41">
        <v>0.84919999999999995</v>
      </c>
      <c r="G13" s="41">
        <v>0.1512</v>
      </c>
      <c r="H13" s="41">
        <f t="shared" si="1"/>
        <v>1.0004</v>
      </c>
      <c r="I13" s="41">
        <f t="shared" si="5"/>
        <v>1.2264999999999999</v>
      </c>
      <c r="J13" s="41">
        <f t="shared" si="2"/>
        <v>0.21939999999999998</v>
      </c>
      <c r="K13" s="41">
        <f t="shared" si="3"/>
        <v>1.4459</v>
      </c>
      <c r="L13" s="41" t="s">
        <v>13</v>
      </c>
      <c r="M13" s="41" t="s">
        <v>13</v>
      </c>
      <c r="N13" s="41" t="s">
        <v>13</v>
      </c>
      <c r="O13" s="59">
        <v>0.17019999999999999</v>
      </c>
      <c r="P13" s="41">
        <f t="shared" si="4"/>
        <v>1.6160999999999999</v>
      </c>
    </row>
    <row r="14" spans="1:16" s="42" customFormat="1" ht="12.75" customHeight="1">
      <c r="A14" s="11"/>
      <c r="B14" s="51" t="s">
        <v>59</v>
      </c>
      <c r="C14" s="41" t="s">
        <v>13</v>
      </c>
      <c r="D14" s="41" t="s">
        <v>13</v>
      </c>
      <c r="E14" s="41" t="s">
        <v>13</v>
      </c>
      <c r="F14" s="41">
        <v>0.63570000000000004</v>
      </c>
      <c r="G14" s="41">
        <v>1.95E-2</v>
      </c>
      <c r="H14" s="41">
        <f>SUM(F14:G14)</f>
        <v>0.6552</v>
      </c>
      <c r="I14" s="41">
        <f t="shared" si="5"/>
        <v>0.63570000000000004</v>
      </c>
      <c r="J14" s="41">
        <f t="shared" si="2"/>
        <v>1.95E-2</v>
      </c>
      <c r="K14" s="41">
        <f t="shared" si="3"/>
        <v>0.6552</v>
      </c>
      <c r="L14" s="41" t="s">
        <v>13</v>
      </c>
      <c r="M14" s="41" t="s">
        <v>13</v>
      </c>
      <c r="N14" s="41" t="s">
        <v>13</v>
      </c>
      <c r="O14" s="59">
        <v>3.5999999999999997E-2</v>
      </c>
      <c r="P14" s="41">
        <f t="shared" si="4"/>
        <v>0.69120000000000004</v>
      </c>
    </row>
    <row r="15" spans="1:16" s="42" customFormat="1" ht="12.75" customHeight="1">
      <c r="A15" s="11"/>
      <c r="B15" s="51" t="s">
        <v>60</v>
      </c>
      <c r="C15" s="41" t="s">
        <v>13</v>
      </c>
      <c r="D15" s="41">
        <v>3.2000000000000001E-2</v>
      </c>
      <c r="E15" s="41">
        <f t="shared" si="0"/>
        <v>3.2000000000000001E-2</v>
      </c>
      <c r="F15" s="41" t="s">
        <v>13</v>
      </c>
      <c r="G15" s="41">
        <v>3.4000000000000002E-2</v>
      </c>
      <c r="H15" s="41">
        <f t="shared" si="1"/>
        <v>3.4000000000000002E-2</v>
      </c>
      <c r="I15" s="41">
        <f t="shared" si="5"/>
        <v>0</v>
      </c>
      <c r="J15" s="41">
        <f t="shared" si="2"/>
        <v>6.6000000000000003E-2</v>
      </c>
      <c r="K15" s="41">
        <f t="shared" si="3"/>
        <v>6.6000000000000003E-2</v>
      </c>
      <c r="L15" s="41" t="s">
        <v>13</v>
      </c>
      <c r="M15" s="41" t="s">
        <v>13</v>
      </c>
      <c r="N15" s="41" t="s">
        <v>13</v>
      </c>
      <c r="O15" s="59">
        <v>8.72E-2</v>
      </c>
      <c r="P15" s="41">
        <f t="shared" si="4"/>
        <v>0.1532</v>
      </c>
    </row>
    <row r="16" spans="1:16" s="42" customFormat="1" ht="12.75" customHeight="1">
      <c r="A16" s="11"/>
      <c r="B16" s="51" t="s">
        <v>61</v>
      </c>
      <c r="C16" s="41">
        <v>0.16209999999999999</v>
      </c>
      <c r="D16" s="41">
        <v>1.2873000000000001</v>
      </c>
      <c r="E16" s="41">
        <f t="shared" si="0"/>
        <v>1.4494</v>
      </c>
      <c r="F16" s="41" t="s">
        <v>13</v>
      </c>
      <c r="G16" s="41" t="s">
        <v>13</v>
      </c>
      <c r="H16" s="41" t="s">
        <v>13</v>
      </c>
      <c r="I16" s="41">
        <f t="shared" si="5"/>
        <v>0.16209999999999999</v>
      </c>
      <c r="J16" s="41">
        <f t="shared" si="2"/>
        <v>1.2873000000000001</v>
      </c>
      <c r="K16" s="41">
        <f t="shared" si="3"/>
        <v>1.4494</v>
      </c>
      <c r="L16" s="41" t="s">
        <v>13</v>
      </c>
      <c r="M16" s="41" t="s">
        <v>13</v>
      </c>
      <c r="N16" s="41" t="s">
        <v>13</v>
      </c>
      <c r="O16" s="59">
        <v>5.8799999999999998E-2</v>
      </c>
      <c r="P16" s="41">
        <f t="shared" si="4"/>
        <v>1.5082</v>
      </c>
    </row>
    <row r="17" spans="1:16" s="42" customFormat="1" ht="12.75" customHeight="1">
      <c r="A17" s="11"/>
      <c r="B17" s="51" t="s">
        <v>62</v>
      </c>
      <c r="C17" s="41" t="s">
        <v>13</v>
      </c>
      <c r="D17" s="41">
        <v>3.7699999999999997E-2</v>
      </c>
      <c r="E17" s="41">
        <f t="shared" si="0"/>
        <v>3.7699999999999997E-2</v>
      </c>
      <c r="F17" s="41" t="s">
        <v>13</v>
      </c>
      <c r="G17" s="41">
        <v>0.30780000000000002</v>
      </c>
      <c r="H17" s="41">
        <f t="shared" si="1"/>
        <v>0.30780000000000002</v>
      </c>
      <c r="I17" s="41">
        <f t="shared" si="5"/>
        <v>0</v>
      </c>
      <c r="J17" s="41">
        <f t="shared" si="2"/>
        <v>0.34550000000000003</v>
      </c>
      <c r="K17" s="41">
        <f t="shared" si="3"/>
        <v>0.34550000000000003</v>
      </c>
      <c r="L17" s="41" t="s">
        <v>13</v>
      </c>
      <c r="M17" s="41" t="s">
        <v>13</v>
      </c>
      <c r="N17" s="41" t="s">
        <v>13</v>
      </c>
      <c r="O17" s="59">
        <v>0.19789999999999999</v>
      </c>
      <c r="P17" s="41">
        <f t="shared" si="4"/>
        <v>0.54339999999999999</v>
      </c>
    </row>
    <row r="18" spans="1:16" s="42" customFormat="1" ht="12.75" customHeight="1">
      <c r="A18" s="11" t="s">
        <v>15</v>
      </c>
      <c r="B18" s="51" t="s">
        <v>63</v>
      </c>
      <c r="C18" s="41">
        <v>0.26440000000000002</v>
      </c>
      <c r="D18" s="41">
        <v>9.2200000000000004E-2</v>
      </c>
      <c r="E18" s="41" t="s">
        <v>13</v>
      </c>
      <c r="F18" s="41">
        <v>1.1345000000000001</v>
      </c>
      <c r="G18" s="41">
        <v>1.1538999999999999</v>
      </c>
      <c r="H18" s="41">
        <f t="shared" si="1"/>
        <v>2.2884000000000002</v>
      </c>
      <c r="I18" s="41">
        <f t="shared" si="5"/>
        <v>1.3989</v>
      </c>
      <c r="J18" s="41">
        <f t="shared" si="2"/>
        <v>1.2461</v>
      </c>
      <c r="K18" s="41">
        <f t="shared" si="3"/>
        <v>2.2884000000000002</v>
      </c>
      <c r="L18" s="41" t="s">
        <v>13</v>
      </c>
      <c r="M18" s="41" t="s">
        <v>13</v>
      </c>
      <c r="N18" s="41" t="s">
        <v>13</v>
      </c>
      <c r="O18" s="59" t="s">
        <v>13</v>
      </c>
      <c r="P18" s="41">
        <f t="shared" si="4"/>
        <v>2.2884000000000002</v>
      </c>
    </row>
    <row r="19" spans="1:16" s="42" customFormat="1" ht="12.75" customHeight="1">
      <c r="A19" s="11"/>
      <c r="B19" s="51" t="s">
        <v>64</v>
      </c>
      <c r="C19" s="41">
        <v>0.28100000000000003</v>
      </c>
      <c r="D19" s="41">
        <v>0.36830000000000002</v>
      </c>
      <c r="E19" s="41">
        <f t="shared" si="0"/>
        <v>0.64929999999999999</v>
      </c>
      <c r="F19" s="41">
        <v>0.22819999999999999</v>
      </c>
      <c r="G19" s="41">
        <v>2.2810999999999999</v>
      </c>
      <c r="H19" s="41">
        <f t="shared" si="1"/>
        <v>2.5093000000000001</v>
      </c>
      <c r="I19" s="41">
        <f t="shared" si="5"/>
        <v>0.50919999999999999</v>
      </c>
      <c r="J19" s="41">
        <f t="shared" si="2"/>
        <v>2.6494</v>
      </c>
      <c r="K19" s="41">
        <f t="shared" si="3"/>
        <v>3.1585999999999999</v>
      </c>
      <c r="L19" s="41" t="s">
        <v>13</v>
      </c>
      <c r="M19" s="41" t="s">
        <v>13</v>
      </c>
      <c r="N19" s="41" t="s">
        <v>13</v>
      </c>
      <c r="O19" s="59">
        <v>0.64149999999999996</v>
      </c>
      <c r="P19" s="41">
        <f t="shared" si="4"/>
        <v>3.8000999999999996</v>
      </c>
    </row>
    <row r="20" spans="1:16" s="42" customFormat="1" ht="12.75" customHeight="1">
      <c r="A20" s="11"/>
      <c r="B20" s="51" t="s">
        <v>65</v>
      </c>
      <c r="C20" s="41" t="s">
        <v>13</v>
      </c>
      <c r="D20" s="41">
        <v>1.44E-2</v>
      </c>
      <c r="E20" s="41">
        <f t="shared" si="0"/>
        <v>1.44E-2</v>
      </c>
      <c r="F20" s="41">
        <v>5.33E-2</v>
      </c>
      <c r="G20" s="41">
        <v>0.55430000000000001</v>
      </c>
      <c r="H20" s="41">
        <f t="shared" si="1"/>
        <v>0.60760000000000003</v>
      </c>
      <c r="I20" s="41">
        <f t="shared" si="5"/>
        <v>5.33E-2</v>
      </c>
      <c r="J20" s="41">
        <f t="shared" si="2"/>
        <v>0.56869999999999998</v>
      </c>
      <c r="K20" s="41">
        <f t="shared" si="3"/>
        <v>0.622</v>
      </c>
      <c r="L20" s="41" t="s">
        <v>13</v>
      </c>
      <c r="M20" s="41" t="s">
        <v>13</v>
      </c>
      <c r="N20" s="41" t="s">
        <v>13</v>
      </c>
      <c r="O20" s="59">
        <v>7.8600000000000003E-2</v>
      </c>
      <c r="P20" s="41">
        <f t="shared" si="4"/>
        <v>0.7006</v>
      </c>
    </row>
    <row r="21" spans="1:16" s="43" customFormat="1" ht="12.75" customHeight="1">
      <c r="A21" s="13"/>
      <c r="B21" s="12" t="s">
        <v>103</v>
      </c>
      <c r="C21" s="41">
        <f>SUM(C10:C20)</f>
        <v>2.6462000000000003</v>
      </c>
      <c r="D21" s="41">
        <f t="shared" ref="D21:I21" si="6">SUM(D10:D20)</f>
        <v>3.2139000000000002</v>
      </c>
      <c r="E21" s="41">
        <f t="shared" si="0"/>
        <v>5.860100000000001</v>
      </c>
      <c r="F21" s="41">
        <f t="shared" si="6"/>
        <v>10.779399999999997</v>
      </c>
      <c r="G21" s="41">
        <f t="shared" si="6"/>
        <v>16.655700000000003</v>
      </c>
      <c r="H21" s="41">
        <f t="shared" si="1"/>
        <v>27.435099999999998</v>
      </c>
      <c r="I21" s="41">
        <f t="shared" si="6"/>
        <v>13.425599999999999</v>
      </c>
      <c r="J21" s="41">
        <f t="shared" si="2"/>
        <v>19.869600000000002</v>
      </c>
      <c r="K21" s="41">
        <f t="shared" si="3"/>
        <v>33.295200000000001</v>
      </c>
      <c r="L21" s="41" t="s">
        <v>13</v>
      </c>
      <c r="M21" s="41" t="s">
        <v>13</v>
      </c>
      <c r="N21" s="41" t="s">
        <v>13</v>
      </c>
      <c r="O21" s="59">
        <f>SUM(O10:O20)</f>
        <v>3.3315000000000001</v>
      </c>
      <c r="P21" s="41">
        <f t="shared" si="4"/>
        <v>36.6267</v>
      </c>
    </row>
    <row r="22" spans="1:16" s="42" customFormat="1" ht="12.75" customHeight="1">
      <c r="A22" s="15"/>
      <c r="B22" s="52" t="s">
        <v>104</v>
      </c>
      <c r="C22" s="44">
        <v>1.1518999999999999</v>
      </c>
      <c r="D22" s="44">
        <v>1.3837999999999999</v>
      </c>
      <c r="E22" s="44">
        <f t="shared" si="0"/>
        <v>2.5356999999999998</v>
      </c>
      <c r="F22" s="44">
        <v>6.9047000000000001</v>
      </c>
      <c r="G22" s="44">
        <v>10.621</v>
      </c>
      <c r="H22" s="44">
        <f t="shared" si="1"/>
        <v>17.525700000000001</v>
      </c>
      <c r="I22" s="44">
        <f t="shared" si="5"/>
        <v>8.0565999999999995</v>
      </c>
      <c r="J22" s="44">
        <f t="shared" si="2"/>
        <v>12.004799999999999</v>
      </c>
      <c r="K22" s="44">
        <f t="shared" si="3"/>
        <v>20.061399999999999</v>
      </c>
      <c r="L22" s="44" t="s">
        <v>13</v>
      </c>
      <c r="M22" s="44" t="s">
        <v>13</v>
      </c>
      <c r="N22" s="44" t="s">
        <v>13</v>
      </c>
      <c r="O22" s="44">
        <v>3.8767</v>
      </c>
      <c r="P22" s="44">
        <f t="shared" si="4"/>
        <v>23.938099999999999</v>
      </c>
    </row>
    <row r="23" spans="1:16" s="42" customFormat="1" ht="12.75" customHeight="1">
      <c r="A23" s="15" t="s">
        <v>17</v>
      </c>
      <c r="B23" s="52" t="s">
        <v>105</v>
      </c>
      <c r="C23" s="44" t="s">
        <v>13</v>
      </c>
      <c r="D23" s="44">
        <v>0.34300000000000003</v>
      </c>
      <c r="E23" s="44">
        <f t="shared" si="0"/>
        <v>0.34300000000000003</v>
      </c>
      <c r="F23" s="44">
        <v>0.79159999999999997</v>
      </c>
      <c r="G23" s="44">
        <v>6.9390000000000001</v>
      </c>
      <c r="H23" s="44">
        <f t="shared" si="1"/>
        <v>7.7305999999999999</v>
      </c>
      <c r="I23" s="44">
        <f t="shared" si="5"/>
        <v>0.79159999999999997</v>
      </c>
      <c r="J23" s="44">
        <f t="shared" si="2"/>
        <v>7.282</v>
      </c>
      <c r="K23" s="44">
        <f t="shared" si="3"/>
        <v>8.0736000000000008</v>
      </c>
      <c r="L23" s="44" t="s">
        <v>13</v>
      </c>
      <c r="M23" s="44">
        <v>7.7499999999999999E-2</v>
      </c>
      <c r="N23" s="44" t="s">
        <v>13</v>
      </c>
      <c r="O23" s="44">
        <v>0.1298</v>
      </c>
      <c r="P23" s="44">
        <f t="shared" si="4"/>
        <v>8.2809000000000008</v>
      </c>
    </row>
    <row r="24" spans="1:16" s="42" customFormat="1" ht="12.75" customHeight="1">
      <c r="A24" s="15"/>
      <c r="B24" s="52" t="s">
        <v>106</v>
      </c>
      <c r="C24" s="44" t="s">
        <v>13</v>
      </c>
      <c r="D24" s="44">
        <v>1.9E-2</v>
      </c>
      <c r="E24" s="44">
        <f t="shared" si="0"/>
        <v>1.9E-2</v>
      </c>
      <c r="F24" s="44">
        <v>0.124</v>
      </c>
      <c r="G24" s="44">
        <v>4.3900000000000002E-2</v>
      </c>
      <c r="H24" s="44">
        <f t="shared" si="1"/>
        <v>0.16789999999999999</v>
      </c>
      <c r="I24" s="44">
        <f t="shared" si="5"/>
        <v>0.124</v>
      </c>
      <c r="J24" s="44">
        <f t="shared" si="2"/>
        <v>6.2899999999999998E-2</v>
      </c>
      <c r="K24" s="44">
        <f t="shared" si="3"/>
        <v>0.18689999999999998</v>
      </c>
      <c r="L24" s="44" t="s">
        <v>13</v>
      </c>
      <c r="M24" s="44" t="s">
        <v>13</v>
      </c>
      <c r="N24" s="44" t="s">
        <v>13</v>
      </c>
      <c r="O24" s="44">
        <v>0.1734</v>
      </c>
      <c r="P24" s="44">
        <f t="shared" si="4"/>
        <v>0.36029999999999995</v>
      </c>
    </row>
    <row r="25" spans="1:16" s="42" customFormat="1" ht="12.75" customHeight="1">
      <c r="A25" s="15" t="s">
        <v>46</v>
      </c>
      <c r="B25" s="52" t="s">
        <v>107</v>
      </c>
      <c r="C25" s="44">
        <v>0.17460000000000001</v>
      </c>
      <c r="D25" s="44">
        <v>8.4000000000000005E-2</v>
      </c>
      <c r="E25" s="44">
        <f>SUM(C25:D25)</f>
        <v>0.2586</v>
      </c>
      <c r="F25" s="44">
        <v>0.2631</v>
      </c>
      <c r="G25" s="44">
        <v>0.1235</v>
      </c>
      <c r="H25" s="44">
        <f t="shared" si="1"/>
        <v>0.3866</v>
      </c>
      <c r="I25" s="44">
        <f t="shared" si="5"/>
        <v>0.43769999999999998</v>
      </c>
      <c r="J25" s="44">
        <f t="shared" si="2"/>
        <v>0.20750000000000002</v>
      </c>
      <c r="K25" s="44">
        <f t="shared" si="3"/>
        <v>0.6452</v>
      </c>
      <c r="L25" s="44" t="s">
        <v>13</v>
      </c>
      <c r="M25" s="44" t="s">
        <v>13</v>
      </c>
      <c r="N25" s="44" t="s">
        <v>13</v>
      </c>
      <c r="O25" s="44" t="s">
        <v>13</v>
      </c>
      <c r="P25" s="44">
        <f t="shared" si="4"/>
        <v>0.6452</v>
      </c>
    </row>
    <row r="26" spans="1:16" ht="12.75" customHeight="1">
      <c r="A26" s="15"/>
      <c r="B26" s="20" t="s">
        <v>103</v>
      </c>
      <c r="C26" s="44">
        <f>SUM(C22:C25)</f>
        <v>1.3265</v>
      </c>
      <c r="D26" s="44">
        <f>SUM(D22:D25)</f>
        <v>1.8297999999999999</v>
      </c>
      <c r="E26" s="44">
        <f>SUM(C26:D26)</f>
        <v>3.1562999999999999</v>
      </c>
      <c r="F26" s="44">
        <f>SUM(F22:F25)</f>
        <v>8.0833999999999993</v>
      </c>
      <c r="G26" s="44">
        <f>SUM(G22:G25)</f>
        <v>17.727400000000003</v>
      </c>
      <c r="H26" s="44">
        <f>SUM(F26:G26)</f>
        <v>25.8108</v>
      </c>
      <c r="I26" s="44">
        <f>SUM(F26,C26)</f>
        <v>9.4098999999999986</v>
      </c>
      <c r="J26" s="44">
        <f>SUM(G26,D26)</f>
        <v>19.557200000000002</v>
      </c>
      <c r="K26" s="44">
        <f t="shared" si="3"/>
        <v>28.967100000000002</v>
      </c>
      <c r="L26" s="44" t="s">
        <v>13</v>
      </c>
      <c r="M26" s="44">
        <f>SUM(M22:M25)</f>
        <v>7.7499999999999999E-2</v>
      </c>
      <c r="N26" s="44" t="s">
        <v>13</v>
      </c>
      <c r="O26" s="44">
        <f>SUM(O22:O25)</f>
        <v>4.1798999999999999</v>
      </c>
      <c r="P26" s="44">
        <f t="shared" si="4"/>
        <v>33.224500000000006</v>
      </c>
    </row>
    <row r="27" spans="1:16" s="42" customFormat="1" ht="12.75" customHeight="1">
      <c r="A27" s="7"/>
      <c r="B27" s="51" t="s">
        <v>108</v>
      </c>
      <c r="C27" s="41" t="s">
        <v>13</v>
      </c>
      <c r="D27" s="41" t="s">
        <v>13</v>
      </c>
      <c r="E27" s="41" t="s">
        <v>13</v>
      </c>
      <c r="F27" s="41" t="s">
        <v>13</v>
      </c>
      <c r="G27" s="41" t="s">
        <v>13</v>
      </c>
      <c r="H27" s="41" t="s">
        <v>13</v>
      </c>
      <c r="I27" s="41" t="s">
        <v>13</v>
      </c>
      <c r="J27" s="41" t="s">
        <v>13</v>
      </c>
      <c r="K27" s="41" t="s">
        <v>13</v>
      </c>
      <c r="L27" s="41" t="s">
        <v>13</v>
      </c>
      <c r="M27" s="41" t="s">
        <v>13</v>
      </c>
      <c r="N27" s="41" t="s">
        <v>13</v>
      </c>
      <c r="O27" s="59" t="s">
        <v>13</v>
      </c>
      <c r="P27" s="41" t="s">
        <v>13</v>
      </c>
    </row>
    <row r="28" spans="1:16" s="42" customFormat="1" ht="12.75" customHeight="1">
      <c r="A28" s="75" t="s">
        <v>18</v>
      </c>
      <c r="B28" s="51" t="s">
        <v>109</v>
      </c>
      <c r="C28" s="41">
        <v>0.51400000000000001</v>
      </c>
      <c r="D28" s="41">
        <v>0.1961</v>
      </c>
      <c r="E28" s="41">
        <f t="shared" si="0"/>
        <v>0.71009999999999995</v>
      </c>
      <c r="F28" s="41">
        <v>1.7485999999999999</v>
      </c>
      <c r="G28" s="41">
        <v>2.0712000000000002</v>
      </c>
      <c r="H28" s="41">
        <f t="shared" si="1"/>
        <v>3.8197999999999999</v>
      </c>
      <c r="I28" s="41">
        <f t="shared" si="5"/>
        <v>2.2625999999999999</v>
      </c>
      <c r="J28" s="41">
        <f t="shared" si="2"/>
        <v>2.2673000000000001</v>
      </c>
      <c r="K28" s="41">
        <f t="shared" si="3"/>
        <v>4.5298999999999996</v>
      </c>
      <c r="L28" s="41" t="s">
        <v>13</v>
      </c>
      <c r="M28" s="41" t="s">
        <v>13</v>
      </c>
      <c r="N28" s="41" t="s">
        <v>13</v>
      </c>
      <c r="O28" s="59">
        <v>0.221</v>
      </c>
      <c r="P28" s="41">
        <f t="shared" si="4"/>
        <v>4.7508999999999997</v>
      </c>
    </row>
    <row r="29" spans="1:16" s="42" customFormat="1" ht="12.75" customHeight="1">
      <c r="A29" s="75"/>
      <c r="B29" s="51" t="s">
        <v>110</v>
      </c>
      <c r="C29" s="41">
        <v>1.1841999999999999</v>
      </c>
      <c r="D29" s="41">
        <v>0.64610000000000001</v>
      </c>
      <c r="E29" s="41">
        <f t="shared" si="0"/>
        <v>1.8302999999999998</v>
      </c>
      <c r="F29" s="41">
        <v>6.2983000000000002</v>
      </c>
      <c r="G29" s="41">
        <v>4.7563000000000004</v>
      </c>
      <c r="H29" s="41">
        <f t="shared" si="1"/>
        <v>11.054600000000001</v>
      </c>
      <c r="I29" s="41">
        <f t="shared" si="5"/>
        <v>7.4824999999999999</v>
      </c>
      <c r="J29" s="41">
        <f t="shared" si="2"/>
        <v>5.4024000000000001</v>
      </c>
      <c r="K29" s="41">
        <f t="shared" si="3"/>
        <v>12.8849</v>
      </c>
      <c r="L29" s="41" t="s">
        <v>13</v>
      </c>
      <c r="M29" s="41" t="s">
        <v>13</v>
      </c>
      <c r="N29" s="41" t="s">
        <v>13</v>
      </c>
      <c r="O29" s="59">
        <v>24.411899999999999</v>
      </c>
      <c r="P29" s="41">
        <f t="shared" si="4"/>
        <v>37.296799999999998</v>
      </c>
    </row>
    <row r="30" spans="1:16" s="42" customFormat="1" ht="12.75" customHeight="1">
      <c r="A30" s="11"/>
      <c r="B30" s="51" t="s">
        <v>111</v>
      </c>
      <c r="C30" s="41">
        <v>1.9E-2</v>
      </c>
      <c r="D30" s="41" t="s">
        <v>13</v>
      </c>
      <c r="E30" s="41">
        <f t="shared" si="0"/>
        <v>1.9E-2</v>
      </c>
      <c r="F30" s="41">
        <v>0.36890000000000001</v>
      </c>
      <c r="G30" s="41">
        <v>0.56030000000000002</v>
      </c>
      <c r="H30" s="41">
        <f t="shared" si="1"/>
        <v>0.92920000000000003</v>
      </c>
      <c r="I30" s="41">
        <f t="shared" si="5"/>
        <v>0.38790000000000002</v>
      </c>
      <c r="J30" s="41">
        <f t="shared" si="2"/>
        <v>0.56030000000000002</v>
      </c>
      <c r="K30" s="41">
        <f t="shared" si="3"/>
        <v>0.94820000000000004</v>
      </c>
      <c r="L30" s="41" t="s">
        <v>13</v>
      </c>
      <c r="M30" s="41" t="s">
        <v>13</v>
      </c>
      <c r="N30" s="41" t="s">
        <v>13</v>
      </c>
      <c r="O30" s="59">
        <v>0.24979999999999999</v>
      </c>
      <c r="P30" s="41">
        <f t="shared" si="4"/>
        <v>1.198</v>
      </c>
    </row>
    <row r="31" spans="1:16" s="42" customFormat="1" ht="12.75" customHeight="1">
      <c r="A31" s="75" t="s">
        <v>19</v>
      </c>
      <c r="B31" s="51" t="s">
        <v>112</v>
      </c>
      <c r="C31" s="41" t="s">
        <v>13</v>
      </c>
      <c r="D31" s="41">
        <v>1.7299999999999999E-2</v>
      </c>
      <c r="E31" s="41">
        <f t="shared" si="0"/>
        <v>1.7299999999999999E-2</v>
      </c>
      <c r="F31" s="41">
        <v>1.3086</v>
      </c>
      <c r="G31" s="41">
        <v>2.3062999999999998</v>
      </c>
      <c r="H31" s="41">
        <f t="shared" si="1"/>
        <v>3.6148999999999996</v>
      </c>
      <c r="I31" s="41">
        <f t="shared" si="5"/>
        <v>1.3086</v>
      </c>
      <c r="J31" s="41">
        <f t="shared" si="2"/>
        <v>2.3235999999999999</v>
      </c>
      <c r="K31" s="41">
        <f t="shared" si="3"/>
        <v>3.6321999999999997</v>
      </c>
      <c r="L31" s="41" t="s">
        <v>13</v>
      </c>
      <c r="M31" s="41" t="s">
        <v>13</v>
      </c>
      <c r="N31" s="41" t="s">
        <v>13</v>
      </c>
      <c r="O31" s="59">
        <v>4.5999999999999999E-3</v>
      </c>
      <c r="P31" s="41">
        <f t="shared" si="4"/>
        <v>3.6367999999999996</v>
      </c>
    </row>
    <row r="32" spans="1:16" s="42" customFormat="1" ht="12.75" customHeight="1">
      <c r="A32" s="75"/>
      <c r="B32" s="51" t="s">
        <v>113</v>
      </c>
      <c r="C32" s="41" t="s">
        <v>13</v>
      </c>
      <c r="D32" s="41">
        <v>0.2928</v>
      </c>
      <c r="E32" s="41">
        <f t="shared" si="0"/>
        <v>0.2928</v>
      </c>
      <c r="F32" s="41">
        <v>0.51649999999999996</v>
      </c>
      <c r="G32" s="41">
        <v>0.89700000000000002</v>
      </c>
      <c r="H32" s="41">
        <f t="shared" si="1"/>
        <v>1.4135</v>
      </c>
      <c r="I32" s="41">
        <f t="shared" si="5"/>
        <v>0.51649999999999996</v>
      </c>
      <c r="J32" s="41">
        <f t="shared" si="2"/>
        <v>1.1898</v>
      </c>
      <c r="K32" s="41">
        <f t="shared" si="3"/>
        <v>1.7062999999999999</v>
      </c>
      <c r="L32" s="41" t="s">
        <v>13</v>
      </c>
      <c r="M32" s="41" t="s">
        <v>13</v>
      </c>
      <c r="N32" s="41" t="s">
        <v>13</v>
      </c>
      <c r="O32" s="59">
        <v>0.4088</v>
      </c>
      <c r="P32" s="41">
        <f t="shared" si="4"/>
        <v>2.1151</v>
      </c>
    </row>
    <row r="33" spans="1:16" s="43" customFormat="1" ht="12.75" customHeight="1">
      <c r="A33" s="13"/>
      <c r="B33" s="12" t="s">
        <v>103</v>
      </c>
      <c r="C33" s="41">
        <f>SUM(C27:C32)</f>
        <v>1.7171999999999998</v>
      </c>
      <c r="D33" s="41">
        <f>SUM(D27:D32)</f>
        <v>1.1523000000000001</v>
      </c>
      <c r="E33" s="41">
        <f>SUM(C33:D33)</f>
        <v>2.8694999999999999</v>
      </c>
      <c r="F33" s="41">
        <f>SUM(F27:F32)</f>
        <v>10.240900000000002</v>
      </c>
      <c r="G33" s="41">
        <f>SUM(G27:G32)</f>
        <v>10.591100000000001</v>
      </c>
      <c r="H33" s="41">
        <f>SUM(F33:G33)</f>
        <v>20.832000000000001</v>
      </c>
      <c r="I33" s="41">
        <f>SUM(F33,C33)</f>
        <v>11.958100000000002</v>
      </c>
      <c r="J33" s="41">
        <f>SUM(G33,D33)</f>
        <v>11.743400000000001</v>
      </c>
      <c r="K33" s="41">
        <f t="shared" si="3"/>
        <v>23.701499999999999</v>
      </c>
      <c r="L33" s="41" t="s">
        <v>13</v>
      </c>
      <c r="M33" s="41" t="s">
        <v>13</v>
      </c>
      <c r="N33" s="41" t="s">
        <v>13</v>
      </c>
      <c r="O33" s="59">
        <f>SUM(O27:O32)</f>
        <v>25.296099999999999</v>
      </c>
      <c r="P33" s="41">
        <f t="shared" si="4"/>
        <v>48.997599999999998</v>
      </c>
    </row>
    <row r="34" spans="1:16" s="42" customFormat="1" ht="12.75" customHeight="1">
      <c r="A34" s="15"/>
      <c r="B34" s="52" t="s">
        <v>66</v>
      </c>
      <c r="C34" s="44">
        <v>0.83069999999999999</v>
      </c>
      <c r="D34" s="44">
        <v>9.4500000000000001E-2</v>
      </c>
      <c r="E34" s="44">
        <f t="shared" si="0"/>
        <v>0.92520000000000002</v>
      </c>
      <c r="F34" s="44">
        <v>9.1541999999999994</v>
      </c>
      <c r="G34" s="44">
        <v>5.4699</v>
      </c>
      <c r="H34" s="44">
        <f t="shared" si="1"/>
        <v>14.624099999999999</v>
      </c>
      <c r="I34" s="44">
        <f t="shared" si="5"/>
        <v>9.9848999999999997</v>
      </c>
      <c r="J34" s="44">
        <f t="shared" si="2"/>
        <v>5.5644</v>
      </c>
      <c r="K34" s="44">
        <f t="shared" si="3"/>
        <v>15.549299999999999</v>
      </c>
      <c r="L34" s="44" t="s">
        <v>13</v>
      </c>
      <c r="M34" s="44" t="s">
        <v>13</v>
      </c>
      <c r="N34" s="44" t="s">
        <v>13</v>
      </c>
      <c r="O34" s="44">
        <v>5.2294999999999998</v>
      </c>
      <c r="P34" s="44">
        <f t="shared" si="4"/>
        <v>20.778799999999997</v>
      </c>
    </row>
    <row r="35" spans="1:16" s="42" customFormat="1" ht="12.75" customHeight="1">
      <c r="A35" s="15" t="s">
        <v>17</v>
      </c>
      <c r="B35" s="52" t="s">
        <v>67</v>
      </c>
      <c r="C35" s="44">
        <v>0.52590000000000003</v>
      </c>
      <c r="D35" s="44">
        <v>7.6300000000000007E-2</v>
      </c>
      <c r="E35" s="44">
        <f t="shared" si="0"/>
        <v>0.60220000000000007</v>
      </c>
      <c r="F35" s="44">
        <v>3.0082</v>
      </c>
      <c r="G35" s="44">
        <v>2.7888999999999999</v>
      </c>
      <c r="H35" s="44">
        <f t="shared" si="1"/>
        <v>5.7971000000000004</v>
      </c>
      <c r="I35" s="44">
        <f t="shared" si="5"/>
        <v>3.5341</v>
      </c>
      <c r="J35" s="44">
        <f t="shared" si="2"/>
        <v>2.8651999999999997</v>
      </c>
      <c r="K35" s="44">
        <f t="shared" si="3"/>
        <v>6.3993000000000002</v>
      </c>
      <c r="L35" s="44" t="s">
        <v>13</v>
      </c>
      <c r="M35" s="44" t="s">
        <v>13</v>
      </c>
      <c r="N35" s="44" t="s">
        <v>13</v>
      </c>
      <c r="O35" s="44">
        <v>4.6100000000000002E-2</v>
      </c>
      <c r="P35" s="44">
        <f t="shared" si="4"/>
        <v>6.4454000000000002</v>
      </c>
    </row>
    <row r="36" spans="1:16" s="42" customFormat="1" ht="12.75" customHeight="1">
      <c r="A36" s="15"/>
      <c r="B36" s="52" t="s">
        <v>68</v>
      </c>
      <c r="C36" s="44">
        <v>9.5500000000000002E-2</v>
      </c>
      <c r="D36" s="44">
        <v>0.32250000000000001</v>
      </c>
      <c r="E36" s="44">
        <f t="shared" si="0"/>
        <v>0.41800000000000004</v>
      </c>
      <c r="F36" s="44">
        <v>0.99819999999999998</v>
      </c>
      <c r="G36" s="44">
        <v>2.2991999999999999</v>
      </c>
      <c r="H36" s="44">
        <f t="shared" si="1"/>
        <v>3.2973999999999997</v>
      </c>
      <c r="I36" s="44">
        <f t="shared" si="5"/>
        <v>1.0936999999999999</v>
      </c>
      <c r="J36" s="44">
        <f t="shared" si="2"/>
        <v>2.6216999999999997</v>
      </c>
      <c r="K36" s="44">
        <f t="shared" si="3"/>
        <v>3.7153999999999998</v>
      </c>
      <c r="L36" s="44" t="s">
        <v>13</v>
      </c>
      <c r="M36" s="44" t="s">
        <v>13</v>
      </c>
      <c r="N36" s="44" t="s">
        <v>13</v>
      </c>
      <c r="O36" s="44">
        <v>0.1784</v>
      </c>
      <c r="P36" s="44">
        <f t="shared" si="4"/>
        <v>3.8937999999999997</v>
      </c>
    </row>
    <row r="37" spans="1:16" s="42" customFormat="1" ht="12.75" customHeight="1">
      <c r="A37" s="15"/>
      <c r="B37" s="52" t="s">
        <v>69</v>
      </c>
      <c r="C37" s="44">
        <v>0.56799999999999995</v>
      </c>
      <c r="D37" s="44">
        <v>0.65949999999999998</v>
      </c>
      <c r="E37" s="44">
        <f t="shared" si="0"/>
        <v>1.2275</v>
      </c>
      <c r="F37" s="44">
        <v>3.6217000000000001</v>
      </c>
      <c r="G37" s="44">
        <v>2.6861999999999999</v>
      </c>
      <c r="H37" s="44">
        <f t="shared" si="1"/>
        <v>6.3079000000000001</v>
      </c>
      <c r="I37" s="44">
        <f t="shared" si="5"/>
        <v>4.1897000000000002</v>
      </c>
      <c r="J37" s="44">
        <f t="shared" si="2"/>
        <v>3.3456999999999999</v>
      </c>
      <c r="K37" s="44">
        <f t="shared" si="3"/>
        <v>7.5354000000000001</v>
      </c>
      <c r="L37" s="44" t="s">
        <v>13</v>
      </c>
      <c r="M37" s="44" t="s">
        <v>13</v>
      </c>
      <c r="N37" s="44" t="s">
        <v>13</v>
      </c>
      <c r="O37" s="44">
        <v>7.1599999999999997E-2</v>
      </c>
      <c r="P37" s="44">
        <f t="shared" si="4"/>
        <v>7.6070000000000002</v>
      </c>
    </row>
    <row r="38" spans="1:16" s="42" customFormat="1" ht="12.75" customHeight="1">
      <c r="A38" s="15" t="s">
        <v>20</v>
      </c>
      <c r="B38" s="52" t="s">
        <v>70</v>
      </c>
      <c r="C38" s="44">
        <v>8.1699999999999995E-2</v>
      </c>
      <c r="D38" s="44">
        <v>8.3500000000000005E-2</v>
      </c>
      <c r="E38" s="44">
        <f t="shared" si="0"/>
        <v>0.16520000000000001</v>
      </c>
      <c r="F38" s="44">
        <v>0.78090000000000004</v>
      </c>
      <c r="G38" s="44">
        <v>0.26719999999999999</v>
      </c>
      <c r="H38" s="44">
        <f t="shared" si="1"/>
        <v>1.0481</v>
      </c>
      <c r="I38" s="44">
        <f t="shared" si="5"/>
        <v>0.86260000000000003</v>
      </c>
      <c r="J38" s="44">
        <f t="shared" si="2"/>
        <v>0.35070000000000001</v>
      </c>
      <c r="K38" s="44">
        <f t="shared" si="3"/>
        <v>1.2133</v>
      </c>
      <c r="L38" s="44" t="s">
        <v>13</v>
      </c>
      <c r="M38" s="44" t="s">
        <v>13</v>
      </c>
      <c r="N38" s="44" t="s">
        <v>13</v>
      </c>
      <c r="O38" s="44">
        <v>0.1022</v>
      </c>
      <c r="P38" s="44">
        <f t="shared" si="4"/>
        <v>1.3155000000000001</v>
      </c>
    </row>
    <row r="39" spans="1:16" s="42" customFormat="1" ht="12.75" customHeight="1">
      <c r="A39" s="15"/>
      <c r="B39" s="52" t="s">
        <v>71</v>
      </c>
      <c r="C39" s="44">
        <v>0.49509999999999998</v>
      </c>
      <c r="D39" s="44">
        <v>0.1663</v>
      </c>
      <c r="E39" s="44">
        <f t="shared" si="0"/>
        <v>0.66139999999999999</v>
      </c>
      <c r="F39" s="44">
        <v>3.6547999999999998</v>
      </c>
      <c r="G39" s="44">
        <v>1.5054000000000001</v>
      </c>
      <c r="H39" s="44">
        <f t="shared" si="1"/>
        <v>5.1601999999999997</v>
      </c>
      <c r="I39" s="44">
        <f t="shared" si="5"/>
        <v>4.1498999999999997</v>
      </c>
      <c r="J39" s="44">
        <f t="shared" si="2"/>
        <v>1.6717</v>
      </c>
      <c r="K39" s="44">
        <f t="shared" si="3"/>
        <v>5.8216000000000001</v>
      </c>
      <c r="L39" s="44" t="s">
        <v>13</v>
      </c>
      <c r="M39" s="44" t="s">
        <v>13</v>
      </c>
      <c r="N39" s="44" t="s">
        <v>13</v>
      </c>
      <c r="O39" s="44">
        <v>2.8500000000000001E-2</v>
      </c>
      <c r="P39" s="44">
        <f t="shared" si="4"/>
        <v>5.8501000000000003</v>
      </c>
    </row>
    <row r="40" spans="1:16" s="42" customFormat="1" ht="12.75" customHeight="1">
      <c r="A40" s="15"/>
      <c r="B40" s="52" t="s">
        <v>72</v>
      </c>
      <c r="C40" s="44" t="s">
        <v>13</v>
      </c>
      <c r="D40" s="44">
        <v>0.19239999999999999</v>
      </c>
      <c r="E40" s="44">
        <f t="shared" si="0"/>
        <v>0.19239999999999999</v>
      </c>
      <c r="F40" s="44">
        <v>0.25750000000000001</v>
      </c>
      <c r="G40" s="44">
        <v>1.9136</v>
      </c>
      <c r="H40" s="44">
        <f t="shared" si="1"/>
        <v>2.1711</v>
      </c>
      <c r="I40" s="44">
        <f t="shared" si="5"/>
        <v>0.25750000000000001</v>
      </c>
      <c r="J40" s="44">
        <f t="shared" si="2"/>
        <v>2.1059999999999999</v>
      </c>
      <c r="K40" s="44">
        <f t="shared" si="3"/>
        <v>2.3635000000000002</v>
      </c>
      <c r="L40" s="44" t="s">
        <v>13</v>
      </c>
      <c r="M40" s="44" t="s">
        <v>13</v>
      </c>
      <c r="N40" s="44" t="s">
        <v>13</v>
      </c>
      <c r="O40" s="44" t="s">
        <v>13</v>
      </c>
      <c r="P40" s="44">
        <f t="shared" si="4"/>
        <v>2.3635000000000002</v>
      </c>
    </row>
    <row r="41" spans="1:16" s="42" customFormat="1" ht="12.75" customHeight="1">
      <c r="A41" s="15" t="s">
        <v>22</v>
      </c>
      <c r="B41" s="52" t="s">
        <v>73</v>
      </c>
      <c r="C41" s="44">
        <v>5.0000000000000001E-4</v>
      </c>
      <c r="D41" s="44" t="s">
        <v>13</v>
      </c>
      <c r="E41" s="44">
        <f t="shared" si="0"/>
        <v>5.0000000000000001E-4</v>
      </c>
      <c r="F41" s="44">
        <v>2.3443999999999998</v>
      </c>
      <c r="G41" s="44">
        <v>5.2600000000000001E-2</v>
      </c>
      <c r="H41" s="44">
        <f t="shared" si="1"/>
        <v>2.3969999999999998</v>
      </c>
      <c r="I41" s="44">
        <f t="shared" si="5"/>
        <v>2.3449</v>
      </c>
      <c r="J41" s="44">
        <f t="shared" si="2"/>
        <v>5.2600000000000001E-2</v>
      </c>
      <c r="K41" s="44">
        <f t="shared" si="3"/>
        <v>2.3975</v>
      </c>
      <c r="L41" s="44" t="s">
        <v>13</v>
      </c>
      <c r="M41" s="44" t="s">
        <v>13</v>
      </c>
      <c r="N41" s="44" t="s">
        <v>13</v>
      </c>
      <c r="O41" s="44" t="s">
        <v>13</v>
      </c>
      <c r="P41" s="44">
        <f t="shared" si="4"/>
        <v>2.3975</v>
      </c>
    </row>
    <row r="42" spans="1:16" ht="12.75" customHeight="1">
      <c r="A42" s="15"/>
      <c r="B42" s="20" t="s">
        <v>103</v>
      </c>
      <c r="C42" s="44">
        <f>SUM(C34:C41)</f>
        <v>2.5973999999999999</v>
      </c>
      <c r="D42" s="44">
        <f>SUM(D34:D41)</f>
        <v>1.595</v>
      </c>
      <c r="E42" s="44">
        <f t="shared" ref="E42" si="7">SUM(C42:D42)</f>
        <v>4.1924000000000001</v>
      </c>
      <c r="F42" s="44">
        <f>SUM(F34:F41)</f>
        <v>23.819899999999997</v>
      </c>
      <c r="G42" s="44">
        <f t="shared" ref="G42" si="8">SUM(G34:G41)</f>
        <v>16.983000000000001</v>
      </c>
      <c r="H42" s="44">
        <f>SUM(F42:G42)</f>
        <v>40.802899999999994</v>
      </c>
      <c r="I42" s="44">
        <f>SUM(F42,C42)</f>
        <v>26.417299999999997</v>
      </c>
      <c r="J42" s="44">
        <f>SUM(G42,D42)</f>
        <v>18.577999999999999</v>
      </c>
      <c r="K42" s="44">
        <f t="shared" si="3"/>
        <v>44.995299999999993</v>
      </c>
      <c r="L42" s="44" t="s">
        <v>13</v>
      </c>
      <c r="M42" s="44" t="s">
        <v>13</v>
      </c>
      <c r="N42" s="44" t="s">
        <v>13</v>
      </c>
      <c r="O42" s="44">
        <f>SUM(O34:O41)</f>
        <v>5.6562999999999999</v>
      </c>
      <c r="P42" s="44">
        <f t="shared" si="4"/>
        <v>50.651599999999995</v>
      </c>
    </row>
    <row r="43" spans="1:16" s="42" customFormat="1" ht="12.75" customHeight="1">
      <c r="A43" s="7"/>
      <c r="B43" s="51" t="s">
        <v>114</v>
      </c>
      <c r="C43" s="41">
        <v>1.2744</v>
      </c>
      <c r="D43" s="41">
        <v>0.9214</v>
      </c>
      <c r="E43" s="41">
        <f t="shared" si="0"/>
        <v>2.1958000000000002</v>
      </c>
      <c r="F43" s="41">
        <v>5.2492000000000001</v>
      </c>
      <c r="G43" s="41">
        <v>7.6783000000000001</v>
      </c>
      <c r="H43" s="41">
        <f t="shared" si="1"/>
        <v>12.9275</v>
      </c>
      <c r="I43" s="41">
        <f>SUM(F43,C43)</f>
        <v>6.5236000000000001</v>
      </c>
      <c r="J43" s="41">
        <f t="shared" si="2"/>
        <v>8.5997000000000003</v>
      </c>
      <c r="K43" s="41">
        <f t="shared" si="3"/>
        <v>15.1233</v>
      </c>
      <c r="L43" s="41" t="s">
        <v>13</v>
      </c>
      <c r="M43" s="41" t="s">
        <v>13</v>
      </c>
      <c r="N43" s="41" t="s">
        <v>13</v>
      </c>
      <c r="O43" s="59">
        <v>18.575399999999998</v>
      </c>
      <c r="P43" s="41">
        <f t="shared" si="4"/>
        <v>33.698700000000002</v>
      </c>
    </row>
    <row r="44" spans="1:16" s="42" customFormat="1" ht="12.75" customHeight="1">
      <c r="A44" s="11"/>
      <c r="B44" s="51" t="s">
        <v>115</v>
      </c>
      <c r="C44" s="41">
        <v>8.7999999999999995E-2</v>
      </c>
      <c r="D44" s="41">
        <v>1.2148000000000001</v>
      </c>
      <c r="E44" s="41">
        <f t="shared" si="0"/>
        <v>1.3028000000000002</v>
      </c>
      <c r="F44" s="41">
        <v>2.1823000000000001</v>
      </c>
      <c r="G44" s="41">
        <v>4.8619000000000003</v>
      </c>
      <c r="H44" s="41">
        <f t="shared" si="1"/>
        <v>7.0442</v>
      </c>
      <c r="I44" s="41">
        <f t="shared" si="5"/>
        <v>2.2703000000000002</v>
      </c>
      <c r="J44" s="41">
        <f t="shared" si="2"/>
        <v>6.0767000000000007</v>
      </c>
      <c r="K44" s="41">
        <f t="shared" si="3"/>
        <v>8.3469999999999995</v>
      </c>
      <c r="L44" s="41" t="s">
        <v>13</v>
      </c>
      <c r="M44" s="41">
        <v>5.6500000000000002E-2</v>
      </c>
      <c r="N44" s="41" t="s">
        <v>13</v>
      </c>
      <c r="O44" s="59" t="s">
        <v>13</v>
      </c>
      <c r="P44" s="41">
        <f t="shared" si="4"/>
        <v>8.4034999999999993</v>
      </c>
    </row>
    <row r="45" spans="1:16" s="42" customFormat="1" ht="12.75" customHeight="1">
      <c r="A45" s="11"/>
      <c r="B45" s="51" t="s">
        <v>116</v>
      </c>
      <c r="C45" s="41" t="s">
        <v>13</v>
      </c>
      <c r="D45" s="41">
        <v>5.0700000000000002E-2</v>
      </c>
      <c r="E45" s="41">
        <f t="shared" si="0"/>
        <v>5.0700000000000002E-2</v>
      </c>
      <c r="F45" s="41">
        <v>2.7061999999999999</v>
      </c>
      <c r="G45" s="41">
        <v>1.4928999999999999</v>
      </c>
      <c r="H45" s="41">
        <f t="shared" si="1"/>
        <v>4.1990999999999996</v>
      </c>
      <c r="I45" s="41">
        <f t="shared" si="5"/>
        <v>2.7061999999999999</v>
      </c>
      <c r="J45" s="41">
        <f t="shared" si="2"/>
        <v>1.5435999999999999</v>
      </c>
      <c r="K45" s="41">
        <f t="shared" si="3"/>
        <v>4.2497999999999996</v>
      </c>
      <c r="L45" s="41" t="s">
        <v>13</v>
      </c>
      <c r="M45" s="41" t="s">
        <v>13</v>
      </c>
      <c r="N45" s="41" t="s">
        <v>13</v>
      </c>
      <c r="O45" s="59">
        <v>0.21679999999999999</v>
      </c>
      <c r="P45" s="41">
        <f t="shared" si="4"/>
        <v>4.4665999999999997</v>
      </c>
    </row>
    <row r="46" spans="1:16" s="42" customFormat="1" ht="12.75" customHeight="1">
      <c r="A46" s="11" t="s">
        <v>139</v>
      </c>
      <c r="B46" s="51" t="s">
        <v>117</v>
      </c>
      <c r="C46" s="41" t="s">
        <v>13</v>
      </c>
      <c r="D46" s="41">
        <v>3.0200000000000001E-2</v>
      </c>
      <c r="E46" s="41">
        <f t="shared" si="0"/>
        <v>3.0200000000000001E-2</v>
      </c>
      <c r="F46" s="41" t="s">
        <v>13</v>
      </c>
      <c r="G46" s="41" t="s">
        <v>13</v>
      </c>
      <c r="H46" s="41" t="s">
        <v>13</v>
      </c>
      <c r="I46" s="41">
        <f t="shared" si="5"/>
        <v>0</v>
      </c>
      <c r="J46" s="41">
        <f t="shared" si="2"/>
        <v>3.0200000000000001E-2</v>
      </c>
      <c r="K46" s="41">
        <f t="shared" si="3"/>
        <v>3.0200000000000001E-2</v>
      </c>
      <c r="L46" s="41" t="s">
        <v>13</v>
      </c>
      <c r="M46" s="41" t="s">
        <v>13</v>
      </c>
      <c r="N46" s="41" t="s">
        <v>13</v>
      </c>
      <c r="O46" s="59" t="s">
        <v>13</v>
      </c>
      <c r="P46" s="41">
        <f t="shared" si="4"/>
        <v>3.0200000000000001E-2</v>
      </c>
    </row>
    <row r="47" spans="1:16" s="42" customFormat="1" ht="12.75" customHeight="1">
      <c r="A47" s="11"/>
      <c r="B47" s="51" t="s">
        <v>118</v>
      </c>
      <c r="C47" s="41" t="s">
        <v>13</v>
      </c>
      <c r="D47" s="41">
        <v>1E-3</v>
      </c>
      <c r="E47" s="41">
        <f t="shared" si="0"/>
        <v>1E-3</v>
      </c>
      <c r="F47" s="41">
        <v>5.8000000000000003E-2</v>
      </c>
      <c r="G47" s="41">
        <v>0.49590000000000001</v>
      </c>
      <c r="H47" s="41">
        <f t="shared" si="1"/>
        <v>0.55390000000000006</v>
      </c>
      <c r="I47" s="41">
        <f t="shared" si="5"/>
        <v>5.8000000000000003E-2</v>
      </c>
      <c r="J47" s="41">
        <f t="shared" si="2"/>
        <v>0.49690000000000001</v>
      </c>
      <c r="K47" s="41">
        <f t="shared" si="3"/>
        <v>0.55490000000000006</v>
      </c>
      <c r="L47" s="41" t="s">
        <v>13</v>
      </c>
      <c r="M47" s="41" t="s">
        <v>13</v>
      </c>
      <c r="N47" s="41" t="s">
        <v>13</v>
      </c>
      <c r="O47" s="59">
        <v>4.4600000000000001E-2</v>
      </c>
      <c r="P47" s="41">
        <f t="shared" si="4"/>
        <v>0.59950000000000003</v>
      </c>
    </row>
    <row r="48" spans="1:16" s="42" customFormat="1" ht="12.75" customHeight="1">
      <c r="A48" s="11"/>
      <c r="B48" s="51" t="s">
        <v>119</v>
      </c>
      <c r="C48" s="41" t="s">
        <v>13</v>
      </c>
      <c r="D48" s="41" t="s">
        <v>13</v>
      </c>
      <c r="E48" s="41" t="s">
        <v>13</v>
      </c>
      <c r="F48" s="41">
        <v>0.05</v>
      </c>
      <c r="G48" s="41" t="s">
        <v>13</v>
      </c>
      <c r="H48" s="41">
        <f t="shared" si="1"/>
        <v>0.05</v>
      </c>
      <c r="I48" s="41">
        <f t="shared" si="5"/>
        <v>0.05</v>
      </c>
      <c r="J48" s="41" t="s">
        <v>13</v>
      </c>
      <c r="K48" s="41">
        <f t="shared" si="3"/>
        <v>0.05</v>
      </c>
      <c r="L48" s="41" t="s">
        <v>13</v>
      </c>
      <c r="M48" s="41" t="s">
        <v>13</v>
      </c>
      <c r="N48" s="41" t="s">
        <v>13</v>
      </c>
      <c r="O48" s="59" t="s">
        <v>13</v>
      </c>
      <c r="P48" s="41">
        <f t="shared" si="4"/>
        <v>0.05</v>
      </c>
    </row>
    <row r="49" spans="1:17" s="42" customFormat="1" ht="12.75" customHeight="1">
      <c r="A49" s="11" t="s">
        <v>34</v>
      </c>
      <c r="B49" s="51" t="s">
        <v>120</v>
      </c>
      <c r="C49" s="41" t="s">
        <v>13</v>
      </c>
      <c r="D49" s="41">
        <v>5.9999999999999995E-4</v>
      </c>
      <c r="E49" s="41">
        <f t="shared" si="0"/>
        <v>5.9999999999999995E-4</v>
      </c>
      <c r="F49" s="41" t="s">
        <v>13</v>
      </c>
      <c r="G49" s="41">
        <v>5.62E-2</v>
      </c>
      <c r="H49" s="41">
        <f t="shared" si="1"/>
        <v>5.62E-2</v>
      </c>
      <c r="I49" s="41">
        <f t="shared" si="5"/>
        <v>0</v>
      </c>
      <c r="J49" s="41">
        <f t="shared" si="2"/>
        <v>5.6800000000000003E-2</v>
      </c>
      <c r="K49" s="41">
        <f t="shared" si="3"/>
        <v>5.6800000000000003E-2</v>
      </c>
      <c r="L49" s="41" t="s">
        <v>13</v>
      </c>
      <c r="M49" s="41" t="s">
        <v>13</v>
      </c>
      <c r="N49" s="41" t="s">
        <v>13</v>
      </c>
      <c r="O49" s="59">
        <v>1.09E-2</v>
      </c>
      <c r="P49" s="41">
        <f t="shared" si="4"/>
        <v>6.770000000000001E-2</v>
      </c>
    </row>
    <row r="50" spans="1:17" s="42" customFormat="1" ht="12.75" customHeight="1">
      <c r="A50" s="45"/>
      <c r="B50" s="51" t="s">
        <v>121</v>
      </c>
      <c r="C50" s="41" t="s">
        <v>13</v>
      </c>
      <c r="D50" s="41" t="s">
        <v>13</v>
      </c>
      <c r="E50" s="41" t="s">
        <v>13</v>
      </c>
      <c r="F50" s="41" t="s">
        <v>13</v>
      </c>
      <c r="G50" s="41" t="s">
        <v>13</v>
      </c>
      <c r="H50" s="41" t="s">
        <v>13</v>
      </c>
      <c r="I50" s="41" t="s">
        <v>13</v>
      </c>
      <c r="J50" s="41" t="s">
        <v>13</v>
      </c>
      <c r="K50" s="41" t="s">
        <v>13</v>
      </c>
      <c r="L50" s="41" t="s">
        <v>13</v>
      </c>
      <c r="M50" s="41" t="s">
        <v>13</v>
      </c>
      <c r="N50" s="41" t="s">
        <v>13</v>
      </c>
      <c r="O50" s="59" t="s">
        <v>13</v>
      </c>
      <c r="P50" s="41" t="s">
        <v>13</v>
      </c>
    </row>
    <row r="51" spans="1:17" s="42" customFormat="1" ht="12.75" customHeight="1">
      <c r="A51" s="11"/>
      <c r="B51" s="51" t="s">
        <v>122</v>
      </c>
      <c r="C51" s="41" t="s">
        <v>13</v>
      </c>
      <c r="D51" s="41" t="s">
        <v>13</v>
      </c>
      <c r="E51" s="41" t="s">
        <v>13</v>
      </c>
      <c r="F51" s="41" t="s">
        <v>13</v>
      </c>
      <c r="G51" s="41" t="s">
        <v>13</v>
      </c>
      <c r="H51" s="41" t="s">
        <v>13</v>
      </c>
      <c r="I51" s="41" t="s">
        <v>13</v>
      </c>
      <c r="J51" s="41" t="s">
        <v>13</v>
      </c>
      <c r="K51" s="41" t="s">
        <v>13</v>
      </c>
      <c r="L51" s="41" t="s">
        <v>13</v>
      </c>
      <c r="M51" s="41" t="s">
        <v>13</v>
      </c>
      <c r="N51" s="41" t="s">
        <v>13</v>
      </c>
      <c r="O51" s="59">
        <v>8.1299999999999997E-2</v>
      </c>
      <c r="P51" s="41">
        <f t="shared" si="4"/>
        <v>8.1299999999999997E-2</v>
      </c>
    </row>
    <row r="52" spans="1:17" s="42" customFormat="1" ht="12.75" customHeight="1">
      <c r="A52" s="11" t="s">
        <v>140</v>
      </c>
      <c r="B52" s="51" t="s">
        <v>123</v>
      </c>
      <c r="C52" s="41" t="s">
        <v>13</v>
      </c>
      <c r="D52" s="41" t="s">
        <v>146</v>
      </c>
      <c r="E52" s="41" t="s">
        <v>13</v>
      </c>
      <c r="F52" s="41" t="s">
        <v>13</v>
      </c>
      <c r="G52" s="41">
        <v>3.9399999999999998E-2</v>
      </c>
      <c r="H52" s="41">
        <f t="shared" si="1"/>
        <v>3.9399999999999998E-2</v>
      </c>
      <c r="I52" s="41" t="s">
        <v>13</v>
      </c>
      <c r="J52" s="41">
        <f t="shared" si="2"/>
        <v>3.9399999999999998E-2</v>
      </c>
      <c r="K52" s="41">
        <f t="shared" si="3"/>
        <v>3.9399999999999998E-2</v>
      </c>
      <c r="L52" s="41" t="s">
        <v>13</v>
      </c>
      <c r="M52" s="41" t="s">
        <v>13</v>
      </c>
      <c r="N52" s="41" t="s">
        <v>13</v>
      </c>
      <c r="O52" s="59" t="s">
        <v>13</v>
      </c>
      <c r="P52" s="41">
        <f t="shared" si="4"/>
        <v>3.9399999999999998E-2</v>
      </c>
    </row>
    <row r="53" spans="1:17" s="42" customFormat="1" ht="12.75" customHeight="1">
      <c r="A53" s="45"/>
      <c r="B53" s="51" t="s">
        <v>124</v>
      </c>
      <c r="C53" s="41" t="s">
        <v>13</v>
      </c>
      <c r="D53" s="41" t="s">
        <v>13</v>
      </c>
      <c r="E53" s="41" t="s">
        <v>13</v>
      </c>
      <c r="F53" s="41" t="s">
        <v>13</v>
      </c>
      <c r="G53" s="41" t="s">
        <v>13</v>
      </c>
      <c r="H53" s="41" t="s">
        <v>13</v>
      </c>
      <c r="I53" s="41" t="s">
        <v>13</v>
      </c>
      <c r="J53" s="41" t="s">
        <v>13</v>
      </c>
      <c r="K53" s="41" t="s">
        <v>149</v>
      </c>
      <c r="L53" s="41" t="s">
        <v>13</v>
      </c>
      <c r="M53" s="41" t="s">
        <v>13</v>
      </c>
      <c r="N53" s="41" t="s">
        <v>13</v>
      </c>
      <c r="O53" s="59">
        <v>0.1285</v>
      </c>
      <c r="P53" s="41">
        <f t="shared" si="4"/>
        <v>0.1285</v>
      </c>
    </row>
    <row r="54" spans="1:17" s="42" customFormat="1" ht="12.75" customHeight="1">
      <c r="A54" s="11"/>
      <c r="B54" s="51" t="s">
        <v>125</v>
      </c>
      <c r="C54" s="41">
        <v>0.1489</v>
      </c>
      <c r="D54" s="41">
        <v>6.9999999999999999E-4</v>
      </c>
      <c r="E54" s="41">
        <f t="shared" si="0"/>
        <v>0.14960000000000001</v>
      </c>
      <c r="F54" s="41">
        <v>0.54039999999999999</v>
      </c>
      <c r="G54" s="41">
        <v>0.20319999999999999</v>
      </c>
      <c r="H54" s="41">
        <f t="shared" si="1"/>
        <v>0.74360000000000004</v>
      </c>
      <c r="I54" s="41">
        <f t="shared" si="5"/>
        <v>0.68930000000000002</v>
      </c>
      <c r="J54" s="41">
        <f t="shared" si="2"/>
        <v>0.2039</v>
      </c>
      <c r="K54" s="41">
        <f t="shared" si="3"/>
        <v>0.89319999999999999</v>
      </c>
      <c r="L54" s="41" t="s">
        <v>13</v>
      </c>
      <c r="M54" s="41" t="s">
        <v>13</v>
      </c>
      <c r="N54" s="41" t="s">
        <v>13</v>
      </c>
      <c r="O54" s="59">
        <v>0.50329999999999997</v>
      </c>
      <c r="P54" s="41">
        <f t="shared" si="4"/>
        <v>1.3965000000000001</v>
      </c>
    </row>
    <row r="55" spans="1:17" s="42" customFormat="1" ht="12.75" customHeight="1">
      <c r="A55" s="11"/>
      <c r="B55" s="51" t="s">
        <v>126</v>
      </c>
      <c r="C55" s="41">
        <v>3.8199999999999998E-2</v>
      </c>
      <c r="D55" s="41">
        <v>9.01E-2</v>
      </c>
      <c r="E55" s="41">
        <f t="shared" si="0"/>
        <v>0.1283</v>
      </c>
      <c r="F55" s="41">
        <v>1.3759999999999999</v>
      </c>
      <c r="G55" s="41">
        <v>0.74080000000000001</v>
      </c>
      <c r="H55" s="41">
        <f t="shared" si="1"/>
        <v>2.1168</v>
      </c>
      <c r="I55" s="41">
        <f>SUM(F55,C55)</f>
        <v>1.4141999999999999</v>
      </c>
      <c r="J55" s="41">
        <f t="shared" si="2"/>
        <v>0.83089999999999997</v>
      </c>
      <c r="K55" s="41">
        <f t="shared" si="3"/>
        <v>2.2450999999999999</v>
      </c>
      <c r="L55" s="41" t="s">
        <v>13</v>
      </c>
      <c r="M55" s="41">
        <v>4.9399999999999999E-2</v>
      </c>
      <c r="N55" s="41" t="s">
        <v>13</v>
      </c>
      <c r="O55" s="59">
        <v>0.17169999999999999</v>
      </c>
      <c r="P55" s="41">
        <f t="shared" si="4"/>
        <v>2.4661999999999997</v>
      </c>
    </row>
    <row r="56" spans="1:17" s="42" customFormat="1" ht="12.75" customHeight="1">
      <c r="A56" s="11"/>
      <c r="B56" s="51" t="s">
        <v>127</v>
      </c>
      <c r="C56" s="41" t="s">
        <v>13</v>
      </c>
      <c r="D56" s="41" t="s">
        <v>13</v>
      </c>
      <c r="E56" s="41" t="s">
        <v>13</v>
      </c>
      <c r="F56" s="41">
        <v>1.1580999999999999</v>
      </c>
      <c r="G56" s="41">
        <v>2.4500000000000001E-2</v>
      </c>
      <c r="H56" s="41">
        <f t="shared" si="1"/>
        <v>1.1825999999999999</v>
      </c>
      <c r="I56" s="41">
        <f t="shared" si="5"/>
        <v>1.1580999999999999</v>
      </c>
      <c r="J56" s="41">
        <f t="shared" si="2"/>
        <v>2.4500000000000001E-2</v>
      </c>
      <c r="K56" s="41">
        <f t="shared" si="3"/>
        <v>1.1825999999999999</v>
      </c>
      <c r="L56" s="41" t="s">
        <v>13</v>
      </c>
      <c r="M56" s="41" t="s">
        <v>13</v>
      </c>
      <c r="N56" s="41" t="s">
        <v>13</v>
      </c>
      <c r="O56" s="59">
        <v>1.762</v>
      </c>
      <c r="P56" s="41">
        <f t="shared" si="4"/>
        <v>2.9445999999999999</v>
      </c>
    </row>
    <row r="57" spans="1:17" s="43" customFormat="1" ht="12.75" customHeight="1">
      <c r="A57" s="13"/>
      <c r="B57" s="12" t="s">
        <v>103</v>
      </c>
      <c r="C57" s="41">
        <f>SUM(C43:C56)</f>
        <v>1.5495000000000001</v>
      </c>
      <c r="D57" s="41">
        <f>SUM(D43:D56)</f>
        <v>2.3094999999999999</v>
      </c>
      <c r="E57" s="41">
        <f t="shared" ref="E57" si="9">SUM(C57:D57)</f>
        <v>3.859</v>
      </c>
      <c r="F57" s="41">
        <f t="shared" ref="F57:G57" si="10">SUM(F43:F56)</f>
        <v>13.320199999999998</v>
      </c>
      <c r="G57" s="41">
        <f t="shared" si="10"/>
        <v>15.593100000000003</v>
      </c>
      <c r="H57" s="41">
        <f>SUM(F57:G57)</f>
        <v>28.9133</v>
      </c>
      <c r="I57" s="41">
        <f>SUM(F57,C57)</f>
        <v>14.869699999999998</v>
      </c>
      <c r="J57" s="41">
        <f>SUM(G57,D57)</f>
        <v>17.902600000000003</v>
      </c>
      <c r="K57" s="41">
        <f t="shared" si="3"/>
        <v>32.772300000000001</v>
      </c>
      <c r="L57" s="41" t="s">
        <v>13</v>
      </c>
      <c r="M57" s="41">
        <f>SUM(M43:M56)</f>
        <v>0.10589999999999999</v>
      </c>
      <c r="N57" s="41" t="s">
        <v>13</v>
      </c>
      <c r="O57" s="59">
        <f>SUM(O43:O56)</f>
        <v>21.494499999999995</v>
      </c>
      <c r="P57" s="41">
        <f t="shared" si="4"/>
        <v>54.372699999999995</v>
      </c>
    </row>
    <row r="58" spans="1:17" s="42" customFormat="1" ht="12.75" customHeight="1">
      <c r="A58" s="15"/>
      <c r="B58" s="52" t="s">
        <v>75</v>
      </c>
      <c r="C58" s="44" t="s">
        <v>13</v>
      </c>
      <c r="D58" s="44">
        <v>8.0999999999999996E-3</v>
      </c>
      <c r="E58" s="44" t="s">
        <v>13</v>
      </c>
      <c r="F58" s="44">
        <v>4.1599999999999998E-2</v>
      </c>
      <c r="G58" s="44">
        <v>6.8900000000000003E-2</v>
      </c>
      <c r="H58" s="44">
        <f t="shared" si="1"/>
        <v>0.1105</v>
      </c>
      <c r="I58" s="44">
        <f t="shared" si="5"/>
        <v>4.1599999999999998E-2</v>
      </c>
      <c r="J58" s="44">
        <f t="shared" si="2"/>
        <v>7.6999999999999999E-2</v>
      </c>
      <c r="K58" s="44">
        <f t="shared" si="3"/>
        <v>0.1105</v>
      </c>
      <c r="L58" s="44" t="s">
        <v>13</v>
      </c>
      <c r="M58" s="44" t="s">
        <v>148</v>
      </c>
      <c r="N58" s="44" t="s">
        <v>13</v>
      </c>
      <c r="O58" s="44">
        <v>3.0000000000000001E-3</v>
      </c>
      <c r="P58" s="44">
        <f t="shared" si="4"/>
        <v>0.1135</v>
      </c>
    </row>
    <row r="59" spans="1:17" s="42" customFormat="1" ht="12.75" customHeight="1">
      <c r="A59" s="76" t="s">
        <v>24</v>
      </c>
      <c r="B59" s="52" t="s">
        <v>76</v>
      </c>
      <c r="C59" s="44" t="s">
        <v>13</v>
      </c>
      <c r="D59" s="44">
        <v>2.63E-2</v>
      </c>
      <c r="E59" s="44">
        <f t="shared" si="0"/>
        <v>2.63E-2</v>
      </c>
      <c r="F59" s="44">
        <v>7.7899999999999997E-2</v>
      </c>
      <c r="G59" s="44">
        <v>0.13550000000000001</v>
      </c>
      <c r="H59" s="44">
        <f t="shared" si="1"/>
        <v>0.21340000000000001</v>
      </c>
      <c r="I59" s="44">
        <f t="shared" si="5"/>
        <v>7.7899999999999997E-2</v>
      </c>
      <c r="J59" s="44">
        <f t="shared" si="2"/>
        <v>0.1618</v>
      </c>
      <c r="K59" s="44">
        <f t="shared" si="3"/>
        <v>0.2397</v>
      </c>
      <c r="L59" s="44" t="s">
        <v>13</v>
      </c>
      <c r="M59" s="44" t="s">
        <v>13</v>
      </c>
      <c r="N59" s="44" t="s">
        <v>13</v>
      </c>
      <c r="O59" s="44">
        <v>1.1223000000000001</v>
      </c>
      <c r="P59" s="44">
        <f t="shared" si="4"/>
        <v>1.3620000000000001</v>
      </c>
    </row>
    <row r="60" spans="1:17" s="42" customFormat="1" ht="12.75" customHeight="1">
      <c r="A60" s="76"/>
      <c r="B60" s="52" t="s">
        <v>74</v>
      </c>
      <c r="C60" s="44">
        <v>6.7999999999999996E-3</v>
      </c>
      <c r="D60" s="44" t="s">
        <v>13</v>
      </c>
      <c r="E60" s="44">
        <f t="shared" si="0"/>
        <v>6.7999999999999996E-3</v>
      </c>
      <c r="F60" s="44">
        <v>0.54490000000000005</v>
      </c>
      <c r="G60" s="44">
        <v>0.1018</v>
      </c>
      <c r="H60" s="44">
        <f t="shared" si="1"/>
        <v>0.64670000000000005</v>
      </c>
      <c r="I60" s="44">
        <f t="shared" si="5"/>
        <v>0.55170000000000008</v>
      </c>
      <c r="J60" s="44">
        <f t="shared" si="2"/>
        <v>0.1018</v>
      </c>
      <c r="K60" s="44">
        <f t="shared" si="3"/>
        <v>0.65350000000000008</v>
      </c>
      <c r="L60" s="44" t="s">
        <v>13</v>
      </c>
      <c r="M60" s="44" t="s">
        <v>13</v>
      </c>
      <c r="N60" s="44" t="s">
        <v>13</v>
      </c>
      <c r="O60" s="44" t="s">
        <v>13</v>
      </c>
      <c r="P60" s="44">
        <f t="shared" si="4"/>
        <v>0.65350000000000008</v>
      </c>
    </row>
    <row r="61" spans="1:17" s="42" customFormat="1" ht="12.75" customHeight="1">
      <c r="A61" s="15"/>
      <c r="B61" s="52" t="s">
        <v>77</v>
      </c>
      <c r="C61" s="44" t="s">
        <v>13</v>
      </c>
      <c r="D61" s="44" t="s">
        <v>13</v>
      </c>
      <c r="E61" s="44" t="s">
        <v>13</v>
      </c>
      <c r="F61" s="44" t="s">
        <v>13</v>
      </c>
      <c r="G61" s="44" t="s">
        <v>13</v>
      </c>
      <c r="H61" s="44" t="s">
        <v>13</v>
      </c>
      <c r="I61" s="44" t="s">
        <v>13</v>
      </c>
      <c r="J61" s="44" t="s">
        <v>13</v>
      </c>
      <c r="K61" s="44" t="s">
        <v>13</v>
      </c>
      <c r="L61" s="44" t="s">
        <v>13</v>
      </c>
      <c r="M61" s="44">
        <v>0.1087</v>
      </c>
      <c r="N61" s="44" t="s">
        <v>13</v>
      </c>
      <c r="O61" s="44" t="s">
        <v>13</v>
      </c>
      <c r="P61" s="44">
        <f t="shared" si="4"/>
        <v>0.1087</v>
      </c>
    </row>
    <row r="62" spans="1:17" s="42" customFormat="1" ht="12.75" customHeight="1">
      <c r="A62" s="76" t="s">
        <v>26</v>
      </c>
      <c r="B62" s="52" t="s">
        <v>78</v>
      </c>
      <c r="C62" s="44" t="s">
        <v>13</v>
      </c>
      <c r="D62" s="44" t="s">
        <v>13</v>
      </c>
      <c r="E62" s="44" t="s">
        <v>13</v>
      </c>
      <c r="F62" s="44" t="s">
        <v>13</v>
      </c>
      <c r="G62" s="44" t="s">
        <v>13</v>
      </c>
      <c r="H62" s="44" t="s">
        <v>13</v>
      </c>
      <c r="I62" s="44" t="s">
        <v>13</v>
      </c>
      <c r="J62" s="44" t="s">
        <v>13</v>
      </c>
      <c r="K62" s="44" t="s">
        <v>13</v>
      </c>
      <c r="L62" s="44" t="s">
        <v>13</v>
      </c>
      <c r="M62" s="44" t="s">
        <v>13</v>
      </c>
      <c r="N62" s="44" t="s">
        <v>13</v>
      </c>
      <c r="O62" s="44" t="s">
        <v>13</v>
      </c>
      <c r="P62" s="44" t="s">
        <v>13</v>
      </c>
    </row>
    <row r="63" spans="1:17" s="42" customFormat="1" ht="12.75" customHeight="1">
      <c r="A63" s="76"/>
      <c r="B63" s="52" t="s">
        <v>79</v>
      </c>
      <c r="C63" s="44">
        <v>0.18429999999999999</v>
      </c>
      <c r="D63" s="44">
        <v>7.1999999999999995E-2</v>
      </c>
      <c r="E63" s="44">
        <f>SUM(C63:D63)</f>
        <v>0.25629999999999997</v>
      </c>
      <c r="F63" s="44" t="s">
        <v>13</v>
      </c>
      <c r="G63" s="44">
        <v>0.1953</v>
      </c>
      <c r="H63" s="44">
        <f t="shared" si="1"/>
        <v>0.1953</v>
      </c>
      <c r="I63" s="44">
        <f t="shared" si="5"/>
        <v>0.18429999999999999</v>
      </c>
      <c r="J63" s="44">
        <f t="shared" si="2"/>
        <v>0.26729999999999998</v>
      </c>
      <c r="K63" s="44">
        <f t="shared" si="3"/>
        <v>0.4516</v>
      </c>
      <c r="L63" s="44" t="s">
        <v>13</v>
      </c>
      <c r="M63" s="44" t="s">
        <v>13</v>
      </c>
      <c r="N63" s="44" t="s">
        <v>13</v>
      </c>
      <c r="O63" s="44">
        <v>0.25390000000000001</v>
      </c>
      <c r="P63" s="44">
        <f t="shared" si="4"/>
        <v>0.70550000000000002</v>
      </c>
    </row>
    <row r="64" spans="1:17" ht="12.75" customHeight="1">
      <c r="A64" s="15"/>
      <c r="B64" s="20" t="s">
        <v>103</v>
      </c>
      <c r="C64" s="44">
        <f>SUM(C58:C63)</f>
        <v>0.19109999999999999</v>
      </c>
      <c r="D64" s="44">
        <f>SUM(D58:D63)</f>
        <v>0.10639999999999999</v>
      </c>
      <c r="E64" s="44">
        <f t="shared" ref="E64" si="11">SUM(C64:D64)</f>
        <v>0.29749999999999999</v>
      </c>
      <c r="F64" s="44">
        <f>SUM(F58:F63)</f>
        <v>0.6644000000000001</v>
      </c>
      <c r="G64" s="44">
        <f>SUM(G58:G63)</f>
        <v>0.50150000000000006</v>
      </c>
      <c r="H64" s="44">
        <f t="shared" ref="H64" si="12">SUM(F64:G64)</f>
        <v>1.1659000000000002</v>
      </c>
      <c r="I64" s="44">
        <f t="shared" ref="I64:J64" si="13">SUM(F64,C64)</f>
        <v>0.85550000000000015</v>
      </c>
      <c r="J64" s="44">
        <f t="shared" si="13"/>
        <v>0.60790000000000011</v>
      </c>
      <c r="K64" s="44">
        <f t="shared" si="3"/>
        <v>1.4634</v>
      </c>
      <c r="L64" s="44" t="s">
        <v>13</v>
      </c>
      <c r="M64" s="44">
        <f>SUM(M58:M63)</f>
        <v>0.1087</v>
      </c>
      <c r="N64" s="44" t="s">
        <v>13</v>
      </c>
      <c r="O64" s="44">
        <f>SUM(O58:O63)</f>
        <v>1.3792</v>
      </c>
      <c r="P64" s="44">
        <f t="shared" si="4"/>
        <v>2.9512999999999998</v>
      </c>
      <c r="Q64" s="46"/>
    </row>
    <row r="65" spans="1:16" s="42" customFormat="1" ht="12.75" customHeight="1">
      <c r="A65" s="7"/>
      <c r="B65" s="51" t="s">
        <v>80</v>
      </c>
      <c r="C65" s="41">
        <v>0.46139999999999998</v>
      </c>
      <c r="D65" s="41">
        <v>0.47660000000000002</v>
      </c>
      <c r="E65" s="41">
        <f t="shared" si="0"/>
        <v>0.93799999999999994</v>
      </c>
      <c r="F65" s="41">
        <v>2.3481999999999998</v>
      </c>
      <c r="G65" s="41">
        <v>1.5045999999999999</v>
      </c>
      <c r="H65" s="41">
        <f t="shared" si="1"/>
        <v>3.8527999999999998</v>
      </c>
      <c r="I65" s="41">
        <f t="shared" si="5"/>
        <v>2.8095999999999997</v>
      </c>
      <c r="J65" s="41">
        <f t="shared" si="2"/>
        <v>1.9811999999999999</v>
      </c>
      <c r="K65" s="41">
        <f t="shared" si="3"/>
        <v>4.7907999999999999</v>
      </c>
      <c r="L65" s="41" t="s">
        <v>13</v>
      </c>
      <c r="M65" s="41">
        <v>10.9839</v>
      </c>
      <c r="N65" s="41" t="s">
        <v>13</v>
      </c>
      <c r="O65" s="59">
        <v>4.3324999999999996</v>
      </c>
      <c r="P65" s="41">
        <f t="shared" si="4"/>
        <v>20.107199999999999</v>
      </c>
    </row>
    <row r="66" spans="1:16" s="42" customFormat="1" ht="12.75" customHeight="1">
      <c r="A66" s="11"/>
      <c r="B66" s="51" t="s">
        <v>81</v>
      </c>
      <c r="C66" s="41">
        <v>0.1133</v>
      </c>
      <c r="D66" s="41">
        <v>0.34539999999999998</v>
      </c>
      <c r="E66" s="41">
        <f t="shared" si="0"/>
        <v>0.4587</v>
      </c>
      <c r="F66" s="41">
        <v>0.20549999999999999</v>
      </c>
      <c r="G66" s="41">
        <v>3.1385000000000001</v>
      </c>
      <c r="H66" s="41">
        <f t="shared" si="1"/>
        <v>3.3439999999999999</v>
      </c>
      <c r="I66" s="41">
        <f t="shared" si="5"/>
        <v>0.31879999999999997</v>
      </c>
      <c r="J66" s="41">
        <f t="shared" si="2"/>
        <v>3.4839000000000002</v>
      </c>
      <c r="K66" s="41">
        <f t="shared" si="3"/>
        <v>3.8026999999999997</v>
      </c>
      <c r="L66" s="41" t="s">
        <v>13</v>
      </c>
      <c r="M66" s="41">
        <v>3.2625999999999999</v>
      </c>
      <c r="N66" s="41" t="s">
        <v>13</v>
      </c>
      <c r="O66" s="59">
        <v>0.10929999999999999</v>
      </c>
      <c r="P66" s="41">
        <f t="shared" si="4"/>
        <v>7.1745999999999999</v>
      </c>
    </row>
    <row r="67" spans="1:16" s="42" customFormat="1" ht="12.75" customHeight="1">
      <c r="A67" s="11" t="s">
        <v>28</v>
      </c>
      <c r="B67" s="51" t="s">
        <v>82</v>
      </c>
      <c r="C67" s="41">
        <v>0.57350000000000001</v>
      </c>
      <c r="D67" s="41">
        <v>0.40899999999999997</v>
      </c>
      <c r="E67" s="41">
        <f t="shared" si="0"/>
        <v>0.98249999999999993</v>
      </c>
      <c r="F67" s="41">
        <v>17.7028</v>
      </c>
      <c r="G67" s="41">
        <v>1.5181</v>
      </c>
      <c r="H67" s="41">
        <f t="shared" si="1"/>
        <v>19.2209</v>
      </c>
      <c r="I67" s="41">
        <f t="shared" si="5"/>
        <v>18.276299999999999</v>
      </c>
      <c r="J67" s="41">
        <f t="shared" si="2"/>
        <v>1.9271</v>
      </c>
      <c r="K67" s="41">
        <f t="shared" si="3"/>
        <v>20.203400000000002</v>
      </c>
      <c r="L67" s="41" t="s">
        <v>13</v>
      </c>
      <c r="M67" s="41" t="s">
        <v>13</v>
      </c>
      <c r="N67" s="41" t="s">
        <v>13</v>
      </c>
      <c r="O67" s="59">
        <v>1.7391000000000001</v>
      </c>
      <c r="P67" s="41">
        <f t="shared" si="4"/>
        <v>21.942500000000003</v>
      </c>
    </row>
    <row r="68" spans="1:16" s="42" customFormat="1" ht="12.75" customHeight="1">
      <c r="A68" s="11"/>
      <c r="B68" s="51" t="s">
        <v>84</v>
      </c>
      <c r="C68" s="41" t="s">
        <v>13</v>
      </c>
      <c r="D68" s="41">
        <v>4.99E-2</v>
      </c>
      <c r="E68" s="41">
        <f t="shared" si="0"/>
        <v>4.99E-2</v>
      </c>
      <c r="F68" s="41">
        <v>5.7999999999999996E-3</v>
      </c>
      <c r="G68" s="41">
        <v>2.2800000000000001E-2</v>
      </c>
      <c r="H68" s="41">
        <f t="shared" si="1"/>
        <v>2.86E-2</v>
      </c>
      <c r="I68" s="41">
        <f t="shared" si="5"/>
        <v>5.7999999999999996E-3</v>
      </c>
      <c r="J68" s="41">
        <f t="shared" si="2"/>
        <v>7.2700000000000001E-2</v>
      </c>
      <c r="K68" s="41">
        <f t="shared" si="3"/>
        <v>7.85E-2</v>
      </c>
      <c r="L68" s="41" t="s">
        <v>13</v>
      </c>
      <c r="M68" s="41" t="s">
        <v>13</v>
      </c>
      <c r="N68" s="41" t="s">
        <v>13</v>
      </c>
      <c r="O68" s="59">
        <v>0.19670000000000001</v>
      </c>
      <c r="P68" s="41">
        <f t="shared" si="4"/>
        <v>0.2752</v>
      </c>
    </row>
    <row r="69" spans="1:16" s="42" customFormat="1" ht="12.75" customHeight="1">
      <c r="A69" s="11"/>
      <c r="B69" s="51" t="s">
        <v>85</v>
      </c>
      <c r="C69" s="41" t="s">
        <v>13</v>
      </c>
      <c r="D69" s="41" t="s">
        <v>13</v>
      </c>
      <c r="E69" s="41" t="s">
        <v>13</v>
      </c>
      <c r="F69" s="41" t="s">
        <v>13</v>
      </c>
      <c r="G69" s="41" t="s">
        <v>13</v>
      </c>
      <c r="H69" s="41" t="s">
        <v>13</v>
      </c>
      <c r="I69" s="41" t="s">
        <v>13</v>
      </c>
      <c r="J69" s="41" t="s">
        <v>13</v>
      </c>
      <c r="K69" s="41" t="s">
        <v>13</v>
      </c>
      <c r="L69" s="41" t="s">
        <v>13</v>
      </c>
      <c r="M69" s="41" t="s">
        <v>13</v>
      </c>
      <c r="N69" s="41" t="s">
        <v>13</v>
      </c>
      <c r="O69" s="59">
        <v>0.30940000000000001</v>
      </c>
      <c r="P69" s="41">
        <f t="shared" si="4"/>
        <v>0.30940000000000001</v>
      </c>
    </row>
    <row r="70" spans="1:16" s="42" customFormat="1" ht="12.75" customHeight="1">
      <c r="A70" s="11"/>
      <c r="B70" s="51" t="s">
        <v>86</v>
      </c>
      <c r="C70" s="41" t="s">
        <v>13</v>
      </c>
      <c r="D70" s="41">
        <v>0.23039999999999999</v>
      </c>
      <c r="E70" s="41">
        <f t="shared" si="0"/>
        <v>0.23039999999999999</v>
      </c>
      <c r="F70" s="41">
        <v>0.1507</v>
      </c>
      <c r="G70" s="41">
        <v>2.3325999999999998</v>
      </c>
      <c r="H70" s="41">
        <f t="shared" si="1"/>
        <v>2.4832999999999998</v>
      </c>
      <c r="I70" s="41">
        <f>SUM(F70,C70)</f>
        <v>0.1507</v>
      </c>
      <c r="J70" s="41">
        <f t="shared" si="2"/>
        <v>2.5629999999999997</v>
      </c>
      <c r="K70" s="41">
        <f t="shared" si="3"/>
        <v>2.7136999999999998</v>
      </c>
      <c r="L70" s="41" t="s">
        <v>13</v>
      </c>
      <c r="M70" s="41" t="s">
        <v>13</v>
      </c>
      <c r="N70" s="41" t="s">
        <v>13</v>
      </c>
      <c r="O70" s="59">
        <v>1.32E-2</v>
      </c>
      <c r="P70" s="41">
        <f t="shared" si="4"/>
        <v>2.7268999999999997</v>
      </c>
    </row>
    <row r="71" spans="1:16" s="42" customFormat="1" ht="12.75" customHeight="1">
      <c r="A71" s="11" t="s">
        <v>29</v>
      </c>
      <c r="B71" s="51" t="s">
        <v>87</v>
      </c>
      <c r="C71" s="41" t="s">
        <v>13</v>
      </c>
      <c r="D71" s="41">
        <v>3.0499999999999999E-2</v>
      </c>
      <c r="E71" s="41">
        <f t="shared" si="0"/>
        <v>3.0499999999999999E-2</v>
      </c>
      <c r="F71" s="41">
        <v>0.10199999999999999</v>
      </c>
      <c r="G71" s="41">
        <v>2.4992000000000001</v>
      </c>
      <c r="H71" s="41">
        <f t="shared" si="1"/>
        <v>2.6012</v>
      </c>
      <c r="I71" s="41">
        <f>SUM(F71,C71)</f>
        <v>0.10199999999999999</v>
      </c>
      <c r="J71" s="41">
        <f t="shared" si="2"/>
        <v>2.5297000000000001</v>
      </c>
      <c r="K71" s="41">
        <f t="shared" si="3"/>
        <v>2.6316999999999999</v>
      </c>
      <c r="L71" s="41" t="s">
        <v>13</v>
      </c>
      <c r="M71" s="41" t="s">
        <v>13</v>
      </c>
      <c r="N71" s="41" t="s">
        <v>13</v>
      </c>
      <c r="O71" s="59">
        <v>0.8256</v>
      </c>
      <c r="P71" s="41">
        <f t="shared" si="4"/>
        <v>3.4573</v>
      </c>
    </row>
    <row r="72" spans="1:16" s="42" customFormat="1" ht="12.75" customHeight="1">
      <c r="A72" s="11"/>
      <c r="B72" s="51" t="s">
        <v>83</v>
      </c>
      <c r="C72" s="41" t="s">
        <v>13</v>
      </c>
      <c r="D72" s="41">
        <v>4.8599999999999997E-2</v>
      </c>
      <c r="E72" s="41">
        <f t="shared" si="0"/>
        <v>4.8599999999999997E-2</v>
      </c>
      <c r="F72" s="41">
        <v>0.17319999999999999</v>
      </c>
      <c r="G72" s="41">
        <v>0.53810000000000002</v>
      </c>
      <c r="H72" s="41">
        <f t="shared" si="1"/>
        <v>0.71130000000000004</v>
      </c>
      <c r="I72" s="41">
        <f t="shared" si="5"/>
        <v>0.17319999999999999</v>
      </c>
      <c r="J72" s="41">
        <f t="shared" si="2"/>
        <v>0.5867</v>
      </c>
      <c r="K72" s="41">
        <f t="shared" si="3"/>
        <v>0.75990000000000002</v>
      </c>
      <c r="L72" s="41" t="s">
        <v>13</v>
      </c>
      <c r="M72" s="41" t="s">
        <v>13</v>
      </c>
      <c r="N72" s="41" t="s">
        <v>13</v>
      </c>
      <c r="O72" s="59">
        <v>6.5799999999999997E-2</v>
      </c>
      <c r="P72" s="41">
        <f t="shared" si="4"/>
        <v>0.82569999999999999</v>
      </c>
    </row>
    <row r="73" spans="1:16" s="43" customFormat="1" ht="12.75" customHeight="1">
      <c r="A73" s="13"/>
      <c r="B73" s="12" t="s">
        <v>103</v>
      </c>
      <c r="C73" s="41">
        <f>SUM(C65:C72)</f>
        <v>1.1482000000000001</v>
      </c>
      <c r="D73" s="41">
        <f>SUM(D65:D72)</f>
        <v>1.5904</v>
      </c>
      <c r="E73" s="41">
        <f t="shared" ref="E73" si="14">SUM(C73:D73)</f>
        <v>2.7385999999999999</v>
      </c>
      <c r="F73" s="41">
        <f>SUM(F65:F72)</f>
        <v>20.688200000000002</v>
      </c>
      <c r="G73" s="41">
        <f>SUM(G65:G72)</f>
        <v>11.553900000000001</v>
      </c>
      <c r="H73" s="41">
        <f t="shared" ref="H73" si="15">SUM(F73:G73)</f>
        <v>32.242100000000001</v>
      </c>
      <c r="I73" s="41">
        <f t="shared" ref="I73:J73" si="16">SUM(F73,C73)</f>
        <v>21.836400000000001</v>
      </c>
      <c r="J73" s="41">
        <f t="shared" si="16"/>
        <v>13.144300000000001</v>
      </c>
      <c r="K73" s="41">
        <f t="shared" si="3"/>
        <v>34.980699999999999</v>
      </c>
      <c r="L73" s="41" t="s">
        <v>13</v>
      </c>
      <c r="M73" s="41">
        <f>SUM(M65:M72)</f>
        <v>14.246500000000001</v>
      </c>
      <c r="N73" s="41" t="s">
        <v>13</v>
      </c>
      <c r="O73" s="59">
        <f>SUM(O65:O72)</f>
        <v>7.5915999999999997</v>
      </c>
      <c r="P73" s="41">
        <f t="shared" si="4"/>
        <v>56.818799999999996</v>
      </c>
    </row>
    <row r="74" spans="1:16" s="42" customFormat="1" ht="12.75" customHeight="1">
      <c r="A74" s="15" t="s">
        <v>134</v>
      </c>
      <c r="B74" s="52" t="s">
        <v>88</v>
      </c>
      <c r="C74" s="44">
        <v>0.36030000000000001</v>
      </c>
      <c r="D74" s="44">
        <v>0.19850000000000001</v>
      </c>
      <c r="E74" s="44">
        <f t="shared" si="0"/>
        <v>0.55879999999999996</v>
      </c>
      <c r="F74" s="44">
        <v>5.6005000000000003</v>
      </c>
      <c r="G74" s="44">
        <v>0.88290000000000002</v>
      </c>
      <c r="H74" s="44">
        <f t="shared" si="1"/>
        <v>6.4834000000000005</v>
      </c>
      <c r="I74" s="44">
        <f t="shared" si="5"/>
        <v>5.9607999999999999</v>
      </c>
      <c r="J74" s="44">
        <f t="shared" si="2"/>
        <v>1.0813999999999999</v>
      </c>
      <c r="K74" s="44">
        <f t="shared" si="3"/>
        <v>7.0422000000000002</v>
      </c>
      <c r="L74" s="44" t="s">
        <v>13</v>
      </c>
      <c r="M74" s="44" t="s">
        <v>13</v>
      </c>
      <c r="N74" s="44" t="s">
        <v>13</v>
      </c>
      <c r="O74" s="44">
        <v>2.7784</v>
      </c>
      <c r="P74" s="44">
        <f t="shared" si="4"/>
        <v>9.8206000000000007</v>
      </c>
    </row>
    <row r="75" spans="1:16" s="42" customFormat="1" ht="12.75" customHeight="1">
      <c r="A75" s="15" t="s">
        <v>143</v>
      </c>
      <c r="B75" s="52" t="s">
        <v>89</v>
      </c>
      <c r="C75" s="44">
        <v>1.2E-2</v>
      </c>
      <c r="D75" s="44">
        <v>6.1699999999999998E-2</v>
      </c>
      <c r="E75" s="44">
        <f t="shared" ref="E75:E91" si="17">SUM(C75:D75)</f>
        <v>7.3700000000000002E-2</v>
      </c>
      <c r="F75" s="44">
        <v>2.653</v>
      </c>
      <c r="G75" s="44">
        <v>0.39660000000000001</v>
      </c>
      <c r="H75" s="44">
        <f t="shared" ref="H75:H96" si="18">SUM(F75:G75)</f>
        <v>3.0495999999999999</v>
      </c>
      <c r="I75" s="44">
        <f t="shared" ref="I75:I93" si="19">SUM(F75,C75)</f>
        <v>2.665</v>
      </c>
      <c r="J75" s="44">
        <f t="shared" ref="I75:J95" si="20">SUM(G75,D75)</f>
        <v>0.45829999999999999</v>
      </c>
      <c r="K75" s="44">
        <f t="shared" ref="K75:K96" si="21">SUM(E75,H75)</f>
        <v>3.1233</v>
      </c>
      <c r="L75" s="44" t="s">
        <v>13</v>
      </c>
      <c r="M75" s="44" t="s">
        <v>13</v>
      </c>
      <c r="N75" s="44" t="s">
        <v>13</v>
      </c>
      <c r="O75" s="44">
        <v>1.9468000000000001</v>
      </c>
      <c r="P75" s="44">
        <f t="shared" ref="P75:P96" si="22">SUM(K75,M75,N75,O75)</f>
        <v>5.0701000000000001</v>
      </c>
    </row>
    <row r="76" spans="1:16" s="42" customFormat="1" ht="12.75" customHeight="1">
      <c r="A76" s="15" t="s">
        <v>144</v>
      </c>
      <c r="B76" s="52" t="s">
        <v>90</v>
      </c>
      <c r="C76" s="44" t="s">
        <v>13</v>
      </c>
      <c r="D76" s="44" t="s">
        <v>13</v>
      </c>
      <c r="E76" s="44">
        <f t="shared" si="17"/>
        <v>0</v>
      </c>
      <c r="F76" s="44">
        <v>0.96560000000000001</v>
      </c>
      <c r="G76" s="44">
        <v>8.2699999999999996E-2</v>
      </c>
      <c r="H76" s="44">
        <f t="shared" si="18"/>
        <v>1.0483</v>
      </c>
      <c r="I76" s="44">
        <f t="shared" si="19"/>
        <v>0.96560000000000001</v>
      </c>
      <c r="J76" s="44">
        <f t="shared" si="20"/>
        <v>8.2699999999999996E-2</v>
      </c>
      <c r="K76" s="44">
        <f t="shared" si="21"/>
        <v>1.0483</v>
      </c>
      <c r="L76" s="44" t="s">
        <v>13</v>
      </c>
      <c r="M76" s="44" t="s">
        <v>13</v>
      </c>
      <c r="N76" s="44" t="s">
        <v>13</v>
      </c>
      <c r="O76" s="44">
        <v>6.9699999999999998E-2</v>
      </c>
      <c r="P76" s="44">
        <f t="shared" si="22"/>
        <v>1.1180000000000001</v>
      </c>
    </row>
    <row r="77" spans="1:16" s="42" customFormat="1" ht="12.75" customHeight="1">
      <c r="A77" s="15" t="s">
        <v>145</v>
      </c>
      <c r="B77" s="52" t="s">
        <v>91</v>
      </c>
      <c r="C77" s="44">
        <v>3.8399999999999997E-2</v>
      </c>
      <c r="D77" s="44" t="s">
        <v>13</v>
      </c>
      <c r="E77" s="44">
        <f t="shared" si="17"/>
        <v>3.8399999999999997E-2</v>
      </c>
      <c r="F77" s="44">
        <v>0.89770000000000005</v>
      </c>
      <c r="G77" s="44" t="s">
        <v>13</v>
      </c>
      <c r="H77" s="44">
        <f t="shared" si="18"/>
        <v>0.89770000000000005</v>
      </c>
      <c r="I77" s="44">
        <f t="shared" si="19"/>
        <v>0.93610000000000004</v>
      </c>
      <c r="J77" s="44" t="s">
        <v>13</v>
      </c>
      <c r="K77" s="44">
        <f t="shared" si="21"/>
        <v>0.93610000000000004</v>
      </c>
      <c r="L77" s="44" t="s">
        <v>13</v>
      </c>
      <c r="M77" s="44">
        <v>5.1999999999999998E-3</v>
      </c>
      <c r="N77" s="44" t="s">
        <v>13</v>
      </c>
      <c r="O77" s="44">
        <v>1.222</v>
      </c>
      <c r="P77" s="44">
        <f t="shared" si="22"/>
        <v>2.1633</v>
      </c>
    </row>
    <row r="78" spans="1:16" s="42" customFormat="1" ht="12.75" customHeight="1">
      <c r="A78" s="15" t="s">
        <v>138</v>
      </c>
      <c r="B78" s="52" t="s">
        <v>92</v>
      </c>
      <c r="C78" s="44" t="s">
        <v>13</v>
      </c>
      <c r="D78" s="44" t="s">
        <v>13</v>
      </c>
      <c r="E78" s="44" t="s">
        <v>13</v>
      </c>
      <c r="F78" s="44" t="s">
        <v>13</v>
      </c>
      <c r="G78" s="44" t="s">
        <v>13</v>
      </c>
      <c r="H78" s="44" t="s">
        <v>13</v>
      </c>
      <c r="I78" s="44" t="s">
        <v>13</v>
      </c>
      <c r="J78" s="44" t="s">
        <v>13</v>
      </c>
      <c r="K78" s="44" t="s">
        <v>13</v>
      </c>
      <c r="L78" s="44" t="s">
        <v>13</v>
      </c>
      <c r="M78" s="44" t="s">
        <v>13</v>
      </c>
      <c r="N78" s="44" t="s">
        <v>13</v>
      </c>
      <c r="O78" s="44">
        <v>1.7283999999999999</v>
      </c>
      <c r="P78" s="44">
        <f t="shared" si="22"/>
        <v>1.7283999999999999</v>
      </c>
    </row>
    <row r="79" spans="1:16" ht="12.75" customHeight="1">
      <c r="A79" s="15"/>
      <c r="B79" s="20" t="s">
        <v>103</v>
      </c>
      <c r="C79" s="44">
        <f>SUM(C74:C78)</f>
        <v>0.41070000000000001</v>
      </c>
      <c r="D79" s="44">
        <f>SUM(D74:D78)</f>
        <v>0.26019999999999999</v>
      </c>
      <c r="E79" s="44">
        <f t="shared" si="17"/>
        <v>0.67090000000000005</v>
      </c>
      <c r="F79" s="44">
        <f t="shared" ref="F79:G79" si="23">SUM(F74:F78)</f>
        <v>10.116800000000001</v>
      </c>
      <c r="G79" s="44">
        <f t="shared" si="23"/>
        <v>1.3622000000000001</v>
      </c>
      <c r="H79" s="44">
        <f t="shared" si="18"/>
        <v>11.479000000000001</v>
      </c>
      <c r="I79" s="44">
        <f t="shared" si="20"/>
        <v>10.527500000000002</v>
      </c>
      <c r="J79" s="44">
        <f t="shared" si="20"/>
        <v>1.6224000000000001</v>
      </c>
      <c r="K79" s="44">
        <f t="shared" si="21"/>
        <v>12.149900000000001</v>
      </c>
      <c r="L79" s="44" t="s">
        <v>13</v>
      </c>
      <c r="M79" s="44">
        <f>SUM(M74:M78)</f>
        <v>5.1999999999999998E-3</v>
      </c>
      <c r="N79" s="44" t="s">
        <v>13</v>
      </c>
      <c r="O79" s="44">
        <f>SUM(O74:O78)</f>
        <v>7.7452999999999994</v>
      </c>
      <c r="P79" s="44">
        <f t="shared" si="22"/>
        <v>19.900400000000001</v>
      </c>
    </row>
    <row r="80" spans="1:16" s="42" customFormat="1" ht="12.75" customHeight="1">
      <c r="A80" s="7"/>
      <c r="B80" s="51" t="s">
        <v>93</v>
      </c>
      <c r="C80" s="41">
        <v>0.19120000000000001</v>
      </c>
      <c r="D80" s="41">
        <v>0.85880000000000001</v>
      </c>
      <c r="E80" s="41">
        <f t="shared" si="17"/>
        <v>1.05</v>
      </c>
      <c r="F80" s="41">
        <v>3.6297000000000001</v>
      </c>
      <c r="G80" s="41">
        <v>6.7051999999999996</v>
      </c>
      <c r="H80" s="41">
        <f t="shared" si="18"/>
        <v>10.334899999999999</v>
      </c>
      <c r="I80" s="41">
        <f t="shared" si="19"/>
        <v>3.8209</v>
      </c>
      <c r="J80" s="41">
        <f t="shared" si="20"/>
        <v>7.5640000000000001</v>
      </c>
      <c r="K80" s="41">
        <f t="shared" si="21"/>
        <v>11.3849</v>
      </c>
      <c r="L80" s="41" t="s">
        <v>13</v>
      </c>
      <c r="M80" s="41">
        <v>25.312100000000001</v>
      </c>
      <c r="N80" s="41" t="s">
        <v>13</v>
      </c>
      <c r="O80" s="59">
        <v>70.688500000000005</v>
      </c>
      <c r="P80" s="41">
        <f t="shared" si="22"/>
        <v>107.38550000000001</v>
      </c>
    </row>
    <row r="81" spans="1:16" s="42" customFormat="1" ht="12.75" customHeight="1">
      <c r="A81" s="11"/>
      <c r="B81" s="51" t="s">
        <v>94</v>
      </c>
      <c r="C81" s="41" t="s">
        <v>13</v>
      </c>
      <c r="D81" s="41">
        <v>0.32529999999999998</v>
      </c>
      <c r="E81" s="41">
        <f t="shared" si="17"/>
        <v>0.32529999999999998</v>
      </c>
      <c r="F81" s="41">
        <v>1.6799999999999999E-2</v>
      </c>
      <c r="G81" s="41">
        <v>3.391</v>
      </c>
      <c r="H81" s="41">
        <f t="shared" si="18"/>
        <v>3.4077999999999999</v>
      </c>
      <c r="I81" s="41">
        <f t="shared" si="19"/>
        <v>1.6799999999999999E-2</v>
      </c>
      <c r="J81" s="41">
        <f t="shared" si="20"/>
        <v>3.7162999999999999</v>
      </c>
      <c r="K81" s="41">
        <f t="shared" si="21"/>
        <v>3.7330999999999999</v>
      </c>
      <c r="L81" s="41" t="s">
        <v>13</v>
      </c>
      <c r="M81" s="41">
        <v>2.6200999999999999</v>
      </c>
      <c r="N81" s="41" t="s">
        <v>13</v>
      </c>
      <c r="O81" s="59">
        <v>1.3593999999999999</v>
      </c>
      <c r="P81" s="41">
        <f t="shared" si="22"/>
        <v>7.7125999999999992</v>
      </c>
    </row>
    <row r="82" spans="1:16" s="42" customFormat="1" ht="12.75" customHeight="1">
      <c r="A82" s="11"/>
      <c r="B82" s="51" t="s">
        <v>95</v>
      </c>
      <c r="C82" s="41">
        <v>0.17879999999999999</v>
      </c>
      <c r="D82" s="41">
        <v>0.3342</v>
      </c>
      <c r="E82" s="41">
        <f t="shared" si="17"/>
        <v>0.51300000000000001</v>
      </c>
      <c r="F82" s="41">
        <v>4.1687000000000003</v>
      </c>
      <c r="G82" s="41">
        <v>2.9209999999999998</v>
      </c>
      <c r="H82" s="41">
        <f t="shared" si="18"/>
        <v>7.0897000000000006</v>
      </c>
      <c r="I82" s="41">
        <f t="shared" si="19"/>
        <v>4.3475000000000001</v>
      </c>
      <c r="J82" s="41">
        <f t="shared" si="20"/>
        <v>3.2551999999999999</v>
      </c>
      <c r="K82" s="41">
        <f t="shared" si="21"/>
        <v>7.6027000000000005</v>
      </c>
      <c r="L82" s="41" t="s">
        <v>13</v>
      </c>
      <c r="M82" s="41" t="s">
        <v>13</v>
      </c>
      <c r="N82" s="41" t="s">
        <v>13</v>
      </c>
      <c r="O82" s="59">
        <v>16.890599999999999</v>
      </c>
      <c r="P82" s="41">
        <f t="shared" si="22"/>
        <v>24.493299999999998</v>
      </c>
    </row>
    <row r="83" spans="1:16" s="42" customFormat="1" ht="12.75" customHeight="1">
      <c r="A83" s="11" t="s">
        <v>31</v>
      </c>
      <c r="B83" s="51" t="s">
        <v>96</v>
      </c>
      <c r="C83" s="41">
        <v>0.1263</v>
      </c>
      <c r="D83" s="41">
        <v>4.7199999999999999E-2</v>
      </c>
      <c r="E83" s="41">
        <f t="shared" si="17"/>
        <v>0.17349999999999999</v>
      </c>
      <c r="F83" s="41">
        <v>1.3833</v>
      </c>
      <c r="G83" s="41">
        <v>0.9869</v>
      </c>
      <c r="H83" s="41">
        <f t="shared" si="18"/>
        <v>2.3702000000000001</v>
      </c>
      <c r="I83" s="41">
        <f t="shared" si="19"/>
        <v>1.5096000000000001</v>
      </c>
      <c r="J83" s="41">
        <f t="shared" si="20"/>
        <v>1.0341</v>
      </c>
      <c r="K83" s="41">
        <f t="shared" si="21"/>
        <v>2.5437000000000003</v>
      </c>
      <c r="L83" s="41" t="s">
        <v>13</v>
      </c>
      <c r="M83" s="41" t="s">
        <v>13</v>
      </c>
      <c r="N83" s="41" t="s">
        <v>13</v>
      </c>
      <c r="O83" s="59">
        <v>1.5615000000000001</v>
      </c>
      <c r="P83" s="41">
        <f t="shared" si="22"/>
        <v>4.1052</v>
      </c>
    </row>
    <row r="84" spans="1:16" s="42" customFormat="1" ht="12.75" customHeight="1">
      <c r="A84" s="11"/>
      <c r="B84" s="51" t="s">
        <v>97</v>
      </c>
      <c r="C84" s="41" t="s">
        <v>13</v>
      </c>
      <c r="D84" s="41">
        <v>0.1278</v>
      </c>
      <c r="E84" s="41">
        <f t="shared" si="17"/>
        <v>0.1278</v>
      </c>
      <c r="F84" s="41" t="s">
        <v>13</v>
      </c>
      <c r="G84" s="41">
        <v>0.8861</v>
      </c>
      <c r="H84" s="41">
        <f t="shared" si="18"/>
        <v>0.8861</v>
      </c>
      <c r="I84" s="41" t="s">
        <v>13</v>
      </c>
      <c r="J84" s="41">
        <f t="shared" si="20"/>
        <v>1.0139</v>
      </c>
      <c r="K84" s="41">
        <f t="shared" si="21"/>
        <v>1.0139</v>
      </c>
      <c r="L84" s="41" t="s">
        <v>13</v>
      </c>
      <c r="M84" s="41">
        <v>0.6522</v>
      </c>
      <c r="N84" s="41" t="s">
        <v>13</v>
      </c>
      <c r="O84" s="59">
        <v>1.11E-2</v>
      </c>
      <c r="P84" s="41">
        <f t="shared" si="22"/>
        <v>1.6772000000000002</v>
      </c>
    </row>
    <row r="85" spans="1:16" s="42" customFormat="1" ht="12.75" customHeight="1">
      <c r="A85" s="11"/>
      <c r="B85" s="51" t="s">
        <v>98</v>
      </c>
      <c r="C85" s="41">
        <v>0.15920000000000001</v>
      </c>
      <c r="D85" s="41">
        <v>0.72050000000000003</v>
      </c>
      <c r="E85" s="41">
        <f t="shared" si="17"/>
        <v>0.87970000000000004</v>
      </c>
      <c r="F85" s="41">
        <v>0.13420000000000001</v>
      </c>
      <c r="G85" s="41">
        <v>2.2776000000000001</v>
      </c>
      <c r="H85" s="41">
        <f t="shared" si="18"/>
        <v>2.4117999999999999</v>
      </c>
      <c r="I85" s="41">
        <f t="shared" si="19"/>
        <v>0.29339999999999999</v>
      </c>
      <c r="J85" s="41">
        <f t="shared" si="20"/>
        <v>2.9981</v>
      </c>
      <c r="K85" s="41">
        <f t="shared" si="21"/>
        <v>3.2915000000000001</v>
      </c>
      <c r="L85" s="41" t="s">
        <v>13</v>
      </c>
      <c r="M85" s="41" t="s">
        <v>13</v>
      </c>
      <c r="N85" s="41" t="s">
        <v>13</v>
      </c>
      <c r="O85" s="59">
        <v>1.3258000000000001</v>
      </c>
      <c r="P85" s="41">
        <f t="shared" si="22"/>
        <v>4.6173000000000002</v>
      </c>
    </row>
    <row r="86" spans="1:16" s="42" customFormat="1" ht="12.75" customHeight="1">
      <c r="A86" s="11"/>
      <c r="B86" s="51" t="s">
        <v>99</v>
      </c>
      <c r="C86" s="41">
        <v>5.0000000000000001E-3</v>
      </c>
      <c r="D86" s="41">
        <v>0.51790000000000003</v>
      </c>
      <c r="E86" s="41">
        <f t="shared" si="17"/>
        <v>0.52290000000000003</v>
      </c>
      <c r="F86" s="41">
        <v>8.6599999999999996E-2</v>
      </c>
      <c r="G86" s="41" t="s">
        <v>13</v>
      </c>
      <c r="H86" s="41">
        <f t="shared" si="18"/>
        <v>8.6599999999999996E-2</v>
      </c>
      <c r="I86" s="41">
        <f t="shared" si="19"/>
        <v>9.1600000000000001E-2</v>
      </c>
      <c r="J86" s="41">
        <f t="shared" si="20"/>
        <v>0.51790000000000003</v>
      </c>
      <c r="K86" s="41">
        <f t="shared" si="21"/>
        <v>0.60950000000000004</v>
      </c>
      <c r="L86" s="41" t="s">
        <v>13</v>
      </c>
      <c r="M86" s="41" t="s">
        <v>13</v>
      </c>
      <c r="N86" s="41" t="s">
        <v>13</v>
      </c>
      <c r="O86" s="59" t="s">
        <v>13</v>
      </c>
      <c r="P86" s="41">
        <f t="shared" si="22"/>
        <v>0.60950000000000004</v>
      </c>
    </row>
    <row r="87" spans="1:16" s="42" customFormat="1" ht="12.75" customHeight="1">
      <c r="A87" s="11" t="s">
        <v>32</v>
      </c>
      <c r="B87" s="51" t="s">
        <v>100</v>
      </c>
      <c r="C87" s="41" t="s">
        <v>13</v>
      </c>
      <c r="D87" s="41" t="s">
        <v>13</v>
      </c>
      <c r="E87" s="41" t="s">
        <v>13</v>
      </c>
      <c r="F87" s="41">
        <v>0.1961</v>
      </c>
      <c r="G87" s="41">
        <v>0.73829999999999996</v>
      </c>
      <c r="H87" s="41">
        <f t="shared" si="18"/>
        <v>0.9343999999999999</v>
      </c>
      <c r="I87" s="41">
        <f t="shared" si="19"/>
        <v>0.1961</v>
      </c>
      <c r="J87" s="41">
        <f t="shared" si="20"/>
        <v>0.73829999999999996</v>
      </c>
      <c r="K87" s="41">
        <f t="shared" si="21"/>
        <v>0.9343999999999999</v>
      </c>
      <c r="L87" s="41" t="s">
        <v>13</v>
      </c>
      <c r="M87" s="41">
        <v>4.5600000000000002E-2</v>
      </c>
      <c r="N87" s="41" t="s">
        <v>13</v>
      </c>
      <c r="O87" s="59">
        <v>23.361499999999999</v>
      </c>
      <c r="P87" s="41">
        <f t="shared" si="22"/>
        <v>24.3415</v>
      </c>
    </row>
    <row r="88" spans="1:16" s="42" customFormat="1" ht="12.75" customHeight="1">
      <c r="A88" s="11"/>
      <c r="B88" s="51" t="s">
        <v>101</v>
      </c>
      <c r="C88" s="41" t="s">
        <v>146</v>
      </c>
      <c r="D88" s="41" t="s">
        <v>13</v>
      </c>
      <c r="E88" s="41" t="s">
        <v>13</v>
      </c>
      <c r="F88" s="41">
        <v>6.7400000000000002E-2</v>
      </c>
      <c r="G88" s="41">
        <v>7.6700000000000004E-2</v>
      </c>
      <c r="H88" s="41">
        <f>SUM(F88:G88)</f>
        <v>0.14410000000000001</v>
      </c>
      <c r="I88" s="41">
        <f t="shared" si="19"/>
        <v>6.7400000000000002E-2</v>
      </c>
      <c r="J88" s="41">
        <f t="shared" si="20"/>
        <v>7.6700000000000004E-2</v>
      </c>
      <c r="K88" s="41">
        <f t="shared" si="21"/>
        <v>0.14410000000000001</v>
      </c>
      <c r="L88" s="41" t="s">
        <v>13</v>
      </c>
      <c r="M88" s="41" t="s">
        <v>13</v>
      </c>
      <c r="N88" s="41" t="s">
        <v>13</v>
      </c>
      <c r="O88" s="59" t="s">
        <v>13</v>
      </c>
      <c r="P88" s="41">
        <f t="shared" si="22"/>
        <v>0.14410000000000001</v>
      </c>
    </row>
    <row r="89" spans="1:16" s="43" customFormat="1" ht="12.75" customHeight="1">
      <c r="A89" s="13"/>
      <c r="B89" s="12" t="s">
        <v>103</v>
      </c>
      <c r="C89" s="41">
        <f>SUM(C80:C88)</f>
        <v>0.66049999999999998</v>
      </c>
      <c r="D89" s="41">
        <f>SUM(D80:D88)</f>
        <v>2.9316999999999998</v>
      </c>
      <c r="E89" s="41">
        <f t="shared" si="17"/>
        <v>3.5921999999999996</v>
      </c>
      <c r="F89" s="41">
        <f t="shared" ref="F89:G89" si="24">SUM(F80:F88)</f>
        <v>9.6828000000000003</v>
      </c>
      <c r="G89" s="41">
        <f t="shared" si="24"/>
        <v>17.982799999999997</v>
      </c>
      <c r="H89" s="41">
        <f t="shared" si="18"/>
        <v>27.665599999999998</v>
      </c>
      <c r="I89" s="41">
        <f t="shared" si="20"/>
        <v>10.343300000000001</v>
      </c>
      <c r="J89" s="41">
        <f t="shared" si="20"/>
        <v>20.914499999999997</v>
      </c>
      <c r="K89" s="41">
        <f t="shared" si="21"/>
        <v>31.257799999999996</v>
      </c>
      <c r="L89" s="41" t="s">
        <v>13</v>
      </c>
      <c r="M89" s="41">
        <f>SUM(M80:M88)</f>
        <v>28.630000000000003</v>
      </c>
      <c r="N89" s="41" t="s">
        <v>13</v>
      </c>
      <c r="O89" s="59">
        <f>SUM(O80:O88)</f>
        <v>115.19839999999999</v>
      </c>
      <c r="P89" s="41">
        <f t="shared" si="22"/>
        <v>175.08619999999999</v>
      </c>
    </row>
    <row r="90" spans="1:16" s="42" customFormat="1" ht="12.75" customHeight="1">
      <c r="A90" s="15"/>
      <c r="B90" s="52" t="s">
        <v>128</v>
      </c>
      <c r="C90" s="44" t="s">
        <v>13</v>
      </c>
      <c r="D90" s="44">
        <v>0.77329999999999999</v>
      </c>
      <c r="E90" s="44">
        <f t="shared" si="17"/>
        <v>0.77329999999999999</v>
      </c>
      <c r="F90" s="44">
        <v>2.5150000000000001</v>
      </c>
      <c r="G90" s="44">
        <v>4.9238</v>
      </c>
      <c r="H90" s="44">
        <f t="shared" si="18"/>
        <v>7.4388000000000005</v>
      </c>
      <c r="I90" s="44">
        <f t="shared" si="19"/>
        <v>2.5150000000000001</v>
      </c>
      <c r="J90" s="44">
        <f t="shared" si="20"/>
        <v>5.6970999999999998</v>
      </c>
      <c r="K90" s="44">
        <f t="shared" si="21"/>
        <v>8.2121000000000013</v>
      </c>
      <c r="L90" s="44" t="s">
        <v>13</v>
      </c>
      <c r="M90" s="44" t="s">
        <v>13</v>
      </c>
      <c r="N90" s="44" t="s">
        <v>13</v>
      </c>
      <c r="O90" s="44">
        <v>2.601</v>
      </c>
      <c r="P90" s="44">
        <f t="shared" si="22"/>
        <v>10.813100000000002</v>
      </c>
    </row>
    <row r="91" spans="1:16" s="42" customFormat="1" ht="12.75" customHeight="1">
      <c r="A91" s="76" t="s">
        <v>30</v>
      </c>
      <c r="B91" s="52" t="s">
        <v>129</v>
      </c>
      <c r="C91" s="44">
        <v>0.19259999999999999</v>
      </c>
      <c r="D91" s="44">
        <v>1.24E-2</v>
      </c>
      <c r="E91" s="44">
        <f t="shared" si="17"/>
        <v>0.20499999999999999</v>
      </c>
      <c r="F91" s="44">
        <v>0.78029999999999999</v>
      </c>
      <c r="G91" s="44">
        <v>0.41389999999999999</v>
      </c>
      <c r="H91" s="44">
        <f t="shared" si="18"/>
        <v>1.1941999999999999</v>
      </c>
      <c r="I91" s="44">
        <f t="shared" si="19"/>
        <v>0.97289999999999999</v>
      </c>
      <c r="J91" s="44">
        <f t="shared" si="20"/>
        <v>0.42630000000000001</v>
      </c>
      <c r="K91" s="44">
        <f t="shared" si="21"/>
        <v>1.3992</v>
      </c>
      <c r="L91" s="44" t="s">
        <v>13</v>
      </c>
      <c r="M91" s="44" t="s">
        <v>13</v>
      </c>
      <c r="N91" s="44" t="s">
        <v>13</v>
      </c>
      <c r="O91" s="44">
        <v>0.3427</v>
      </c>
      <c r="P91" s="44">
        <f t="shared" si="22"/>
        <v>1.7419</v>
      </c>
    </row>
    <row r="92" spans="1:16" s="42" customFormat="1" ht="12.75" customHeight="1">
      <c r="A92" s="76"/>
      <c r="B92" s="52" t="s">
        <v>130</v>
      </c>
      <c r="C92" s="44" t="s">
        <v>13</v>
      </c>
      <c r="D92" s="44" t="s">
        <v>13</v>
      </c>
      <c r="E92" s="44" t="s">
        <v>13</v>
      </c>
      <c r="F92" s="44">
        <v>0.21779999999999999</v>
      </c>
      <c r="G92" s="44">
        <v>0.14330000000000001</v>
      </c>
      <c r="H92" s="44">
        <f t="shared" si="18"/>
        <v>0.36109999999999998</v>
      </c>
      <c r="I92" s="44">
        <f t="shared" si="19"/>
        <v>0.21779999999999999</v>
      </c>
      <c r="J92" s="44">
        <f t="shared" si="20"/>
        <v>0.14330000000000001</v>
      </c>
      <c r="K92" s="44">
        <f t="shared" si="21"/>
        <v>0.36109999999999998</v>
      </c>
      <c r="L92" s="44" t="s">
        <v>13</v>
      </c>
      <c r="M92" s="44" t="s">
        <v>13</v>
      </c>
      <c r="N92" s="44" t="s">
        <v>13</v>
      </c>
      <c r="O92" s="44">
        <v>2.766</v>
      </c>
      <c r="P92" s="44">
        <f t="shared" si="22"/>
        <v>3.1271</v>
      </c>
    </row>
    <row r="93" spans="1:16" s="42" customFormat="1" ht="12.75" customHeight="1">
      <c r="A93" s="15"/>
      <c r="B93" s="52" t="s">
        <v>131</v>
      </c>
      <c r="C93" s="44" t="s">
        <v>13</v>
      </c>
      <c r="D93" s="44" t="s">
        <v>13</v>
      </c>
      <c r="E93" s="44" t="s">
        <v>13</v>
      </c>
      <c r="F93" s="44">
        <v>0.19189999999999999</v>
      </c>
      <c r="G93" s="44" t="s">
        <v>13</v>
      </c>
      <c r="H93" s="44">
        <f t="shared" si="18"/>
        <v>0.19189999999999999</v>
      </c>
      <c r="I93" s="44">
        <f t="shared" si="19"/>
        <v>0.19189999999999999</v>
      </c>
      <c r="J93" s="44">
        <f t="shared" si="20"/>
        <v>0</v>
      </c>
      <c r="K93" s="44">
        <f t="shared" si="21"/>
        <v>0.19189999999999999</v>
      </c>
      <c r="L93" s="44" t="s">
        <v>13</v>
      </c>
      <c r="M93" s="44" t="s">
        <v>13</v>
      </c>
      <c r="N93" s="44" t="s">
        <v>13</v>
      </c>
      <c r="O93" s="44">
        <v>3.9800000000000002E-2</v>
      </c>
      <c r="P93" s="44">
        <f t="shared" si="22"/>
        <v>0.23169999999999999</v>
      </c>
    </row>
    <row r="94" spans="1:16" s="42" customFormat="1" ht="12.75" customHeight="1">
      <c r="A94" s="76" t="s">
        <v>34</v>
      </c>
      <c r="B94" s="52" t="s">
        <v>132</v>
      </c>
      <c r="C94" s="44" t="s">
        <v>13</v>
      </c>
      <c r="D94" s="44" t="s">
        <v>13</v>
      </c>
      <c r="E94" s="44" t="s">
        <v>13</v>
      </c>
      <c r="F94" s="44">
        <v>3.2099999999999997E-2</v>
      </c>
      <c r="G94" s="44" t="s">
        <v>149</v>
      </c>
      <c r="H94" s="44">
        <f t="shared" si="18"/>
        <v>3.2099999999999997E-2</v>
      </c>
      <c r="I94" s="44" t="s">
        <v>13</v>
      </c>
      <c r="J94" s="44" t="s">
        <v>13</v>
      </c>
      <c r="K94" s="44">
        <f t="shared" si="21"/>
        <v>3.2099999999999997E-2</v>
      </c>
      <c r="L94" s="44" t="s">
        <v>13</v>
      </c>
      <c r="M94" s="44" t="s">
        <v>13</v>
      </c>
      <c r="N94" s="44" t="s">
        <v>13</v>
      </c>
      <c r="O94" s="44" t="s">
        <v>13</v>
      </c>
      <c r="P94" s="44">
        <f t="shared" si="22"/>
        <v>3.2099999999999997E-2</v>
      </c>
    </row>
    <row r="95" spans="1:16" s="42" customFormat="1" ht="12.75" customHeight="1">
      <c r="A95" s="76"/>
      <c r="B95" s="52" t="s">
        <v>133</v>
      </c>
      <c r="C95" s="44" t="s">
        <v>13</v>
      </c>
      <c r="D95" s="44" t="s">
        <v>13</v>
      </c>
      <c r="E95" s="44" t="s">
        <v>13</v>
      </c>
      <c r="F95" s="44" t="s">
        <v>13</v>
      </c>
      <c r="G95" s="44">
        <v>2.5499999999999998E-2</v>
      </c>
      <c r="H95" s="44">
        <f t="shared" si="18"/>
        <v>2.5499999999999998E-2</v>
      </c>
      <c r="I95" s="44" t="s">
        <v>13</v>
      </c>
      <c r="J95" s="44">
        <f t="shared" si="20"/>
        <v>2.5499999999999998E-2</v>
      </c>
      <c r="K95" s="44">
        <f t="shared" si="21"/>
        <v>2.5499999999999998E-2</v>
      </c>
      <c r="L95" s="44" t="s">
        <v>13</v>
      </c>
      <c r="M95" s="44" t="s">
        <v>13</v>
      </c>
      <c r="N95" s="44" t="s">
        <v>13</v>
      </c>
      <c r="O95" s="44">
        <v>0.85199999999999998</v>
      </c>
      <c r="P95" s="44">
        <f t="shared" si="22"/>
        <v>0.87749999999999995</v>
      </c>
    </row>
    <row r="96" spans="1:16" ht="12.75" customHeight="1">
      <c r="A96" s="31"/>
      <c r="B96" s="20" t="s">
        <v>16</v>
      </c>
      <c r="C96" s="44">
        <f>SUM(C90:C95)</f>
        <v>0.19259999999999999</v>
      </c>
      <c r="D96" s="44">
        <f>SUM(D90:D95)</f>
        <v>0.78569999999999995</v>
      </c>
      <c r="E96" s="44">
        <f>SUM(C96:D96)</f>
        <v>0.97829999999999995</v>
      </c>
      <c r="F96" s="44">
        <f>SUM(F90:F95)</f>
        <v>3.7370999999999999</v>
      </c>
      <c r="G96" s="44">
        <f>SUM(G90:G95)</f>
        <v>5.5065</v>
      </c>
      <c r="H96" s="44">
        <f t="shared" si="18"/>
        <v>9.2436000000000007</v>
      </c>
      <c r="I96" s="44">
        <f>SUM(F96,C96)</f>
        <v>3.9297</v>
      </c>
      <c r="J96" s="44">
        <f>SUM(G96,D96)</f>
        <v>6.2922000000000002</v>
      </c>
      <c r="K96" s="44">
        <f t="shared" si="21"/>
        <v>10.221900000000002</v>
      </c>
      <c r="L96" s="44" t="s">
        <v>13</v>
      </c>
      <c r="M96" s="44" t="s">
        <v>148</v>
      </c>
      <c r="N96" s="44" t="s">
        <v>13</v>
      </c>
      <c r="O96" s="44">
        <f>SUM(O90:O95)</f>
        <v>6.6014999999999997</v>
      </c>
      <c r="P96" s="44">
        <f t="shared" si="22"/>
        <v>16.823399999999999</v>
      </c>
    </row>
    <row r="97" spans="1:17" s="43" customFormat="1" ht="12.75" customHeight="1">
      <c r="A97" s="74" t="s">
        <v>35</v>
      </c>
      <c r="B97" s="74"/>
      <c r="C97" s="41">
        <f>SUM(C21,C26,C33,C42,C57,C64,C73,C79,C89,C96)</f>
        <v>12.439900000000003</v>
      </c>
      <c r="D97" s="41">
        <f t="shared" ref="D97:M97" si="25">SUM(D21,D26,D33,D42,D57,D64,D73,D79,D89,D96)</f>
        <v>15.774900000000001</v>
      </c>
      <c r="E97" s="41">
        <f t="shared" si="25"/>
        <v>28.214799999999997</v>
      </c>
      <c r="F97" s="59">
        <f t="shared" si="25"/>
        <v>111.13309999999998</v>
      </c>
      <c r="G97" s="59">
        <f t="shared" si="25"/>
        <v>114.45720000000001</v>
      </c>
      <c r="H97" s="58">
        <f t="shared" si="25"/>
        <v>225.59030000000001</v>
      </c>
      <c r="I97" s="41">
        <f t="shared" si="25"/>
        <v>123.57299999999999</v>
      </c>
      <c r="J97" s="41">
        <f>SUM(J21,J26,J33,J42,J57,J64,J73,J79,J89,J96)</f>
        <v>130.2321</v>
      </c>
      <c r="K97" s="41">
        <f t="shared" si="25"/>
        <v>253.80510000000001</v>
      </c>
      <c r="L97" s="41" t="s">
        <v>13</v>
      </c>
      <c r="M97" s="59">
        <f t="shared" si="25"/>
        <v>43.1738</v>
      </c>
      <c r="N97" s="41" t="s">
        <v>13</v>
      </c>
      <c r="O97" s="59">
        <f t="shared" ref="O97" si="26">SUM(O21,O26,O33,O42,O57,O64,O73,O79,O89,O96)</f>
        <v>198.47429999999997</v>
      </c>
      <c r="P97" s="41">
        <f t="shared" ref="P97" si="27">SUM(P21,P26,P33,P42,P57,P64,P73,P79,P89,P96)</f>
        <v>495.45320000000004</v>
      </c>
      <c r="Q97" s="47"/>
    </row>
    <row r="98" spans="1:17" ht="12.75" customHeight="1">
      <c r="B98" s="53" t="s">
        <v>102</v>
      </c>
      <c r="O98" s="48"/>
    </row>
    <row r="99" spans="1:17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1" spans="1:17">
      <c r="P101" s="48"/>
    </row>
  </sheetData>
  <autoFilter ref="A4:P98"/>
  <mergeCells count="19">
    <mergeCell ref="A91:A92"/>
    <mergeCell ref="A94:A95"/>
    <mergeCell ref="A97:B97"/>
    <mergeCell ref="I6:L6"/>
    <mergeCell ref="L8:L9"/>
    <mergeCell ref="A28:A29"/>
    <mergeCell ref="A31:A32"/>
    <mergeCell ref="A59:A60"/>
    <mergeCell ref="A62:A63"/>
    <mergeCell ref="A1:P1"/>
    <mergeCell ref="A5:A9"/>
    <mergeCell ref="B5:B9"/>
    <mergeCell ref="C5:L5"/>
    <mergeCell ref="M5:M8"/>
    <mergeCell ref="N5:N8"/>
    <mergeCell ref="O5:O8"/>
    <mergeCell ref="P5:P8"/>
    <mergeCell ref="C6:E6"/>
    <mergeCell ref="F6:H6"/>
  </mergeCells>
  <phoneticPr fontId="3"/>
  <printOptions horizontalCentered="1"/>
  <pageMargins left="0.62992125984251968" right="0.62992125984251968" top="0.62992125984251968" bottom="0.62992125984251968" header="0.51181102362204722" footer="0.51181102362204722"/>
  <pageSetup paperSize="9" scale="79" fitToHeight="0" orientation="portrait" r:id="rId1"/>
  <headerFooter alignWithMargins="0"/>
  <rowBreaks count="1" manualBreakCount="1">
    <brk id="57" max="16383" man="1"/>
  </rowBreaks>
  <ignoredErrors>
    <ignoredError sqref="H21:J21 E21 E26 H26 E33 E42 E57 E64 E73 E79 E89 E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転用（件数）</vt:lpstr>
      <vt:lpstr>転用（面積ha）</vt:lpstr>
      <vt:lpstr>'転用（件数）'!Print_Area</vt:lpstr>
      <vt:lpstr>'転用（面積ha）'!Print_Area</vt:lpstr>
      <vt:lpstr>'転用（件数）'!Print_Titles</vt:lpstr>
      <vt:lpstr>'転用（面積ha）'!Print_Titles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2019-07-22T03:12:39Z</cp:lastPrinted>
  <dcterms:created xsi:type="dcterms:W3CDTF">2015-09-17T04:55:21Z</dcterms:created>
  <dcterms:modified xsi:type="dcterms:W3CDTF">2019-07-22T03:12:44Z</dcterms:modified>
</cp:coreProperties>
</file>