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860" activeTab="0"/>
  </bookViews>
  <sheets>
    <sheet name="20" sheetId="1" r:id="rId1"/>
  </sheets>
  <definedNames>
    <definedName name="Export" localSheetId="0">'20'!$A$9:$D$85</definedName>
  </definedNames>
  <calcPr fullCalcOnLoad="1"/>
</workbook>
</file>

<file path=xl/sharedStrings.xml><?xml version="1.0" encoding="utf-8"?>
<sst xmlns="http://schemas.openxmlformats.org/spreadsheetml/2006/main" count="98" uniqueCount="95">
  <si>
    <t>損益勘定所属職員数（人）</t>
  </si>
  <si>
    <t>損益計算書</t>
  </si>
  <si>
    <t>１　総収益 （１）＋（２）＋（３）</t>
  </si>
  <si>
    <t>　（１）　営業収益 [(ア)～(ウ)]</t>
  </si>
  <si>
    <t>　　　（ア）給水収益</t>
  </si>
  <si>
    <t>　　　（ウ）その他営業収益</t>
  </si>
  <si>
    <t>　（２）　営業外収益 [(ア)～(エ)]</t>
  </si>
  <si>
    <t>　　　（ア）受取利息及び配当金</t>
  </si>
  <si>
    <t>　　　（ウ）他会計補助金</t>
  </si>
  <si>
    <t>　　　（エ）雑収益</t>
  </si>
  <si>
    <t>２　総費用（１）＋（２）＋（３）</t>
  </si>
  <si>
    <t>　（１）　営業費用 [(ア)～(コ)]</t>
  </si>
  <si>
    <t>　　　（ア）原水費</t>
  </si>
  <si>
    <t>　　　（イ）浄水費</t>
  </si>
  <si>
    <t>　　　（ウ）配水費</t>
  </si>
  <si>
    <t>　　　（ク）減価償却費</t>
  </si>
  <si>
    <t>　　　（ケ）資産減耗費</t>
  </si>
  <si>
    <t>　（２）　営業外費用 [(ア)～(オ)]</t>
  </si>
  <si>
    <t>　　　（ア）企業債利息</t>
  </si>
  <si>
    <t>　　　（エ）繰延勘定償却</t>
  </si>
  <si>
    <t>　　　（オ）その他営業外費用</t>
  </si>
  <si>
    <t>３　当年度純利益[１－２]</t>
  </si>
  <si>
    <t>（参考）　消費税及び地方消費税納付額</t>
  </si>
  <si>
    <t>資本的収支</t>
  </si>
  <si>
    <t>　　（ア）政府債</t>
  </si>
  <si>
    <t>費用構成</t>
  </si>
  <si>
    <t>１　人件費　〔（１）＋（２）〕</t>
  </si>
  <si>
    <t>　（１）直接人件費</t>
  </si>
  <si>
    <t>　（２）間接人件費</t>
  </si>
  <si>
    <t>２　動力費</t>
  </si>
  <si>
    <t>３　修繕費</t>
  </si>
  <si>
    <t>４　薬品費</t>
  </si>
  <si>
    <t>５　支払利息</t>
  </si>
  <si>
    <t>６　減価償却費</t>
  </si>
  <si>
    <t>８　その他</t>
  </si>
  <si>
    <t>９　計　〔１～８〕</t>
  </si>
  <si>
    <t>１１　合計　〔９＋１０〕</t>
  </si>
  <si>
    <t>長野県</t>
  </si>
  <si>
    <t>長野県上伊那広域水道用水企業団</t>
  </si>
  <si>
    <t>佐久</t>
  </si>
  <si>
    <t>事業体名</t>
  </si>
  <si>
    <t>諏訪</t>
  </si>
  <si>
    <t>松本</t>
  </si>
  <si>
    <t>　　　（イ）受託工事収益</t>
  </si>
  <si>
    <t>　　　（イ）国庫（県）補助金</t>
  </si>
  <si>
    <t>　（３）　特別利益</t>
  </si>
  <si>
    <t>　　　（エ）給水費</t>
  </si>
  <si>
    <t>　　　（オ）受託工事費</t>
  </si>
  <si>
    <t>　　　（カ）業務費</t>
  </si>
  <si>
    <t>　　　（コ）その他営業費用</t>
  </si>
  <si>
    <t>　　　（イ）その他借入金利息</t>
  </si>
  <si>
    <t>　　　（ウ）企業債取扱諸費</t>
  </si>
  <si>
    <t>　（３）　特別損失</t>
  </si>
  <si>
    <t>４　当年度純損失[１－２]</t>
  </si>
  <si>
    <t>　　（イ）公庫債</t>
  </si>
  <si>
    <t>　　（ウ）NTT無利子貸付金</t>
  </si>
  <si>
    <t>　　（エ）その他</t>
  </si>
  <si>
    <t>　　（オ）借換債</t>
  </si>
  <si>
    <t>７　受水費</t>
  </si>
  <si>
    <t>１０　受託工事費</t>
  </si>
  <si>
    <t>（３）他会計借入金</t>
  </si>
  <si>
    <t>（４）国庫（県）補助金</t>
  </si>
  <si>
    <t>（６）その他</t>
  </si>
  <si>
    <t>（９）前年度許可債で今年度収入分　（C)</t>
  </si>
  <si>
    <t>（４）他会計長期借入金返還金</t>
  </si>
  <si>
    <t>給水原価（円/m3）</t>
  </si>
  <si>
    <t>供給単価（円/m3）</t>
  </si>
  <si>
    <t>（８）うち翌年度へ繰り越される支出の財源充当額（B)</t>
  </si>
  <si>
    <t>計</t>
  </si>
  <si>
    <t>職員数（人）</t>
  </si>
  <si>
    <t>年間有収水量（千m3）</t>
  </si>
  <si>
    <t>地方事務所</t>
  </si>
  <si>
    <t>上伊那</t>
  </si>
  <si>
    <t>北安曇</t>
  </si>
  <si>
    <t>１２．財務状況（用水供給）</t>
  </si>
  <si>
    <t>　　　（キ）総係費</t>
  </si>
  <si>
    <t>１　資本的収入</t>
  </si>
  <si>
    <t>（１）企業債[（ア）～（オ）]</t>
  </si>
  <si>
    <t>（２）他会計出資金補助金</t>
  </si>
  <si>
    <t>（５）工事負担金</t>
  </si>
  <si>
    <t>（７）計　[（１）～（６）]　（A)</t>
  </si>
  <si>
    <t>（１０）純計　(A)-｛(B)+(C)｝=　(D)</t>
  </si>
  <si>
    <t>２　資本的支出</t>
  </si>
  <si>
    <t>（１）新設・拡張事業費</t>
  </si>
  <si>
    <t>（２）改良事業費</t>
  </si>
  <si>
    <t>（３）企業債償還金</t>
  </si>
  <si>
    <t>（５）その他</t>
  </si>
  <si>
    <t>（６）計　〔（１）～（５）〕　(E)</t>
  </si>
  <si>
    <t>３　資本的収入額が資本的支出額に不足する額(E)-(D)=(F)</t>
  </si>
  <si>
    <t>事業体番号</t>
  </si>
  <si>
    <t>高瀬広域
水道企業団</t>
  </si>
  <si>
    <t>湖北行政
事務組合</t>
  </si>
  <si>
    <t>浅麓
水道企業団</t>
  </si>
  <si>
    <t>［金額単位：千円］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</si>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</sst>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38" fontId="2" fillId="0" borderId="0" xfId="16" applyFont="1" applyAlignment="1">
      <alignment vertical="center"/>
    </xf>
    <xf numFmtId="38" fontId="2" fillId="0" borderId="0" xfId="16" applyFont="1" applyAlignment="1">
      <alignment vertical="center"/>
    </xf>
    <xf numFmtId="38" fontId="2" fillId="0" borderId="0" xfId="16" applyFont="1" applyAlignment="1">
      <alignment horizontal="center" vertical="center"/>
    </xf>
    <xf numFmtId="38" fontId="2" fillId="0" borderId="0" xfId="16" applyFont="1" applyAlignment="1">
      <alignment vertical="center" wrapText="1"/>
    </xf>
    <xf numFmtId="38" fontId="3" fillId="0" borderId="0" xfId="16" applyFont="1" applyAlignment="1">
      <alignment vertical="center"/>
    </xf>
    <xf numFmtId="38" fontId="2" fillId="0" borderId="0" xfId="16" applyFont="1" applyAlignment="1">
      <alignment horizontal="right" vertical="center"/>
    </xf>
    <xf numFmtId="38" fontId="2" fillId="0" borderId="1" xfId="16" applyFont="1" applyBorder="1" applyAlignment="1">
      <alignment vertical="center"/>
    </xf>
    <xf numFmtId="38" fontId="2" fillId="2" borderId="1" xfId="16" applyFont="1" applyFill="1" applyBorder="1" applyAlignment="1">
      <alignment vertical="center"/>
    </xf>
    <xf numFmtId="38" fontId="2" fillId="0" borderId="2" xfId="16" applyFont="1" applyBorder="1" applyAlignment="1">
      <alignment vertical="center"/>
    </xf>
    <xf numFmtId="40" fontId="2" fillId="0" borderId="0" xfId="16" applyNumberFormat="1" applyFont="1" applyAlignment="1">
      <alignment vertical="center"/>
    </xf>
    <xf numFmtId="40" fontId="2" fillId="0" borderId="1" xfId="16" applyNumberFormat="1" applyFont="1" applyBorder="1" applyAlignment="1">
      <alignment vertical="center"/>
    </xf>
    <xf numFmtId="40" fontId="2" fillId="2" borderId="1" xfId="16" applyNumberFormat="1" applyFont="1" applyFill="1" applyBorder="1" applyAlignment="1">
      <alignment vertical="center"/>
    </xf>
    <xf numFmtId="38" fontId="2" fillId="3" borderId="1" xfId="16" applyFont="1" applyFill="1" applyBorder="1" applyAlignment="1">
      <alignment horizontal="center" vertical="center"/>
    </xf>
    <xf numFmtId="38" fontId="2" fillId="2" borderId="2" xfId="16" applyFont="1" applyFill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2" borderId="3" xfId="16" applyFont="1" applyFill="1" applyBorder="1" applyAlignment="1">
      <alignment vertical="center"/>
    </xf>
    <xf numFmtId="38" fontId="2" fillId="0" borderId="4" xfId="16" applyFont="1" applyBorder="1" applyAlignment="1">
      <alignment vertical="center"/>
    </xf>
    <xf numFmtId="38" fontId="2" fillId="2" borderId="4" xfId="16" applyFont="1" applyFill="1" applyBorder="1" applyAlignment="1">
      <alignment vertical="center"/>
    </xf>
    <xf numFmtId="38" fontId="2" fillId="0" borderId="5" xfId="16" applyFont="1" applyBorder="1" applyAlignment="1">
      <alignment vertical="center"/>
    </xf>
    <xf numFmtId="38" fontId="2" fillId="2" borderId="5" xfId="16" applyFont="1" applyFill="1" applyBorder="1" applyAlignment="1">
      <alignment vertical="center"/>
    </xf>
    <xf numFmtId="38" fontId="2" fillId="2" borderId="6" xfId="16" applyFont="1" applyFill="1" applyBorder="1" applyAlignment="1">
      <alignment vertical="center"/>
    </xf>
    <xf numFmtId="38" fontId="2" fillId="0" borderId="6" xfId="16" applyFont="1" applyBorder="1" applyAlignment="1">
      <alignment vertical="center"/>
    </xf>
    <xf numFmtId="38" fontId="2" fillId="2" borderId="7" xfId="16" applyFont="1" applyFill="1" applyBorder="1" applyAlignment="1">
      <alignment vertical="center"/>
    </xf>
    <xf numFmtId="38" fontId="2" fillId="2" borderId="8" xfId="16" applyFont="1" applyFill="1" applyBorder="1" applyAlignment="1">
      <alignment vertical="center"/>
    </xf>
    <xf numFmtId="40" fontId="2" fillId="0" borderId="1" xfId="16" applyNumberFormat="1" applyFont="1" applyBorder="1" applyAlignment="1">
      <alignment horizontal="right" vertical="center"/>
    </xf>
    <xf numFmtId="38" fontId="2" fillId="0" borderId="9" xfId="16" applyFont="1" applyBorder="1" applyAlignment="1">
      <alignment horizontal="right" vertical="center"/>
    </xf>
    <xf numFmtId="38" fontId="2" fillId="2" borderId="10" xfId="16" applyFont="1" applyFill="1" applyBorder="1" applyAlignment="1">
      <alignment horizontal="center" vertical="center"/>
    </xf>
    <xf numFmtId="38" fontId="2" fillId="2" borderId="11" xfId="16" applyFont="1" applyFill="1" applyBorder="1" applyAlignment="1">
      <alignment horizontal="center" vertical="center"/>
    </xf>
    <xf numFmtId="38" fontId="2" fillId="2" borderId="2" xfId="16" applyFont="1" applyFill="1" applyBorder="1" applyAlignment="1">
      <alignment horizontal="center" vertical="center"/>
    </xf>
    <xf numFmtId="38" fontId="2" fillId="3" borderId="10" xfId="16" applyFont="1" applyFill="1" applyBorder="1" applyAlignment="1">
      <alignment horizontal="center" vertical="center" wrapText="1"/>
    </xf>
    <xf numFmtId="38" fontId="2" fillId="3" borderId="11" xfId="16" applyFont="1" applyFill="1" applyBorder="1" applyAlignment="1">
      <alignment horizontal="center" vertical="center" wrapText="1"/>
    </xf>
    <xf numFmtId="38" fontId="2" fillId="3" borderId="2" xfId="16" applyFont="1" applyFill="1" applyBorder="1" applyAlignment="1">
      <alignment horizontal="center" vertical="center" wrapText="1"/>
    </xf>
    <xf numFmtId="38" fontId="2" fillId="2" borderId="1" xfId="16" applyFont="1" applyFill="1" applyBorder="1" applyAlignment="1">
      <alignment vertical="center"/>
    </xf>
    <xf numFmtId="40" fontId="2" fillId="2" borderId="1" xfId="16" applyNumberFormat="1" applyFont="1" applyFill="1" applyBorder="1" applyAlignment="1">
      <alignment vertical="center"/>
    </xf>
    <xf numFmtId="38" fontId="2" fillId="2" borderId="12" xfId="16" applyFont="1" applyFill="1" applyBorder="1" applyAlignment="1">
      <alignment horizontal="left" vertical="center"/>
    </xf>
    <xf numFmtId="38" fontId="2" fillId="2" borderId="7" xfId="16" applyFont="1" applyFill="1" applyBorder="1" applyAlignment="1">
      <alignment horizontal="left" vertical="center"/>
    </xf>
    <xf numFmtId="38" fontId="2" fillId="2" borderId="13" xfId="16" applyFont="1" applyFill="1" applyBorder="1" applyAlignment="1">
      <alignment horizontal="center" vertical="center"/>
    </xf>
    <xf numFmtId="38" fontId="2" fillId="2" borderId="14" xfId="16" applyFont="1" applyFill="1" applyBorder="1" applyAlignment="1">
      <alignment horizontal="center" vertical="center"/>
    </xf>
    <xf numFmtId="38" fontId="2" fillId="2" borderId="15" xfId="16" applyFont="1" applyFill="1" applyBorder="1" applyAlignment="1">
      <alignment horizontal="center" vertical="center"/>
    </xf>
    <xf numFmtId="38" fontId="2" fillId="2" borderId="3" xfId="16" applyFont="1" applyFill="1" applyBorder="1" applyAlignment="1">
      <alignment horizontal="center" vertical="center" wrapText="1"/>
    </xf>
    <xf numFmtId="38" fontId="2" fillId="2" borderId="4" xfId="16" applyFont="1" applyFill="1" applyBorder="1" applyAlignment="1">
      <alignment horizontal="center" vertical="center" wrapText="1"/>
    </xf>
    <xf numFmtId="38" fontId="2" fillId="2" borderId="5" xfId="16" applyFont="1" applyFill="1" applyBorder="1" applyAlignment="1">
      <alignment horizontal="center" vertical="center" wrapText="1"/>
    </xf>
    <xf numFmtId="38" fontId="2" fillId="2" borderId="6" xfId="16" applyFont="1" applyFill="1" applyBorder="1" applyAlignment="1">
      <alignment horizontal="center" vertical="center" wrapText="1"/>
    </xf>
    <xf numFmtId="38" fontId="2" fillId="2" borderId="16" xfId="16" applyFont="1" applyFill="1" applyBorder="1" applyAlignment="1">
      <alignment horizontal="left" vertical="center"/>
    </xf>
    <xf numFmtId="38" fontId="2" fillId="2" borderId="8" xfId="16" applyFont="1" applyFill="1" applyBorder="1" applyAlignment="1">
      <alignment horizontal="left" vertical="center"/>
    </xf>
    <xf numFmtId="38" fontId="2" fillId="2" borderId="17" xfId="16" applyFont="1" applyFill="1" applyBorder="1" applyAlignment="1">
      <alignment vertical="center"/>
    </xf>
    <xf numFmtId="38" fontId="2" fillId="2" borderId="9" xfId="16" applyFont="1" applyFill="1" applyBorder="1" applyAlignment="1">
      <alignment vertical="center"/>
    </xf>
    <xf numFmtId="38" fontId="2" fillId="2" borderId="18" xfId="16" applyFont="1" applyFill="1" applyBorder="1" applyAlignment="1">
      <alignment vertical="center"/>
    </xf>
    <xf numFmtId="38" fontId="2" fillId="2" borderId="19" xfId="16" applyFont="1" applyFill="1" applyBorder="1" applyAlignment="1">
      <alignment horizontal="left" vertical="center"/>
    </xf>
    <xf numFmtId="38" fontId="2" fillId="2" borderId="20" xfId="16" applyFont="1" applyFill="1" applyBorder="1" applyAlignment="1">
      <alignment horizontal="left" vertical="center"/>
    </xf>
    <xf numFmtId="38" fontId="2" fillId="2" borderId="21" xfId="16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38" fontId="2" fillId="2" borderId="22" xfId="16" applyFont="1" applyFill="1" applyBorder="1" applyAlignment="1">
      <alignment horizontal="center" vertical="center" wrapText="1"/>
    </xf>
    <xf numFmtId="38" fontId="2" fillId="2" borderId="23" xfId="16" applyFont="1" applyFill="1" applyBorder="1" applyAlignment="1">
      <alignment horizontal="left" vertical="center"/>
    </xf>
    <xf numFmtId="38" fontId="2" fillId="2" borderId="24" xfId="16" applyFont="1" applyFill="1" applyBorder="1" applyAlignment="1">
      <alignment horizontal="left" vertical="center"/>
    </xf>
    <xf numFmtId="38" fontId="2" fillId="2" borderId="25" xfId="16" applyFont="1" applyFill="1" applyBorder="1" applyAlignment="1">
      <alignment horizontal="center" vertical="center" wrapText="1"/>
    </xf>
    <xf numFmtId="38" fontId="2" fillId="2" borderId="26" xfId="16" applyFont="1" applyFill="1" applyBorder="1" applyAlignment="1">
      <alignment horizontal="center" vertical="center" wrapText="1"/>
    </xf>
    <xf numFmtId="38" fontId="2" fillId="2" borderId="27" xfId="16" applyFont="1" applyFill="1" applyBorder="1" applyAlignment="1">
      <alignment horizontal="center" vertical="center" wrapText="1"/>
    </xf>
    <xf numFmtId="38" fontId="2" fillId="2" borderId="28" xfId="16" applyFont="1" applyFill="1" applyBorder="1" applyAlignment="1">
      <alignment horizontal="center" vertical="center" wrapText="1"/>
    </xf>
    <xf numFmtId="38" fontId="2" fillId="2" borderId="0" xfId="16" applyFont="1" applyFill="1" applyBorder="1" applyAlignment="1">
      <alignment horizontal="center" vertical="center" wrapText="1"/>
    </xf>
    <xf numFmtId="38" fontId="2" fillId="2" borderId="29" xfId="16" applyFont="1" applyFill="1" applyBorder="1" applyAlignment="1">
      <alignment horizontal="center" vertical="center" wrapText="1"/>
    </xf>
    <xf numFmtId="38" fontId="2" fillId="2" borderId="17" xfId="16" applyFont="1" applyFill="1" applyBorder="1" applyAlignment="1">
      <alignment horizontal="center" vertical="center" wrapText="1"/>
    </xf>
    <xf numFmtId="38" fontId="2" fillId="2" borderId="9" xfId="16" applyFont="1" applyFill="1" applyBorder="1" applyAlignment="1">
      <alignment horizontal="center" vertical="center" wrapText="1"/>
    </xf>
    <xf numFmtId="38" fontId="2" fillId="2" borderId="18" xfId="16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81"/>
  <sheetViews>
    <sheetView tabSelected="1" view="pageBreakPreview"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1" sqref="D1"/>
    </sheetView>
  </sheetViews>
  <sheetFormatPr defaultColWidth="9.00390625" defaultRowHeight="13.5"/>
  <cols>
    <col min="1" max="2" width="2.375" style="4" customWidth="1"/>
    <col min="3" max="3" width="34.50390625" style="2" customWidth="1"/>
    <col min="4" max="32" width="8.625" style="2" customWidth="1"/>
    <col min="33" max="16384" width="9.00390625" style="2" customWidth="1"/>
  </cols>
  <sheetData>
    <row r="1" ht="19.5" customHeight="1">
      <c r="A1" s="5" t="s">
        <v>74</v>
      </c>
    </row>
    <row r="2" spans="3:9" s="3" customFormat="1" ht="11.25" customHeight="1">
      <c r="C2" s="1"/>
      <c r="H2" s="1"/>
      <c r="I2" s="1"/>
    </row>
    <row r="3" spans="3:9" s="3" customFormat="1" ht="11.25" customHeight="1">
      <c r="C3" s="6"/>
      <c r="H3" s="26" t="s">
        <v>93</v>
      </c>
      <c r="I3" s="26"/>
    </row>
    <row r="4" spans="1:9" s="3" customFormat="1" ht="11.25" customHeight="1">
      <c r="A4" s="37" t="s">
        <v>71</v>
      </c>
      <c r="B4" s="38"/>
      <c r="C4" s="39"/>
      <c r="D4" s="13" t="s">
        <v>39</v>
      </c>
      <c r="E4" s="13" t="s">
        <v>41</v>
      </c>
      <c r="F4" s="13" t="s">
        <v>72</v>
      </c>
      <c r="G4" s="13" t="s">
        <v>42</v>
      </c>
      <c r="H4" s="13" t="s">
        <v>73</v>
      </c>
      <c r="I4" s="27" t="s">
        <v>68</v>
      </c>
    </row>
    <row r="5" spans="1:9" s="3" customFormat="1" ht="11.25" customHeight="1">
      <c r="A5" s="37" t="s">
        <v>89</v>
      </c>
      <c r="B5" s="38"/>
      <c r="C5" s="39"/>
      <c r="D5" s="13">
        <v>501</v>
      </c>
      <c r="E5" s="13">
        <v>505</v>
      </c>
      <c r="F5" s="13">
        <v>504</v>
      </c>
      <c r="G5" s="13">
        <v>502</v>
      </c>
      <c r="H5" s="13">
        <v>503</v>
      </c>
      <c r="I5" s="28"/>
    </row>
    <row r="6" spans="1:9" s="4" customFormat="1" ht="11.25" customHeight="1">
      <c r="A6" s="56" t="s">
        <v>40</v>
      </c>
      <c r="B6" s="57"/>
      <c r="C6" s="58"/>
      <c r="D6" s="30" t="s">
        <v>92</v>
      </c>
      <c r="E6" s="30" t="s">
        <v>91</v>
      </c>
      <c r="F6" s="30" t="s">
        <v>38</v>
      </c>
      <c r="G6" s="30" t="s">
        <v>37</v>
      </c>
      <c r="H6" s="30" t="s">
        <v>90</v>
      </c>
      <c r="I6" s="28"/>
    </row>
    <row r="7" spans="1:9" s="4" customFormat="1" ht="11.25" customHeight="1">
      <c r="A7" s="59"/>
      <c r="B7" s="60"/>
      <c r="C7" s="61"/>
      <c r="D7" s="31"/>
      <c r="E7" s="31"/>
      <c r="F7" s="31"/>
      <c r="G7" s="31"/>
      <c r="H7" s="31"/>
      <c r="I7" s="28"/>
    </row>
    <row r="8" spans="1:9" s="4" customFormat="1" ht="11.25" customHeight="1">
      <c r="A8" s="62"/>
      <c r="B8" s="63"/>
      <c r="C8" s="64"/>
      <c r="D8" s="32"/>
      <c r="E8" s="32"/>
      <c r="F8" s="32"/>
      <c r="G8" s="32"/>
      <c r="H8" s="32"/>
      <c r="I8" s="29"/>
    </row>
    <row r="9" spans="1:9" ht="11.25" customHeight="1">
      <c r="A9" s="40" t="s">
        <v>1</v>
      </c>
      <c r="B9" s="44" t="s">
        <v>2</v>
      </c>
      <c r="C9" s="45"/>
      <c r="D9" s="15">
        <v>290813</v>
      </c>
      <c r="E9" s="15">
        <v>0</v>
      </c>
      <c r="F9" s="15">
        <v>1052442</v>
      </c>
      <c r="G9" s="15">
        <v>1408435</v>
      </c>
      <c r="H9" s="15">
        <v>0</v>
      </c>
      <c r="I9" s="16">
        <f aca="true" t="shared" si="0" ref="I9:I40">+SUM(D9:H9)</f>
        <v>2751690</v>
      </c>
    </row>
    <row r="10" spans="1:9" ht="11.25" customHeight="1">
      <c r="A10" s="41"/>
      <c r="B10" s="35" t="s">
        <v>3</v>
      </c>
      <c r="C10" s="36"/>
      <c r="D10" s="17">
        <v>287624</v>
      </c>
      <c r="E10" s="17">
        <v>0</v>
      </c>
      <c r="F10" s="17">
        <v>920449</v>
      </c>
      <c r="G10" s="17">
        <v>1393473</v>
      </c>
      <c r="H10" s="17">
        <v>0</v>
      </c>
      <c r="I10" s="18">
        <f t="shared" si="0"/>
        <v>2601546</v>
      </c>
    </row>
    <row r="11" spans="1:9" ht="11.25" customHeight="1">
      <c r="A11" s="41"/>
      <c r="B11" s="35" t="s">
        <v>4</v>
      </c>
      <c r="C11" s="36"/>
      <c r="D11" s="17">
        <v>287624</v>
      </c>
      <c r="E11" s="17">
        <v>0</v>
      </c>
      <c r="F11" s="17">
        <v>920449</v>
      </c>
      <c r="G11" s="17">
        <v>1388523</v>
      </c>
      <c r="H11" s="17">
        <v>0</v>
      </c>
      <c r="I11" s="18">
        <f t="shared" si="0"/>
        <v>2596596</v>
      </c>
    </row>
    <row r="12" spans="1:9" ht="11.25" customHeight="1">
      <c r="A12" s="41"/>
      <c r="B12" s="35" t="s">
        <v>43</v>
      </c>
      <c r="C12" s="36"/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8">
        <f t="shared" si="0"/>
        <v>0</v>
      </c>
    </row>
    <row r="13" spans="1:9" ht="11.25" customHeight="1">
      <c r="A13" s="41"/>
      <c r="B13" s="35" t="s">
        <v>5</v>
      </c>
      <c r="C13" s="36"/>
      <c r="D13" s="17">
        <v>0</v>
      </c>
      <c r="E13" s="17">
        <v>0</v>
      </c>
      <c r="F13" s="17">
        <v>0</v>
      </c>
      <c r="G13" s="17">
        <v>4950</v>
      </c>
      <c r="H13" s="17">
        <v>0</v>
      </c>
      <c r="I13" s="18">
        <f t="shared" si="0"/>
        <v>4950</v>
      </c>
    </row>
    <row r="14" spans="1:9" ht="11.25" customHeight="1">
      <c r="A14" s="41"/>
      <c r="B14" s="35" t="s">
        <v>6</v>
      </c>
      <c r="C14" s="36"/>
      <c r="D14" s="17">
        <v>3188</v>
      </c>
      <c r="E14" s="17">
        <v>0</v>
      </c>
      <c r="F14" s="17">
        <v>131993</v>
      </c>
      <c r="G14" s="17">
        <v>14962</v>
      </c>
      <c r="H14" s="17">
        <v>0</v>
      </c>
      <c r="I14" s="18">
        <f t="shared" si="0"/>
        <v>150143</v>
      </c>
    </row>
    <row r="15" spans="1:9" ht="11.25" customHeight="1">
      <c r="A15" s="41"/>
      <c r="B15" s="35" t="s">
        <v>7</v>
      </c>
      <c r="C15" s="36"/>
      <c r="D15" s="17">
        <v>1253</v>
      </c>
      <c r="E15" s="17">
        <v>0</v>
      </c>
      <c r="F15" s="17">
        <v>7894</v>
      </c>
      <c r="G15" s="17">
        <v>25</v>
      </c>
      <c r="H15" s="17">
        <v>0</v>
      </c>
      <c r="I15" s="18">
        <f t="shared" si="0"/>
        <v>9172</v>
      </c>
    </row>
    <row r="16" spans="1:9" ht="11.25" customHeight="1">
      <c r="A16" s="41"/>
      <c r="B16" s="35" t="s">
        <v>44</v>
      </c>
      <c r="C16" s="36"/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8">
        <f t="shared" si="0"/>
        <v>0</v>
      </c>
    </row>
    <row r="17" spans="1:9" ht="11.25" customHeight="1">
      <c r="A17" s="41"/>
      <c r="B17" s="35" t="s">
        <v>8</v>
      </c>
      <c r="C17" s="36"/>
      <c r="D17" s="17">
        <v>0</v>
      </c>
      <c r="E17" s="17">
        <v>0</v>
      </c>
      <c r="F17" s="17">
        <v>75740</v>
      </c>
      <c r="G17" s="17">
        <v>0</v>
      </c>
      <c r="H17" s="17">
        <v>0</v>
      </c>
      <c r="I17" s="18">
        <f t="shared" si="0"/>
        <v>75740</v>
      </c>
    </row>
    <row r="18" spans="1:9" ht="11.25" customHeight="1">
      <c r="A18" s="41"/>
      <c r="B18" s="35" t="s">
        <v>9</v>
      </c>
      <c r="C18" s="36"/>
      <c r="D18" s="17">
        <v>1935</v>
      </c>
      <c r="E18" s="17">
        <v>0</v>
      </c>
      <c r="F18" s="17">
        <v>48359</v>
      </c>
      <c r="G18" s="17">
        <v>14937</v>
      </c>
      <c r="H18" s="17">
        <v>0</v>
      </c>
      <c r="I18" s="18">
        <f t="shared" si="0"/>
        <v>65231</v>
      </c>
    </row>
    <row r="19" spans="1:9" ht="11.25" customHeight="1">
      <c r="A19" s="41"/>
      <c r="B19" s="35" t="s">
        <v>45</v>
      </c>
      <c r="C19" s="36"/>
      <c r="D19" s="17">
        <v>1</v>
      </c>
      <c r="E19" s="17">
        <v>0</v>
      </c>
      <c r="F19" s="17">
        <v>0</v>
      </c>
      <c r="G19" s="17">
        <v>0</v>
      </c>
      <c r="H19" s="17">
        <v>0</v>
      </c>
      <c r="I19" s="18">
        <f t="shared" si="0"/>
        <v>1</v>
      </c>
    </row>
    <row r="20" spans="1:9" ht="11.25" customHeight="1">
      <c r="A20" s="41"/>
      <c r="B20" s="35" t="s">
        <v>10</v>
      </c>
      <c r="C20" s="36"/>
      <c r="D20" s="17">
        <v>274094</v>
      </c>
      <c r="E20" s="17">
        <v>0</v>
      </c>
      <c r="F20" s="17">
        <v>838287</v>
      </c>
      <c r="G20" s="17">
        <v>975233</v>
      </c>
      <c r="H20" s="17">
        <v>0</v>
      </c>
      <c r="I20" s="18">
        <f t="shared" si="0"/>
        <v>2087614</v>
      </c>
    </row>
    <row r="21" spans="1:9" ht="11.25" customHeight="1">
      <c r="A21" s="41"/>
      <c r="B21" s="35" t="s">
        <v>11</v>
      </c>
      <c r="C21" s="36"/>
      <c r="D21" s="17">
        <v>233897</v>
      </c>
      <c r="E21" s="17">
        <v>0</v>
      </c>
      <c r="F21" s="17">
        <v>535345</v>
      </c>
      <c r="G21" s="17">
        <v>888149</v>
      </c>
      <c r="H21" s="17">
        <v>0</v>
      </c>
      <c r="I21" s="18">
        <f t="shared" si="0"/>
        <v>1657391</v>
      </c>
    </row>
    <row r="22" spans="1:9" ht="11.25" customHeight="1">
      <c r="A22" s="41"/>
      <c r="B22" s="35" t="s">
        <v>12</v>
      </c>
      <c r="C22" s="36"/>
      <c r="D22" s="17">
        <v>60459</v>
      </c>
      <c r="E22" s="17">
        <v>0</v>
      </c>
      <c r="F22" s="17">
        <v>5115</v>
      </c>
      <c r="G22" s="17">
        <v>421892</v>
      </c>
      <c r="H22" s="17">
        <v>0</v>
      </c>
      <c r="I22" s="18">
        <f t="shared" si="0"/>
        <v>487466</v>
      </c>
    </row>
    <row r="23" spans="1:9" ht="11.25" customHeight="1">
      <c r="A23" s="41"/>
      <c r="B23" s="35" t="s">
        <v>13</v>
      </c>
      <c r="C23" s="36"/>
      <c r="D23" s="17">
        <v>0</v>
      </c>
      <c r="E23" s="17">
        <v>0</v>
      </c>
      <c r="F23" s="17">
        <v>147181</v>
      </c>
      <c r="G23" s="17">
        <v>0</v>
      </c>
      <c r="H23" s="17">
        <v>0</v>
      </c>
      <c r="I23" s="18">
        <f t="shared" si="0"/>
        <v>147181</v>
      </c>
    </row>
    <row r="24" spans="1:9" ht="11.25" customHeight="1">
      <c r="A24" s="41"/>
      <c r="B24" s="35" t="s">
        <v>14</v>
      </c>
      <c r="C24" s="36"/>
      <c r="D24" s="17">
        <v>9123</v>
      </c>
      <c r="E24" s="17">
        <v>0</v>
      </c>
      <c r="F24" s="17">
        <v>0</v>
      </c>
      <c r="G24" s="17">
        <v>0</v>
      </c>
      <c r="H24" s="17">
        <v>0</v>
      </c>
      <c r="I24" s="18">
        <f t="shared" si="0"/>
        <v>9123</v>
      </c>
    </row>
    <row r="25" spans="1:9" ht="11.25" customHeight="1">
      <c r="A25" s="41"/>
      <c r="B25" s="35" t="s">
        <v>46</v>
      </c>
      <c r="C25" s="36"/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8">
        <f t="shared" si="0"/>
        <v>0</v>
      </c>
    </row>
    <row r="26" spans="1:9" ht="11.25" customHeight="1">
      <c r="A26" s="41"/>
      <c r="B26" s="35" t="s">
        <v>47</v>
      </c>
      <c r="C26" s="36"/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8">
        <f t="shared" si="0"/>
        <v>0</v>
      </c>
    </row>
    <row r="27" spans="1:9" ht="11.25" customHeight="1">
      <c r="A27" s="41"/>
      <c r="B27" s="35" t="s">
        <v>48</v>
      </c>
      <c r="C27" s="36"/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8">
        <f t="shared" si="0"/>
        <v>0</v>
      </c>
    </row>
    <row r="28" spans="1:9" ht="11.25" customHeight="1">
      <c r="A28" s="41"/>
      <c r="B28" s="35" t="s">
        <v>75</v>
      </c>
      <c r="C28" s="36"/>
      <c r="D28" s="17">
        <v>99746</v>
      </c>
      <c r="E28" s="17">
        <v>0</v>
      </c>
      <c r="F28" s="17">
        <v>31011</v>
      </c>
      <c r="G28" s="17">
        <v>0</v>
      </c>
      <c r="H28" s="17">
        <v>0</v>
      </c>
      <c r="I28" s="18">
        <f t="shared" si="0"/>
        <v>130757</v>
      </c>
    </row>
    <row r="29" spans="1:9" ht="11.25" customHeight="1">
      <c r="A29" s="41"/>
      <c r="B29" s="35" t="s">
        <v>15</v>
      </c>
      <c r="C29" s="36"/>
      <c r="D29" s="17">
        <v>62575</v>
      </c>
      <c r="E29" s="17">
        <v>0</v>
      </c>
      <c r="F29" s="17">
        <v>351023</v>
      </c>
      <c r="G29" s="17">
        <v>464152</v>
      </c>
      <c r="H29" s="17">
        <v>0</v>
      </c>
      <c r="I29" s="18">
        <f t="shared" si="0"/>
        <v>877750</v>
      </c>
    </row>
    <row r="30" spans="1:9" ht="11.25" customHeight="1">
      <c r="A30" s="41"/>
      <c r="B30" s="35" t="s">
        <v>16</v>
      </c>
      <c r="C30" s="36"/>
      <c r="D30" s="17">
        <v>1994</v>
      </c>
      <c r="E30" s="17">
        <v>0</v>
      </c>
      <c r="F30" s="17">
        <v>1015</v>
      </c>
      <c r="G30" s="17">
        <v>2105</v>
      </c>
      <c r="H30" s="17">
        <v>0</v>
      </c>
      <c r="I30" s="18">
        <f t="shared" si="0"/>
        <v>5114</v>
      </c>
    </row>
    <row r="31" spans="1:9" ht="11.25" customHeight="1">
      <c r="A31" s="41"/>
      <c r="B31" s="35" t="s">
        <v>49</v>
      </c>
      <c r="C31" s="36"/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8">
        <f t="shared" si="0"/>
        <v>0</v>
      </c>
    </row>
    <row r="32" spans="1:9" ht="11.25" customHeight="1">
      <c r="A32" s="41"/>
      <c r="B32" s="35" t="s">
        <v>17</v>
      </c>
      <c r="C32" s="36"/>
      <c r="D32" s="17">
        <v>40197</v>
      </c>
      <c r="E32" s="17">
        <v>0</v>
      </c>
      <c r="F32" s="17">
        <v>302942</v>
      </c>
      <c r="G32" s="17">
        <v>87084</v>
      </c>
      <c r="H32" s="17">
        <v>0</v>
      </c>
      <c r="I32" s="18">
        <f t="shared" si="0"/>
        <v>430223</v>
      </c>
    </row>
    <row r="33" spans="1:9" ht="11.25" customHeight="1">
      <c r="A33" s="41"/>
      <c r="B33" s="35" t="s">
        <v>18</v>
      </c>
      <c r="C33" s="36"/>
      <c r="D33" s="17">
        <v>32922</v>
      </c>
      <c r="E33" s="17">
        <v>0</v>
      </c>
      <c r="F33" s="17">
        <v>270846</v>
      </c>
      <c r="G33" s="17">
        <v>87029</v>
      </c>
      <c r="H33" s="17">
        <v>0</v>
      </c>
      <c r="I33" s="18">
        <f t="shared" si="0"/>
        <v>390797</v>
      </c>
    </row>
    <row r="34" spans="1:9" ht="11.25" customHeight="1">
      <c r="A34" s="41"/>
      <c r="B34" s="35" t="s">
        <v>50</v>
      </c>
      <c r="C34" s="36"/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8">
        <f t="shared" si="0"/>
        <v>0</v>
      </c>
    </row>
    <row r="35" spans="1:9" ht="11.25" customHeight="1">
      <c r="A35" s="41"/>
      <c r="B35" s="35" t="s">
        <v>51</v>
      </c>
      <c r="C35" s="36"/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8">
        <f t="shared" si="0"/>
        <v>0</v>
      </c>
    </row>
    <row r="36" spans="1:9" ht="11.25" customHeight="1">
      <c r="A36" s="41"/>
      <c r="B36" s="35" t="s">
        <v>19</v>
      </c>
      <c r="C36" s="36"/>
      <c r="D36" s="17">
        <v>6937</v>
      </c>
      <c r="E36" s="17">
        <v>0</v>
      </c>
      <c r="F36" s="17">
        <v>0</v>
      </c>
      <c r="G36" s="17">
        <v>55</v>
      </c>
      <c r="H36" s="17">
        <v>0</v>
      </c>
      <c r="I36" s="18">
        <f t="shared" si="0"/>
        <v>6992</v>
      </c>
    </row>
    <row r="37" spans="1:9" ht="11.25" customHeight="1">
      <c r="A37" s="41"/>
      <c r="B37" s="35" t="s">
        <v>20</v>
      </c>
      <c r="C37" s="36"/>
      <c r="D37" s="17">
        <v>338</v>
      </c>
      <c r="E37" s="17">
        <v>0</v>
      </c>
      <c r="F37" s="17">
        <v>32096</v>
      </c>
      <c r="G37" s="17">
        <v>0</v>
      </c>
      <c r="H37" s="17">
        <v>0</v>
      </c>
      <c r="I37" s="18">
        <f t="shared" si="0"/>
        <v>32434</v>
      </c>
    </row>
    <row r="38" spans="1:9" ht="11.25" customHeight="1">
      <c r="A38" s="41"/>
      <c r="B38" s="35" t="s">
        <v>52</v>
      </c>
      <c r="C38" s="36"/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8">
        <f t="shared" si="0"/>
        <v>0</v>
      </c>
    </row>
    <row r="39" spans="1:9" ht="11.25" customHeight="1">
      <c r="A39" s="41"/>
      <c r="B39" s="35" t="s">
        <v>21</v>
      </c>
      <c r="C39" s="36"/>
      <c r="D39" s="17">
        <v>16719</v>
      </c>
      <c r="E39" s="17">
        <v>0</v>
      </c>
      <c r="F39" s="17">
        <v>214155</v>
      </c>
      <c r="G39" s="17">
        <v>433202</v>
      </c>
      <c r="H39" s="17">
        <v>0</v>
      </c>
      <c r="I39" s="18">
        <f t="shared" si="0"/>
        <v>664076</v>
      </c>
    </row>
    <row r="40" spans="1:9" ht="11.25" customHeight="1">
      <c r="A40" s="41"/>
      <c r="B40" s="35" t="s">
        <v>53</v>
      </c>
      <c r="C40" s="36"/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8">
        <f t="shared" si="0"/>
        <v>0</v>
      </c>
    </row>
    <row r="41" spans="1:9" ht="11.25" customHeight="1">
      <c r="A41" s="42"/>
      <c r="B41" s="49" t="s">
        <v>22</v>
      </c>
      <c r="C41" s="50"/>
      <c r="D41" s="19">
        <v>7751</v>
      </c>
      <c r="E41" s="19">
        <v>0</v>
      </c>
      <c r="F41" s="19">
        <v>41886</v>
      </c>
      <c r="G41" s="19">
        <v>59158</v>
      </c>
      <c r="H41" s="19">
        <v>0</v>
      </c>
      <c r="I41" s="20">
        <f aca="true" t="shared" si="1" ref="I41:I72">+SUM(D41:H41)</f>
        <v>108795</v>
      </c>
    </row>
    <row r="42" spans="1:9" ht="11.25" customHeight="1">
      <c r="A42" s="40" t="s">
        <v>23</v>
      </c>
      <c r="B42" s="51" t="s">
        <v>76</v>
      </c>
      <c r="C42" s="24" t="s">
        <v>77</v>
      </c>
      <c r="D42" s="15">
        <v>0</v>
      </c>
      <c r="E42" s="15">
        <v>0</v>
      </c>
      <c r="F42" s="15">
        <v>2017400</v>
      </c>
      <c r="G42" s="15">
        <v>0</v>
      </c>
      <c r="H42" s="15">
        <v>0</v>
      </c>
      <c r="I42" s="16">
        <f t="shared" si="1"/>
        <v>2017400</v>
      </c>
    </row>
    <row r="43" spans="1:9" ht="11.25" customHeight="1">
      <c r="A43" s="41"/>
      <c r="B43" s="52"/>
      <c r="C43" s="23" t="s">
        <v>24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8">
        <f t="shared" si="1"/>
        <v>0</v>
      </c>
    </row>
    <row r="44" spans="1:9" ht="11.25" customHeight="1">
      <c r="A44" s="41"/>
      <c r="B44" s="52"/>
      <c r="C44" s="23" t="s">
        <v>54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8">
        <f t="shared" si="1"/>
        <v>0</v>
      </c>
    </row>
    <row r="45" spans="1:9" ht="11.25" customHeight="1">
      <c r="A45" s="41"/>
      <c r="B45" s="52"/>
      <c r="C45" s="23" t="s">
        <v>55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8">
        <f t="shared" si="1"/>
        <v>0</v>
      </c>
    </row>
    <row r="46" spans="1:9" ht="11.25" customHeight="1">
      <c r="A46" s="41"/>
      <c r="B46" s="52"/>
      <c r="C46" s="23" t="s">
        <v>56</v>
      </c>
      <c r="D46" s="17">
        <v>0</v>
      </c>
      <c r="E46" s="17">
        <v>0</v>
      </c>
      <c r="F46" s="17">
        <v>2017400</v>
      </c>
      <c r="G46" s="17">
        <v>0</v>
      </c>
      <c r="H46" s="17">
        <v>0</v>
      </c>
      <c r="I46" s="18">
        <f t="shared" si="1"/>
        <v>2017400</v>
      </c>
    </row>
    <row r="47" spans="1:9" ht="11.25" customHeight="1">
      <c r="A47" s="41"/>
      <c r="B47" s="52"/>
      <c r="C47" s="23" t="s">
        <v>57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8">
        <f t="shared" si="1"/>
        <v>0</v>
      </c>
    </row>
    <row r="48" spans="1:9" ht="11.25" customHeight="1">
      <c r="A48" s="41"/>
      <c r="B48" s="52"/>
      <c r="C48" s="23" t="s">
        <v>78</v>
      </c>
      <c r="D48" s="17">
        <v>0</v>
      </c>
      <c r="E48" s="17">
        <v>0</v>
      </c>
      <c r="F48" s="17">
        <v>177245</v>
      </c>
      <c r="G48" s="17">
        <v>0</v>
      </c>
      <c r="H48" s="17">
        <v>23023</v>
      </c>
      <c r="I48" s="18">
        <f t="shared" si="1"/>
        <v>200268</v>
      </c>
    </row>
    <row r="49" spans="1:9" ht="11.25" customHeight="1">
      <c r="A49" s="41"/>
      <c r="B49" s="52"/>
      <c r="C49" s="23" t="s">
        <v>60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8">
        <f t="shared" si="1"/>
        <v>0</v>
      </c>
    </row>
    <row r="50" spans="1:9" ht="11.25" customHeight="1">
      <c r="A50" s="41"/>
      <c r="B50" s="52"/>
      <c r="C50" s="23" t="s">
        <v>61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8">
        <f t="shared" si="1"/>
        <v>0</v>
      </c>
    </row>
    <row r="51" spans="1:9" ht="11.25" customHeight="1">
      <c r="A51" s="41"/>
      <c r="B51" s="52"/>
      <c r="C51" s="23" t="s">
        <v>79</v>
      </c>
      <c r="D51" s="17">
        <v>0</v>
      </c>
      <c r="E51" s="17">
        <v>0</v>
      </c>
      <c r="F51" s="17">
        <v>0</v>
      </c>
      <c r="G51" s="17">
        <v>65595</v>
      </c>
      <c r="H51" s="17">
        <v>0</v>
      </c>
      <c r="I51" s="18">
        <f t="shared" si="1"/>
        <v>65595</v>
      </c>
    </row>
    <row r="52" spans="1:9" ht="11.25" customHeight="1">
      <c r="A52" s="41"/>
      <c r="B52" s="52"/>
      <c r="C52" s="23" t="s">
        <v>62</v>
      </c>
      <c r="D52" s="17">
        <v>115</v>
      </c>
      <c r="E52" s="17">
        <v>2729</v>
      </c>
      <c r="F52" s="17">
        <v>0</v>
      </c>
      <c r="G52" s="17">
        <v>0</v>
      </c>
      <c r="H52" s="17">
        <v>0</v>
      </c>
      <c r="I52" s="18">
        <f t="shared" si="1"/>
        <v>2844</v>
      </c>
    </row>
    <row r="53" spans="1:9" ht="11.25" customHeight="1">
      <c r="A53" s="41"/>
      <c r="B53" s="52"/>
      <c r="C53" s="23" t="s">
        <v>80</v>
      </c>
      <c r="D53" s="17">
        <v>115</v>
      </c>
      <c r="E53" s="17">
        <v>2729</v>
      </c>
      <c r="F53" s="17">
        <v>2194645</v>
      </c>
      <c r="G53" s="17">
        <v>65595</v>
      </c>
      <c r="H53" s="17">
        <v>23023</v>
      </c>
      <c r="I53" s="18">
        <f t="shared" si="1"/>
        <v>2286107</v>
      </c>
    </row>
    <row r="54" spans="1:9" ht="11.25" customHeight="1">
      <c r="A54" s="41"/>
      <c r="B54" s="52"/>
      <c r="C54" s="23" t="s">
        <v>67</v>
      </c>
      <c r="D54" s="17">
        <v>0</v>
      </c>
      <c r="E54" s="17">
        <v>0</v>
      </c>
      <c r="F54" s="17">
        <v>0</v>
      </c>
      <c r="G54" s="17">
        <v>0</v>
      </c>
      <c r="H54" s="17">
        <v>277</v>
      </c>
      <c r="I54" s="18">
        <f t="shared" si="1"/>
        <v>277</v>
      </c>
    </row>
    <row r="55" spans="1:9" ht="11.25" customHeight="1">
      <c r="A55" s="41"/>
      <c r="B55" s="52"/>
      <c r="C55" s="23" t="s">
        <v>63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8">
        <f t="shared" si="1"/>
        <v>0</v>
      </c>
    </row>
    <row r="56" spans="1:9" ht="11.25" customHeight="1">
      <c r="A56" s="41"/>
      <c r="B56" s="52"/>
      <c r="C56" s="23" t="s">
        <v>81</v>
      </c>
      <c r="D56" s="17">
        <v>115</v>
      </c>
      <c r="E56" s="17">
        <v>2729</v>
      </c>
      <c r="F56" s="17">
        <v>2194645</v>
      </c>
      <c r="G56" s="17">
        <v>65595</v>
      </c>
      <c r="H56" s="17">
        <v>22746</v>
      </c>
      <c r="I56" s="18">
        <f t="shared" si="1"/>
        <v>2285830</v>
      </c>
    </row>
    <row r="57" spans="1:9" ht="11.25" customHeight="1">
      <c r="A57" s="41"/>
      <c r="B57" s="53" t="s">
        <v>82</v>
      </c>
      <c r="C57" s="23" t="s">
        <v>83</v>
      </c>
      <c r="D57" s="17">
        <v>0</v>
      </c>
      <c r="E57" s="17">
        <v>0</v>
      </c>
      <c r="F57" s="17">
        <v>0</v>
      </c>
      <c r="G57" s="17">
        <v>0</v>
      </c>
      <c r="H57" s="17">
        <v>5151</v>
      </c>
      <c r="I57" s="18">
        <f t="shared" si="1"/>
        <v>5151</v>
      </c>
    </row>
    <row r="58" spans="1:9" ht="11.25" customHeight="1">
      <c r="A58" s="41"/>
      <c r="B58" s="53"/>
      <c r="C58" s="23" t="s">
        <v>84</v>
      </c>
      <c r="D58" s="17">
        <v>57309</v>
      </c>
      <c r="E58" s="17">
        <v>2391</v>
      </c>
      <c r="F58" s="17">
        <v>4746</v>
      </c>
      <c r="G58" s="17">
        <v>101153</v>
      </c>
      <c r="H58" s="17">
        <v>0</v>
      </c>
      <c r="I58" s="18">
        <f t="shared" si="1"/>
        <v>165599</v>
      </c>
    </row>
    <row r="59" spans="1:9" ht="11.25" customHeight="1">
      <c r="A59" s="41"/>
      <c r="B59" s="53"/>
      <c r="C59" s="23" t="s">
        <v>85</v>
      </c>
      <c r="D59" s="17">
        <v>34836</v>
      </c>
      <c r="E59" s="17">
        <v>2064</v>
      </c>
      <c r="F59" s="17">
        <v>2570205</v>
      </c>
      <c r="G59" s="17">
        <v>528443</v>
      </c>
      <c r="H59" s="17">
        <v>17595</v>
      </c>
      <c r="I59" s="18">
        <f t="shared" si="1"/>
        <v>3153143</v>
      </c>
    </row>
    <row r="60" spans="1:9" ht="11.25" customHeight="1">
      <c r="A60" s="41"/>
      <c r="B60" s="53"/>
      <c r="C60" s="23" t="s">
        <v>64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8">
        <f t="shared" si="1"/>
        <v>0</v>
      </c>
    </row>
    <row r="61" spans="1:9" ht="11.25" customHeight="1">
      <c r="A61" s="41"/>
      <c r="B61" s="53"/>
      <c r="C61" s="23" t="s">
        <v>86</v>
      </c>
      <c r="D61" s="17">
        <v>2732</v>
      </c>
      <c r="E61" s="17">
        <v>6942</v>
      </c>
      <c r="F61" s="17">
        <v>0</v>
      </c>
      <c r="G61" s="17">
        <v>3000</v>
      </c>
      <c r="H61" s="17">
        <v>0</v>
      </c>
      <c r="I61" s="18">
        <f t="shared" si="1"/>
        <v>12674</v>
      </c>
    </row>
    <row r="62" spans="1:9" ht="11.25" customHeight="1">
      <c r="A62" s="41"/>
      <c r="B62" s="53"/>
      <c r="C62" s="23" t="s">
        <v>87</v>
      </c>
      <c r="D62" s="17">
        <v>94877</v>
      </c>
      <c r="E62" s="17">
        <v>11397</v>
      </c>
      <c r="F62" s="17">
        <v>2574951</v>
      </c>
      <c r="G62" s="17">
        <v>632596</v>
      </c>
      <c r="H62" s="17">
        <v>22746</v>
      </c>
      <c r="I62" s="18">
        <f t="shared" si="1"/>
        <v>3336567</v>
      </c>
    </row>
    <row r="63" spans="1:9" ht="11.25" customHeight="1">
      <c r="A63" s="42"/>
      <c r="B63" s="49" t="s">
        <v>88</v>
      </c>
      <c r="C63" s="50"/>
      <c r="D63" s="19">
        <v>94762</v>
      </c>
      <c r="E63" s="19">
        <v>8668</v>
      </c>
      <c r="F63" s="19">
        <v>380306</v>
      </c>
      <c r="G63" s="19">
        <v>567001</v>
      </c>
      <c r="H63" s="19">
        <v>0</v>
      </c>
      <c r="I63" s="20">
        <f t="shared" si="1"/>
        <v>1050737</v>
      </c>
    </row>
    <row r="64" spans="1:9" ht="11.25" customHeight="1">
      <c r="A64" s="43" t="s">
        <v>25</v>
      </c>
      <c r="B64" s="54" t="s">
        <v>26</v>
      </c>
      <c r="C64" s="55"/>
      <c r="D64" s="22">
        <v>65089</v>
      </c>
      <c r="E64" s="22">
        <v>0</v>
      </c>
      <c r="F64" s="22">
        <v>65330</v>
      </c>
      <c r="G64" s="22">
        <v>139669</v>
      </c>
      <c r="H64" s="22">
        <v>0</v>
      </c>
      <c r="I64" s="21">
        <f t="shared" si="1"/>
        <v>270088</v>
      </c>
    </row>
    <row r="65" spans="1:9" ht="11.25" customHeight="1">
      <c r="A65" s="41"/>
      <c r="B65" s="35" t="s">
        <v>27</v>
      </c>
      <c r="C65" s="36"/>
      <c r="D65" s="17">
        <v>55870</v>
      </c>
      <c r="E65" s="17">
        <v>0</v>
      </c>
      <c r="F65" s="17">
        <v>50408</v>
      </c>
      <c r="G65" s="17">
        <v>112469</v>
      </c>
      <c r="H65" s="17">
        <v>0</v>
      </c>
      <c r="I65" s="18">
        <f t="shared" si="1"/>
        <v>218747</v>
      </c>
    </row>
    <row r="66" spans="1:9" ht="11.25" customHeight="1">
      <c r="A66" s="41"/>
      <c r="B66" s="35" t="s">
        <v>28</v>
      </c>
      <c r="C66" s="36"/>
      <c r="D66" s="17">
        <v>9219</v>
      </c>
      <c r="E66" s="17">
        <v>0</v>
      </c>
      <c r="F66" s="17">
        <v>14922</v>
      </c>
      <c r="G66" s="17">
        <v>27200</v>
      </c>
      <c r="H66" s="17">
        <v>0</v>
      </c>
      <c r="I66" s="18">
        <f t="shared" si="1"/>
        <v>51341</v>
      </c>
    </row>
    <row r="67" spans="1:9" ht="11.25" customHeight="1">
      <c r="A67" s="41"/>
      <c r="B67" s="35" t="s">
        <v>29</v>
      </c>
      <c r="C67" s="36"/>
      <c r="D67" s="17">
        <v>11952</v>
      </c>
      <c r="E67" s="17">
        <v>0</v>
      </c>
      <c r="F67" s="17">
        <v>16043</v>
      </c>
      <c r="G67" s="17">
        <v>27112</v>
      </c>
      <c r="H67" s="17">
        <v>0</v>
      </c>
      <c r="I67" s="18">
        <f t="shared" si="1"/>
        <v>55107</v>
      </c>
    </row>
    <row r="68" spans="1:9" ht="11.25" customHeight="1">
      <c r="A68" s="41"/>
      <c r="B68" s="35" t="s">
        <v>30</v>
      </c>
      <c r="C68" s="36"/>
      <c r="D68" s="17">
        <v>43572</v>
      </c>
      <c r="E68" s="17">
        <v>0</v>
      </c>
      <c r="F68" s="17">
        <v>48231</v>
      </c>
      <c r="G68" s="17">
        <v>97691</v>
      </c>
      <c r="H68" s="17">
        <v>0</v>
      </c>
      <c r="I68" s="18">
        <f t="shared" si="1"/>
        <v>189494</v>
      </c>
    </row>
    <row r="69" spans="1:9" ht="11.25" customHeight="1">
      <c r="A69" s="41"/>
      <c r="B69" s="35" t="s">
        <v>31</v>
      </c>
      <c r="C69" s="36"/>
      <c r="D69" s="17">
        <v>1685</v>
      </c>
      <c r="E69" s="17">
        <v>0</v>
      </c>
      <c r="F69" s="17">
        <v>3424</v>
      </c>
      <c r="G69" s="17">
        <v>18830</v>
      </c>
      <c r="H69" s="17">
        <v>0</v>
      </c>
      <c r="I69" s="18">
        <f t="shared" si="1"/>
        <v>23939</v>
      </c>
    </row>
    <row r="70" spans="1:9" ht="11.25" customHeight="1">
      <c r="A70" s="41"/>
      <c r="B70" s="35" t="s">
        <v>32</v>
      </c>
      <c r="C70" s="36"/>
      <c r="D70" s="17">
        <v>32922</v>
      </c>
      <c r="E70" s="17">
        <v>0</v>
      </c>
      <c r="F70" s="17">
        <v>270846</v>
      </c>
      <c r="G70" s="17">
        <v>87029</v>
      </c>
      <c r="H70" s="17">
        <v>0</v>
      </c>
      <c r="I70" s="18">
        <f t="shared" si="1"/>
        <v>390797</v>
      </c>
    </row>
    <row r="71" spans="1:9" ht="11.25" customHeight="1">
      <c r="A71" s="41"/>
      <c r="B71" s="35" t="s">
        <v>33</v>
      </c>
      <c r="C71" s="36"/>
      <c r="D71" s="17">
        <v>62575</v>
      </c>
      <c r="E71" s="17">
        <v>0</v>
      </c>
      <c r="F71" s="17">
        <v>351023</v>
      </c>
      <c r="G71" s="17">
        <v>464152</v>
      </c>
      <c r="H71" s="17">
        <v>0</v>
      </c>
      <c r="I71" s="18">
        <f t="shared" si="1"/>
        <v>877750</v>
      </c>
    </row>
    <row r="72" spans="1:9" ht="11.25" customHeight="1">
      <c r="A72" s="41"/>
      <c r="B72" s="35" t="s">
        <v>58</v>
      </c>
      <c r="C72" s="36"/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8">
        <f t="shared" si="1"/>
        <v>0</v>
      </c>
    </row>
    <row r="73" spans="1:9" ht="11.25" customHeight="1">
      <c r="A73" s="41"/>
      <c r="B73" s="35" t="s">
        <v>34</v>
      </c>
      <c r="C73" s="36"/>
      <c r="D73" s="17">
        <v>56299</v>
      </c>
      <c r="E73" s="17">
        <v>0</v>
      </c>
      <c r="F73" s="17">
        <v>83390</v>
      </c>
      <c r="G73" s="17">
        <v>140750</v>
      </c>
      <c r="H73" s="17">
        <v>0</v>
      </c>
      <c r="I73" s="18">
        <f aca="true" t="shared" si="2" ref="I73:I79">+SUM(D73:H73)</f>
        <v>280439</v>
      </c>
    </row>
    <row r="74" spans="1:9" ht="11.25" customHeight="1">
      <c r="A74" s="41"/>
      <c r="B74" s="35" t="s">
        <v>35</v>
      </c>
      <c r="C74" s="36"/>
      <c r="D74" s="17">
        <v>274094</v>
      </c>
      <c r="E74" s="17">
        <v>0</v>
      </c>
      <c r="F74" s="17">
        <v>838287</v>
      </c>
      <c r="G74" s="17">
        <v>975233</v>
      </c>
      <c r="H74" s="17">
        <v>0</v>
      </c>
      <c r="I74" s="18">
        <f t="shared" si="2"/>
        <v>2087614</v>
      </c>
    </row>
    <row r="75" spans="1:9" ht="11.25" customHeight="1">
      <c r="A75" s="41"/>
      <c r="B75" s="35" t="s">
        <v>59</v>
      </c>
      <c r="C75" s="36"/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8">
        <f t="shared" si="2"/>
        <v>0</v>
      </c>
    </row>
    <row r="76" spans="1:9" ht="11.25" customHeight="1">
      <c r="A76" s="42"/>
      <c r="B76" s="49" t="s">
        <v>36</v>
      </c>
      <c r="C76" s="50"/>
      <c r="D76" s="19">
        <v>274094</v>
      </c>
      <c r="E76" s="19">
        <v>0</v>
      </c>
      <c r="F76" s="19">
        <v>838287</v>
      </c>
      <c r="G76" s="19">
        <v>975233</v>
      </c>
      <c r="H76" s="19">
        <v>0</v>
      </c>
      <c r="I76" s="20">
        <f t="shared" si="2"/>
        <v>2087614</v>
      </c>
    </row>
    <row r="77" spans="1:9" ht="11.25" customHeight="1">
      <c r="A77" s="46" t="s">
        <v>69</v>
      </c>
      <c r="B77" s="47"/>
      <c r="C77" s="48"/>
      <c r="D77" s="9">
        <v>9</v>
      </c>
      <c r="E77" s="9">
        <v>0</v>
      </c>
      <c r="F77" s="9">
        <v>12</v>
      </c>
      <c r="G77" s="9">
        <v>17</v>
      </c>
      <c r="H77" s="9">
        <v>0</v>
      </c>
      <c r="I77" s="14">
        <f t="shared" si="2"/>
        <v>38</v>
      </c>
    </row>
    <row r="78" spans="1:9" ht="11.25" customHeight="1">
      <c r="A78" s="33" t="s">
        <v>0</v>
      </c>
      <c r="B78" s="33"/>
      <c r="C78" s="33"/>
      <c r="D78" s="7">
        <v>8</v>
      </c>
      <c r="E78" s="7">
        <v>0</v>
      </c>
      <c r="F78" s="7">
        <v>12</v>
      </c>
      <c r="G78" s="7">
        <v>15</v>
      </c>
      <c r="H78" s="7">
        <v>0</v>
      </c>
      <c r="I78" s="8">
        <f t="shared" si="2"/>
        <v>35</v>
      </c>
    </row>
    <row r="79" spans="1:9" ht="11.25" customHeight="1">
      <c r="A79" s="33" t="s">
        <v>70</v>
      </c>
      <c r="B79" s="33"/>
      <c r="C79" s="33"/>
      <c r="D79" s="7">
        <v>6915</v>
      </c>
      <c r="E79" s="7">
        <v>0</v>
      </c>
      <c r="F79" s="7">
        <v>13481</v>
      </c>
      <c r="G79" s="7">
        <v>29556</v>
      </c>
      <c r="H79" s="7">
        <v>0</v>
      </c>
      <c r="I79" s="8">
        <f t="shared" si="2"/>
        <v>49952</v>
      </c>
    </row>
    <row r="80" spans="1:9" s="10" customFormat="1" ht="11.25" customHeight="1">
      <c r="A80" s="34" t="s">
        <v>65</v>
      </c>
      <c r="B80" s="34"/>
      <c r="C80" s="34"/>
      <c r="D80" s="11">
        <f>+ROUND((D20-D26)/D79,2)</f>
        <v>39.64</v>
      </c>
      <c r="E80" s="25" t="s">
        <v>94</v>
      </c>
      <c r="F80" s="11">
        <f>+ROUND((F20-F26)/F79,2)</f>
        <v>62.18</v>
      </c>
      <c r="G80" s="11">
        <f>+ROUND((G20-G26)/G79,2)</f>
        <v>33</v>
      </c>
      <c r="H80" s="25" t="s">
        <v>94</v>
      </c>
      <c r="I80" s="12">
        <f>+ROUND((I20-I26)/I79,2)</f>
        <v>41.79</v>
      </c>
    </row>
    <row r="81" spans="1:9" s="10" customFormat="1" ht="11.25" customHeight="1">
      <c r="A81" s="34" t="s">
        <v>66</v>
      </c>
      <c r="B81" s="34"/>
      <c r="C81" s="34"/>
      <c r="D81" s="11">
        <f>+ROUND(D11/D79,2)</f>
        <v>41.59</v>
      </c>
      <c r="E81" s="25" t="s">
        <v>94</v>
      </c>
      <c r="F81" s="11">
        <f>+ROUND(F11/F79,2)</f>
        <v>68.28</v>
      </c>
      <c r="G81" s="11">
        <f>+ROUND(G11/G79,2)</f>
        <v>46.98</v>
      </c>
      <c r="H81" s="25" t="s">
        <v>94</v>
      </c>
      <c r="I81" s="12">
        <f>+ROUND(I11/I79,2)</f>
        <v>51.98</v>
      </c>
    </row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</sheetData>
  <sheetProtection password="CB99" sheet="1" objects="1" scenarios="1"/>
  <mergeCells count="67">
    <mergeCell ref="B75:C75"/>
    <mergeCell ref="B76:C76"/>
    <mergeCell ref="A6:C8"/>
    <mergeCell ref="B71:C71"/>
    <mergeCell ref="B72:C72"/>
    <mergeCell ref="B73:C73"/>
    <mergeCell ref="B74:C74"/>
    <mergeCell ref="B67:C67"/>
    <mergeCell ref="B68:C68"/>
    <mergeCell ref="B69:C69"/>
    <mergeCell ref="B42:B56"/>
    <mergeCell ref="B57:B62"/>
    <mergeCell ref="B70:C70"/>
    <mergeCell ref="B63:C63"/>
    <mergeCell ref="B64:C64"/>
    <mergeCell ref="B65:C65"/>
    <mergeCell ref="B66:C66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6:C26"/>
    <mergeCell ref="B27:C27"/>
    <mergeCell ref="B28:C28"/>
    <mergeCell ref="B29:C29"/>
    <mergeCell ref="B22:C22"/>
    <mergeCell ref="B23:C23"/>
    <mergeCell ref="B24:C24"/>
    <mergeCell ref="B25:C25"/>
    <mergeCell ref="B18:C18"/>
    <mergeCell ref="B19:C19"/>
    <mergeCell ref="B20:C20"/>
    <mergeCell ref="B21:C21"/>
    <mergeCell ref="A81:C81"/>
    <mergeCell ref="A4:C4"/>
    <mergeCell ref="A5:C5"/>
    <mergeCell ref="A9:A41"/>
    <mergeCell ref="A42:A63"/>
    <mergeCell ref="A64:A76"/>
    <mergeCell ref="B9:C9"/>
    <mergeCell ref="B10:C10"/>
    <mergeCell ref="B11:C11"/>
    <mergeCell ref="A77:C77"/>
    <mergeCell ref="A78:C78"/>
    <mergeCell ref="A79:C79"/>
    <mergeCell ref="A80:C80"/>
    <mergeCell ref="D6:D8"/>
    <mergeCell ref="B12:C12"/>
    <mergeCell ref="B13:C13"/>
    <mergeCell ref="B14:C14"/>
    <mergeCell ref="B15:C15"/>
    <mergeCell ref="B16:C16"/>
    <mergeCell ref="B17:C17"/>
    <mergeCell ref="H3:I3"/>
    <mergeCell ref="I4:I8"/>
    <mergeCell ref="E6:E8"/>
    <mergeCell ref="F6:F8"/>
    <mergeCell ref="G6:G8"/>
    <mergeCell ref="H6:H8"/>
  </mergeCells>
  <printOptions/>
  <pageMargins left="0.984251968503937" right="0.1968503937007874" top="0.1968503937007874" bottom="0.3937007874015748" header="0.5118110236220472" footer="0.5118110236220472"/>
  <pageSetup horizontalDpi="600" verticalDpi="600" orientation="portrait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2008-12-26T02:03:13Z</cp:lastPrinted>
  <dcterms:created xsi:type="dcterms:W3CDTF">2007-04-23T07:29:29Z</dcterms:created>
  <dcterms:modified xsi:type="dcterms:W3CDTF">2010-04-20T09:29:41Z</dcterms:modified>
  <cp:category/>
  <cp:version/>
  <cp:contentType/>
  <cp:contentStatus/>
</cp:coreProperties>
</file>