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30" activeTab="0"/>
  </bookViews>
  <sheets>
    <sheet name="20" sheetId="1" r:id="rId1"/>
    <sheet name="16" sheetId="2" state="hidden" r:id="rId2"/>
  </sheets>
  <definedNames>
    <definedName name="_xlnm._FilterDatabase" localSheetId="1" hidden="1">'16'!$A$4:$N$49</definedName>
    <definedName name="_xlnm.Print_Titles" localSheetId="0">'20'!$1:$6</definedName>
  </definedNames>
  <calcPr fullCalcOnLoad="1"/>
</workbook>
</file>

<file path=xl/sharedStrings.xml><?xml version="1.0" encoding="utf-8"?>
<sst xmlns="http://schemas.openxmlformats.org/spreadsheetml/2006/main" count="100" uniqueCount="85">
  <si>
    <t>番号</t>
  </si>
  <si>
    <t>事業体名</t>
  </si>
  <si>
    <t>諏訪市</t>
  </si>
  <si>
    <t>大町市</t>
  </si>
  <si>
    <t>軽井沢町</t>
  </si>
  <si>
    <t>波田町</t>
  </si>
  <si>
    <t>木曽町</t>
  </si>
  <si>
    <t>池田町</t>
  </si>
  <si>
    <t>山形村</t>
  </si>
  <si>
    <t>安曇野市（三郷地区）</t>
  </si>
  <si>
    <t>安曇野市（穂高地区）</t>
  </si>
  <si>
    <t>安曇野市（豊科地区）</t>
  </si>
  <si>
    <t>立科町</t>
  </si>
  <si>
    <t>安曇野市（明科地区）</t>
  </si>
  <si>
    <t>東御市</t>
  </si>
  <si>
    <t>原村</t>
  </si>
  <si>
    <t>富士見町</t>
  </si>
  <si>
    <t>箕輪町</t>
  </si>
  <si>
    <t>白馬村</t>
  </si>
  <si>
    <t>中野市（豊田地区）</t>
  </si>
  <si>
    <t>東洋観光事業㈱</t>
  </si>
  <si>
    <t>安曇野市（堀金地区）</t>
  </si>
  <si>
    <t>松川村</t>
  </si>
  <si>
    <t>飯綱町（三水地区）</t>
  </si>
  <si>
    <t>㈱蓼科ビレッジ</t>
  </si>
  <si>
    <t>松川町</t>
  </si>
  <si>
    <t>鹿島リゾート㈱</t>
  </si>
  <si>
    <t>㈱八ヶ岳高原ロッジ</t>
  </si>
  <si>
    <t>佐久</t>
  </si>
  <si>
    <t>諏訪</t>
  </si>
  <si>
    <t>木曽</t>
  </si>
  <si>
    <t>松本</t>
  </si>
  <si>
    <t>長野</t>
  </si>
  <si>
    <t>北信</t>
  </si>
  <si>
    <t>共用栓・公共栓</t>
  </si>
  <si>
    <t>上小</t>
  </si>
  <si>
    <t>計</t>
  </si>
  <si>
    <t>上伊那</t>
  </si>
  <si>
    <t>下伊那</t>
  </si>
  <si>
    <t>北安曇</t>
  </si>
  <si>
    <t>１６．用途別有収水量（上水道）</t>
  </si>
  <si>
    <t>専用栓</t>
  </si>
  <si>
    <t>計</t>
  </si>
  <si>
    <t>家庭用</t>
  </si>
  <si>
    <t>営業用</t>
  </si>
  <si>
    <t>工場用</t>
  </si>
  <si>
    <t>官公署・学校用</t>
  </si>
  <si>
    <t>公衆浴場用</t>
  </si>
  <si>
    <t>その他</t>
  </si>
  <si>
    <t>一般</t>
  </si>
  <si>
    <t>集合</t>
  </si>
  <si>
    <t>地方
事務所</t>
  </si>
  <si>
    <t>諏訪市</t>
  </si>
  <si>
    <t>大町市</t>
  </si>
  <si>
    <t>軽井沢町</t>
  </si>
  <si>
    <t>波田町</t>
  </si>
  <si>
    <t>木曽町</t>
  </si>
  <si>
    <t>池田町</t>
  </si>
  <si>
    <t>山形村</t>
  </si>
  <si>
    <t>安曇野市（三郷地区）</t>
  </si>
  <si>
    <t>安曇野市（穂高地区）</t>
  </si>
  <si>
    <t>安曇野市（豊科地区）</t>
  </si>
  <si>
    <t>立科町</t>
  </si>
  <si>
    <t>安曇野市（明科地区）</t>
  </si>
  <si>
    <t>東御市</t>
  </si>
  <si>
    <t>原村</t>
  </si>
  <si>
    <t>富士見町</t>
  </si>
  <si>
    <t>箕輪町</t>
  </si>
  <si>
    <t>白馬村</t>
  </si>
  <si>
    <t>中野市（豊田地区）</t>
  </si>
  <si>
    <t>東洋観光事業（株）</t>
  </si>
  <si>
    <t>安曇野市（堀金地区）</t>
  </si>
  <si>
    <t>松川村</t>
  </si>
  <si>
    <t>飯綱町（三水地区）</t>
  </si>
  <si>
    <t>（株）蓼科ビレッジ</t>
  </si>
  <si>
    <t>松川町</t>
  </si>
  <si>
    <t>鹿島リゾート（株）</t>
  </si>
  <si>
    <t>（株）八ヶ岳高原ロッジ</t>
  </si>
  <si>
    <t>３－３　用途別有収水量</t>
  </si>
  <si>
    <t>番
号</t>
  </si>
  <si>
    <t>地
事</t>
  </si>
  <si>
    <t>順
番</t>
  </si>
  <si>
    <t>共用栓・公共栓</t>
  </si>
  <si>
    <r>
      <t>用途別年間有収水量（千m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</si>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</sst>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9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9"/>
      <name val="MS UI Gothic"/>
      <family val="3"/>
    </font>
    <font>
      <vertAlign val="superscript"/>
      <sz val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38" fontId="3" fillId="0" borderId="0" xfId="16" applyFont="1" applyAlignment="1" applyProtection="1">
      <alignment vertical="center"/>
      <protection/>
    </xf>
    <xf numFmtId="38" fontId="1" fillId="0" borderId="0" xfId="16" applyFont="1" applyAlignment="1" applyProtection="1">
      <alignment vertical="center"/>
      <protection/>
    </xf>
    <xf numFmtId="38" fontId="1" fillId="2" borderId="1" xfId="16" applyFont="1" applyFill="1" applyBorder="1" applyAlignment="1" applyProtection="1">
      <alignment horizontal="center" vertical="center" wrapText="1"/>
      <protection/>
    </xf>
    <xf numFmtId="38" fontId="1" fillId="0" borderId="0" xfId="16" applyFont="1" applyAlignment="1" applyProtection="1">
      <alignment horizontal="center" vertical="center" wrapText="1"/>
      <protection/>
    </xf>
    <xf numFmtId="38" fontId="1" fillId="0" borderId="2" xfId="16" applyFont="1" applyBorder="1" applyAlignment="1" applyProtection="1">
      <alignment vertical="center"/>
      <protection/>
    </xf>
    <xf numFmtId="38" fontId="1" fillId="2" borderId="1" xfId="16" applyFont="1" applyFill="1" applyBorder="1" applyAlignment="1" applyProtection="1">
      <alignment vertical="center"/>
      <protection/>
    </xf>
    <xf numFmtId="38" fontId="1" fillId="2" borderId="1" xfId="16" applyFont="1" applyFill="1" applyBorder="1" applyAlignment="1" applyProtection="1">
      <alignment horizontal="center" vertical="center"/>
      <protection/>
    </xf>
    <xf numFmtId="38" fontId="5" fillId="3" borderId="0" xfId="16" applyFont="1" applyFill="1" applyAlignment="1">
      <alignment horizontal="center" vertical="center" wrapText="1"/>
    </xf>
    <xf numFmtId="38" fontId="5" fillId="3" borderId="0" xfId="16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5" fillId="4" borderId="0" xfId="16" applyFont="1" applyFill="1" applyAlignment="1">
      <alignment vertical="center"/>
    </xf>
    <xf numFmtId="38" fontId="5" fillId="4" borderId="0" xfId="1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0" borderId="0" xfId="16" applyFont="1" applyFill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38" fontId="1" fillId="0" borderId="4" xfId="16" applyFont="1" applyBorder="1" applyAlignment="1" applyProtection="1">
      <alignment vertical="center"/>
      <protection/>
    </xf>
    <xf numFmtId="38" fontId="1" fillId="0" borderId="5" xfId="16" applyFont="1" applyBorder="1" applyAlignment="1" applyProtection="1">
      <alignment vertical="center"/>
      <protection/>
    </xf>
    <xf numFmtId="38" fontId="1" fillId="5" borderId="6" xfId="16" applyFont="1" applyFill="1" applyBorder="1" applyAlignment="1" applyProtection="1">
      <alignment vertical="center"/>
      <protection/>
    </xf>
    <xf numFmtId="38" fontId="1" fillId="5" borderId="7" xfId="16" applyFont="1" applyFill="1" applyBorder="1" applyAlignment="1" applyProtection="1">
      <alignment vertical="center"/>
      <protection/>
    </xf>
    <xf numFmtId="38" fontId="1" fillId="5" borderId="8" xfId="16" applyFont="1" applyFill="1" applyBorder="1" applyAlignment="1" applyProtection="1">
      <alignment vertical="center"/>
      <protection/>
    </xf>
    <xf numFmtId="38" fontId="1" fillId="5" borderId="9" xfId="16" applyFont="1" applyFill="1" applyBorder="1" applyAlignment="1" applyProtection="1">
      <alignment vertical="center"/>
      <protection/>
    </xf>
    <xf numFmtId="38" fontId="1" fillId="0" borderId="10" xfId="16" applyFont="1" applyBorder="1" applyAlignment="1" applyProtection="1">
      <alignment vertical="center"/>
      <protection/>
    </xf>
    <xf numFmtId="38" fontId="1" fillId="2" borderId="11" xfId="16" applyFont="1" applyFill="1" applyBorder="1" applyAlignment="1" applyProtection="1">
      <alignment vertical="center"/>
      <protection/>
    </xf>
    <xf numFmtId="38" fontId="1" fillId="2" borderId="12" xfId="16" applyFont="1" applyFill="1" applyBorder="1" applyAlignment="1" applyProtection="1">
      <alignment vertical="center"/>
      <protection/>
    </xf>
    <xf numFmtId="38" fontId="1" fillId="5" borderId="13" xfId="16" applyFont="1" applyFill="1" applyBorder="1" applyAlignment="1" applyProtection="1">
      <alignment vertical="center"/>
      <protection/>
    </xf>
    <xf numFmtId="38" fontId="1" fillId="5" borderId="14" xfId="16" applyFont="1" applyFill="1" applyBorder="1" applyAlignment="1" applyProtection="1">
      <alignment vertical="center"/>
      <protection/>
    </xf>
    <xf numFmtId="38" fontId="1" fillId="0" borderId="10" xfId="16" applyFont="1" applyFill="1" applyBorder="1" applyAlignment="1" applyProtection="1">
      <alignment vertical="center"/>
      <protection/>
    </xf>
    <xf numFmtId="38" fontId="1" fillId="0" borderId="1" xfId="16" applyFont="1" applyBorder="1" applyAlignment="1" applyProtection="1">
      <alignment horizontal="center" vertical="center"/>
      <protection/>
    </xf>
    <xf numFmtId="38" fontId="1" fillId="0" borderId="1" xfId="16" applyFont="1" applyFill="1" applyBorder="1" applyAlignment="1" applyProtection="1">
      <alignment horizontal="center" vertical="center"/>
      <protection/>
    </xf>
    <xf numFmtId="38" fontId="1" fillId="2" borderId="1" xfId="16" applyFont="1" applyFill="1" applyBorder="1" applyAlignment="1" applyProtection="1">
      <alignment horizontal="center" vertical="center" wrapText="1"/>
      <protection/>
    </xf>
    <xf numFmtId="38" fontId="4" fillId="4" borderId="0" xfId="16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53"/>
  <sheetViews>
    <sheetView tabSelected="1" view="pageBreakPreview" zoomScaleSheetLayoutView="10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1" sqref="F1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3" width="6.125" style="2" customWidth="1"/>
    <col min="14" max="16384" width="9.00390625" style="2" customWidth="1"/>
  </cols>
  <sheetData>
    <row r="1" s="1" customFormat="1" ht="17.25">
      <c r="A1" s="1" t="s">
        <v>40</v>
      </c>
    </row>
    <row r="2" ht="13.5" customHeight="1"/>
    <row r="3" spans="1:13" s="4" customFormat="1" ht="16.5" customHeight="1">
      <c r="A3" s="34" t="s">
        <v>51</v>
      </c>
      <c r="B3" s="34" t="s">
        <v>0</v>
      </c>
      <c r="C3" s="34" t="s">
        <v>1</v>
      </c>
      <c r="D3" s="34" t="s">
        <v>83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s="4" customFormat="1" ht="16.5" customHeight="1">
      <c r="A4" s="34"/>
      <c r="B4" s="34"/>
      <c r="C4" s="34"/>
      <c r="D4" s="34" t="s">
        <v>41</v>
      </c>
      <c r="E4" s="34"/>
      <c r="F4" s="34"/>
      <c r="G4" s="34"/>
      <c r="H4" s="34"/>
      <c r="I4" s="34"/>
      <c r="J4" s="34"/>
      <c r="K4" s="34"/>
      <c r="L4" s="34" t="s">
        <v>34</v>
      </c>
      <c r="M4" s="34" t="s">
        <v>42</v>
      </c>
    </row>
    <row r="5" spans="1:13" s="4" customFormat="1" ht="16.5" customHeight="1">
      <c r="A5" s="34"/>
      <c r="B5" s="34"/>
      <c r="C5" s="34"/>
      <c r="D5" s="34" t="s">
        <v>43</v>
      </c>
      <c r="E5" s="34"/>
      <c r="F5" s="34" t="s">
        <v>44</v>
      </c>
      <c r="G5" s="34" t="s">
        <v>45</v>
      </c>
      <c r="H5" s="34" t="s">
        <v>46</v>
      </c>
      <c r="I5" s="34" t="s">
        <v>47</v>
      </c>
      <c r="J5" s="34" t="s">
        <v>48</v>
      </c>
      <c r="K5" s="34" t="s">
        <v>42</v>
      </c>
      <c r="L5" s="34"/>
      <c r="M5" s="34"/>
    </row>
    <row r="6" spans="1:13" s="4" customFormat="1" ht="25.5" customHeight="1">
      <c r="A6" s="34"/>
      <c r="B6" s="34"/>
      <c r="C6" s="34"/>
      <c r="D6" s="3" t="s">
        <v>49</v>
      </c>
      <c r="E6" s="3" t="s">
        <v>50</v>
      </c>
      <c r="F6" s="34"/>
      <c r="G6" s="34"/>
      <c r="H6" s="34"/>
      <c r="I6" s="34"/>
      <c r="J6" s="34"/>
      <c r="K6" s="34"/>
      <c r="L6" s="34"/>
      <c r="M6" s="34"/>
    </row>
    <row r="7" spans="1:13" ht="13.5" customHeight="1">
      <c r="A7" s="32" t="s">
        <v>28</v>
      </c>
      <c r="B7" s="19">
        <v>13</v>
      </c>
      <c r="C7" s="19" t="s">
        <v>4</v>
      </c>
      <c r="D7" s="19">
        <v>1703</v>
      </c>
      <c r="E7" s="19">
        <v>0</v>
      </c>
      <c r="F7" s="19">
        <v>1216</v>
      </c>
      <c r="G7" s="19">
        <v>0</v>
      </c>
      <c r="H7" s="19">
        <v>160</v>
      </c>
      <c r="I7" s="19">
        <v>0</v>
      </c>
      <c r="J7" s="19">
        <v>7</v>
      </c>
      <c r="K7" s="19">
        <f>SUM(D7:J7)</f>
        <v>3086</v>
      </c>
      <c r="L7" s="19">
        <v>0</v>
      </c>
      <c r="M7" s="19">
        <f>SUM(K7:L7)</f>
        <v>3086</v>
      </c>
    </row>
    <row r="8" spans="1:13" ht="13.5" customHeight="1">
      <c r="A8" s="32"/>
      <c r="B8" s="20">
        <v>50</v>
      </c>
      <c r="C8" s="20" t="s">
        <v>12</v>
      </c>
      <c r="D8" s="20">
        <v>601</v>
      </c>
      <c r="E8" s="20">
        <v>0</v>
      </c>
      <c r="F8" s="20">
        <v>167</v>
      </c>
      <c r="G8" s="20">
        <v>0</v>
      </c>
      <c r="H8" s="20">
        <v>0</v>
      </c>
      <c r="I8" s="20">
        <v>0</v>
      </c>
      <c r="J8" s="20">
        <v>1</v>
      </c>
      <c r="K8" s="20">
        <f>SUM(D8:J8)</f>
        <v>769</v>
      </c>
      <c r="L8" s="20">
        <v>0</v>
      </c>
      <c r="M8" s="20">
        <f>SUM(K8:L8)</f>
        <v>769</v>
      </c>
    </row>
    <row r="9" spans="1:13" ht="13.5" customHeight="1" thickBot="1">
      <c r="A9" s="32"/>
      <c r="B9" s="21">
        <v>86</v>
      </c>
      <c r="C9" s="21" t="s">
        <v>27</v>
      </c>
      <c r="D9" s="21">
        <v>503</v>
      </c>
      <c r="E9" s="21">
        <v>0</v>
      </c>
      <c r="F9" s="21">
        <v>38</v>
      </c>
      <c r="G9" s="21">
        <v>0</v>
      </c>
      <c r="H9" s="21">
        <v>0</v>
      </c>
      <c r="I9" s="21">
        <v>0</v>
      </c>
      <c r="J9" s="21">
        <v>0</v>
      </c>
      <c r="K9" s="21">
        <f>SUM(D9:J9)</f>
        <v>541</v>
      </c>
      <c r="L9" s="21">
        <v>0</v>
      </c>
      <c r="M9" s="21">
        <f>SUM(K9:L9)</f>
        <v>541</v>
      </c>
    </row>
    <row r="10" spans="1:13" ht="13.5" customHeight="1" thickTop="1">
      <c r="A10" s="32"/>
      <c r="B10" s="22"/>
      <c r="C10" s="23" t="s">
        <v>36</v>
      </c>
      <c r="D10" s="29">
        <f aca="true" t="shared" si="0" ref="D10:M10">+SUM(D7:D9)</f>
        <v>2807</v>
      </c>
      <c r="E10" s="29">
        <f t="shared" si="0"/>
        <v>0</v>
      </c>
      <c r="F10" s="29">
        <f t="shared" si="0"/>
        <v>1421</v>
      </c>
      <c r="G10" s="29">
        <f t="shared" si="0"/>
        <v>0</v>
      </c>
      <c r="H10" s="29">
        <f t="shared" si="0"/>
        <v>160</v>
      </c>
      <c r="I10" s="29">
        <f t="shared" si="0"/>
        <v>0</v>
      </c>
      <c r="J10" s="29">
        <f t="shared" si="0"/>
        <v>8</v>
      </c>
      <c r="K10" s="29">
        <f t="shared" si="0"/>
        <v>4396</v>
      </c>
      <c r="L10" s="29">
        <f t="shared" si="0"/>
        <v>0</v>
      </c>
      <c r="M10" s="29">
        <f t="shared" si="0"/>
        <v>4396</v>
      </c>
    </row>
    <row r="11" spans="1:13" ht="13.5" customHeight="1">
      <c r="A11" s="32"/>
      <c r="B11" s="24"/>
      <c r="C11" s="25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3.5" customHeight="1" thickBot="1">
      <c r="A12" s="32" t="s">
        <v>35</v>
      </c>
      <c r="B12" s="26">
        <v>53</v>
      </c>
      <c r="C12" s="26" t="s">
        <v>14</v>
      </c>
      <c r="D12" s="26">
        <v>2158</v>
      </c>
      <c r="E12" s="26">
        <v>0</v>
      </c>
      <c r="F12" s="26">
        <v>389</v>
      </c>
      <c r="G12" s="26">
        <v>227</v>
      </c>
      <c r="H12" s="26">
        <v>143</v>
      </c>
      <c r="I12" s="26">
        <v>0</v>
      </c>
      <c r="J12" s="26">
        <v>113</v>
      </c>
      <c r="K12" s="26">
        <f>SUM(D12:J12)</f>
        <v>3030</v>
      </c>
      <c r="L12" s="26">
        <v>0</v>
      </c>
      <c r="M12" s="26">
        <f>SUM(K12:L12)</f>
        <v>3030</v>
      </c>
    </row>
    <row r="13" spans="1:13" ht="13.5" customHeight="1" thickTop="1">
      <c r="A13" s="32"/>
      <c r="B13" s="22"/>
      <c r="C13" s="23" t="s">
        <v>36</v>
      </c>
      <c r="D13" s="29">
        <f aca="true" t="shared" si="1" ref="D13:M13">+SUM(D12:D12)</f>
        <v>2158</v>
      </c>
      <c r="E13" s="29">
        <f t="shared" si="1"/>
        <v>0</v>
      </c>
      <c r="F13" s="29">
        <f t="shared" si="1"/>
        <v>389</v>
      </c>
      <c r="G13" s="29">
        <f t="shared" si="1"/>
        <v>227</v>
      </c>
      <c r="H13" s="29">
        <f t="shared" si="1"/>
        <v>143</v>
      </c>
      <c r="I13" s="29">
        <f t="shared" si="1"/>
        <v>0</v>
      </c>
      <c r="J13" s="29">
        <f t="shared" si="1"/>
        <v>113</v>
      </c>
      <c r="K13" s="29">
        <f t="shared" si="1"/>
        <v>3030</v>
      </c>
      <c r="L13" s="29">
        <f t="shared" si="1"/>
        <v>0</v>
      </c>
      <c r="M13" s="29">
        <f t="shared" si="1"/>
        <v>3030</v>
      </c>
    </row>
    <row r="14" spans="1:13" ht="13.5" customHeight="1">
      <c r="A14" s="32"/>
      <c r="B14" s="24"/>
      <c r="C14" s="25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3.5" customHeight="1">
      <c r="A15" s="32" t="s">
        <v>29</v>
      </c>
      <c r="B15" s="19">
        <v>5</v>
      </c>
      <c r="C15" s="19" t="s">
        <v>2</v>
      </c>
      <c r="D15" s="19">
        <v>3930</v>
      </c>
      <c r="E15" s="19">
        <v>173</v>
      </c>
      <c r="F15" s="19">
        <v>1370</v>
      </c>
      <c r="G15" s="19">
        <v>807</v>
      </c>
      <c r="H15" s="19">
        <v>510</v>
      </c>
      <c r="I15" s="19">
        <v>173</v>
      </c>
      <c r="J15" s="19">
        <v>837</v>
      </c>
      <c r="K15" s="19">
        <f aca="true" t="shared" si="2" ref="K15:K20">SUM(D15:J15)</f>
        <v>7800</v>
      </c>
      <c r="L15" s="19">
        <v>0</v>
      </c>
      <c r="M15" s="19">
        <f aca="true" t="shared" si="3" ref="M15:M20">SUM(K15:L15)</f>
        <v>7800</v>
      </c>
    </row>
    <row r="16" spans="1:13" ht="13.5" customHeight="1">
      <c r="A16" s="32"/>
      <c r="B16" s="20">
        <v>58</v>
      </c>
      <c r="C16" s="20" t="s">
        <v>16</v>
      </c>
      <c r="D16" s="20">
        <v>1468</v>
      </c>
      <c r="E16" s="20">
        <v>0</v>
      </c>
      <c r="F16" s="20">
        <v>0</v>
      </c>
      <c r="G16" s="20">
        <v>1887</v>
      </c>
      <c r="H16" s="20">
        <v>66</v>
      </c>
      <c r="I16" s="20">
        <v>0</v>
      </c>
      <c r="J16" s="20">
        <v>379</v>
      </c>
      <c r="K16" s="20">
        <f t="shared" si="2"/>
        <v>3800</v>
      </c>
      <c r="L16" s="20">
        <v>0</v>
      </c>
      <c r="M16" s="20">
        <f t="shared" si="3"/>
        <v>3800</v>
      </c>
    </row>
    <row r="17" spans="1:13" ht="13.5" customHeight="1">
      <c r="A17" s="32"/>
      <c r="B17" s="20">
        <v>56</v>
      </c>
      <c r="C17" s="20" t="s">
        <v>15</v>
      </c>
      <c r="D17" s="20">
        <v>598</v>
      </c>
      <c r="E17" s="20">
        <v>0</v>
      </c>
      <c r="F17" s="20">
        <v>94</v>
      </c>
      <c r="G17" s="20">
        <v>16</v>
      </c>
      <c r="H17" s="20">
        <v>56</v>
      </c>
      <c r="I17" s="20">
        <v>0</v>
      </c>
      <c r="J17" s="20">
        <v>0</v>
      </c>
      <c r="K17" s="20">
        <f t="shared" si="2"/>
        <v>764</v>
      </c>
      <c r="L17" s="20">
        <v>0</v>
      </c>
      <c r="M17" s="20">
        <f t="shared" si="3"/>
        <v>764</v>
      </c>
    </row>
    <row r="18" spans="1:13" ht="13.5" customHeight="1">
      <c r="A18" s="32"/>
      <c r="B18" s="20">
        <v>71</v>
      </c>
      <c r="C18" s="20" t="s">
        <v>20</v>
      </c>
      <c r="D18" s="20">
        <v>357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f t="shared" si="2"/>
        <v>357</v>
      </c>
      <c r="L18" s="20">
        <v>0</v>
      </c>
      <c r="M18" s="20">
        <f t="shared" si="3"/>
        <v>357</v>
      </c>
    </row>
    <row r="19" spans="1:13" ht="13.5" customHeight="1">
      <c r="A19" s="32"/>
      <c r="B19" s="20">
        <v>78</v>
      </c>
      <c r="C19" s="20" t="s">
        <v>24</v>
      </c>
      <c r="D19" s="20">
        <v>175</v>
      </c>
      <c r="E19" s="20">
        <v>0</v>
      </c>
      <c r="F19" s="20">
        <v>292</v>
      </c>
      <c r="G19" s="20">
        <v>0</v>
      </c>
      <c r="H19" s="20">
        <v>0</v>
      </c>
      <c r="I19" s="20">
        <v>0</v>
      </c>
      <c r="J19" s="20">
        <v>0</v>
      </c>
      <c r="K19" s="20">
        <f t="shared" si="2"/>
        <v>467</v>
      </c>
      <c r="L19" s="20">
        <v>0</v>
      </c>
      <c r="M19" s="20">
        <f t="shared" si="3"/>
        <v>467</v>
      </c>
    </row>
    <row r="20" spans="1:13" ht="13.5" customHeight="1" thickBot="1">
      <c r="A20" s="32"/>
      <c r="B20" s="21">
        <v>85</v>
      </c>
      <c r="C20" s="21" t="s">
        <v>26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f t="shared" si="2"/>
        <v>0</v>
      </c>
      <c r="L20" s="21">
        <v>85</v>
      </c>
      <c r="M20" s="21">
        <f t="shared" si="3"/>
        <v>85</v>
      </c>
    </row>
    <row r="21" spans="1:13" ht="13.5" customHeight="1" thickTop="1">
      <c r="A21" s="32"/>
      <c r="B21" s="22"/>
      <c r="C21" s="23" t="s">
        <v>36</v>
      </c>
      <c r="D21" s="29">
        <f aca="true" t="shared" si="4" ref="D21:M21">+SUM(D15:D20)</f>
        <v>6528</v>
      </c>
      <c r="E21" s="29">
        <f t="shared" si="4"/>
        <v>173</v>
      </c>
      <c r="F21" s="29">
        <f t="shared" si="4"/>
        <v>1756</v>
      </c>
      <c r="G21" s="29">
        <f t="shared" si="4"/>
        <v>2710</v>
      </c>
      <c r="H21" s="29">
        <f t="shared" si="4"/>
        <v>632</v>
      </c>
      <c r="I21" s="29">
        <f t="shared" si="4"/>
        <v>173</v>
      </c>
      <c r="J21" s="29">
        <f t="shared" si="4"/>
        <v>1216</v>
      </c>
      <c r="K21" s="29">
        <f t="shared" si="4"/>
        <v>13188</v>
      </c>
      <c r="L21" s="29">
        <f t="shared" si="4"/>
        <v>85</v>
      </c>
      <c r="M21" s="29">
        <f t="shared" si="4"/>
        <v>13273</v>
      </c>
    </row>
    <row r="22" spans="1:13" ht="13.5" customHeight="1">
      <c r="A22" s="32"/>
      <c r="B22" s="24"/>
      <c r="C22" s="25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18" customFormat="1" ht="13.5" customHeight="1" thickBot="1">
      <c r="A23" s="33" t="s">
        <v>37</v>
      </c>
      <c r="B23" s="31">
        <v>59</v>
      </c>
      <c r="C23" s="31" t="s">
        <v>17</v>
      </c>
      <c r="D23" s="31">
        <v>1793</v>
      </c>
      <c r="E23" s="31">
        <v>0</v>
      </c>
      <c r="F23" s="31">
        <v>321</v>
      </c>
      <c r="G23" s="31">
        <v>227</v>
      </c>
      <c r="H23" s="31">
        <v>8</v>
      </c>
      <c r="I23" s="31">
        <v>0</v>
      </c>
      <c r="J23" s="31">
        <v>0</v>
      </c>
      <c r="K23" s="31">
        <f>SUM(D23:J23)</f>
        <v>2349</v>
      </c>
      <c r="L23" s="31">
        <v>0</v>
      </c>
      <c r="M23" s="31">
        <f>SUM(K23:L23)</f>
        <v>2349</v>
      </c>
    </row>
    <row r="24" spans="1:13" ht="13.5" customHeight="1" thickTop="1">
      <c r="A24" s="33"/>
      <c r="B24" s="22"/>
      <c r="C24" s="23" t="s">
        <v>36</v>
      </c>
      <c r="D24" s="29">
        <f aca="true" t="shared" si="5" ref="D24:M24">+SUM(D23:D23)</f>
        <v>1793</v>
      </c>
      <c r="E24" s="29">
        <f t="shared" si="5"/>
        <v>0</v>
      </c>
      <c r="F24" s="29">
        <f t="shared" si="5"/>
        <v>321</v>
      </c>
      <c r="G24" s="29">
        <f t="shared" si="5"/>
        <v>227</v>
      </c>
      <c r="H24" s="29">
        <f t="shared" si="5"/>
        <v>8</v>
      </c>
      <c r="I24" s="29">
        <f t="shared" si="5"/>
        <v>0</v>
      </c>
      <c r="J24" s="29">
        <f t="shared" si="5"/>
        <v>0</v>
      </c>
      <c r="K24" s="29">
        <f t="shared" si="5"/>
        <v>2349</v>
      </c>
      <c r="L24" s="29">
        <f t="shared" si="5"/>
        <v>0</v>
      </c>
      <c r="M24" s="29">
        <f t="shared" si="5"/>
        <v>2349</v>
      </c>
    </row>
    <row r="25" spans="1:13" ht="13.5" customHeight="1">
      <c r="A25" s="33"/>
      <c r="B25" s="24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3.5" customHeight="1" thickBot="1">
      <c r="A26" s="32" t="s">
        <v>38</v>
      </c>
      <c r="B26" s="5">
        <v>83</v>
      </c>
      <c r="C26" s="5" t="s">
        <v>25</v>
      </c>
      <c r="D26" s="5">
        <v>879</v>
      </c>
      <c r="E26" s="5">
        <v>0</v>
      </c>
      <c r="F26" s="5">
        <v>144</v>
      </c>
      <c r="G26" s="5">
        <v>59</v>
      </c>
      <c r="H26" s="5">
        <v>62</v>
      </c>
      <c r="I26" s="5">
        <v>0</v>
      </c>
      <c r="J26" s="5">
        <v>13</v>
      </c>
      <c r="K26" s="5">
        <f>SUM(D26:J26)</f>
        <v>1157</v>
      </c>
      <c r="L26" s="5">
        <v>0</v>
      </c>
      <c r="M26" s="5">
        <f>SUM(K26:L26)</f>
        <v>1157</v>
      </c>
    </row>
    <row r="27" spans="1:13" ht="13.5" customHeight="1" thickTop="1">
      <c r="A27" s="32"/>
      <c r="B27" s="22"/>
      <c r="C27" s="23" t="s">
        <v>36</v>
      </c>
      <c r="D27" s="29">
        <f aca="true" t="shared" si="6" ref="D27:M27">+D26</f>
        <v>879</v>
      </c>
      <c r="E27" s="29">
        <f t="shared" si="6"/>
        <v>0</v>
      </c>
      <c r="F27" s="29">
        <f t="shared" si="6"/>
        <v>144</v>
      </c>
      <c r="G27" s="29">
        <f t="shared" si="6"/>
        <v>59</v>
      </c>
      <c r="H27" s="29">
        <f t="shared" si="6"/>
        <v>62</v>
      </c>
      <c r="I27" s="29">
        <f t="shared" si="6"/>
        <v>0</v>
      </c>
      <c r="J27" s="29">
        <f t="shared" si="6"/>
        <v>13</v>
      </c>
      <c r="K27" s="29">
        <f t="shared" si="6"/>
        <v>1157</v>
      </c>
      <c r="L27" s="29">
        <f t="shared" si="6"/>
        <v>0</v>
      </c>
      <c r="M27" s="29">
        <f t="shared" si="6"/>
        <v>1157</v>
      </c>
    </row>
    <row r="28" spans="1:13" ht="13.5" customHeight="1">
      <c r="A28" s="32"/>
      <c r="B28" s="24"/>
      <c r="C28" s="25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3.5" customHeight="1" thickBot="1">
      <c r="A29" s="32" t="s">
        <v>30</v>
      </c>
      <c r="B29" s="26">
        <v>20</v>
      </c>
      <c r="C29" s="26" t="s">
        <v>6</v>
      </c>
      <c r="D29" s="26">
        <v>679</v>
      </c>
      <c r="E29" s="26">
        <v>0</v>
      </c>
      <c r="F29" s="26">
        <v>50</v>
      </c>
      <c r="G29" s="26">
        <v>42</v>
      </c>
      <c r="H29" s="26">
        <v>0</v>
      </c>
      <c r="I29" s="26">
        <v>0</v>
      </c>
      <c r="J29" s="26">
        <v>0</v>
      </c>
      <c r="K29" s="26">
        <f>SUM(D29:J29)</f>
        <v>771</v>
      </c>
      <c r="L29" s="26">
        <v>0</v>
      </c>
      <c r="M29" s="26">
        <f>SUM(K29:L29)</f>
        <v>771</v>
      </c>
    </row>
    <row r="30" spans="1:13" ht="13.5" customHeight="1" thickTop="1">
      <c r="A30" s="32"/>
      <c r="B30" s="22"/>
      <c r="C30" s="23" t="s">
        <v>36</v>
      </c>
      <c r="D30" s="29">
        <f aca="true" t="shared" si="7" ref="D30:M30">+D29</f>
        <v>679</v>
      </c>
      <c r="E30" s="29">
        <f t="shared" si="7"/>
        <v>0</v>
      </c>
      <c r="F30" s="29">
        <f t="shared" si="7"/>
        <v>50</v>
      </c>
      <c r="G30" s="29">
        <f t="shared" si="7"/>
        <v>42</v>
      </c>
      <c r="H30" s="29">
        <f t="shared" si="7"/>
        <v>0</v>
      </c>
      <c r="I30" s="29">
        <f t="shared" si="7"/>
        <v>0</v>
      </c>
      <c r="J30" s="29">
        <f t="shared" si="7"/>
        <v>0</v>
      </c>
      <c r="K30" s="29">
        <f t="shared" si="7"/>
        <v>771</v>
      </c>
      <c r="L30" s="29">
        <f t="shared" si="7"/>
        <v>0</v>
      </c>
      <c r="M30" s="29">
        <f t="shared" si="7"/>
        <v>771</v>
      </c>
    </row>
    <row r="31" spans="1:13" ht="13.5" customHeight="1">
      <c r="A31" s="32"/>
      <c r="B31" s="24"/>
      <c r="C31" s="25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3.5" customHeight="1">
      <c r="A32" s="32" t="s">
        <v>31</v>
      </c>
      <c r="B32" s="19">
        <v>33</v>
      </c>
      <c r="C32" s="19" t="s">
        <v>9</v>
      </c>
      <c r="D32" s="19">
        <v>1786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f aca="true" t="shared" si="8" ref="K32:K38">SUM(D32:J32)</f>
        <v>1786</v>
      </c>
      <c r="L32" s="19">
        <v>0</v>
      </c>
      <c r="M32" s="19">
        <f aca="true" t="shared" si="9" ref="M32:M38">SUM(K32:L32)</f>
        <v>1786</v>
      </c>
    </row>
    <row r="33" spans="1:13" ht="13.5" customHeight="1">
      <c r="A33" s="32"/>
      <c r="B33" s="20">
        <v>34</v>
      </c>
      <c r="C33" s="20" t="s">
        <v>10</v>
      </c>
      <c r="D33" s="20">
        <v>3463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f t="shared" si="8"/>
        <v>3463</v>
      </c>
      <c r="L33" s="20">
        <v>0</v>
      </c>
      <c r="M33" s="20">
        <f t="shared" si="9"/>
        <v>3463</v>
      </c>
    </row>
    <row r="34" spans="1:13" ht="13.5" customHeight="1">
      <c r="A34" s="32"/>
      <c r="B34" s="20">
        <v>38</v>
      </c>
      <c r="C34" s="20" t="s">
        <v>11</v>
      </c>
      <c r="D34" s="20">
        <v>3486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f t="shared" si="8"/>
        <v>3486</v>
      </c>
      <c r="L34" s="20">
        <v>0</v>
      </c>
      <c r="M34" s="20">
        <f t="shared" si="9"/>
        <v>3486</v>
      </c>
    </row>
    <row r="35" spans="1:13" ht="13.5" customHeight="1">
      <c r="A35" s="32"/>
      <c r="B35" s="20">
        <v>51</v>
      </c>
      <c r="C35" s="20" t="s">
        <v>13</v>
      </c>
      <c r="D35" s="20">
        <v>862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si="8"/>
        <v>862</v>
      </c>
      <c r="L35" s="20">
        <v>0</v>
      </c>
      <c r="M35" s="20">
        <f t="shared" si="9"/>
        <v>862</v>
      </c>
    </row>
    <row r="36" spans="1:13" ht="13.5" customHeight="1">
      <c r="A36" s="32"/>
      <c r="B36" s="20">
        <v>73</v>
      </c>
      <c r="C36" s="20" t="s">
        <v>21</v>
      </c>
      <c r="D36" s="20">
        <v>909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8"/>
        <v>909</v>
      </c>
      <c r="L36" s="20">
        <v>0</v>
      </c>
      <c r="M36" s="20">
        <f t="shared" si="9"/>
        <v>909</v>
      </c>
    </row>
    <row r="37" spans="1:13" ht="13.5" customHeight="1">
      <c r="A37" s="32"/>
      <c r="B37" s="20">
        <v>19</v>
      </c>
      <c r="C37" s="20" t="s">
        <v>5</v>
      </c>
      <c r="D37" s="20">
        <v>1202</v>
      </c>
      <c r="E37" s="20">
        <v>0</v>
      </c>
      <c r="F37" s="20">
        <v>160</v>
      </c>
      <c r="G37" s="20">
        <v>19</v>
      </c>
      <c r="H37" s="20">
        <v>150</v>
      </c>
      <c r="I37" s="20">
        <v>0</v>
      </c>
      <c r="J37" s="20">
        <v>102</v>
      </c>
      <c r="K37" s="20">
        <f t="shared" si="8"/>
        <v>1633</v>
      </c>
      <c r="L37" s="20">
        <v>0</v>
      </c>
      <c r="M37" s="20">
        <f t="shared" si="9"/>
        <v>1633</v>
      </c>
    </row>
    <row r="38" spans="1:13" ht="13.5" customHeight="1" thickBot="1">
      <c r="A38" s="32"/>
      <c r="B38" s="21">
        <v>32</v>
      </c>
      <c r="C38" s="21" t="s">
        <v>8</v>
      </c>
      <c r="D38" s="21">
        <v>658</v>
      </c>
      <c r="E38" s="21">
        <v>0</v>
      </c>
      <c r="F38" s="21">
        <v>82</v>
      </c>
      <c r="G38" s="21">
        <v>0</v>
      </c>
      <c r="H38" s="21">
        <v>62</v>
      </c>
      <c r="I38" s="21">
        <v>0</v>
      </c>
      <c r="J38" s="21">
        <v>0</v>
      </c>
      <c r="K38" s="21">
        <f t="shared" si="8"/>
        <v>802</v>
      </c>
      <c r="L38" s="21">
        <v>0</v>
      </c>
      <c r="M38" s="21">
        <f t="shared" si="9"/>
        <v>802</v>
      </c>
    </row>
    <row r="39" spans="1:13" ht="13.5" customHeight="1" thickTop="1">
      <c r="A39" s="32"/>
      <c r="B39" s="22"/>
      <c r="C39" s="23" t="s">
        <v>36</v>
      </c>
      <c r="D39" s="29">
        <f aca="true" t="shared" si="10" ref="D39:M39">+SUM(D32:D38)</f>
        <v>12366</v>
      </c>
      <c r="E39" s="29">
        <f t="shared" si="10"/>
        <v>0</v>
      </c>
      <c r="F39" s="29">
        <f t="shared" si="10"/>
        <v>242</v>
      </c>
      <c r="G39" s="29">
        <f t="shared" si="10"/>
        <v>19</v>
      </c>
      <c r="H39" s="29">
        <f t="shared" si="10"/>
        <v>212</v>
      </c>
      <c r="I39" s="29">
        <f t="shared" si="10"/>
        <v>0</v>
      </c>
      <c r="J39" s="29">
        <f t="shared" si="10"/>
        <v>102</v>
      </c>
      <c r="K39" s="29">
        <f t="shared" si="10"/>
        <v>12941</v>
      </c>
      <c r="L39" s="29">
        <f t="shared" si="10"/>
        <v>0</v>
      </c>
      <c r="M39" s="29">
        <f t="shared" si="10"/>
        <v>12941</v>
      </c>
    </row>
    <row r="40" spans="1:13" ht="13.5" customHeight="1">
      <c r="A40" s="32"/>
      <c r="B40" s="24"/>
      <c r="C40" s="25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3.5" customHeight="1">
      <c r="A41" s="32" t="s">
        <v>39</v>
      </c>
      <c r="B41" s="19">
        <v>9</v>
      </c>
      <c r="C41" s="19" t="s">
        <v>3</v>
      </c>
      <c r="D41" s="19">
        <v>2190</v>
      </c>
      <c r="E41" s="19">
        <v>26</v>
      </c>
      <c r="F41" s="19">
        <v>287</v>
      </c>
      <c r="G41" s="19">
        <v>3</v>
      </c>
      <c r="H41" s="19">
        <v>503</v>
      </c>
      <c r="I41" s="19">
        <v>0</v>
      </c>
      <c r="J41" s="19">
        <v>40</v>
      </c>
      <c r="K41" s="19">
        <f>SUM(D41:J41)</f>
        <v>3049</v>
      </c>
      <c r="L41" s="19">
        <v>1</v>
      </c>
      <c r="M41" s="19">
        <f>SUM(K41:L41)</f>
        <v>3050</v>
      </c>
    </row>
    <row r="42" spans="1:13" ht="13.5" customHeight="1">
      <c r="A42" s="32"/>
      <c r="B42" s="20">
        <v>22</v>
      </c>
      <c r="C42" s="20" t="s">
        <v>7</v>
      </c>
      <c r="D42" s="20">
        <v>826</v>
      </c>
      <c r="E42" s="20">
        <v>0</v>
      </c>
      <c r="F42" s="20">
        <v>48</v>
      </c>
      <c r="G42" s="20">
        <v>39</v>
      </c>
      <c r="H42" s="20">
        <v>97</v>
      </c>
      <c r="I42" s="20">
        <v>0</v>
      </c>
      <c r="J42" s="20">
        <v>4</v>
      </c>
      <c r="K42" s="20">
        <f>SUM(D42:J42)</f>
        <v>1014</v>
      </c>
      <c r="L42" s="20">
        <v>0</v>
      </c>
      <c r="M42" s="20">
        <f>SUM(K42:L42)</f>
        <v>1014</v>
      </c>
    </row>
    <row r="43" spans="1:13" ht="13.5" customHeight="1">
      <c r="A43" s="32"/>
      <c r="B43" s="20">
        <v>74</v>
      </c>
      <c r="C43" s="20" t="s">
        <v>22</v>
      </c>
      <c r="D43" s="20">
        <v>810</v>
      </c>
      <c r="E43" s="20">
        <v>0</v>
      </c>
      <c r="F43" s="20">
        <v>0</v>
      </c>
      <c r="G43" s="20">
        <v>0</v>
      </c>
      <c r="H43" s="20">
        <v>120</v>
      </c>
      <c r="I43" s="20">
        <v>0</v>
      </c>
      <c r="J43" s="20">
        <v>10</v>
      </c>
      <c r="K43" s="20">
        <f>SUM(D43:J43)</f>
        <v>940</v>
      </c>
      <c r="L43" s="20">
        <v>0</v>
      </c>
      <c r="M43" s="20">
        <f>SUM(K43:L43)</f>
        <v>940</v>
      </c>
    </row>
    <row r="44" spans="1:13" ht="13.5" customHeight="1" thickBot="1">
      <c r="A44" s="32"/>
      <c r="B44" s="21">
        <v>63</v>
      </c>
      <c r="C44" s="21" t="s">
        <v>18</v>
      </c>
      <c r="D44" s="21">
        <v>430</v>
      </c>
      <c r="E44" s="21">
        <v>84</v>
      </c>
      <c r="F44" s="21">
        <v>773</v>
      </c>
      <c r="G44" s="21">
        <v>4</v>
      </c>
      <c r="H44" s="21">
        <v>77</v>
      </c>
      <c r="I44" s="21">
        <v>21</v>
      </c>
      <c r="J44" s="21">
        <v>41</v>
      </c>
      <c r="K44" s="21">
        <f>SUM(D44:J44)</f>
        <v>1430</v>
      </c>
      <c r="L44" s="21">
        <v>0</v>
      </c>
      <c r="M44" s="21">
        <f>SUM(K44:L44)</f>
        <v>1430</v>
      </c>
    </row>
    <row r="45" spans="1:13" ht="13.5" customHeight="1" thickTop="1">
      <c r="A45" s="32"/>
      <c r="B45" s="22"/>
      <c r="C45" s="23" t="s">
        <v>36</v>
      </c>
      <c r="D45" s="29">
        <f aca="true" t="shared" si="11" ref="D45:M45">+SUM(D41:D44)</f>
        <v>4256</v>
      </c>
      <c r="E45" s="29">
        <f t="shared" si="11"/>
        <v>110</v>
      </c>
      <c r="F45" s="29">
        <f t="shared" si="11"/>
        <v>1108</v>
      </c>
      <c r="G45" s="29">
        <f t="shared" si="11"/>
        <v>46</v>
      </c>
      <c r="H45" s="29">
        <f t="shared" si="11"/>
        <v>797</v>
      </c>
      <c r="I45" s="29">
        <f t="shared" si="11"/>
        <v>21</v>
      </c>
      <c r="J45" s="29">
        <f t="shared" si="11"/>
        <v>95</v>
      </c>
      <c r="K45" s="29">
        <f t="shared" si="11"/>
        <v>6433</v>
      </c>
      <c r="L45" s="29">
        <f t="shared" si="11"/>
        <v>1</v>
      </c>
      <c r="M45" s="29">
        <f t="shared" si="11"/>
        <v>6434</v>
      </c>
    </row>
    <row r="46" spans="1:13" ht="13.5" customHeight="1">
      <c r="A46" s="32"/>
      <c r="B46" s="24"/>
      <c r="C46" s="25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3.5" customHeight="1" thickBot="1">
      <c r="A47" s="32" t="s">
        <v>32</v>
      </c>
      <c r="B47" s="5">
        <v>75</v>
      </c>
      <c r="C47" s="5" t="s">
        <v>23</v>
      </c>
      <c r="D47" s="5">
        <v>327</v>
      </c>
      <c r="E47" s="5">
        <v>0</v>
      </c>
      <c r="F47" s="5">
        <v>45</v>
      </c>
      <c r="G47" s="5">
        <v>9</v>
      </c>
      <c r="H47" s="5">
        <v>41</v>
      </c>
      <c r="I47" s="5">
        <v>0</v>
      </c>
      <c r="J47" s="5">
        <v>1</v>
      </c>
      <c r="K47" s="5">
        <f>SUM(D47:J47)</f>
        <v>423</v>
      </c>
      <c r="L47" s="5">
        <v>0</v>
      </c>
      <c r="M47" s="5">
        <f>SUM(K47:L47)</f>
        <v>423</v>
      </c>
    </row>
    <row r="48" spans="1:13" ht="13.5" customHeight="1" thickTop="1">
      <c r="A48" s="32"/>
      <c r="B48" s="22"/>
      <c r="C48" s="23" t="s">
        <v>36</v>
      </c>
      <c r="D48" s="29">
        <f aca="true" t="shared" si="12" ref="D48:M48">+D47</f>
        <v>327</v>
      </c>
      <c r="E48" s="29">
        <f t="shared" si="12"/>
        <v>0</v>
      </c>
      <c r="F48" s="29">
        <f t="shared" si="12"/>
        <v>45</v>
      </c>
      <c r="G48" s="29">
        <f t="shared" si="12"/>
        <v>9</v>
      </c>
      <c r="H48" s="29">
        <f t="shared" si="12"/>
        <v>41</v>
      </c>
      <c r="I48" s="29">
        <f t="shared" si="12"/>
        <v>0</v>
      </c>
      <c r="J48" s="29">
        <f t="shared" si="12"/>
        <v>1</v>
      </c>
      <c r="K48" s="29">
        <f t="shared" si="12"/>
        <v>423</v>
      </c>
      <c r="L48" s="29">
        <f t="shared" si="12"/>
        <v>0</v>
      </c>
      <c r="M48" s="29">
        <f t="shared" si="12"/>
        <v>423</v>
      </c>
    </row>
    <row r="49" spans="1:13" ht="13.5" customHeight="1">
      <c r="A49" s="32"/>
      <c r="B49" s="24"/>
      <c r="C49" s="25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3.5" customHeight="1" thickBot="1">
      <c r="A50" s="32" t="s">
        <v>33</v>
      </c>
      <c r="B50" s="26">
        <v>69</v>
      </c>
      <c r="C50" s="26" t="s">
        <v>19</v>
      </c>
      <c r="D50" s="26">
        <v>297</v>
      </c>
      <c r="E50" s="26">
        <v>0</v>
      </c>
      <c r="F50" s="26">
        <v>32</v>
      </c>
      <c r="G50" s="26">
        <v>11</v>
      </c>
      <c r="H50" s="26">
        <v>24</v>
      </c>
      <c r="I50" s="26">
        <v>0</v>
      </c>
      <c r="J50" s="26">
        <v>46</v>
      </c>
      <c r="K50" s="26">
        <f>SUM(D50:J50)</f>
        <v>410</v>
      </c>
      <c r="L50" s="26">
        <v>0</v>
      </c>
      <c r="M50" s="26">
        <f>SUM(K50:L50)</f>
        <v>410</v>
      </c>
    </row>
    <row r="51" spans="1:13" ht="13.5" customHeight="1" thickTop="1">
      <c r="A51" s="32"/>
      <c r="B51" s="22"/>
      <c r="C51" s="23" t="s">
        <v>36</v>
      </c>
      <c r="D51" s="29">
        <f aca="true" t="shared" si="13" ref="D51:M51">+D50</f>
        <v>297</v>
      </c>
      <c r="E51" s="29">
        <f t="shared" si="13"/>
        <v>0</v>
      </c>
      <c r="F51" s="29">
        <f t="shared" si="13"/>
        <v>32</v>
      </c>
      <c r="G51" s="29">
        <f t="shared" si="13"/>
        <v>11</v>
      </c>
      <c r="H51" s="29">
        <f t="shared" si="13"/>
        <v>24</v>
      </c>
      <c r="I51" s="29">
        <f t="shared" si="13"/>
        <v>0</v>
      </c>
      <c r="J51" s="29">
        <f t="shared" si="13"/>
        <v>46</v>
      </c>
      <c r="K51" s="29">
        <f t="shared" si="13"/>
        <v>410</v>
      </c>
      <c r="L51" s="29">
        <f t="shared" si="13"/>
        <v>0</v>
      </c>
      <c r="M51" s="29">
        <f t="shared" si="13"/>
        <v>410</v>
      </c>
    </row>
    <row r="52" spans="1:13" ht="13.5" customHeight="1">
      <c r="A52" s="32"/>
      <c r="B52" s="24"/>
      <c r="C52" s="25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3.5" customHeight="1">
      <c r="A53" s="7" t="s">
        <v>84</v>
      </c>
      <c r="B53" s="27"/>
      <c r="C53" s="28" t="s">
        <v>36</v>
      </c>
      <c r="D53" s="6">
        <f aca="true" t="shared" si="14" ref="D53:M53">+D10+D13+D21+D24+D27+D30+D39+D45+D48+D51</f>
        <v>32090</v>
      </c>
      <c r="E53" s="6">
        <f t="shared" si="14"/>
        <v>283</v>
      </c>
      <c r="F53" s="6">
        <f t="shared" si="14"/>
        <v>5508</v>
      </c>
      <c r="G53" s="6">
        <f t="shared" si="14"/>
        <v>3350</v>
      </c>
      <c r="H53" s="6">
        <f t="shared" si="14"/>
        <v>2079</v>
      </c>
      <c r="I53" s="6">
        <f t="shared" si="14"/>
        <v>194</v>
      </c>
      <c r="J53" s="6">
        <f t="shared" si="14"/>
        <v>1594</v>
      </c>
      <c r="K53" s="6">
        <f t="shared" si="14"/>
        <v>45098</v>
      </c>
      <c r="L53" s="6">
        <f t="shared" si="14"/>
        <v>86</v>
      </c>
      <c r="M53" s="6">
        <f t="shared" si="14"/>
        <v>45184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</sheetData>
  <sheetProtection password="CB99" sheet="1" objects="1" scenarios="1"/>
  <mergeCells count="24">
    <mergeCell ref="K5:K6"/>
    <mergeCell ref="L4:L6"/>
    <mergeCell ref="H5:H6"/>
    <mergeCell ref="A3:A6"/>
    <mergeCell ref="B3:B6"/>
    <mergeCell ref="C3:C6"/>
    <mergeCell ref="D5:E5"/>
    <mergeCell ref="D3:M3"/>
    <mergeCell ref="D4:K4"/>
    <mergeCell ref="M4:M6"/>
    <mergeCell ref="I5:I6"/>
    <mergeCell ref="J5:J6"/>
    <mergeCell ref="A47:A49"/>
    <mergeCell ref="A50:A52"/>
    <mergeCell ref="F5:F6"/>
    <mergeCell ref="G5:G6"/>
    <mergeCell ref="A26:A28"/>
    <mergeCell ref="A29:A31"/>
    <mergeCell ref="A32:A40"/>
    <mergeCell ref="A41:A46"/>
    <mergeCell ref="A7:A11"/>
    <mergeCell ref="A12:A14"/>
    <mergeCell ref="A15:A22"/>
    <mergeCell ref="A23:A25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49"/>
  <sheetViews>
    <sheetView zoomScale="75" zoomScaleNormal="75" workbookViewId="0" topLeftCell="A1">
      <pane xSplit="5" ySplit="4" topLeftCell="F2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48" sqref="E48:N48"/>
    </sheetView>
  </sheetViews>
  <sheetFormatPr defaultColWidth="9.00390625" defaultRowHeight="13.5"/>
  <cols>
    <col min="1" max="3" width="3.50390625" style="12" customWidth="1"/>
    <col min="4" max="4" width="14.125" style="12" customWidth="1"/>
    <col min="5" max="14" width="11.25390625" style="0" bestFit="1" customWidth="1"/>
  </cols>
  <sheetData>
    <row r="1" spans="1:4" ht="13.5">
      <c r="A1" s="35" t="s">
        <v>78</v>
      </c>
      <c r="B1" s="35"/>
      <c r="C1" s="35"/>
      <c r="D1" s="35"/>
    </row>
    <row r="2" spans="1:4" ht="13.5">
      <c r="A2" s="35"/>
      <c r="B2" s="35"/>
      <c r="C2" s="35"/>
      <c r="D2" s="35"/>
    </row>
    <row r="3" spans="1:14" ht="13.5">
      <c r="A3" s="35"/>
      <c r="B3" s="35"/>
      <c r="C3" s="35"/>
      <c r="D3" s="35"/>
      <c r="L3" s="17" t="s">
        <v>36</v>
      </c>
      <c r="M3" t="s">
        <v>82</v>
      </c>
      <c r="N3" s="17" t="s">
        <v>36</v>
      </c>
    </row>
    <row r="4" spans="1:14" s="11" customFormat="1" ht="27">
      <c r="A4" s="8" t="s">
        <v>79</v>
      </c>
      <c r="B4" s="8" t="s">
        <v>80</v>
      </c>
      <c r="C4" s="8" t="s">
        <v>81</v>
      </c>
      <c r="D4" s="9" t="s">
        <v>1</v>
      </c>
      <c r="E4" s="10">
        <v>5216</v>
      </c>
      <c r="F4" s="10">
        <v>5217</v>
      </c>
      <c r="G4" s="10">
        <v>5218</v>
      </c>
      <c r="H4" s="10">
        <v>5219</v>
      </c>
      <c r="I4" s="10">
        <v>5220</v>
      </c>
      <c r="J4" s="10">
        <v>5221</v>
      </c>
      <c r="K4" s="10">
        <v>5223</v>
      </c>
      <c r="L4" s="10">
        <v>5224</v>
      </c>
      <c r="M4" s="10">
        <v>5225</v>
      </c>
      <c r="N4" s="10">
        <v>5226</v>
      </c>
    </row>
    <row r="5" spans="1:14" ht="13.5">
      <c r="A5" s="12">
        <v>13</v>
      </c>
      <c r="B5" s="12">
        <v>1</v>
      </c>
      <c r="C5" s="12">
        <v>3</v>
      </c>
      <c r="D5" s="13" t="s">
        <v>54</v>
      </c>
      <c r="E5" s="12">
        <v>1703</v>
      </c>
      <c r="F5" s="12"/>
      <c r="G5" s="12">
        <v>1216</v>
      </c>
      <c r="H5" s="12"/>
      <c r="I5" s="12">
        <v>160</v>
      </c>
      <c r="J5" s="12"/>
      <c r="K5" s="12">
        <v>7</v>
      </c>
      <c r="L5" s="12">
        <v>3086</v>
      </c>
      <c r="M5" s="12"/>
      <c r="N5" s="12">
        <v>3086</v>
      </c>
    </row>
    <row r="6" spans="1:14" ht="13.5">
      <c r="A6" s="12">
        <v>50</v>
      </c>
      <c r="B6" s="12">
        <v>1</v>
      </c>
      <c r="C6" s="12">
        <v>4</v>
      </c>
      <c r="D6" s="13" t="s">
        <v>62</v>
      </c>
      <c r="E6" s="12">
        <v>601</v>
      </c>
      <c r="F6" s="12"/>
      <c r="G6" s="12">
        <v>167</v>
      </c>
      <c r="H6" s="12"/>
      <c r="I6" s="12"/>
      <c r="J6" s="12"/>
      <c r="K6" s="12">
        <v>1</v>
      </c>
      <c r="L6" s="12">
        <v>769</v>
      </c>
      <c r="M6" s="12"/>
      <c r="N6" s="12">
        <v>769</v>
      </c>
    </row>
    <row r="7" spans="1:14" ht="13.5">
      <c r="A7" s="12">
        <v>86</v>
      </c>
      <c r="B7" s="12">
        <v>1</v>
      </c>
      <c r="C7" s="12">
        <v>6</v>
      </c>
      <c r="D7" s="13" t="s">
        <v>77</v>
      </c>
      <c r="E7" s="12">
        <v>503</v>
      </c>
      <c r="F7" s="12"/>
      <c r="G7" s="12">
        <v>38</v>
      </c>
      <c r="H7" s="12"/>
      <c r="I7" s="12"/>
      <c r="J7" s="12"/>
      <c r="K7" s="12"/>
      <c r="L7" s="12">
        <v>541</v>
      </c>
      <c r="M7" s="12"/>
      <c r="N7" s="12">
        <v>541</v>
      </c>
    </row>
    <row r="8" spans="4:14" ht="13.5"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4:14" ht="13.5"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12">
        <v>53</v>
      </c>
      <c r="B10" s="12">
        <v>2</v>
      </c>
      <c r="C10" s="12">
        <v>10</v>
      </c>
      <c r="D10" s="13" t="s">
        <v>64</v>
      </c>
      <c r="E10" s="12">
        <v>2158</v>
      </c>
      <c r="F10" s="12"/>
      <c r="G10" s="12">
        <v>389</v>
      </c>
      <c r="H10" s="12">
        <v>227</v>
      </c>
      <c r="I10" s="12">
        <v>143</v>
      </c>
      <c r="J10" s="12"/>
      <c r="K10" s="12">
        <v>113</v>
      </c>
      <c r="L10" s="12">
        <v>3030</v>
      </c>
      <c r="M10" s="12"/>
      <c r="N10" s="12">
        <v>3030</v>
      </c>
    </row>
    <row r="11" spans="4:14" ht="13.5"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4:14" ht="13.5"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3.5">
      <c r="A13" s="12">
        <v>5</v>
      </c>
      <c r="B13" s="12">
        <v>3</v>
      </c>
      <c r="C13" s="12">
        <v>12</v>
      </c>
      <c r="D13" s="13" t="s">
        <v>52</v>
      </c>
      <c r="E13" s="12">
        <v>3930</v>
      </c>
      <c r="F13" s="12">
        <v>173</v>
      </c>
      <c r="G13" s="12">
        <v>1370</v>
      </c>
      <c r="H13" s="12">
        <v>807</v>
      </c>
      <c r="I13" s="12">
        <v>510</v>
      </c>
      <c r="J13" s="12">
        <v>173</v>
      </c>
      <c r="K13" s="12">
        <v>837</v>
      </c>
      <c r="L13" s="12">
        <v>7800</v>
      </c>
      <c r="M13" s="12"/>
      <c r="N13" s="12">
        <v>7800</v>
      </c>
    </row>
    <row r="14" spans="1:14" ht="13.5">
      <c r="A14" s="12">
        <v>58</v>
      </c>
      <c r="B14" s="12">
        <v>3</v>
      </c>
      <c r="C14" s="12">
        <v>17</v>
      </c>
      <c r="D14" s="13" t="s">
        <v>66</v>
      </c>
      <c r="E14" s="12">
        <v>1468</v>
      </c>
      <c r="F14" s="12"/>
      <c r="G14" s="12"/>
      <c r="H14" s="12">
        <v>1887</v>
      </c>
      <c r="I14" s="12">
        <v>66</v>
      </c>
      <c r="J14" s="12"/>
      <c r="K14" s="12">
        <v>379</v>
      </c>
      <c r="L14" s="12">
        <v>3800</v>
      </c>
      <c r="M14" s="12"/>
      <c r="N14" s="12">
        <v>3800</v>
      </c>
    </row>
    <row r="15" spans="1:14" ht="13.5">
      <c r="A15" s="12">
        <v>56</v>
      </c>
      <c r="B15" s="12">
        <v>3</v>
      </c>
      <c r="C15" s="12">
        <v>18</v>
      </c>
      <c r="D15" s="13" t="s">
        <v>65</v>
      </c>
      <c r="E15" s="12">
        <v>598</v>
      </c>
      <c r="F15" s="12"/>
      <c r="G15" s="12">
        <v>94</v>
      </c>
      <c r="H15" s="12">
        <v>16</v>
      </c>
      <c r="I15" s="12">
        <v>56</v>
      </c>
      <c r="J15" s="12"/>
      <c r="K15" s="12"/>
      <c r="L15" s="12">
        <v>764</v>
      </c>
      <c r="M15" s="12"/>
      <c r="N15" s="12">
        <v>764</v>
      </c>
    </row>
    <row r="16" spans="1:14" s="14" customFormat="1" ht="13.5">
      <c r="A16" s="13">
        <v>71</v>
      </c>
      <c r="B16" s="13">
        <v>3</v>
      </c>
      <c r="C16" s="13">
        <v>19</v>
      </c>
      <c r="D16" s="13" t="s">
        <v>70</v>
      </c>
      <c r="E16" s="12">
        <v>357</v>
      </c>
      <c r="F16" s="12"/>
      <c r="G16" s="12"/>
      <c r="H16" s="12"/>
      <c r="I16" s="12"/>
      <c r="J16" s="12"/>
      <c r="K16" s="12"/>
      <c r="L16" s="12">
        <v>357</v>
      </c>
      <c r="M16" s="12"/>
      <c r="N16" s="12">
        <v>357</v>
      </c>
    </row>
    <row r="17" spans="1:14" ht="13.5">
      <c r="A17" s="12">
        <v>78</v>
      </c>
      <c r="B17" s="12">
        <v>3</v>
      </c>
      <c r="C17" s="12">
        <v>20</v>
      </c>
      <c r="D17" s="13" t="s">
        <v>74</v>
      </c>
      <c r="E17" s="12">
        <v>175</v>
      </c>
      <c r="F17" s="12"/>
      <c r="G17" s="12">
        <v>292</v>
      </c>
      <c r="H17" s="12"/>
      <c r="I17" s="12"/>
      <c r="J17" s="12"/>
      <c r="K17" s="12"/>
      <c r="L17" s="12">
        <v>467</v>
      </c>
      <c r="M17" s="12"/>
      <c r="N17" s="12">
        <v>467</v>
      </c>
    </row>
    <row r="18" spans="1:14" ht="13.5">
      <c r="A18" s="12">
        <v>85</v>
      </c>
      <c r="B18" s="12">
        <v>3</v>
      </c>
      <c r="C18" s="12">
        <v>23</v>
      </c>
      <c r="D18" s="13" t="s">
        <v>76</v>
      </c>
      <c r="E18" s="12"/>
      <c r="F18" s="12"/>
      <c r="G18" s="12"/>
      <c r="H18" s="12"/>
      <c r="I18" s="12"/>
      <c r="J18" s="12"/>
      <c r="K18" s="12"/>
      <c r="L18" s="12"/>
      <c r="M18" s="12">
        <v>85</v>
      </c>
      <c r="N18" s="12">
        <v>85</v>
      </c>
    </row>
    <row r="19" spans="4:14" ht="13.5"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4:14" ht="13.5"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>
        <v>59</v>
      </c>
      <c r="B21" s="12">
        <v>4</v>
      </c>
      <c r="C21" s="12">
        <v>28</v>
      </c>
      <c r="D21" s="13" t="s">
        <v>67</v>
      </c>
      <c r="E21" s="12">
        <v>1793</v>
      </c>
      <c r="F21" s="12"/>
      <c r="G21" s="12">
        <v>321</v>
      </c>
      <c r="H21" s="12">
        <v>227</v>
      </c>
      <c r="I21" s="12">
        <v>8</v>
      </c>
      <c r="J21" s="12"/>
      <c r="K21" s="12"/>
      <c r="L21" s="12">
        <v>2349</v>
      </c>
      <c r="M21" s="12"/>
      <c r="N21" s="12">
        <v>2349</v>
      </c>
    </row>
    <row r="22" spans="4:14" ht="13.5"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4:14" ht="13.5"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3.5">
      <c r="A24" s="12">
        <v>83</v>
      </c>
      <c r="B24" s="12">
        <v>5</v>
      </c>
      <c r="C24" s="12">
        <v>34</v>
      </c>
      <c r="D24" s="13" t="s">
        <v>75</v>
      </c>
      <c r="E24" s="12">
        <v>879</v>
      </c>
      <c r="F24" s="12"/>
      <c r="G24" s="12">
        <v>144</v>
      </c>
      <c r="H24" s="12">
        <v>59</v>
      </c>
      <c r="I24" s="12">
        <v>62</v>
      </c>
      <c r="J24" s="12"/>
      <c r="K24" s="12">
        <v>13</v>
      </c>
      <c r="L24" s="12">
        <v>1157</v>
      </c>
      <c r="M24" s="12"/>
      <c r="N24" s="12">
        <v>1157</v>
      </c>
    </row>
    <row r="25" spans="4:14" ht="13.5"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4:14" ht="13.5"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12">
        <v>20</v>
      </c>
      <c r="B27" s="12">
        <v>6</v>
      </c>
      <c r="C27" s="12">
        <v>36</v>
      </c>
      <c r="D27" s="13" t="s">
        <v>56</v>
      </c>
      <c r="E27" s="12">
        <v>679</v>
      </c>
      <c r="F27" s="12"/>
      <c r="G27" s="12">
        <v>50</v>
      </c>
      <c r="H27" s="12">
        <v>42</v>
      </c>
      <c r="I27" s="12"/>
      <c r="J27" s="12"/>
      <c r="K27" s="12"/>
      <c r="L27" s="12">
        <v>771</v>
      </c>
      <c r="M27" s="12"/>
      <c r="N27" s="12">
        <v>771</v>
      </c>
    </row>
    <row r="28" spans="4:14" ht="13.5"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4:14" ht="13.5"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>
        <v>33</v>
      </c>
      <c r="B30" s="12">
        <v>7</v>
      </c>
      <c r="C30" s="12">
        <v>41</v>
      </c>
      <c r="D30" s="12" t="s">
        <v>59</v>
      </c>
      <c r="E30" s="12">
        <v>1786</v>
      </c>
      <c r="F30" s="12"/>
      <c r="G30" s="12"/>
      <c r="H30" s="12"/>
      <c r="I30" s="12"/>
      <c r="J30" s="12"/>
      <c r="K30" s="12"/>
      <c r="L30" s="12">
        <v>1786</v>
      </c>
      <c r="M30" s="12"/>
      <c r="N30" s="12">
        <v>1786</v>
      </c>
    </row>
    <row r="31" spans="1:14" ht="13.5">
      <c r="A31" s="12">
        <v>34</v>
      </c>
      <c r="B31" s="12">
        <v>7</v>
      </c>
      <c r="C31" s="12">
        <v>42</v>
      </c>
      <c r="D31" s="12" t="s">
        <v>60</v>
      </c>
      <c r="E31" s="12">
        <v>3463</v>
      </c>
      <c r="F31" s="12"/>
      <c r="G31" s="12"/>
      <c r="H31" s="12"/>
      <c r="I31" s="12"/>
      <c r="J31" s="12"/>
      <c r="K31" s="12"/>
      <c r="L31" s="12">
        <v>3463</v>
      </c>
      <c r="M31" s="12"/>
      <c r="N31" s="12">
        <v>3463</v>
      </c>
    </row>
    <row r="32" spans="1:14" ht="13.5">
      <c r="A32" s="12">
        <v>38</v>
      </c>
      <c r="B32" s="12">
        <v>7</v>
      </c>
      <c r="C32" s="12">
        <v>43</v>
      </c>
      <c r="D32" s="12" t="s">
        <v>61</v>
      </c>
      <c r="E32" s="12">
        <v>3486</v>
      </c>
      <c r="F32" s="12"/>
      <c r="G32" s="12"/>
      <c r="H32" s="12"/>
      <c r="I32" s="12"/>
      <c r="J32" s="12"/>
      <c r="K32" s="12"/>
      <c r="L32" s="12">
        <v>3486</v>
      </c>
      <c r="M32" s="12"/>
      <c r="N32" s="12">
        <v>3486</v>
      </c>
    </row>
    <row r="33" spans="1:14" ht="13.5">
      <c r="A33" s="12">
        <v>51</v>
      </c>
      <c r="B33" s="12">
        <v>7</v>
      </c>
      <c r="C33" s="12">
        <v>44</v>
      </c>
      <c r="D33" s="12" t="s">
        <v>63</v>
      </c>
      <c r="E33" s="12">
        <v>862</v>
      </c>
      <c r="F33" s="12"/>
      <c r="G33" s="12"/>
      <c r="H33" s="12"/>
      <c r="I33" s="12"/>
      <c r="J33" s="12"/>
      <c r="K33" s="12"/>
      <c r="L33" s="12">
        <v>862</v>
      </c>
      <c r="M33" s="12"/>
      <c r="N33" s="12">
        <v>862</v>
      </c>
    </row>
    <row r="34" spans="1:14" ht="13.5">
      <c r="A34" s="12">
        <v>73</v>
      </c>
      <c r="B34" s="12">
        <v>7</v>
      </c>
      <c r="C34" s="12">
        <v>45</v>
      </c>
      <c r="D34" s="12" t="s">
        <v>71</v>
      </c>
      <c r="E34" s="12">
        <v>909</v>
      </c>
      <c r="F34" s="12"/>
      <c r="G34" s="12"/>
      <c r="H34" s="12"/>
      <c r="I34" s="12"/>
      <c r="J34" s="12"/>
      <c r="K34" s="12"/>
      <c r="L34" s="12">
        <v>909</v>
      </c>
      <c r="M34" s="12"/>
      <c r="N34" s="12">
        <v>909</v>
      </c>
    </row>
    <row r="35" spans="1:14" ht="13.5">
      <c r="A35" s="12">
        <v>19</v>
      </c>
      <c r="B35" s="12">
        <v>7</v>
      </c>
      <c r="C35" s="12">
        <v>46</v>
      </c>
      <c r="D35" s="13" t="s">
        <v>55</v>
      </c>
      <c r="E35" s="12">
        <v>1202</v>
      </c>
      <c r="F35" s="12"/>
      <c r="G35" s="12">
        <v>160</v>
      </c>
      <c r="H35" s="12">
        <v>19</v>
      </c>
      <c r="I35" s="12">
        <v>150</v>
      </c>
      <c r="J35" s="12"/>
      <c r="K35" s="12">
        <v>102</v>
      </c>
      <c r="L35" s="12">
        <v>1633</v>
      </c>
      <c r="M35" s="12"/>
      <c r="N35" s="12">
        <v>1633</v>
      </c>
    </row>
    <row r="36" spans="1:14" ht="13.5">
      <c r="A36" s="12">
        <v>32</v>
      </c>
      <c r="B36" s="12">
        <v>7</v>
      </c>
      <c r="C36" s="12">
        <v>47</v>
      </c>
      <c r="D36" s="13" t="s">
        <v>58</v>
      </c>
      <c r="E36" s="12">
        <v>658</v>
      </c>
      <c r="F36" s="12"/>
      <c r="G36" s="12">
        <v>82</v>
      </c>
      <c r="H36" s="12"/>
      <c r="I36" s="12">
        <v>62</v>
      </c>
      <c r="J36" s="12"/>
      <c r="K36" s="12"/>
      <c r="L36" s="12">
        <v>802</v>
      </c>
      <c r="M36" s="12"/>
      <c r="N36" s="12">
        <v>802</v>
      </c>
    </row>
    <row r="37" spans="4:14" ht="13.5"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4:14" ht="13.5"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>
        <v>9</v>
      </c>
      <c r="B39" s="12">
        <v>8</v>
      </c>
      <c r="C39" s="12">
        <v>48</v>
      </c>
      <c r="D39" s="13" t="s">
        <v>53</v>
      </c>
      <c r="E39" s="12">
        <v>2190</v>
      </c>
      <c r="F39" s="12">
        <v>26</v>
      </c>
      <c r="G39" s="12">
        <v>287</v>
      </c>
      <c r="H39" s="12">
        <v>3</v>
      </c>
      <c r="I39" s="12">
        <v>503</v>
      </c>
      <c r="J39" s="12"/>
      <c r="K39" s="12">
        <v>40</v>
      </c>
      <c r="L39" s="12">
        <v>3049</v>
      </c>
      <c r="M39" s="12">
        <v>1</v>
      </c>
      <c r="N39" s="12">
        <v>3050</v>
      </c>
    </row>
    <row r="40" spans="1:14" ht="13.5">
      <c r="A40" s="12">
        <v>22</v>
      </c>
      <c r="B40" s="12">
        <v>8</v>
      </c>
      <c r="C40" s="12">
        <v>49</v>
      </c>
      <c r="D40" s="13" t="s">
        <v>57</v>
      </c>
      <c r="E40" s="12">
        <v>826</v>
      </c>
      <c r="F40" s="12"/>
      <c r="G40" s="12">
        <v>48</v>
      </c>
      <c r="H40" s="12">
        <v>39</v>
      </c>
      <c r="I40" s="12">
        <v>97</v>
      </c>
      <c r="J40" s="12"/>
      <c r="K40" s="12">
        <v>4</v>
      </c>
      <c r="L40" s="12">
        <v>1014</v>
      </c>
      <c r="M40" s="12"/>
      <c r="N40" s="12">
        <v>1014</v>
      </c>
    </row>
    <row r="41" spans="1:14" ht="13.5">
      <c r="A41" s="12">
        <v>74</v>
      </c>
      <c r="B41" s="12">
        <v>8</v>
      </c>
      <c r="C41" s="12">
        <v>50</v>
      </c>
      <c r="D41" s="13" t="s">
        <v>72</v>
      </c>
      <c r="E41" s="12">
        <v>810</v>
      </c>
      <c r="F41" s="12"/>
      <c r="G41" s="12"/>
      <c r="H41" s="12"/>
      <c r="I41" s="12">
        <v>120</v>
      </c>
      <c r="J41" s="12"/>
      <c r="K41" s="12">
        <v>10</v>
      </c>
      <c r="L41" s="12">
        <v>940</v>
      </c>
      <c r="M41" s="12"/>
      <c r="N41" s="12">
        <v>940</v>
      </c>
    </row>
    <row r="42" spans="1:14" ht="13.5">
      <c r="A42" s="12">
        <v>63</v>
      </c>
      <c r="B42" s="12">
        <v>8</v>
      </c>
      <c r="C42" s="12">
        <v>51</v>
      </c>
      <c r="D42" s="13" t="s">
        <v>68</v>
      </c>
      <c r="E42" s="12">
        <v>430</v>
      </c>
      <c r="F42" s="12">
        <v>84</v>
      </c>
      <c r="G42" s="12">
        <v>773</v>
      </c>
      <c r="H42" s="12">
        <v>4</v>
      </c>
      <c r="I42" s="12">
        <v>77</v>
      </c>
      <c r="J42" s="12">
        <v>21</v>
      </c>
      <c r="K42" s="12">
        <v>41</v>
      </c>
      <c r="L42" s="12">
        <v>1430</v>
      </c>
      <c r="M42" s="12"/>
      <c r="N42" s="12">
        <v>1430</v>
      </c>
    </row>
    <row r="43" spans="4:14" ht="13.5"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4:14" ht="13.5"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>
        <v>75</v>
      </c>
      <c r="B45" s="12">
        <v>9</v>
      </c>
      <c r="C45" s="12">
        <v>60</v>
      </c>
      <c r="D45" s="12" t="s">
        <v>73</v>
      </c>
      <c r="E45" s="12">
        <v>327</v>
      </c>
      <c r="F45" s="12"/>
      <c r="G45" s="12">
        <v>45</v>
      </c>
      <c r="H45" s="12">
        <v>9</v>
      </c>
      <c r="I45" s="12">
        <v>41</v>
      </c>
      <c r="J45" s="12"/>
      <c r="K45" s="12">
        <v>1</v>
      </c>
      <c r="L45" s="12">
        <v>423</v>
      </c>
      <c r="M45" s="12"/>
      <c r="N45" s="12">
        <v>423</v>
      </c>
    </row>
    <row r="46" spans="5:14" ht="13.5"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5:14" ht="13.5"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>
        <v>69</v>
      </c>
      <c r="B48" s="12">
        <v>10</v>
      </c>
      <c r="C48" s="12">
        <v>62</v>
      </c>
      <c r="D48" s="12" t="s">
        <v>69</v>
      </c>
      <c r="E48" s="12">
        <v>297</v>
      </c>
      <c r="F48" s="12"/>
      <c r="G48" s="12">
        <v>32</v>
      </c>
      <c r="H48" s="12">
        <v>11</v>
      </c>
      <c r="I48" s="12">
        <v>24</v>
      </c>
      <c r="J48" s="12"/>
      <c r="K48" s="12">
        <v>46</v>
      </c>
      <c r="L48" s="12">
        <v>410</v>
      </c>
      <c r="M48" s="12"/>
      <c r="N48" s="12">
        <v>410</v>
      </c>
    </row>
    <row r="49" spans="1:14" s="15" customFormat="1" ht="26.25" customHeight="1">
      <c r="A49" s="15">
        <f>COUNT(A5:A48)</f>
        <v>26</v>
      </c>
      <c r="D49" s="16" t="s">
        <v>36</v>
      </c>
      <c r="E49" s="15">
        <f aca="true" t="shared" si="0" ref="E49:N49">SUM(E5:E48)</f>
        <v>32090</v>
      </c>
      <c r="F49" s="15">
        <f t="shared" si="0"/>
        <v>283</v>
      </c>
      <c r="G49" s="15">
        <f t="shared" si="0"/>
        <v>5508</v>
      </c>
      <c r="H49" s="15">
        <f t="shared" si="0"/>
        <v>3350</v>
      </c>
      <c r="I49" s="15">
        <f t="shared" si="0"/>
        <v>2079</v>
      </c>
      <c r="J49" s="15">
        <f t="shared" si="0"/>
        <v>194</v>
      </c>
      <c r="K49" s="15">
        <f t="shared" si="0"/>
        <v>1594</v>
      </c>
      <c r="L49" s="15">
        <f t="shared" si="0"/>
        <v>45098</v>
      </c>
      <c r="M49" s="15">
        <f t="shared" si="0"/>
        <v>86</v>
      </c>
      <c r="N49" s="15">
        <f t="shared" si="0"/>
        <v>45184</v>
      </c>
    </row>
  </sheetData>
  <autoFilter ref="A4:N49"/>
  <mergeCells count="1">
    <mergeCell ref="A1:D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2010-04-20T09:34:50Z</cp:lastPrinted>
  <dcterms:created xsi:type="dcterms:W3CDTF">2007-04-27T04:46:25Z</dcterms:created>
  <dcterms:modified xsi:type="dcterms:W3CDTF">2010-04-20T09:35:55Z</dcterms:modified>
  <cp:category/>
  <cp:version/>
  <cp:contentType/>
  <cp:contentStatus/>
</cp:coreProperties>
</file>