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0365" windowHeight="8250" activeTab="0"/>
  </bookViews>
  <sheets>
    <sheet name="21" sheetId="1" r:id="rId1"/>
    <sheet name="17" sheetId="2" state="hidden" r:id="rId2"/>
  </sheets>
  <definedNames>
    <definedName name="_xlnm._FilterDatabase" localSheetId="1" hidden="1">'17'!$A$4:$S$59</definedName>
    <definedName name="_xlnm.Print_Titles" localSheetId="0">'21'!$1:$4</definedName>
  </definedNames>
  <calcPr fullCalcOnLoad="1"/>
</workbook>
</file>

<file path=xl/sharedStrings.xml><?xml version="1.0" encoding="utf-8"?>
<sst xmlns="http://schemas.openxmlformats.org/spreadsheetml/2006/main" count="141" uniqueCount="130">
  <si>
    <t>番号</t>
  </si>
  <si>
    <t>事業体名</t>
  </si>
  <si>
    <t>長野市</t>
  </si>
  <si>
    <t>中野市</t>
  </si>
  <si>
    <t>上田市</t>
  </si>
  <si>
    <t>松本市（松本地区）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</si>
  <si>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</si>
  <si>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</si>
  <si>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</si>
  <si>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</si>
  <si>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</si>
  <si>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</si>
  <si>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</si>
  <si>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</si>
  <si>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</si>
  <si>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</si>
  <si>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</si>
  <si>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</si>
  <si>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</si>
  <si>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</si>
  <si>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</si>
  <si>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茅野市</t>
  </si>
  <si>
    <t>塩尻市</t>
  </si>
  <si>
    <t>宮田村</t>
  </si>
  <si>
    <t>飯綱町（牟礼地区）</t>
  </si>
  <si>
    <t>茅野市（蓼科地区）</t>
  </si>
  <si>
    <t>長野県</t>
  </si>
  <si>
    <t>南箕輪村</t>
  </si>
  <si>
    <t>茅野市（白樺湖地区）</t>
  </si>
  <si>
    <t>飯島町</t>
  </si>
  <si>
    <t>上田市（菅平地区）</t>
  </si>
  <si>
    <t>飯田市</t>
  </si>
  <si>
    <t>高森町</t>
  </si>
  <si>
    <t>㈱三井の森</t>
  </si>
  <si>
    <t>東急不動産㈱</t>
  </si>
  <si>
    <t>信濃町</t>
  </si>
  <si>
    <t>高山村</t>
  </si>
  <si>
    <t>中川村</t>
  </si>
  <si>
    <t>佐久</t>
  </si>
  <si>
    <t>諏訪</t>
  </si>
  <si>
    <t>松本</t>
  </si>
  <si>
    <t>長野</t>
  </si>
  <si>
    <t>北信</t>
  </si>
  <si>
    <t>計</t>
  </si>
  <si>
    <t>上小</t>
  </si>
  <si>
    <t>上伊那</t>
  </si>
  <si>
    <t>下伊那</t>
  </si>
  <si>
    <t>上田市（丸子地区）</t>
  </si>
  <si>
    <t>１７．口径別有収水量（上水道）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</si>
  <si>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</si>
  <si>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</si>
  <si>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</si>
  <si>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</si>
  <si>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</si>
  <si>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</si>
  <si>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</si>
  <si>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</si>
  <si>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</si>
  <si>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</si>
  <si>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</si>
  <si>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</si>
  <si>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その他</t>
  </si>
  <si>
    <t>計</t>
  </si>
  <si>
    <t>松本市（梓川地区）</t>
  </si>
  <si>
    <t>松本市（四賀地区）</t>
  </si>
  <si>
    <t>地方
事務所</t>
  </si>
  <si>
    <t>長野市</t>
  </si>
  <si>
    <t>中野市</t>
  </si>
  <si>
    <t>上田市</t>
  </si>
  <si>
    <t>松本市(松本地区)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</si>
  <si>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</si>
  <si>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</si>
  <si>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</si>
  <si>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</si>
  <si>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</si>
  <si>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</si>
  <si>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</si>
  <si>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</si>
  <si>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</si>
  <si>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</si>
  <si>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</si>
  <si>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</si>
  <si>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</si>
  <si>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</si>
  <si>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</si>
  <si>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</si>
  <si>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</si>
  <si>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</si>
  <si>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</si>
  <si>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</si>
  <si>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宮田村</t>
  </si>
  <si>
    <t>飯綱町（牟礼地区）</t>
  </si>
  <si>
    <t>茅野市（蓼科地区）</t>
  </si>
  <si>
    <t>長野県</t>
  </si>
  <si>
    <t>茅野市（白樺湖地区）</t>
  </si>
  <si>
    <t>飯島町</t>
  </si>
  <si>
    <t>上田市（菅平地区）</t>
  </si>
  <si>
    <t>飯田市</t>
  </si>
  <si>
    <t>伊那市（高遠町地区）</t>
  </si>
  <si>
    <t>高森町</t>
  </si>
  <si>
    <t>（株）三井の森</t>
  </si>
  <si>
    <t>東急不動産（株）</t>
  </si>
  <si>
    <t>信濃町</t>
  </si>
  <si>
    <t>高山村</t>
  </si>
  <si>
    <t>中川村</t>
  </si>
  <si>
    <t>３－４　口径別有収水量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</si>
  <si>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</si>
  <si>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</si>
  <si>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</si>
  <si>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</si>
  <si>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</si>
  <si>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</si>
  <si>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</si>
  <si>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</si>
  <si>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</si>
  <si>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</si>
  <si>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</si>
  <si>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</si>
  <si>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sonota</t>
  </si>
  <si>
    <t>番
号</t>
  </si>
  <si>
    <t>地
事</t>
  </si>
  <si>
    <t>順
番</t>
  </si>
  <si>
    <t>kenzan</t>
  </si>
  <si>
    <t>南箕輪村</t>
  </si>
  <si>
    <t>sum</t>
  </si>
  <si>
    <r>
      <t>口径別年間有収水量（千m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</si>
  <si>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</si>
  <si>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伊那市（高遠町地区）</t>
  </si>
  <si>
    <t>飯綱町（三水地区）</t>
  </si>
  <si>
    <t>中野市（豊田地区）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</si>
</sst>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4" fillId="34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 wrapText="1"/>
    </xf>
    <xf numFmtId="38" fontId="6" fillId="35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6" fillId="34" borderId="0" xfId="48" applyFont="1" applyFill="1" applyAlignment="1">
      <alignment vertical="center"/>
    </xf>
    <xf numFmtId="38" fontId="6" fillId="34" borderId="0" xfId="48" applyFont="1" applyFill="1" applyAlignment="1">
      <alignment horizontal="center" vertical="center"/>
    </xf>
    <xf numFmtId="38" fontId="5" fillId="34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0" borderId="21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38" fontId="1" fillId="0" borderId="23" xfId="48" applyFont="1" applyFill="1" applyBorder="1" applyAlignment="1" applyProtection="1">
      <alignment vertical="center"/>
      <protection/>
    </xf>
    <xf numFmtId="38" fontId="1" fillId="0" borderId="21" xfId="48" applyFont="1" applyBorder="1" applyAlignment="1" applyProtection="1">
      <alignment vertical="center"/>
      <protection/>
    </xf>
    <xf numFmtId="38" fontId="1" fillId="0" borderId="22" xfId="48" applyFont="1" applyBorder="1" applyAlignment="1" applyProtection="1">
      <alignment vertical="center"/>
      <protection/>
    </xf>
    <xf numFmtId="38" fontId="1" fillId="0" borderId="23" xfId="48" applyFont="1" applyBorder="1" applyAlignment="1" applyProtection="1">
      <alignment vertical="center"/>
      <protection/>
    </xf>
    <xf numFmtId="38" fontId="1" fillId="0" borderId="24" xfId="48" applyFont="1" applyBorder="1" applyAlignment="1" applyProtection="1">
      <alignment vertical="center"/>
      <protection/>
    </xf>
    <xf numFmtId="38" fontId="1" fillId="0" borderId="25" xfId="48" applyFont="1" applyBorder="1" applyAlignment="1" applyProtection="1">
      <alignment vertical="center"/>
      <protection/>
    </xf>
    <xf numFmtId="38" fontId="1" fillId="0" borderId="26" xfId="48" applyFont="1" applyBorder="1" applyAlignment="1" applyProtection="1">
      <alignment vertical="center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5" sqref="I5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7" width="6.125" style="2" customWidth="1"/>
    <col min="18" max="16384" width="9.00390625" style="2" customWidth="1"/>
  </cols>
  <sheetData>
    <row r="1" s="1" customFormat="1" ht="17.25">
      <c r="A1" s="1" t="s">
        <v>48</v>
      </c>
    </row>
    <row r="2" ht="13.5" customHeight="1"/>
    <row r="3" spans="1:17" s="4" customFormat="1" ht="17.25" customHeight="1">
      <c r="A3" s="43" t="s">
        <v>65</v>
      </c>
      <c r="B3" s="43" t="s">
        <v>0</v>
      </c>
      <c r="C3" s="43" t="s">
        <v>1</v>
      </c>
      <c r="D3" s="43" t="s">
        <v>125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" customFormat="1" ht="34.5" customHeight="1">
      <c r="A4" s="43"/>
      <c r="B4" s="43"/>
      <c r="C4" s="43"/>
      <c r="D4" s="3" t="s">
        <v>49</v>
      </c>
      <c r="E4" s="3" t="s">
        <v>50</v>
      </c>
      <c r="F4" s="3" t="s">
        <v>51</v>
      </c>
      <c r="G4" s="3" t="s">
        <v>52</v>
      </c>
      <c r="H4" s="3" t="s">
        <v>53</v>
      </c>
      <c r="I4" s="3" t="s">
        <v>54</v>
      </c>
      <c r="J4" s="3" t="s">
        <v>55</v>
      </c>
      <c r="K4" s="3" t="s">
        <v>56</v>
      </c>
      <c r="L4" s="3" t="s">
        <v>57</v>
      </c>
      <c r="M4" s="3" t="s">
        <v>58</v>
      </c>
      <c r="N4" s="3" t="s">
        <v>59</v>
      </c>
      <c r="O4" s="3" t="s">
        <v>60</v>
      </c>
      <c r="P4" s="3" t="s">
        <v>61</v>
      </c>
      <c r="Q4" s="3" t="s">
        <v>62</v>
      </c>
    </row>
    <row r="5" spans="1:17" s="21" customFormat="1" ht="13.5" customHeight="1">
      <c r="A5" s="41" t="s">
        <v>38</v>
      </c>
      <c r="B5" s="32">
        <v>6</v>
      </c>
      <c r="C5" s="32" t="s">
        <v>6</v>
      </c>
      <c r="D5" s="32">
        <v>2928</v>
      </c>
      <c r="E5" s="32">
        <v>0</v>
      </c>
      <c r="F5" s="32">
        <v>447</v>
      </c>
      <c r="G5" s="32">
        <v>282</v>
      </c>
      <c r="H5" s="32">
        <v>0</v>
      </c>
      <c r="I5" s="32">
        <v>335</v>
      </c>
      <c r="J5" s="32">
        <v>242</v>
      </c>
      <c r="K5" s="32">
        <v>245</v>
      </c>
      <c r="L5" s="32">
        <v>0</v>
      </c>
      <c r="M5" s="32">
        <v>10</v>
      </c>
      <c r="N5" s="32">
        <v>161</v>
      </c>
      <c r="O5" s="32">
        <v>0</v>
      </c>
      <c r="P5" s="32">
        <v>0</v>
      </c>
      <c r="Q5" s="32">
        <f>SUM(D5:P5)</f>
        <v>4650</v>
      </c>
    </row>
    <row r="6" spans="1:17" s="21" customFormat="1" ht="13.5" customHeight="1">
      <c r="A6" s="41"/>
      <c r="B6" s="33">
        <v>42</v>
      </c>
      <c r="C6" s="33" t="s">
        <v>20</v>
      </c>
      <c r="D6" s="33">
        <v>470</v>
      </c>
      <c r="E6" s="33">
        <v>0</v>
      </c>
      <c r="F6" s="33">
        <v>70</v>
      </c>
      <c r="G6" s="33">
        <v>25</v>
      </c>
      <c r="H6" s="33">
        <v>5</v>
      </c>
      <c r="I6" s="33">
        <v>10</v>
      </c>
      <c r="J6" s="33">
        <v>21</v>
      </c>
      <c r="K6" s="33">
        <v>61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f>SUM(D6:P6)</f>
        <v>662</v>
      </c>
    </row>
    <row r="7" spans="1:17" s="21" customFormat="1" ht="13.5" customHeight="1" thickBot="1">
      <c r="A7" s="41"/>
      <c r="B7" s="34">
        <v>37</v>
      </c>
      <c r="C7" s="34" t="s">
        <v>18</v>
      </c>
      <c r="D7" s="34">
        <v>3939</v>
      </c>
      <c r="E7" s="34">
        <v>0</v>
      </c>
      <c r="F7" s="34">
        <v>4548</v>
      </c>
      <c r="G7" s="34">
        <v>653</v>
      </c>
      <c r="H7" s="34">
        <v>378</v>
      </c>
      <c r="I7" s="34">
        <v>752</v>
      </c>
      <c r="J7" s="34">
        <v>819</v>
      </c>
      <c r="K7" s="34">
        <v>1138</v>
      </c>
      <c r="L7" s="34">
        <v>344</v>
      </c>
      <c r="M7" s="34">
        <v>0</v>
      </c>
      <c r="N7" s="34">
        <v>0</v>
      </c>
      <c r="O7" s="34">
        <v>0</v>
      </c>
      <c r="P7" s="34">
        <v>0</v>
      </c>
      <c r="Q7" s="34">
        <f>SUM(D7:P7)</f>
        <v>12571</v>
      </c>
    </row>
    <row r="8" spans="1:17" s="21" customFormat="1" ht="13.5" customHeight="1" thickTop="1">
      <c r="A8" s="41"/>
      <c r="B8" s="24"/>
      <c r="C8" s="25" t="s">
        <v>43</v>
      </c>
      <c r="D8" s="30">
        <f aca="true" t="shared" si="0" ref="D8:Q8">+SUM(D5:D7)</f>
        <v>7337</v>
      </c>
      <c r="E8" s="30">
        <f t="shared" si="0"/>
        <v>0</v>
      </c>
      <c r="F8" s="30">
        <f t="shared" si="0"/>
        <v>5065</v>
      </c>
      <c r="G8" s="30">
        <f t="shared" si="0"/>
        <v>960</v>
      </c>
      <c r="H8" s="30">
        <f t="shared" si="0"/>
        <v>383</v>
      </c>
      <c r="I8" s="30">
        <f t="shared" si="0"/>
        <v>1097</v>
      </c>
      <c r="J8" s="30">
        <f t="shared" si="0"/>
        <v>1082</v>
      </c>
      <c r="K8" s="30">
        <f t="shared" si="0"/>
        <v>1444</v>
      </c>
      <c r="L8" s="30">
        <f t="shared" si="0"/>
        <v>344</v>
      </c>
      <c r="M8" s="30">
        <f t="shared" si="0"/>
        <v>10</v>
      </c>
      <c r="N8" s="30">
        <f t="shared" si="0"/>
        <v>161</v>
      </c>
      <c r="O8" s="30">
        <f t="shared" si="0"/>
        <v>0</v>
      </c>
      <c r="P8" s="30">
        <f t="shared" si="0"/>
        <v>0</v>
      </c>
      <c r="Q8" s="30">
        <f t="shared" si="0"/>
        <v>17883</v>
      </c>
    </row>
    <row r="9" spans="1:17" s="21" customFormat="1" ht="13.5" customHeight="1">
      <c r="A9" s="41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21" customFormat="1" ht="13.5" customHeight="1">
      <c r="A10" s="41" t="s">
        <v>44</v>
      </c>
      <c r="B10" s="32">
        <v>3</v>
      </c>
      <c r="C10" s="32" t="s">
        <v>4</v>
      </c>
      <c r="D10" s="32">
        <v>7549</v>
      </c>
      <c r="E10" s="32">
        <v>683</v>
      </c>
      <c r="F10" s="32">
        <v>555</v>
      </c>
      <c r="G10" s="32">
        <v>210</v>
      </c>
      <c r="H10" s="32">
        <v>513</v>
      </c>
      <c r="I10" s="32">
        <v>687</v>
      </c>
      <c r="J10" s="32">
        <v>693</v>
      </c>
      <c r="K10" s="32">
        <v>151</v>
      </c>
      <c r="L10" s="32">
        <v>34</v>
      </c>
      <c r="M10" s="32">
        <v>48</v>
      </c>
      <c r="N10" s="32">
        <v>6</v>
      </c>
      <c r="O10" s="32">
        <v>0</v>
      </c>
      <c r="P10" s="32">
        <v>0</v>
      </c>
      <c r="Q10" s="32">
        <f>SUM(D10:P10)</f>
        <v>11129</v>
      </c>
    </row>
    <row r="11" spans="1:17" s="21" customFormat="1" ht="13.5" customHeight="1">
      <c r="A11" s="41"/>
      <c r="B11" s="33">
        <v>44</v>
      </c>
      <c r="C11" s="33" t="s">
        <v>47</v>
      </c>
      <c r="D11" s="33">
        <v>1673</v>
      </c>
      <c r="E11" s="33">
        <v>0</v>
      </c>
      <c r="F11" s="33">
        <v>78</v>
      </c>
      <c r="G11" s="33">
        <v>86</v>
      </c>
      <c r="H11" s="33">
        <v>41</v>
      </c>
      <c r="I11" s="33">
        <v>101</v>
      </c>
      <c r="J11" s="33">
        <v>228</v>
      </c>
      <c r="K11" s="33">
        <v>160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f>SUM(D11:P11)</f>
        <v>2367</v>
      </c>
    </row>
    <row r="12" spans="1:17" s="21" customFormat="1" ht="13.5" customHeight="1" thickBot="1">
      <c r="A12" s="41"/>
      <c r="B12" s="34">
        <v>67</v>
      </c>
      <c r="C12" s="34" t="s">
        <v>30</v>
      </c>
      <c r="D12" s="34">
        <v>77</v>
      </c>
      <c r="E12" s="34">
        <v>0</v>
      </c>
      <c r="F12" s="34">
        <v>105</v>
      </c>
      <c r="G12" s="34">
        <v>77</v>
      </c>
      <c r="H12" s="34">
        <v>5</v>
      </c>
      <c r="I12" s="34">
        <v>12</v>
      </c>
      <c r="J12" s="34">
        <v>21</v>
      </c>
      <c r="K12" s="34">
        <v>8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SUM(D12:P12)</f>
        <v>305</v>
      </c>
    </row>
    <row r="13" spans="1:17" s="21" customFormat="1" ht="13.5" customHeight="1" thickTop="1">
      <c r="A13" s="41"/>
      <c r="B13" s="24"/>
      <c r="C13" s="25" t="s">
        <v>43</v>
      </c>
      <c r="D13" s="30">
        <f aca="true" t="shared" si="1" ref="D13:Q13">+SUM(D10:D12)</f>
        <v>9299</v>
      </c>
      <c r="E13" s="30">
        <f t="shared" si="1"/>
        <v>683</v>
      </c>
      <c r="F13" s="30">
        <f t="shared" si="1"/>
        <v>738</v>
      </c>
      <c r="G13" s="30">
        <f t="shared" si="1"/>
        <v>373</v>
      </c>
      <c r="H13" s="30">
        <f t="shared" si="1"/>
        <v>559</v>
      </c>
      <c r="I13" s="30">
        <f t="shared" si="1"/>
        <v>800</v>
      </c>
      <c r="J13" s="30">
        <f t="shared" si="1"/>
        <v>942</v>
      </c>
      <c r="K13" s="30">
        <f t="shared" si="1"/>
        <v>319</v>
      </c>
      <c r="L13" s="30">
        <f t="shared" si="1"/>
        <v>34</v>
      </c>
      <c r="M13" s="30">
        <f t="shared" si="1"/>
        <v>48</v>
      </c>
      <c r="N13" s="30">
        <f t="shared" si="1"/>
        <v>6</v>
      </c>
      <c r="O13" s="30">
        <f t="shared" si="1"/>
        <v>0</v>
      </c>
      <c r="P13" s="30">
        <f t="shared" si="1"/>
        <v>0</v>
      </c>
      <c r="Q13" s="30">
        <f t="shared" si="1"/>
        <v>13801</v>
      </c>
    </row>
    <row r="14" spans="1:17" s="21" customFormat="1" ht="13.5" customHeight="1">
      <c r="A14" s="41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21" customFormat="1" ht="13.5" customHeight="1">
      <c r="A15" s="41" t="s">
        <v>39</v>
      </c>
      <c r="B15" s="32">
        <v>14</v>
      </c>
      <c r="C15" s="32" t="s">
        <v>8</v>
      </c>
      <c r="D15" s="32">
        <v>4349</v>
      </c>
      <c r="E15" s="32">
        <v>0</v>
      </c>
      <c r="F15" s="32">
        <v>231</v>
      </c>
      <c r="G15" s="32">
        <v>358</v>
      </c>
      <c r="H15" s="32">
        <v>0</v>
      </c>
      <c r="I15" s="32">
        <v>285</v>
      </c>
      <c r="J15" s="32">
        <v>434</v>
      </c>
      <c r="K15" s="32">
        <v>306</v>
      </c>
      <c r="L15" s="32">
        <v>10</v>
      </c>
      <c r="M15" s="32">
        <v>0</v>
      </c>
      <c r="N15" s="32">
        <v>0</v>
      </c>
      <c r="O15" s="32">
        <v>0</v>
      </c>
      <c r="P15" s="32">
        <v>0</v>
      </c>
      <c r="Q15" s="32">
        <f aca="true" t="shared" si="2" ref="Q15:Q21">SUM(D15:P15)</f>
        <v>5973</v>
      </c>
    </row>
    <row r="16" spans="1:17" s="21" customFormat="1" ht="13.5" customHeight="1">
      <c r="A16" s="41"/>
      <c r="B16" s="33">
        <v>45</v>
      </c>
      <c r="C16" s="33" t="s">
        <v>21</v>
      </c>
      <c r="D16" s="33">
        <v>4228</v>
      </c>
      <c r="E16" s="33">
        <v>0</v>
      </c>
      <c r="F16" s="33">
        <v>184</v>
      </c>
      <c r="G16" s="33">
        <v>268</v>
      </c>
      <c r="H16" s="33">
        <v>93</v>
      </c>
      <c r="I16" s="33">
        <v>308</v>
      </c>
      <c r="J16" s="33">
        <v>1314</v>
      </c>
      <c r="K16" s="33">
        <v>284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f t="shared" si="2"/>
        <v>6679</v>
      </c>
    </row>
    <row r="17" spans="1:17" s="21" customFormat="1" ht="13.5" customHeight="1">
      <c r="A17" s="41"/>
      <c r="B17" s="33">
        <v>55</v>
      </c>
      <c r="C17" s="33" t="s">
        <v>25</v>
      </c>
      <c r="D17" s="33">
        <v>41</v>
      </c>
      <c r="E17" s="33">
        <v>0</v>
      </c>
      <c r="F17" s="33">
        <v>19</v>
      </c>
      <c r="G17" s="33">
        <v>24</v>
      </c>
      <c r="H17" s="33">
        <v>12</v>
      </c>
      <c r="I17" s="33">
        <v>7</v>
      </c>
      <c r="J17" s="33">
        <v>121</v>
      </c>
      <c r="K17" s="33">
        <v>34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f t="shared" si="2"/>
        <v>258</v>
      </c>
    </row>
    <row r="18" spans="1:17" s="21" customFormat="1" ht="13.5" customHeight="1">
      <c r="A18" s="41"/>
      <c r="B18" s="33">
        <v>65</v>
      </c>
      <c r="C18" s="33" t="s">
        <v>28</v>
      </c>
      <c r="D18" s="33">
        <v>19</v>
      </c>
      <c r="E18" s="33">
        <v>0</v>
      </c>
      <c r="F18" s="33">
        <v>20</v>
      </c>
      <c r="G18" s="33">
        <v>22</v>
      </c>
      <c r="H18" s="33">
        <v>10</v>
      </c>
      <c r="I18" s="33">
        <v>40</v>
      </c>
      <c r="J18" s="33">
        <v>47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f t="shared" si="2"/>
        <v>158</v>
      </c>
    </row>
    <row r="19" spans="1:17" s="21" customFormat="1" ht="13.5" customHeight="1">
      <c r="A19" s="41"/>
      <c r="B19" s="33">
        <v>17</v>
      </c>
      <c r="C19" s="33" t="s">
        <v>10</v>
      </c>
      <c r="D19" s="33">
        <v>1686</v>
      </c>
      <c r="E19" s="33">
        <v>0</v>
      </c>
      <c r="F19" s="33">
        <v>128</v>
      </c>
      <c r="G19" s="33">
        <v>205</v>
      </c>
      <c r="H19" s="33">
        <v>0</v>
      </c>
      <c r="I19" s="33">
        <v>127</v>
      </c>
      <c r="J19" s="33">
        <v>166</v>
      </c>
      <c r="K19" s="33">
        <v>134</v>
      </c>
      <c r="L19" s="33">
        <v>2</v>
      </c>
      <c r="M19" s="33">
        <v>0</v>
      </c>
      <c r="N19" s="33">
        <v>0</v>
      </c>
      <c r="O19" s="33">
        <v>0</v>
      </c>
      <c r="P19" s="33">
        <v>0</v>
      </c>
      <c r="Q19" s="33">
        <f t="shared" si="2"/>
        <v>2448</v>
      </c>
    </row>
    <row r="20" spans="1:17" s="21" customFormat="1" ht="13.5" customHeight="1">
      <c r="A20" s="41"/>
      <c r="B20" s="33">
        <v>79</v>
      </c>
      <c r="C20" s="33" t="s">
        <v>33</v>
      </c>
      <c r="D20" s="33">
        <v>43</v>
      </c>
      <c r="E20" s="33">
        <v>0</v>
      </c>
      <c r="F20" s="33">
        <v>62</v>
      </c>
      <c r="G20" s="33">
        <v>2</v>
      </c>
      <c r="H20" s="33">
        <v>9</v>
      </c>
      <c r="I20" s="33">
        <v>10</v>
      </c>
      <c r="J20" s="33">
        <v>17</v>
      </c>
      <c r="K20" s="33">
        <v>15</v>
      </c>
      <c r="L20" s="33">
        <v>20</v>
      </c>
      <c r="M20" s="33">
        <v>0</v>
      </c>
      <c r="N20" s="33">
        <v>0</v>
      </c>
      <c r="O20" s="33">
        <v>0</v>
      </c>
      <c r="P20" s="33">
        <v>0</v>
      </c>
      <c r="Q20" s="33">
        <f t="shared" si="2"/>
        <v>178</v>
      </c>
    </row>
    <row r="21" spans="1:17" s="21" customFormat="1" ht="13.5" customHeight="1" thickBot="1">
      <c r="A21" s="41"/>
      <c r="B21" s="34">
        <v>80</v>
      </c>
      <c r="C21" s="34" t="s">
        <v>34</v>
      </c>
      <c r="D21" s="34">
        <v>0</v>
      </c>
      <c r="E21" s="34">
        <v>0</v>
      </c>
      <c r="F21" s="34">
        <v>86</v>
      </c>
      <c r="G21" s="34">
        <v>2</v>
      </c>
      <c r="H21" s="34">
        <v>6</v>
      </c>
      <c r="I21" s="34">
        <v>9</v>
      </c>
      <c r="J21" s="34">
        <v>32</v>
      </c>
      <c r="K21" s="34">
        <v>31</v>
      </c>
      <c r="L21" s="34">
        <v>19</v>
      </c>
      <c r="M21" s="34">
        <v>0</v>
      </c>
      <c r="N21" s="34">
        <v>0</v>
      </c>
      <c r="O21" s="34">
        <v>0</v>
      </c>
      <c r="P21" s="34">
        <v>0</v>
      </c>
      <c r="Q21" s="34">
        <f t="shared" si="2"/>
        <v>185</v>
      </c>
    </row>
    <row r="22" spans="1:17" s="21" customFormat="1" ht="13.5" customHeight="1" thickTop="1">
      <c r="A22" s="41"/>
      <c r="B22" s="24"/>
      <c r="C22" s="25" t="s">
        <v>43</v>
      </c>
      <c r="D22" s="30">
        <f aca="true" t="shared" si="3" ref="D22:Q22">+SUM(D15:D21)</f>
        <v>10366</v>
      </c>
      <c r="E22" s="30">
        <f t="shared" si="3"/>
        <v>0</v>
      </c>
      <c r="F22" s="30">
        <f t="shared" si="3"/>
        <v>730</v>
      </c>
      <c r="G22" s="30">
        <f t="shared" si="3"/>
        <v>881</v>
      </c>
      <c r="H22" s="30">
        <f t="shared" si="3"/>
        <v>130</v>
      </c>
      <c r="I22" s="30">
        <f t="shared" si="3"/>
        <v>786</v>
      </c>
      <c r="J22" s="30">
        <f t="shared" si="3"/>
        <v>2131</v>
      </c>
      <c r="K22" s="30">
        <f t="shared" si="3"/>
        <v>804</v>
      </c>
      <c r="L22" s="30">
        <f t="shared" si="3"/>
        <v>51</v>
      </c>
      <c r="M22" s="30">
        <f t="shared" si="3"/>
        <v>0</v>
      </c>
      <c r="N22" s="30">
        <f t="shared" si="3"/>
        <v>0</v>
      </c>
      <c r="O22" s="30">
        <f t="shared" si="3"/>
        <v>0</v>
      </c>
      <c r="P22" s="30">
        <f t="shared" si="3"/>
        <v>0</v>
      </c>
      <c r="Q22" s="30">
        <f t="shared" si="3"/>
        <v>15879</v>
      </c>
    </row>
    <row r="23" spans="1:17" s="21" customFormat="1" ht="13.5" customHeight="1">
      <c r="A23" s="41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21" customFormat="1" ht="13.5" customHeight="1">
      <c r="A24" s="41" t="s">
        <v>45</v>
      </c>
      <c r="B24" s="32">
        <v>35</v>
      </c>
      <c r="C24" s="32" t="s">
        <v>17</v>
      </c>
      <c r="D24" s="32">
        <v>4890</v>
      </c>
      <c r="E24" s="32">
        <v>0</v>
      </c>
      <c r="F24" s="32">
        <v>251</v>
      </c>
      <c r="G24" s="32">
        <v>225</v>
      </c>
      <c r="H24" s="32">
        <v>96</v>
      </c>
      <c r="I24" s="32">
        <v>391</v>
      </c>
      <c r="J24" s="32">
        <v>315</v>
      </c>
      <c r="K24" s="32">
        <v>377</v>
      </c>
      <c r="L24" s="32">
        <v>117</v>
      </c>
      <c r="M24" s="32">
        <v>0</v>
      </c>
      <c r="N24" s="32">
        <v>0</v>
      </c>
      <c r="O24" s="32">
        <v>0</v>
      </c>
      <c r="P24" s="32">
        <v>0</v>
      </c>
      <c r="Q24" s="32">
        <f aca="true" t="shared" si="4" ref="Q24:Q31">SUM(D24:P24)</f>
        <v>6662</v>
      </c>
    </row>
    <row r="25" spans="1:17" s="21" customFormat="1" ht="13.5" customHeight="1">
      <c r="A25" s="41"/>
      <c r="B25" s="33">
        <v>72</v>
      </c>
      <c r="C25" s="33" t="s">
        <v>127</v>
      </c>
      <c r="D25" s="33">
        <v>330</v>
      </c>
      <c r="E25" s="33">
        <v>0</v>
      </c>
      <c r="F25" s="33">
        <v>17</v>
      </c>
      <c r="G25" s="33">
        <v>25</v>
      </c>
      <c r="H25" s="33">
        <v>1</v>
      </c>
      <c r="I25" s="33">
        <v>36</v>
      </c>
      <c r="J25" s="33">
        <v>31</v>
      </c>
      <c r="K25" s="33">
        <v>19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f t="shared" si="4"/>
        <v>459</v>
      </c>
    </row>
    <row r="26" spans="1:17" s="21" customFormat="1" ht="13.5" customHeight="1">
      <c r="A26" s="41"/>
      <c r="B26" s="33">
        <v>29</v>
      </c>
      <c r="C26" s="33" t="s">
        <v>16</v>
      </c>
      <c r="D26" s="33">
        <v>2533</v>
      </c>
      <c r="E26" s="33">
        <v>0</v>
      </c>
      <c r="F26" s="33">
        <v>140</v>
      </c>
      <c r="G26" s="33">
        <v>269</v>
      </c>
      <c r="H26" s="33">
        <v>0</v>
      </c>
      <c r="I26" s="33">
        <v>194</v>
      </c>
      <c r="J26" s="33">
        <v>145</v>
      </c>
      <c r="K26" s="33">
        <v>207</v>
      </c>
      <c r="L26" s="33">
        <v>58</v>
      </c>
      <c r="M26" s="33">
        <v>0</v>
      </c>
      <c r="N26" s="33">
        <v>0</v>
      </c>
      <c r="O26" s="33">
        <v>0</v>
      </c>
      <c r="P26" s="33">
        <v>0</v>
      </c>
      <c r="Q26" s="33">
        <f t="shared" si="4"/>
        <v>3546</v>
      </c>
    </row>
    <row r="27" spans="1:17" s="21" customFormat="1" ht="13.5" customHeight="1">
      <c r="A27" s="41"/>
      <c r="B27" s="33">
        <v>25</v>
      </c>
      <c r="C27" s="33" t="s">
        <v>13</v>
      </c>
      <c r="D27" s="33">
        <v>1414</v>
      </c>
      <c r="E27" s="33">
        <v>0</v>
      </c>
      <c r="F27" s="33">
        <v>62</v>
      </c>
      <c r="G27" s="33">
        <v>79</v>
      </c>
      <c r="H27" s="33">
        <v>44</v>
      </c>
      <c r="I27" s="33">
        <v>52</v>
      </c>
      <c r="J27" s="33">
        <v>159</v>
      </c>
      <c r="K27" s="33">
        <v>77</v>
      </c>
      <c r="L27" s="33">
        <v>22</v>
      </c>
      <c r="M27" s="33">
        <v>0</v>
      </c>
      <c r="N27" s="33">
        <v>0</v>
      </c>
      <c r="O27" s="33">
        <v>0</v>
      </c>
      <c r="P27" s="33">
        <v>0</v>
      </c>
      <c r="Q27" s="33">
        <f t="shared" si="4"/>
        <v>1909</v>
      </c>
    </row>
    <row r="28" spans="1:17" s="21" customFormat="1" ht="13.5" customHeight="1">
      <c r="A28" s="41"/>
      <c r="B28" s="33">
        <v>66</v>
      </c>
      <c r="C28" s="33" t="s">
        <v>29</v>
      </c>
      <c r="D28" s="33">
        <v>723</v>
      </c>
      <c r="E28" s="33">
        <v>0</v>
      </c>
      <c r="F28" s="33">
        <v>53</v>
      </c>
      <c r="G28" s="33">
        <v>28</v>
      </c>
      <c r="H28" s="33">
        <v>22</v>
      </c>
      <c r="I28" s="33">
        <v>12</v>
      </c>
      <c r="J28" s="33">
        <v>56</v>
      </c>
      <c r="K28" s="33">
        <v>9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f t="shared" si="4"/>
        <v>903</v>
      </c>
    </row>
    <row r="29" spans="1:17" s="21" customFormat="1" ht="13.5" customHeight="1">
      <c r="A29" s="41"/>
      <c r="B29" s="33">
        <v>64</v>
      </c>
      <c r="C29" s="33" t="s">
        <v>27</v>
      </c>
      <c r="D29" s="33">
        <v>951</v>
      </c>
      <c r="E29" s="33">
        <v>0</v>
      </c>
      <c r="F29" s="33">
        <v>58</v>
      </c>
      <c r="G29" s="33">
        <v>80</v>
      </c>
      <c r="H29" s="33">
        <v>42</v>
      </c>
      <c r="I29" s="33">
        <v>74</v>
      </c>
      <c r="J29" s="33">
        <v>44</v>
      </c>
      <c r="K29" s="33">
        <v>48</v>
      </c>
      <c r="L29" s="33">
        <v>13</v>
      </c>
      <c r="M29" s="33">
        <v>0</v>
      </c>
      <c r="N29" s="33">
        <v>0</v>
      </c>
      <c r="O29" s="33">
        <v>0</v>
      </c>
      <c r="P29" s="33">
        <v>0</v>
      </c>
      <c r="Q29" s="33">
        <f t="shared" si="4"/>
        <v>1310</v>
      </c>
    </row>
    <row r="30" spans="1:17" s="21" customFormat="1" ht="13.5" customHeight="1">
      <c r="A30" s="41"/>
      <c r="B30" s="33">
        <v>88</v>
      </c>
      <c r="C30" s="33" t="s">
        <v>37</v>
      </c>
      <c r="D30" s="33">
        <v>370</v>
      </c>
      <c r="E30" s="33">
        <v>0</v>
      </c>
      <c r="F30" s="33">
        <v>9</v>
      </c>
      <c r="G30" s="33">
        <v>3</v>
      </c>
      <c r="H30" s="33">
        <v>14</v>
      </c>
      <c r="I30" s="33">
        <v>29</v>
      </c>
      <c r="J30" s="33">
        <v>7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f t="shared" si="4"/>
        <v>432</v>
      </c>
    </row>
    <row r="31" spans="1:17" s="21" customFormat="1" ht="13.5" customHeight="1" thickBot="1">
      <c r="A31" s="41"/>
      <c r="B31" s="34">
        <v>52</v>
      </c>
      <c r="C31" s="34" t="s">
        <v>23</v>
      </c>
      <c r="D31" s="34">
        <v>717</v>
      </c>
      <c r="E31" s="34">
        <v>0</v>
      </c>
      <c r="F31" s="34">
        <v>57</v>
      </c>
      <c r="G31" s="34">
        <v>50</v>
      </c>
      <c r="H31" s="34">
        <v>18</v>
      </c>
      <c r="I31" s="34">
        <v>26</v>
      </c>
      <c r="J31" s="34">
        <v>24</v>
      </c>
      <c r="K31" s="34">
        <v>17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f t="shared" si="4"/>
        <v>909</v>
      </c>
    </row>
    <row r="32" spans="1:17" s="21" customFormat="1" ht="13.5" customHeight="1" thickTop="1">
      <c r="A32" s="41"/>
      <c r="B32" s="24"/>
      <c r="C32" s="25" t="s">
        <v>43</v>
      </c>
      <c r="D32" s="30">
        <f aca="true" t="shared" si="5" ref="D32:Q32">+SUM(D24:D31)</f>
        <v>11928</v>
      </c>
      <c r="E32" s="30">
        <f t="shared" si="5"/>
        <v>0</v>
      </c>
      <c r="F32" s="30">
        <f t="shared" si="5"/>
        <v>647</v>
      </c>
      <c r="G32" s="30">
        <f t="shared" si="5"/>
        <v>759</v>
      </c>
      <c r="H32" s="30">
        <f t="shared" si="5"/>
        <v>237</v>
      </c>
      <c r="I32" s="30">
        <f t="shared" si="5"/>
        <v>814</v>
      </c>
      <c r="J32" s="30">
        <f t="shared" si="5"/>
        <v>781</v>
      </c>
      <c r="K32" s="30">
        <f t="shared" si="5"/>
        <v>754</v>
      </c>
      <c r="L32" s="30">
        <f t="shared" si="5"/>
        <v>210</v>
      </c>
      <c r="M32" s="30">
        <f t="shared" si="5"/>
        <v>0</v>
      </c>
      <c r="N32" s="30">
        <f t="shared" si="5"/>
        <v>0</v>
      </c>
      <c r="O32" s="30">
        <f t="shared" si="5"/>
        <v>0</v>
      </c>
      <c r="P32" s="30">
        <f t="shared" si="5"/>
        <v>0</v>
      </c>
      <c r="Q32" s="30">
        <f t="shared" si="5"/>
        <v>16130</v>
      </c>
    </row>
    <row r="33" spans="1:17" s="21" customFormat="1" ht="13.5" customHeight="1">
      <c r="A33" s="41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21" customFormat="1" ht="13.5" customHeight="1">
      <c r="A34" s="41" t="s">
        <v>46</v>
      </c>
      <c r="B34" s="32">
        <v>70</v>
      </c>
      <c r="C34" s="32" t="s">
        <v>31</v>
      </c>
      <c r="D34" s="32">
        <v>7106</v>
      </c>
      <c r="E34" s="32">
        <v>0</v>
      </c>
      <c r="F34" s="32">
        <v>642</v>
      </c>
      <c r="G34" s="32">
        <v>488</v>
      </c>
      <c r="H34" s="32">
        <v>0</v>
      </c>
      <c r="I34" s="32">
        <v>544</v>
      </c>
      <c r="J34" s="32">
        <v>380</v>
      </c>
      <c r="K34" s="32">
        <v>376</v>
      </c>
      <c r="L34" s="32">
        <v>15</v>
      </c>
      <c r="M34" s="32">
        <v>0</v>
      </c>
      <c r="N34" s="32">
        <v>0</v>
      </c>
      <c r="O34" s="32">
        <v>0</v>
      </c>
      <c r="P34" s="32">
        <v>0</v>
      </c>
      <c r="Q34" s="32">
        <f>SUM(D34:P34)</f>
        <v>9551</v>
      </c>
    </row>
    <row r="35" spans="1:17" s="21" customFormat="1" ht="13.5" customHeight="1" thickBot="1">
      <c r="A35" s="41"/>
      <c r="B35" s="34">
        <v>76</v>
      </c>
      <c r="C35" s="34" t="s">
        <v>32</v>
      </c>
      <c r="D35" s="34">
        <v>749</v>
      </c>
      <c r="E35" s="34">
        <v>0</v>
      </c>
      <c r="F35" s="34">
        <v>33</v>
      </c>
      <c r="G35" s="34">
        <v>31</v>
      </c>
      <c r="H35" s="34">
        <v>0</v>
      </c>
      <c r="I35" s="34">
        <v>62</v>
      </c>
      <c r="J35" s="34">
        <v>78</v>
      </c>
      <c r="K35" s="34">
        <v>0</v>
      </c>
      <c r="L35" s="34">
        <v>4</v>
      </c>
      <c r="M35" s="34">
        <v>0</v>
      </c>
      <c r="N35" s="34">
        <v>0</v>
      </c>
      <c r="O35" s="34">
        <v>0</v>
      </c>
      <c r="P35" s="34">
        <v>0</v>
      </c>
      <c r="Q35" s="34">
        <f>SUM(D35:P35)</f>
        <v>957</v>
      </c>
    </row>
    <row r="36" spans="1:17" ht="13.5" customHeight="1" thickTop="1">
      <c r="A36" s="41"/>
      <c r="B36" s="24"/>
      <c r="C36" s="25" t="s">
        <v>43</v>
      </c>
      <c r="D36" s="30">
        <f aca="true" t="shared" si="6" ref="D36:Q36">+SUM(D34:D35)</f>
        <v>7855</v>
      </c>
      <c r="E36" s="30">
        <f t="shared" si="6"/>
        <v>0</v>
      </c>
      <c r="F36" s="30">
        <f t="shared" si="6"/>
        <v>675</v>
      </c>
      <c r="G36" s="30">
        <f t="shared" si="6"/>
        <v>519</v>
      </c>
      <c r="H36" s="30">
        <f t="shared" si="6"/>
        <v>0</v>
      </c>
      <c r="I36" s="30">
        <f t="shared" si="6"/>
        <v>606</v>
      </c>
      <c r="J36" s="30">
        <f t="shared" si="6"/>
        <v>458</v>
      </c>
      <c r="K36" s="30">
        <f t="shared" si="6"/>
        <v>376</v>
      </c>
      <c r="L36" s="30">
        <f t="shared" si="6"/>
        <v>19</v>
      </c>
      <c r="M36" s="30">
        <f t="shared" si="6"/>
        <v>0</v>
      </c>
      <c r="N36" s="30">
        <f t="shared" si="6"/>
        <v>0</v>
      </c>
      <c r="O36" s="30">
        <f t="shared" si="6"/>
        <v>0</v>
      </c>
      <c r="P36" s="30">
        <f t="shared" si="6"/>
        <v>0</v>
      </c>
      <c r="Q36" s="30">
        <f t="shared" si="6"/>
        <v>10508</v>
      </c>
    </row>
    <row r="37" spans="1:17" s="21" customFormat="1" ht="13.5" customHeight="1">
      <c r="A37" s="41"/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3.5" customHeight="1">
      <c r="A38" s="42" t="s">
        <v>40</v>
      </c>
      <c r="B38" s="35">
        <v>4</v>
      </c>
      <c r="C38" s="35" t="s">
        <v>5</v>
      </c>
      <c r="D38" s="35">
        <v>15902</v>
      </c>
      <c r="E38" s="35">
        <v>0</v>
      </c>
      <c r="F38" s="35">
        <v>1679</v>
      </c>
      <c r="G38" s="35">
        <v>1268</v>
      </c>
      <c r="H38" s="35">
        <v>496</v>
      </c>
      <c r="I38" s="35">
        <v>1002</v>
      </c>
      <c r="J38" s="35">
        <v>1213</v>
      </c>
      <c r="K38" s="35">
        <v>1040</v>
      </c>
      <c r="L38" s="35">
        <v>510</v>
      </c>
      <c r="M38" s="35">
        <v>0</v>
      </c>
      <c r="N38" s="35">
        <v>39</v>
      </c>
      <c r="O38" s="35">
        <v>0</v>
      </c>
      <c r="P38" s="35">
        <v>0</v>
      </c>
      <c r="Q38" s="35">
        <f>SUM(D38:P38)</f>
        <v>23149</v>
      </c>
    </row>
    <row r="39" spans="1:17" ht="13.5" customHeight="1">
      <c r="A39" s="42"/>
      <c r="B39" s="36">
        <v>38</v>
      </c>
      <c r="C39" s="36" t="s">
        <v>63</v>
      </c>
      <c r="D39" s="36">
        <v>817</v>
      </c>
      <c r="E39" s="36">
        <v>0</v>
      </c>
      <c r="F39" s="36">
        <v>42</v>
      </c>
      <c r="G39" s="36">
        <v>41</v>
      </c>
      <c r="H39" s="36">
        <v>16</v>
      </c>
      <c r="I39" s="36">
        <v>34</v>
      </c>
      <c r="J39" s="36">
        <v>86</v>
      </c>
      <c r="K39" s="36">
        <v>14</v>
      </c>
      <c r="L39" s="36">
        <v>18</v>
      </c>
      <c r="M39" s="36">
        <v>0</v>
      </c>
      <c r="N39" s="36">
        <v>0</v>
      </c>
      <c r="O39" s="36">
        <v>0</v>
      </c>
      <c r="P39" s="36">
        <v>0</v>
      </c>
      <c r="Q39" s="36">
        <f>SUM(D39:P39)</f>
        <v>1068</v>
      </c>
    </row>
    <row r="40" spans="1:17" ht="13.5" customHeight="1">
      <c r="A40" s="42"/>
      <c r="B40" s="36">
        <v>39</v>
      </c>
      <c r="C40" s="36" t="s">
        <v>64</v>
      </c>
      <c r="D40" s="36">
        <v>344</v>
      </c>
      <c r="E40" s="36">
        <v>0</v>
      </c>
      <c r="F40" s="36">
        <v>14</v>
      </c>
      <c r="G40" s="36">
        <v>11</v>
      </c>
      <c r="H40" s="36">
        <v>5</v>
      </c>
      <c r="I40" s="36">
        <v>4</v>
      </c>
      <c r="J40" s="36">
        <v>49</v>
      </c>
      <c r="K40" s="36">
        <v>0</v>
      </c>
      <c r="L40" s="36">
        <v>8</v>
      </c>
      <c r="M40" s="36">
        <v>0</v>
      </c>
      <c r="N40" s="36">
        <v>0</v>
      </c>
      <c r="O40" s="36">
        <v>0</v>
      </c>
      <c r="P40" s="36">
        <v>0</v>
      </c>
      <c r="Q40" s="36">
        <f>SUM(D40:P40)</f>
        <v>435</v>
      </c>
    </row>
    <row r="41" spans="1:17" ht="13.5" customHeight="1" thickBot="1">
      <c r="A41" s="42"/>
      <c r="B41" s="37">
        <v>46</v>
      </c>
      <c r="C41" s="37" t="s">
        <v>22</v>
      </c>
      <c r="D41" s="37">
        <v>4840</v>
      </c>
      <c r="E41" s="37">
        <v>0</v>
      </c>
      <c r="F41" s="37">
        <v>510</v>
      </c>
      <c r="G41" s="37">
        <v>271</v>
      </c>
      <c r="H41" s="37">
        <v>190</v>
      </c>
      <c r="I41" s="37">
        <v>228</v>
      </c>
      <c r="J41" s="37">
        <v>422</v>
      </c>
      <c r="K41" s="37">
        <v>377</v>
      </c>
      <c r="L41" s="37">
        <v>110</v>
      </c>
      <c r="M41" s="37">
        <v>0</v>
      </c>
      <c r="N41" s="37">
        <v>0</v>
      </c>
      <c r="O41" s="37">
        <v>0</v>
      </c>
      <c r="P41" s="37">
        <v>88</v>
      </c>
      <c r="Q41" s="37">
        <f>SUM(D41:P41)</f>
        <v>7036</v>
      </c>
    </row>
    <row r="42" spans="1:17" ht="13.5" customHeight="1" thickTop="1">
      <c r="A42" s="42"/>
      <c r="B42" s="24"/>
      <c r="C42" s="25" t="s">
        <v>43</v>
      </c>
      <c r="D42" s="30">
        <f aca="true" t="shared" si="7" ref="D42:Q42">+SUM(D38:D41)</f>
        <v>21903</v>
      </c>
      <c r="E42" s="30">
        <f t="shared" si="7"/>
        <v>0</v>
      </c>
      <c r="F42" s="30">
        <f t="shared" si="7"/>
        <v>2245</v>
      </c>
      <c r="G42" s="30">
        <f t="shared" si="7"/>
        <v>1591</v>
      </c>
      <c r="H42" s="30">
        <f t="shared" si="7"/>
        <v>707</v>
      </c>
      <c r="I42" s="30">
        <f t="shared" si="7"/>
        <v>1268</v>
      </c>
      <c r="J42" s="30">
        <f t="shared" si="7"/>
        <v>1770</v>
      </c>
      <c r="K42" s="30">
        <f t="shared" si="7"/>
        <v>1431</v>
      </c>
      <c r="L42" s="30">
        <f t="shared" si="7"/>
        <v>646</v>
      </c>
      <c r="M42" s="30">
        <f t="shared" si="7"/>
        <v>0</v>
      </c>
      <c r="N42" s="30">
        <f t="shared" si="7"/>
        <v>39</v>
      </c>
      <c r="O42" s="30">
        <f t="shared" si="7"/>
        <v>0</v>
      </c>
      <c r="P42" s="30">
        <f t="shared" si="7"/>
        <v>88</v>
      </c>
      <c r="Q42" s="30">
        <f t="shared" si="7"/>
        <v>31688</v>
      </c>
    </row>
    <row r="43" spans="1:17" s="21" customFormat="1" ht="13.5" customHeight="1">
      <c r="A43" s="42"/>
      <c r="B43" s="26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3.5" customHeight="1">
      <c r="A44" s="42" t="s">
        <v>41</v>
      </c>
      <c r="B44" s="35">
        <v>57</v>
      </c>
      <c r="C44" s="35" t="s">
        <v>26</v>
      </c>
      <c r="D44" s="35">
        <v>9402</v>
      </c>
      <c r="E44" s="35">
        <v>0</v>
      </c>
      <c r="F44" s="35">
        <v>4907</v>
      </c>
      <c r="G44" s="35">
        <v>860</v>
      </c>
      <c r="H44" s="35">
        <v>335</v>
      </c>
      <c r="I44" s="35">
        <v>989</v>
      </c>
      <c r="J44" s="35">
        <v>968</v>
      </c>
      <c r="K44" s="35">
        <v>824</v>
      </c>
      <c r="L44" s="35">
        <v>176</v>
      </c>
      <c r="M44" s="35">
        <v>0</v>
      </c>
      <c r="N44" s="35">
        <v>30</v>
      </c>
      <c r="O44" s="35">
        <v>0</v>
      </c>
      <c r="P44" s="35">
        <v>0</v>
      </c>
      <c r="Q44" s="35">
        <f aca="true" t="shared" si="8" ref="Q44:Q52">SUM(D44:P44)</f>
        <v>18491</v>
      </c>
    </row>
    <row r="45" spans="1:17" ht="13.5" customHeight="1">
      <c r="A45" s="42"/>
      <c r="B45" s="36">
        <v>1</v>
      </c>
      <c r="C45" s="36" t="s">
        <v>2</v>
      </c>
      <c r="D45" s="36">
        <v>12726</v>
      </c>
      <c r="E45" s="36">
        <v>0</v>
      </c>
      <c r="F45" s="36">
        <v>9277</v>
      </c>
      <c r="G45" s="36">
        <v>1869</v>
      </c>
      <c r="H45" s="36">
        <v>0</v>
      </c>
      <c r="I45" s="36">
        <v>1669</v>
      </c>
      <c r="J45" s="36">
        <v>1815</v>
      </c>
      <c r="K45" s="36">
        <v>1311</v>
      </c>
      <c r="L45" s="36">
        <v>554</v>
      </c>
      <c r="M45" s="36">
        <v>0</v>
      </c>
      <c r="N45" s="36">
        <v>79</v>
      </c>
      <c r="O45" s="36">
        <v>1448</v>
      </c>
      <c r="P45" s="36">
        <v>0</v>
      </c>
      <c r="Q45" s="36">
        <f t="shared" si="8"/>
        <v>30748</v>
      </c>
    </row>
    <row r="46" spans="1:17" ht="13.5" customHeight="1">
      <c r="A46" s="42"/>
      <c r="B46" s="36">
        <v>10</v>
      </c>
      <c r="C46" s="36" t="s">
        <v>7</v>
      </c>
      <c r="D46" s="36">
        <v>1809</v>
      </c>
      <c r="E46" s="36">
        <v>0</v>
      </c>
      <c r="F46" s="36">
        <v>2296</v>
      </c>
      <c r="G46" s="36">
        <v>326</v>
      </c>
      <c r="H46" s="36">
        <v>14</v>
      </c>
      <c r="I46" s="36">
        <v>19</v>
      </c>
      <c r="J46" s="36">
        <v>468</v>
      </c>
      <c r="K46" s="36">
        <v>419</v>
      </c>
      <c r="L46" s="36">
        <v>114</v>
      </c>
      <c r="M46" s="36">
        <v>0</v>
      </c>
      <c r="N46" s="36">
        <v>0</v>
      </c>
      <c r="O46" s="36">
        <v>0</v>
      </c>
      <c r="P46" s="36">
        <v>0</v>
      </c>
      <c r="Q46" s="36">
        <f t="shared" si="8"/>
        <v>5465</v>
      </c>
    </row>
    <row r="47" spans="1:17" ht="13.5" customHeight="1">
      <c r="A47" s="42"/>
      <c r="B47" s="36">
        <v>26</v>
      </c>
      <c r="C47" s="36" t="s">
        <v>14</v>
      </c>
      <c r="D47" s="36">
        <v>335</v>
      </c>
      <c r="E47" s="36">
        <v>0</v>
      </c>
      <c r="F47" s="36">
        <v>111</v>
      </c>
      <c r="G47" s="36">
        <v>17</v>
      </c>
      <c r="H47" s="36">
        <v>7</v>
      </c>
      <c r="I47" s="36">
        <v>7</v>
      </c>
      <c r="J47" s="36">
        <v>57</v>
      </c>
      <c r="K47" s="36">
        <v>14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f t="shared" si="8"/>
        <v>548</v>
      </c>
    </row>
    <row r="48" spans="1:17" ht="13.5" customHeight="1">
      <c r="A48" s="42"/>
      <c r="B48" s="36">
        <v>15</v>
      </c>
      <c r="C48" s="36" t="s">
        <v>9</v>
      </c>
      <c r="D48" s="36">
        <v>767</v>
      </c>
      <c r="E48" s="36">
        <v>0</v>
      </c>
      <c r="F48" s="36">
        <v>190</v>
      </c>
      <c r="G48" s="36">
        <v>53</v>
      </c>
      <c r="H48" s="36">
        <v>3</v>
      </c>
      <c r="I48" s="36">
        <v>126</v>
      </c>
      <c r="J48" s="36">
        <v>72</v>
      </c>
      <c r="K48" s="36">
        <v>45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f t="shared" si="8"/>
        <v>1256</v>
      </c>
    </row>
    <row r="49" spans="1:17" ht="13.5" customHeight="1">
      <c r="A49" s="42"/>
      <c r="B49" s="36">
        <v>87</v>
      </c>
      <c r="C49" s="36" t="s">
        <v>36</v>
      </c>
      <c r="D49" s="36">
        <v>383</v>
      </c>
      <c r="E49" s="36">
        <v>0</v>
      </c>
      <c r="F49" s="36">
        <v>62</v>
      </c>
      <c r="G49" s="36">
        <v>15</v>
      </c>
      <c r="H49" s="36">
        <v>23</v>
      </c>
      <c r="I49" s="36">
        <v>11</v>
      </c>
      <c r="J49" s="36">
        <v>14</v>
      </c>
      <c r="K49" s="36">
        <v>11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f t="shared" si="8"/>
        <v>519</v>
      </c>
    </row>
    <row r="50" spans="1:17" ht="13.5" customHeight="1">
      <c r="A50" s="42"/>
      <c r="B50" s="36">
        <v>81</v>
      </c>
      <c r="C50" s="36" t="s">
        <v>35</v>
      </c>
      <c r="D50" s="36">
        <v>643</v>
      </c>
      <c r="E50" s="36">
        <v>0</v>
      </c>
      <c r="F50" s="36">
        <v>79</v>
      </c>
      <c r="G50" s="36">
        <v>53</v>
      </c>
      <c r="H50" s="36">
        <v>33</v>
      </c>
      <c r="I50" s="36">
        <v>41</v>
      </c>
      <c r="J50" s="36">
        <v>111</v>
      </c>
      <c r="K50" s="36">
        <v>113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f t="shared" si="8"/>
        <v>1073</v>
      </c>
    </row>
    <row r="51" spans="1:17" ht="13.5" customHeight="1">
      <c r="A51" s="42"/>
      <c r="B51" s="38">
        <v>54</v>
      </c>
      <c r="C51" s="38" t="s">
        <v>24</v>
      </c>
      <c r="D51" s="38">
        <v>285</v>
      </c>
      <c r="E51" s="38">
        <v>0</v>
      </c>
      <c r="F51" s="38">
        <v>251</v>
      </c>
      <c r="G51" s="38">
        <v>10</v>
      </c>
      <c r="H51" s="38">
        <v>0</v>
      </c>
      <c r="I51" s="38">
        <v>42</v>
      </c>
      <c r="J51" s="38">
        <v>30</v>
      </c>
      <c r="K51" s="38">
        <v>29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f t="shared" si="8"/>
        <v>647</v>
      </c>
    </row>
    <row r="52" spans="1:17" ht="13.5" customHeight="1" thickBot="1">
      <c r="A52" s="42"/>
      <c r="B52" s="37">
        <v>75</v>
      </c>
      <c r="C52" s="37" t="s">
        <v>128</v>
      </c>
      <c r="D52" s="37">
        <v>249</v>
      </c>
      <c r="E52" s="37">
        <v>0</v>
      </c>
      <c r="F52" s="37">
        <v>110</v>
      </c>
      <c r="G52" s="37">
        <v>8</v>
      </c>
      <c r="H52" s="37">
        <v>0</v>
      </c>
      <c r="I52" s="37">
        <v>0</v>
      </c>
      <c r="J52" s="37">
        <v>20</v>
      </c>
      <c r="K52" s="37">
        <v>39</v>
      </c>
      <c r="L52" s="37">
        <v>8</v>
      </c>
      <c r="M52" s="37">
        <v>0</v>
      </c>
      <c r="N52" s="37">
        <v>0</v>
      </c>
      <c r="O52" s="37">
        <v>0</v>
      </c>
      <c r="P52" s="37">
        <v>0</v>
      </c>
      <c r="Q52" s="37">
        <f t="shared" si="8"/>
        <v>434</v>
      </c>
    </row>
    <row r="53" spans="1:17" ht="13.5" customHeight="1" thickTop="1">
      <c r="A53" s="42"/>
      <c r="B53" s="24"/>
      <c r="C53" s="25" t="s">
        <v>43</v>
      </c>
      <c r="D53" s="30">
        <f>+SUM(D44:D52)</f>
        <v>26599</v>
      </c>
      <c r="E53" s="30">
        <f aca="true" t="shared" si="9" ref="E53:Q53">+SUM(E44:E52)</f>
        <v>0</v>
      </c>
      <c r="F53" s="30">
        <f t="shared" si="9"/>
        <v>17283</v>
      </c>
      <c r="G53" s="30">
        <f t="shared" si="9"/>
        <v>3211</v>
      </c>
      <c r="H53" s="30">
        <f t="shared" si="9"/>
        <v>415</v>
      </c>
      <c r="I53" s="30">
        <f t="shared" si="9"/>
        <v>2904</v>
      </c>
      <c r="J53" s="30">
        <f t="shared" si="9"/>
        <v>3555</v>
      </c>
      <c r="K53" s="30">
        <f t="shared" si="9"/>
        <v>2805</v>
      </c>
      <c r="L53" s="30">
        <f t="shared" si="9"/>
        <v>852</v>
      </c>
      <c r="M53" s="30">
        <f t="shared" si="9"/>
        <v>0</v>
      </c>
      <c r="N53" s="30">
        <f t="shared" si="9"/>
        <v>109</v>
      </c>
      <c r="O53" s="30">
        <f t="shared" si="9"/>
        <v>1448</v>
      </c>
      <c r="P53" s="30">
        <f t="shared" si="9"/>
        <v>0</v>
      </c>
      <c r="Q53" s="30">
        <f t="shared" si="9"/>
        <v>59181</v>
      </c>
    </row>
    <row r="54" spans="1:17" s="21" customFormat="1" ht="13.5" customHeight="1">
      <c r="A54" s="42"/>
      <c r="B54" s="26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3.5" customHeight="1">
      <c r="A55" s="42" t="s">
        <v>42</v>
      </c>
      <c r="B55" s="35">
        <v>2</v>
      </c>
      <c r="C55" s="35" t="s">
        <v>3</v>
      </c>
      <c r="D55" s="35">
        <v>2599</v>
      </c>
      <c r="E55" s="35">
        <v>0</v>
      </c>
      <c r="F55" s="35">
        <v>464</v>
      </c>
      <c r="G55" s="35">
        <v>196</v>
      </c>
      <c r="H55" s="35">
        <v>0</v>
      </c>
      <c r="I55" s="35">
        <v>206</v>
      </c>
      <c r="J55" s="35">
        <v>213</v>
      </c>
      <c r="K55" s="35">
        <v>266</v>
      </c>
      <c r="L55" s="35">
        <v>82</v>
      </c>
      <c r="M55" s="35">
        <v>0</v>
      </c>
      <c r="N55" s="35">
        <v>0</v>
      </c>
      <c r="O55" s="35">
        <v>0</v>
      </c>
      <c r="P55" s="35">
        <v>0</v>
      </c>
      <c r="Q55" s="40">
        <f aca="true" t="shared" si="10" ref="Q55:Q60">SUM(D55:P55)</f>
        <v>4026</v>
      </c>
    </row>
    <row r="56" spans="1:17" ht="13.5" customHeight="1">
      <c r="A56" s="42"/>
      <c r="B56" s="39">
        <v>69</v>
      </c>
      <c r="C56" s="39" t="s">
        <v>129</v>
      </c>
      <c r="D56" s="39">
        <v>280</v>
      </c>
      <c r="E56" s="39"/>
      <c r="F56" s="39">
        <v>25</v>
      </c>
      <c r="G56" s="39">
        <v>16</v>
      </c>
      <c r="H56" s="39">
        <v>0</v>
      </c>
      <c r="I56" s="39">
        <v>22</v>
      </c>
      <c r="J56" s="39">
        <v>48</v>
      </c>
      <c r="K56" s="39">
        <v>13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6">
        <f t="shared" si="10"/>
        <v>404</v>
      </c>
    </row>
    <row r="57" spans="1:17" ht="13.5" customHeight="1">
      <c r="A57" s="42"/>
      <c r="B57" s="36">
        <v>27</v>
      </c>
      <c r="C57" s="36" t="s">
        <v>15</v>
      </c>
      <c r="D57" s="36">
        <v>1095</v>
      </c>
      <c r="E57" s="36">
        <v>0</v>
      </c>
      <c r="F57" s="36">
        <v>309</v>
      </c>
      <c r="G57" s="36">
        <v>150</v>
      </c>
      <c r="H57" s="36">
        <v>33</v>
      </c>
      <c r="I57" s="36">
        <v>78</v>
      </c>
      <c r="J57" s="36">
        <v>264</v>
      </c>
      <c r="K57" s="36">
        <v>78</v>
      </c>
      <c r="L57" s="36">
        <v>4</v>
      </c>
      <c r="M57" s="36">
        <v>0</v>
      </c>
      <c r="N57" s="36">
        <v>0</v>
      </c>
      <c r="O57" s="36">
        <v>0</v>
      </c>
      <c r="P57" s="36">
        <v>0</v>
      </c>
      <c r="Q57" s="36">
        <f t="shared" si="10"/>
        <v>2011</v>
      </c>
    </row>
    <row r="58" spans="1:17" ht="13.5" customHeight="1">
      <c r="A58" s="42"/>
      <c r="B58" s="36">
        <v>21</v>
      </c>
      <c r="C58" s="36" t="s">
        <v>11</v>
      </c>
      <c r="D58" s="36">
        <v>762</v>
      </c>
      <c r="E58" s="36">
        <v>0</v>
      </c>
      <c r="F58" s="36">
        <v>117</v>
      </c>
      <c r="G58" s="36">
        <v>170</v>
      </c>
      <c r="H58" s="36">
        <v>0</v>
      </c>
      <c r="I58" s="36">
        <v>99</v>
      </c>
      <c r="J58" s="36">
        <v>164</v>
      </c>
      <c r="K58" s="36">
        <v>53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f t="shared" si="10"/>
        <v>1365</v>
      </c>
    </row>
    <row r="59" spans="1:17" ht="13.5" customHeight="1">
      <c r="A59" s="42"/>
      <c r="B59" s="36">
        <v>40</v>
      </c>
      <c r="C59" s="36" t="s">
        <v>19</v>
      </c>
      <c r="D59" s="36">
        <v>321</v>
      </c>
      <c r="E59" s="36">
        <v>0</v>
      </c>
      <c r="F59" s="36">
        <v>15</v>
      </c>
      <c r="G59" s="36">
        <v>28</v>
      </c>
      <c r="H59" s="36">
        <v>4</v>
      </c>
      <c r="I59" s="36">
        <v>17</v>
      </c>
      <c r="J59" s="36">
        <v>38</v>
      </c>
      <c r="K59" s="36">
        <v>7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f t="shared" si="10"/>
        <v>430</v>
      </c>
    </row>
    <row r="60" spans="1:17" ht="13.5" customHeight="1" thickBot="1">
      <c r="A60" s="42"/>
      <c r="B60" s="37">
        <v>23</v>
      </c>
      <c r="C60" s="37" t="s">
        <v>12</v>
      </c>
      <c r="D60" s="37">
        <v>141</v>
      </c>
      <c r="E60" s="37">
        <v>0</v>
      </c>
      <c r="F60" s="37">
        <v>156</v>
      </c>
      <c r="G60" s="37">
        <v>208</v>
      </c>
      <c r="H60" s="37">
        <v>68</v>
      </c>
      <c r="I60" s="37">
        <v>50</v>
      </c>
      <c r="J60" s="37">
        <v>64</v>
      </c>
      <c r="K60" s="37">
        <v>4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f t="shared" si="10"/>
        <v>691</v>
      </c>
    </row>
    <row r="61" spans="1:17" ht="13.5" customHeight="1" thickTop="1">
      <c r="A61" s="42"/>
      <c r="B61" s="24"/>
      <c r="C61" s="25" t="s">
        <v>43</v>
      </c>
      <c r="D61" s="30">
        <f aca="true" t="shared" si="11" ref="D61:Q61">+SUM(D55:D60)</f>
        <v>5198</v>
      </c>
      <c r="E61" s="30">
        <f t="shared" si="11"/>
        <v>0</v>
      </c>
      <c r="F61" s="30">
        <f t="shared" si="11"/>
        <v>1086</v>
      </c>
      <c r="G61" s="30">
        <f t="shared" si="11"/>
        <v>768</v>
      </c>
      <c r="H61" s="30">
        <f t="shared" si="11"/>
        <v>105</v>
      </c>
      <c r="I61" s="30">
        <f t="shared" si="11"/>
        <v>472</v>
      </c>
      <c r="J61" s="30">
        <f t="shared" si="11"/>
        <v>791</v>
      </c>
      <c r="K61" s="30">
        <f t="shared" si="11"/>
        <v>421</v>
      </c>
      <c r="L61" s="30">
        <f t="shared" si="11"/>
        <v>86</v>
      </c>
      <c r="M61" s="30">
        <f t="shared" si="11"/>
        <v>0</v>
      </c>
      <c r="N61" s="30">
        <f t="shared" si="11"/>
        <v>0</v>
      </c>
      <c r="O61" s="30">
        <f t="shared" si="11"/>
        <v>0</v>
      </c>
      <c r="P61" s="30">
        <f t="shared" si="11"/>
        <v>0</v>
      </c>
      <c r="Q61" s="30">
        <f t="shared" si="11"/>
        <v>8927</v>
      </c>
    </row>
    <row r="62" spans="1:17" s="21" customFormat="1" ht="13.5" customHeight="1">
      <c r="A62" s="42"/>
      <c r="B62" s="26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3.5" customHeight="1">
      <c r="A63" s="20" t="s">
        <v>126</v>
      </c>
      <c r="B63" s="22"/>
      <c r="C63" s="23" t="s">
        <v>43</v>
      </c>
      <c r="D63" s="5">
        <f aca="true" t="shared" si="12" ref="D63:Q63">+D8+D13+D22+D32+D36+D42+D53+D61</f>
        <v>100485</v>
      </c>
      <c r="E63" s="5">
        <f t="shared" si="12"/>
        <v>683</v>
      </c>
      <c r="F63" s="5">
        <f t="shared" si="12"/>
        <v>28469</v>
      </c>
      <c r="G63" s="5">
        <f t="shared" si="12"/>
        <v>9062</v>
      </c>
      <c r="H63" s="5">
        <f t="shared" si="12"/>
        <v>2536</v>
      </c>
      <c r="I63" s="5">
        <f t="shared" si="12"/>
        <v>8747</v>
      </c>
      <c r="J63" s="5">
        <f t="shared" si="12"/>
        <v>11510</v>
      </c>
      <c r="K63" s="5">
        <f t="shared" si="12"/>
        <v>8354</v>
      </c>
      <c r="L63" s="5">
        <f t="shared" si="12"/>
        <v>2242</v>
      </c>
      <c r="M63" s="5">
        <f t="shared" si="12"/>
        <v>58</v>
      </c>
      <c r="N63" s="5">
        <f t="shared" si="12"/>
        <v>315</v>
      </c>
      <c r="O63" s="5">
        <f t="shared" si="12"/>
        <v>1448</v>
      </c>
      <c r="P63" s="5">
        <f t="shared" si="12"/>
        <v>88</v>
      </c>
      <c r="Q63" s="5">
        <f t="shared" si="12"/>
        <v>173997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12">
    <mergeCell ref="A55:A62"/>
    <mergeCell ref="D3:Q3"/>
    <mergeCell ref="A3:A4"/>
    <mergeCell ref="B3:B4"/>
    <mergeCell ref="C3:C4"/>
    <mergeCell ref="A5:A9"/>
    <mergeCell ref="A10:A14"/>
    <mergeCell ref="A15:A23"/>
    <mergeCell ref="A24:A33"/>
    <mergeCell ref="A34:A37"/>
    <mergeCell ref="A38:A43"/>
    <mergeCell ref="A44:A5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59"/>
  <sheetViews>
    <sheetView zoomScale="75" zoomScaleNormal="75" zoomScalePageLayoutView="0" workbookViewId="0" topLeftCell="A1">
      <pane xSplit="5" ySplit="5" topLeftCell="K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54" sqref="E54:R58"/>
    </sheetView>
  </sheetViews>
  <sheetFormatPr defaultColWidth="9.00390625" defaultRowHeight="13.5"/>
  <cols>
    <col min="1" max="3" width="3.50390625" style="11" customWidth="1"/>
    <col min="4" max="4" width="14.125" style="11" customWidth="1"/>
    <col min="5" max="17" width="11.25390625" style="0" bestFit="1" customWidth="1"/>
    <col min="18" max="18" width="11.25390625" style="0" customWidth="1"/>
    <col min="19" max="19" width="11.25390625" style="0" bestFit="1" customWidth="1"/>
  </cols>
  <sheetData>
    <row r="1" spans="1:4" ht="13.5">
      <c r="A1" s="6" t="s">
        <v>105</v>
      </c>
      <c r="B1" s="6"/>
      <c r="C1" s="6"/>
      <c r="D1" s="6"/>
    </row>
    <row r="2" spans="1:4" ht="13.5">
      <c r="A2" s="6"/>
      <c r="B2" s="6"/>
      <c r="C2" s="6"/>
      <c r="D2" s="6"/>
    </row>
    <row r="3" spans="1:18" ht="13.5">
      <c r="A3" s="6"/>
      <c r="B3" s="6"/>
      <c r="C3" s="6"/>
      <c r="D3" s="6"/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  <c r="R3" s="19" t="s">
        <v>43</v>
      </c>
    </row>
    <row r="4" spans="1:20" s="10" customFormat="1" ht="27">
      <c r="A4" s="7" t="s">
        <v>119</v>
      </c>
      <c r="B4" s="7" t="s">
        <v>120</v>
      </c>
      <c r="C4" s="7" t="s">
        <v>121</v>
      </c>
      <c r="D4" s="8" t="s">
        <v>1</v>
      </c>
      <c r="E4" s="9">
        <v>5344</v>
      </c>
      <c r="F4" s="9">
        <v>5345</v>
      </c>
      <c r="G4" s="9">
        <v>5346</v>
      </c>
      <c r="H4" s="9">
        <v>5347</v>
      </c>
      <c r="I4" s="9">
        <v>5348</v>
      </c>
      <c r="J4" s="9">
        <v>5349</v>
      </c>
      <c r="K4" s="9">
        <v>5350</v>
      </c>
      <c r="L4" s="9">
        <v>5351</v>
      </c>
      <c r="M4" s="9">
        <v>5352</v>
      </c>
      <c r="N4" s="9">
        <v>5353</v>
      </c>
      <c r="O4" s="9">
        <v>5354</v>
      </c>
      <c r="P4" s="9">
        <v>5355</v>
      </c>
      <c r="Q4" s="9">
        <v>5356</v>
      </c>
      <c r="R4" s="9" t="s">
        <v>124</v>
      </c>
      <c r="S4" s="9">
        <v>5357</v>
      </c>
      <c r="T4" s="10" t="s">
        <v>122</v>
      </c>
    </row>
    <row r="5" spans="1:21" ht="13.5">
      <c r="A5" s="11">
        <v>6</v>
      </c>
      <c r="B5" s="11">
        <v>1</v>
      </c>
      <c r="C5" s="11">
        <v>1</v>
      </c>
      <c r="D5" s="12" t="s">
        <v>70</v>
      </c>
      <c r="E5" s="11">
        <v>2858</v>
      </c>
      <c r="F5" s="11"/>
      <c r="G5" s="11">
        <v>449</v>
      </c>
      <c r="H5" s="11">
        <v>289</v>
      </c>
      <c r="I5" s="11"/>
      <c r="J5" s="11">
        <v>344</v>
      </c>
      <c r="K5" s="11">
        <v>232</v>
      </c>
      <c r="L5" s="11">
        <v>274</v>
      </c>
      <c r="M5" s="11"/>
      <c r="N5" s="11">
        <v>14</v>
      </c>
      <c r="O5" s="11">
        <v>188</v>
      </c>
      <c r="P5" s="11"/>
      <c r="Q5" s="11"/>
      <c r="R5" s="11">
        <f>SUM(E5:Q5)</f>
        <v>4648</v>
      </c>
      <c r="S5" s="11">
        <v>4648</v>
      </c>
      <c r="T5" s="13">
        <f>R5-S5</f>
        <v>0</v>
      </c>
      <c r="U5" s="14"/>
    </row>
    <row r="6" spans="1:20" ht="13.5">
      <c r="A6" s="11">
        <v>42</v>
      </c>
      <c r="B6" s="11">
        <v>1</v>
      </c>
      <c r="C6" s="11">
        <v>2</v>
      </c>
      <c r="D6" s="12" t="s">
        <v>85</v>
      </c>
      <c r="E6" s="11">
        <v>470</v>
      </c>
      <c r="F6" s="11"/>
      <c r="G6" s="11">
        <v>70</v>
      </c>
      <c r="H6" s="11">
        <v>25</v>
      </c>
      <c r="I6" s="11">
        <v>5</v>
      </c>
      <c r="J6" s="11">
        <v>10</v>
      </c>
      <c r="K6" s="11">
        <v>21</v>
      </c>
      <c r="L6" s="11">
        <v>61</v>
      </c>
      <c r="M6" s="11"/>
      <c r="N6" s="11"/>
      <c r="O6" s="11"/>
      <c r="P6" s="11"/>
      <c r="Q6" s="11"/>
      <c r="R6" s="11">
        <f>SUM(E6:Q6)</f>
        <v>662</v>
      </c>
      <c r="S6" s="11">
        <v>662</v>
      </c>
      <c r="T6" s="13">
        <f>R6-S6</f>
        <v>0</v>
      </c>
    </row>
    <row r="7" spans="1:20" ht="13.5">
      <c r="A7" s="11">
        <v>37</v>
      </c>
      <c r="B7" s="11">
        <v>1</v>
      </c>
      <c r="C7" s="11">
        <v>5</v>
      </c>
      <c r="D7" s="12" t="s">
        <v>82</v>
      </c>
      <c r="E7" s="11">
        <v>3980</v>
      </c>
      <c r="F7" s="11"/>
      <c r="G7" s="11">
        <v>4494</v>
      </c>
      <c r="H7" s="11">
        <v>684</v>
      </c>
      <c r="I7" s="11">
        <v>403</v>
      </c>
      <c r="J7" s="11">
        <v>913</v>
      </c>
      <c r="K7" s="11">
        <v>875</v>
      </c>
      <c r="L7" s="11">
        <v>1033</v>
      </c>
      <c r="M7" s="11">
        <v>349</v>
      </c>
      <c r="N7" s="11"/>
      <c r="O7" s="11"/>
      <c r="P7" s="11"/>
      <c r="Q7" s="11"/>
      <c r="R7" s="11">
        <f>SUM(E7:Q7)</f>
        <v>12731</v>
      </c>
      <c r="S7" s="11">
        <v>12731</v>
      </c>
      <c r="T7" s="13">
        <f>R7-S7</f>
        <v>0</v>
      </c>
    </row>
    <row r="8" spans="4:20" ht="13.5"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</row>
    <row r="9" spans="4:20" ht="13.5"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</row>
    <row r="10" spans="1:20" ht="13.5">
      <c r="A10" s="11">
        <v>3</v>
      </c>
      <c r="B10" s="11">
        <v>2</v>
      </c>
      <c r="C10" s="11">
        <v>7</v>
      </c>
      <c r="D10" s="12" t="s">
        <v>68</v>
      </c>
      <c r="E10" s="11">
        <v>7636</v>
      </c>
      <c r="F10" s="11"/>
      <c r="G10" s="11">
        <v>701</v>
      </c>
      <c r="H10" s="11">
        <v>592</v>
      </c>
      <c r="I10" s="11">
        <v>229</v>
      </c>
      <c r="J10" s="11">
        <v>528</v>
      </c>
      <c r="K10" s="11">
        <v>748</v>
      </c>
      <c r="L10" s="11">
        <v>769</v>
      </c>
      <c r="M10" s="11">
        <v>175</v>
      </c>
      <c r="N10" s="11">
        <v>29</v>
      </c>
      <c r="O10" s="11">
        <v>50</v>
      </c>
      <c r="P10" s="11"/>
      <c r="Q10" s="11"/>
      <c r="R10" s="11">
        <f>SUM(E10:Q10)</f>
        <v>11457</v>
      </c>
      <c r="S10" s="11">
        <v>11457</v>
      </c>
      <c r="T10" s="13">
        <f>R10-S10</f>
        <v>0</v>
      </c>
    </row>
    <row r="11" spans="1:20" ht="13.5">
      <c r="A11" s="11">
        <v>44</v>
      </c>
      <c r="B11" s="11">
        <v>2</v>
      </c>
      <c r="C11" s="11">
        <v>8</v>
      </c>
      <c r="D11" s="11" t="s">
        <v>86</v>
      </c>
      <c r="E11" s="11">
        <v>1696</v>
      </c>
      <c r="F11" s="11"/>
      <c r="G11" s="11">
        <v>88</v>
      </c>
      <c r="H11" s="11">
        <v>91</v>
      </c>
      <c r="I11" s="11">
        <v>44</v>
      </c>
      <c r="J11" s="11">
        <v>128</v>
      </c>
      <c r="K11" s="11">
        <v>216</v>
      </c>
      <c r="L11" s="11">
        <v>193</v>
      </c>
      <c r="M11" s="11"/>
      <c r="N11" s="11"/>
      <c r="O11" s="11"/>
      <c r="P11" s="11"/>
      <c r="Q11" s="11"/>
      <c r="R11" s="11">
        <f>SUM(E11:Q11)</f>
        <v>2456</v>
      </c>
      <c r="S11" s="11">
        <v>2456</v>
      </c>
      <c r="T11" s="13">
        <f>R11-S11</f>
        <v>0</v>
      </c>
    </row>
    <row r="12" spans="1:20" ht="13.5">
      <c r="A12" s="11">
        <v>67</v>
      </c>
      <c r="B12" s="11">
        <v>2</v>
      </c>
      <c r="C12" s="11">
        <v>9</v>
      </c>
      <c r="D12" s="11" t="s">
        <v>96</v>
      </c>
      <c r="E12" s="11">
        <v>72</v>
      </c>
      <c r="F12" s="11"/>
      <c r="G12" s="11">
        <v>114</v>
      </c>
      <c r="H12" s="11">
        <v>83</v>
      </c>
      <c r="I12" s="11">
        <v>4</v>
      </c>
      <c r="J12" s="11">
        <v>17</v>
      </c>
      <c r="K12" s="11">
        <v>22</v>
      </c>
      <c r="L12" s="11">
        <v>6</v>
      </c>
      <c r="M12" s="11"/>
      <c r="N12" s="11"/>
      <c r="O12" s="11"/>
      <c r="P12" s="11"/>
      <c r="Q12" s="11"/>
      <c r="R12" s="11">
        <f>SUM(E12:Q12)</f>
        <v>318</v>
      </c>
      <c r="S12" s="11">
        <v>318</v>
      </c>
      <c r="T12" s="13">
        <f>R12-S12</f>
        <v>0</v>
      </c>
    </row>
    <row r="13" spans="5:20" ht="13.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5:20" ht="13.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13.5">
      <c r="A15" s="11">
        <v>14</v>
      </c>
      <c r="B15" s="11">
        <v>3</v>
      </c>
      <c r="C15" s="11">
        <v>11</v>
      </c>
      <c r="D15" s="12" t="s">
        <v>72</v>
      </c>
      <c r="E15" s="11">
        <v>4400</v>
      </c>
      <c r="F15" s="11"/>
      <c r="G15" s="11">
        <v>267</v>
      </c>
      <c r="H15" s="11">
        <v>403</v>
      </c>
      <c r="I15" s="11"/>
      <c r="J15" s="11">
        <v>331</v>
      </c>
      <c r="K15" s="11">
        <v>481</v>
      </c>
      <c r="L15" s="11">
        <v>409</v>
      </c>
      <c r="M15" s="11">
        <v>20</v>
      </c>
      <c r="N15" s="11"/>
      <c r="O15" s="11"/>
      <c r="P15" s="11"/>
      <c r="Q15" s="11"/>
      <c r="R15" s="11">
        <f aca="true" t="shared" si="0" ref="R15:R21">SUM(E15:Q15)</f>
        <v>6311</v>
      </c>
      <c r="S15" s="11">
        <v>6311</v>
      </c>
      <c r="T15" s="13">
        <f aca="true" t="shared" si="1" ref="T15:T21">R15-S15</f>
        <v>0</v>
      </c>
    </row>
    <row r="16" spans="1:20" ht="13.5">
      <c r="A16" s="11">
        <v>45</v>
      </c>
      <c r="B16" s="11">
        <v>3</v>
      </c>
      <c r="C16" s="11">
        <v>13</v>
      </c>
      <c r="D16" s="12" t="s">
        <v>87</v>
      </c>
      <c r="E16" s="11">
        <v>4407</v>
      </c>
      <c r="F16" s="11"/>
      <c r="G16" s="11">
        <v>192</v>
      </c>
      <c r="H16" s="11">
        <v>279</v>
      </c>
      <c r="I16" s="11">
        <v>97</v>
      </c>
      <c r="J16" s="11">
        <v>321</v>
      </c>
      <c r="K16" s="11">
        <v>1370</v>
      </c>
      <c r="L16" s="11">
        <v>296</v>
      </c>
      <c r="M16" s="11"/>
      <c r="N16" s="11"/>
      <c r="O16" s="11"/>
      <c r="P16" s="11"/>
      <c r="Q16" s="11"/>
      <c r="R16" s="11">
        <f t="shared" si="0"/>
        <v>6962</v>
      </c>
      <c r="S16" s="11">
        <v>6962</v>
      </c>
      <c r="T16" s="13">
        <f t="shared" si="1"/>
        <v>0</v>
      </c>
    </row>
    <row r="17" spans="1:20" ht="13.5">
      <c r="A17" s="11">
        <v>55</v>
      </c>
      <c r="B17" s="11">
        <v>3</v>
      </c>
      <c r="C17" s="11">
        <v>14</v>
      </c>
      <c r="D17" s="11" t="s">
        <v>92</v>
      </c>
      <c r="E17" s="11">
        <v>46</v>
      </c>
      <c r="F17" s="11"/>
      <c r="G17" s="11">
        <v>21</v>
      </c>
      <c r="H17" s="11">
        <v>26</v>
      </c>
      <c r="I17" s="11">
        <v>13</v>
      </c>
      <c r="J17" s="11">
        <v>7</v>
      </c>
      <c r="K17" s="11">
        <v>134</v>
      </c>
      <c r="L17" s="11">
        <v>37</v>
      </c>
      <c r="M17" s="11"/>
      <c r="N17" s="11"/>
      <c r="O17" s="11"/>
      <c r="P17" s="11"/>
      <c r="Q17" s="11"/>
      <c r="R17" s="11">
        <f t="shared" si="0"/>
        <v>284</v>
      </c>
      <c r="S17" s="11">
        <v>284</v>
      </c>
      <c r="T17" s="13">
        <f t="shared" si="1"/>
        <v>0</v>
      </c>
    </row>
    <row r="18" spans="1:20" ht="13.5">
      <c r="A18" s="11">
        <v>65</v>
      </c>
      <c r="B18" s="11">
        <v>3</v>
      </c>
      <c r="C18" s="11">
        <v>15</v>
      </c>
      <c r="D18" s="11" t="s">
        <v>94</v>
      </c>
      <c r="E18" s="11">
        <v>22</v>
      </c>
      <c r="F18" s="11"/>
      <c r="G18" s="11">
        <v>23</v>
      </c>
      <c r="H18" s="11">
        <v>25</v>
      </c>
      <c r="I18" s="11">
        <v>12</v>
      </c>
      <c r="J18" s="11">
        <v>46</v>
      </c>
      <c r="K18" s="11">
        <v>54</v>
      </c>
      <c r="L18" s="11"/>
      <c r="M18" s="11"/>
      <c r="N18" s="11"/>
      <c r="O18" s="11"/>
      <c r="P18" s="11"/>
      <c r="Q18" s="11"/>
      <c r="R18" s="11">
        <f t="shared" si="0"/>
        <v>182</v>
      </c>
      <c r="S18" s="11">
        <v>182</v>
      </c>
      <c r="T18" s="13">
        <f t="shared" si="1"/>
        <v>0</v>
      </c>
    </row>
    <row r="19" spans="1:20" ht="13.5">
      <c r="A19" s="11">
        <v>17</v>
      </c>
      <c r="B19" s="11">
        <v>3</v>
      </c>
      <c r="C19" s="11">
        <v>16</v>
      </c>
      <c r="D19" s="12" t="s">
        <v>74</v>
      </c>
      <c r="E19" s="11">
        <v>1762</v>
      </c>
      <c r="F19" s="11"/>
      <c r="G19" s="11">
        <v>140</v>
      </c>
      <c r="H19" s="11">
        <v>207</v>
      </c>
      <c r="I19" s="11"/>
      <c r="J19" s="11">
        <v>137</v>
      </c>
      <c r="K19" s="11">
        <v>199</v>
      </c>
      <c r="L19" s="11">
        <v>134</v>
      </c>
      <c r="M19" s="11">
        <v>5</v>
      </c>
      <c r="N19" s="11"/>
      <c r="O19" s="11"/>
      <c r="P19" s="11"/>
      <c r="Q19" s="11"/>
      <c r="R19" s="11">
        <f t="shared" si="0"/>
        <v>2584</v>
      </c>
      <c r="S19" s="11">
        <v>2584</v>
      </c>
      <c r="T19" s="13">
        <f t="shared" si="1"/>
        <v>0</v>
      </c>
    </row>
    <row r="20" spans="1:20" ht="13.5">
      <c r="A20" s="11">
        <v>79</v>
      </c>
      <c r="B20" s="11">
        <v>3</v>
      </c>
      <c r="C20" s="11">
        <v>21</v>
      </c>
      <c r="D20" s="12" t="s">
        <v>100</v>
      </c>
      <c r="E20" s="11">
        <v>43</v>
      </c>
      <c r="F20" s="11"/>
      <c r="G20" s="11">
        <v>62</v>
      </c>
      <c r="H20" s="11">
        <v>2</v>
      </c>
      <c r="I20" s="11">
        <v>9</v>
      </c>
      <c r="J20" s="11">
        <v>10</v>
      </c>
      <c r="K20" s="11">
        <v>17</v>
      </c>
      <c r="L20" s="11">
        <v>15</v>
      </c>
      <c r="M20" s="11">
        <v>20</v>
      </c>
      <c r="N20" s="11"/>
      <c r="O20" s="11"/>
      <c r="P20" s="11"/>
      <c r="Q20" s="11"/>
      <c r="R20" s="11">
        <f t="shared" si="0"/>
        <v>178</v>
      </c>
      <c r="S20" s="11">
        <v>178</v>
      </c>
      <c r="T20" s="13">
        <f t="shared" si="1"/>
        <v>0</v>
      </c>
    </row>
    <row r="21" spans="1:20" s="14" customFormat="1" ht="13.5">
      <c r="A21" s="12">
        <v>80</v>
      </c>
      <c r="B21" s="12">
        <v>3</v>
      </c>
      <c r="C21" s="12">
        <v>22</v>
      </c>
      <c r="D21" s="12" t="s">
        <v>101</v>
      </c>
      <c r="E21" s="12"/>
      <c r="F21" s="12"/>
      <c r="G21" s="12">
        <v>66</v>
      </c>
      <c r="H21" s="12">
        <v>2</v>
      </c>
      <c r="I21" s="12">
        <v>6</v>
      </c>
      <c r="J21" s="12">
        <v>5</v>
      </c>
      <c r="K21" s="12">
        <v>30</v>
      </c>
      <c r="L21" s="12">
        <v>32</v>
      </c>
      <c r="M21" s="12">
        <v>34</v>
      </c>
      <c r="N21" s="12"/>
      <c r="O21" s="12"/>
      <c r="P21" s="12"/>
      <c r="Q21" s="12"/>
      <c r="R21" s="11">
        <f t="shared" si="0"/>
        <v>175</v>
      </c>
      <c r="S21" s="12">
        <v>175</v>
      </c>
      <c r="T21" s="13">
        <f t="shared" si="1"/>
        <v>0</v>
      </c>
    </row>
    <row r="22" spans="1:20" s="14" customFormat="1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2"/>
      <c r="T22" s="13"/>
    </row>
    <row r="23" spans="1:20" s="14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1"/>
      <c r="S23" s="12"/>
      <c r="T23" s="13"/>
    </row>
    <row r="24" spans="1:20" ht="13.5">
      <c r="A24" s="11">
        <v>35</v>
      </c>
      <c r="B24" s="11">
        <v>4</v>
      </c>
      <c r="C24" s="11">
        <v>24</v>
      </c>
      <c r="D24" s="12" t="s">
        <v>81</v>
      </c>
      <c r="E24" s="11">
        <v>4999</v>
      </c>
      <c r="F24" s="11"/>
      <c r="G24" s="11">
        <v>261</v>
      </c>
      <c r="H24" s="11">
        <v>263</v>
      </c>
      <c r="I24" s="11">
        <v>104</v>
      </c>
      <c r="J24" s="11">
        <v>400</v>
      </c>
      <c r="K24" s="11">
        <v>322</v>
      </c>
      <c r="L24" s="11">
        <v>416</v>
      </c>
      <c r="M24" s="11">
        <v>152</v>
      </c>
      <c r="N24" s="11"/>
      <c r="O24" s="11"/>
      <c r="P24" s="11"/>
      <c r="Q24" s="11"/>
      <c r="R24" s="11">
        <f aca="true" t="shared" si="2" ref="R24:R31">SUM(E24:Q24)</f>
        <v>6917</v>
      </c>
      <c r="S24" s="11">
        <v>6917</v>
      </c>
      <c r="T24" s="13">
        <f aca="true" t="shared" si="3" ref="T24:T31">R24-S24</f>
        <v>0</v>
      </c>
    </row>
    <row r="25" spans="1:20" ht="13.5">
      <c r="A25" s="11">
        <v>72</v>
      </c>
      <c r="B25" s="11">
        <v>4</v>
      </c>
      <c r="C25" s="11">
        <v>25</v>
      </c>
      <c r="D25" s="11" t="s">
        <v>98</v>
      </c>
      <c r="E25" s="11">
        <v>337</v>
      </c>
      <c r="F25" s="11"/>
      <c r="G25" s="11">
        <v>19</v>
      </c>
      <c r="H25" s="11">
        <v>24</v>
      </c>
      <c r="I25" s="11">
        <v>1</v>
      </c>
      <c r="J25" s="11">
        <v>40</v>
      </c>
      <c r="K25" s="11">
        <v>39</v>
      </c>
      <c r="L25" s="11">
        <v>17</v>
      </c>
      <c r="M25" s="11"/>
      <c r="N25" s="11"/>
      <c r="O25" s="11"/>
      <c r="P25" s="11"/>
      <c r="Q25" s="11"/>
      <c r="R25" s="11">
        <f t="shared" si="2"/>
        <v>477</v>
      </c>
      <c r="S25" s="11">
        <v>477</v>
      </c>
      <c r="T25" s="13">
        <f t="shared" si="3"/>
        <v>0</v>
      </c>
    </row>
    <row r="26" spans="1:20" ht="13.5">
      <c r="A26" s="11">
        <v>29</v>
      </c>
      <c r="B26" s="11">
        <v>4</v>
      </c>
      <c r="C26" s="11">
        <v>26</v>
      </c>
      <c r="D26" s="12" t="s">
        <v>80</v>
      </c>
      <c r="E26" s="11">
        <v>2567</v>
      </c>
      <c r="F26" s="11"/>
      <c r="G26" s="11">
        <v>142</v>
      </c>
      <c r="H26" s="11">
        <v>273</v>
      </c>
      <c r="I26" s="11"/>
      <c r="J26" s="11">
        <v>203</v>
      </c>
      <c r="K26" s="11">
        <v>156</v>
      </c>
      <c r="L26" s="11">
        <v>155</v>
      </c>
      <c r="M26" s="11">
        <v>120</v>
      </c>
      <c r="N26" s="11"/>
      <c r="O26" s="11"/>
      <c r="P26" s="11"/>
      <c r="Q26" s="11"/>
      <c r="R26" s="11">
        <f t="shared" si="2"/>
        <v>3616</v>
      </c>
      <c r="S26" s="11">
        <v>3616</v>
      </c>
      <c r="T26" s="13">
        <f t="shared" si="3"/>
        <v>0</v>
      </c>
    </row>
    <row r="27" spans="1:20" ht="13.5">
      <c r="A27" s="11">
        <v>25</v>
      </c>
      <c r="B27" s="11">
        <v>4</v>
      </c>
      <c r="C27" s="11">
        <v>27</v>
      </c>
      <c r="D27" s="12" t="s">
        <v>77</v>
      </c>
      <c r="E27" s="11">
        <v>1430</v>
      </c>
      <c r="F27" s="11"/>
      <c r="G27" s="11">
        <v>66</v>
      </c>
      <c r="H27" s="11">
        <v>89</v>
      </c>
      <c r="I27" s="11">
        <v>42</v>
      </c>
      <c r="J27" s="11">
        <v>56</v>
      </c>
      <c r="K27" s="11">
        <v>173</v>
      </c>
      <c r="L27" s="11">
        <v>87</v>
      </c>
      <c r="M27" s="11">
        <v>33</v>
      </c>
      <c r="N27" s="11"/>
      <c r="O27" s="11"/>
      <c r="P27" s="11"/>
      <c r="Q27" s="11"/>
      <c r="R27" s="11">
        <f t="shared" si="2"/>
        <v>1976</v>
      </c>
      <c r="S27" s="11">
        <v>1976</v>
      </c>
      <c r="T27" s="13">
        <f t="shared" si="3"/>
        <v>0</v>
      </c>
    </row>
    <row r="28" spans="1:20" ht="13.5">
      <c r="A28" s="11">
        <v>66</v>
      </c>
      <c r="B28" s="11">
        <v>4</v>
      </c>
      <c r="C28" s="11">
        <v>29</v>
      </c>
      <c r="D28" s="12" t="s">
        <v>95</v>
      </c>
      <c r="E28" s="11">
        <v>742</v>
      </c>
      <c r="F28" s="11"/>
      <c r="G28" s="11">
        <v>64</v>
      </c>
      <c r="H28" s="11">
        <v>28</v>
      </c>
      <c r="I28" s="11">
        <v>17</v>
      </c>
      <c r="J28" s="11">
        <v>34</v>
      </c>
      <c r="K28" s="11">
        <v>95</v>
      </c>
      <c r="L28" s="11">
        <v>9</v>
      </c>
      <c r="M28" s="11"/>
      <c r="N28" s="11"/>
      <c r="O28" s="11"/>
      <c r="P28" s="11"/>
      <c r="Q28" s="11"/>
      <c r="R28" s="11">
        <f t="shared" si="2"/>
        <v>989</v>
      </c>
      <c r="S28" s="11">
        <v>989</v>
      </c>
      <c r="T28" s="13">
        <f t="shared" si="3"/>
        <v>0</v>
      </c>
    </row>
    <row r="29" spans="1:20" ht="13.5">
      <c r="A29" s="11">
        <v>64</v>
      </c>
      <c r="B29" s="11">
        <v>4</v>
      </c>
      <c r="C29" s="11">
        <v>30</v>
      </c>
      <c r="D29" s="15" t="s">
        <v>123</v>
      </c>
      <c r="E29" s="11">
        <v>934</v>
      </c>
      <c r="F29" s="11"/>
      <c r="G29" s="11">
        <v>71</v>
      </c>
      <c r="H29" s="11">
        <v>96</v>
      </c>
      <c r="I29" s="11">
        <v>57</v>
      </c>
      <c r="J29" s="11">
        <v>70</v>
      </c>
      <c r="K29" s="11">
        <v>43</v>
      </c>
      <c r="L29" s="11">
        <v>54</v>
      </c>
      <c r="M29" s="11">
        <v>17</v>
      </c>
      <c r="N29" s="11"/>
      <c r="O29" s="11"/>
      <c r="P29" s="11"/>
      <c r="Q29" s="11"/>
      <c r="R29" s="11">
        <f t="shared" si="2"/>
        <v>1342</v>
      </c>
      <c r="S29" s="11">
        <v>1342</v>
      </c>
      <c r="T29" s="13">
        <f t="shared" si="3"/>
        <v>0</v>
      </c>
    </row>
    <row r="30" spans="1:20" ht="13.5">
      <c r="A30" s="11">
        <v>88</v>
      </c>
      <c r="B30" s="11">
        <v>4</v>
      </c>
      <c r="C30" s="11">
        <v>31</v>
      </c>
      <c r="D30" s="12" t="s">
        <v>104</v>
      </c>
      <c r="E30" s="11">
        <v>372</v>
      </c>
      <c r="F30" s="11"/>
      <c r="G30" s="11">
        <v>9</v>
      </c>
      <c r="H30" s="11">
        <v>4</v>
      </c>
      <c r="I30" s="11">
        <v>14</v>
      </c>
      <c r="J30" s="11">
        <v>28</v>
      </c>
      <c r="K30" s="11">
        <v>7</v>
      </c>
      <c r="L30" s="11"/>
      <c r="M30" s="11"/>
      <c r="N30" s="11"/>
      <c r="O30" s="11"/>
      <c r="P30" s="11"/>
      <c r="Q30" s="11"/>
      <c r="R30" s="11">
        <f t="shared" si="2"/>
        <v>434</v>
      </c>
      <c r="S30" s="11">
        <v>434</v>
      </c>
      <c r="T30" s="13">
        <f t="shared" si="3"/>
        <v>0</v>
      </c>
    </row>
    <row r="31" spans="1:20" ht="13.5">
      <c r="A31" s="11">
        <v>52</v>
      </c>
      <c r="B31" s="11">
        <v>4</v>
      </c>
      <c r="C31" s="11">
        <v>32</v>
      </c>
      <c r="D31" s="12" t="s">
        <v>90</v>
      </c>
      <c r="E31" s="11">
        <v>728</v>
      </c>
      <c r="F31" s="11"/>
      <c r="G31" s="11">
        <v>65</v>
      </c>
      <c r="H31" s="11">
        <v>58</v>
      </c>
      <c r="I31" s="11">
        <v>21</v>
      </c>
      <c r="J31" s="11">
        <v>29</v>
      </c>
      <c r="K31" s="11">
        <v>27</v>
      </c>
      <c r="L31" s="11">
        <v>15</v>
      </c>
      <c r="M31" s="11"/>
      <c r="N31" s="11"/>
      <c r="O31" s="11"/>
      <c r="P31" s="11"/>
      <c r="Q31" s="11"/>
      <c r="R31" s="11">
        <f t="shared" si="2"/>
        <v>943</v>
      </c>
      <c r="S31" s="11">
        <v>943</v>
      </c>
      <c r="T31" s="13">
        <f t="shared" si="3"/>
        <v>0</v>
      </c>
    </row>
    <row r="32" spans="4:20" ht="13.5"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4:20" ht="13.5"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ht="13.5">
      <c r="A34" s="11">
        <v>70</v>
      </c>
      <c r="B34" s="11">
        <v>5</v>
      </c>
      <c r="C34" s="11">
        <v>33</v>
      </c>
      <c r="D34" s="12" t="s">
        <v>97</v>
      </c>
      <c r="E34" s="11">
        <v>7204</v>
      </c>
      <c r="F34" s="11"/>
      <c r="G34" s="11">
        <v>672</v>
      </c>
      <c r="H34" s="11">
        <v>517</v>
      </c>
      <c r="I34" s="11"/>
      <c r="J34" s="11">
        <v>576</v>
      </c>
      <c r="K34" s="11">
        <v>393</v>
      </c>
      <c r="L34" s="11">
        <v>407</v>
      </c>
      <c r="M34" s="11">
        <v>13</v>
      </c>
      <c r="N34" s="11"/>
      <c r="O34" s="11"/>
      <c r="P34" s="11"/>
      <c r="Q34" s="11"/>
      <c r="R34" s="11">
        <f>SUM(E34:Q34)</f>
        <v>9782</v>
      </c>
      <c r="S34" s="11">
        <v>9782</v>
      </c>
      <c r="T34" s="13">
        <f>R34-S34</f>
        <v>0</v>
      </c>
    </row>
    <row r="35" spans="1:20" ht="13.5">
      <c r="A35" s="11">
        <v>76</v>
      </c>
      <c r="B35" s="11">
        <v>5</v>
      </c>
      <c r="C35" s="11">
        <v>35</v>
      </c>
      <c r="D35" s="12" t="s">
        <v>99</v>
      </c>
      <c r="E35" s="11">
        <v>748</v>
      </c>
      <c r="F35" s="11"/>
      <c r="G35" s="11">
        <v>36</v>
      </c>
      <c r="H35" s="11">
        <v>37</v>
      </c>
      <c r="I35" s="11"/>
      <c r="J35" s="11">
        <v>61</v>
      </c>
      <c r="K35" s="11">
        <v>82</v>
      </c>
      <c r="L35" s="11"/>
      <c r="M35" s="11">
        <v>4</v>
      </c>
      <c r="N35" s="11"/>
      <c r="O35" s="11"/>
      <c r="P35" s="11"/>
      <c r="Q35" s="11"/>
      <c r="R35" s="11">
        <f>SUM(E35:Q35)</f>
        <v>968</v>
      </c>
      <c r="S35" s="11">
        <v>968</v>
      </c>
      <c r="T35" s="13">
        <f>R35-S35</f>
        <v>0</v>
      </c>
    </row>
    <row r="36" spans="4:20" ht="13.5"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4:20" ht="13.5"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</row>
    <row r="38" spans="1:20" ht="13.5">
      <c r="A38" s="11">
        <v>4</v>
      </c>
      <c r="B38" s="11">
        <v>7</v>
      </c>
      <c r="C38" s="11">
        <v>37</v>
      </c>
      <c r="D38" s="11" t="s">
        <v>69</v>
      </c>
      <c r="E38" s="11">
        <v>15841</v>
      </c>
      <c r="F38" s="11"/>
      <c r="G38" s="11">
        <v>1717</v>
      </c>
      <c r="H38" s="11">
        <v>1338</v>
      </c>
      <c r="I38" s="11">
        <v>520</v>
      </c>
      <c r="J38" s="11">
        <v>1042</v>
      </c>
      <c r="K38" s="11">
        <v>1342</v>
      </c>
      <c r="L38" s="11">
        <v>1120</v>
      </c>
      <c r="M38" s="11">
        <v>524</v>
      </c>
      <c r="N38" s="11"/>
      <c r="O38" s="11">
        <v>50</v>
      </c>
      <c r="P38" s="11"/>
      <c r="Q38" s="11"/>
      <c r="R38" s="11">
        <f>SUM(E38:Q38)</f>
        <v>23494</v>
      </c>
      <c r="S38" s="11">
        <v>23494</v>
      </c>
      <c r="T38" s="13">
        <f>R38-S38</f>
        <v>0</v>
      </c>
    </row>
    <row r="39" spans="1:20" ht="13.5">
      <c r="A39" s="12">
        <v>41</v>
      </c>
      <c r="B39" s="12">
        <v>7</v>
      </c>
      <c r="C39" s="12">
        <v>38</v>
      </c>
      <c r="D39" s="11" t="s">
        <v>84</v>
      </c>
      <c r="E39" s="11">
        <v>793</v>
      </c>
      <c r="F39" s="11"/>
      <c r="G39" s="11">
        <v>41</v>
      </c>
      <c r="H39" s="11">
        <v>44</v>
      </c>
      <c r="I39" s="11">
        <v>15</v>
      </c>
      <c r="J39" s="11">
        <v>30</v>
      </c>
      <c r="K39" s="11">
        <v>86</v>
      </c>
      <c r="L39" s="11">
        <v>15</v>
      </c>
      <c r="M39" s="11">
        <v>18</v>
      </c>
      <c r="N39" s="11"/>
      <c r="O39" s="11"/>
      <c r="P39" s="11"/>
      <c r="Q39" s="11"/>
      <c r="R39" s="11">
        <f>SUM(E39:Q39)</f>
        <v>1042</v>
      </c>
      <c r="S39" s="11">
        <v>1042</v>
      </c>
      <c r="T39" s="13">
        <f>R39-S39</f>
        <v>0</v>
      </c>
    </row>
    <row r="40" spans="1:20" ht="13.5">
      <c r="A40" s="12">
        <v>47</v>
      </c>
      <c r="B40" s="12">
        <v>7</v>
      </c>
      <c r="C40" s="12">
        <v>39</v>
      </c>
      <c r="D40" s="11" t="s">
        <v>89</v>
      </c>
      <c r="E40" s="11">
        <v>341</v>
      </c>
      <c r="F40" s="11"/>
      <c r="G40" s="11">
        <v>13</v>
      </c>
      <c r="H40" s="11">
        <v>25</v>
      </c>
      <c r="I40" s="11">
        <v>4</v>
      </c>
      <c r="J40" s="11">
        <v>3</v>
      </c>
      <c r="K40" s="11">
        <v>50</v>
      </c>
      <c r="L40" s="11"/>
      <c r="M40" s="11">
        <v>9</v>
      </c>
      <c r="N40" s="11"/>
      <c r="O40" s="11"/>
      <c r="P40" s="11"/>
      <c r="Q40" s="11"/>
      <c r="R40" s="11">
        <f>SUM(E40:Q40)</f>
        <v>445</v>
      </c>
      <c r="S40" s="11">
        <v>445</v>
      </c>
      <c r="T40" s="13">
        <f>R40-S40</f>
        <v>0</v>
      </c>
    </row>
    <row r="41" spans="1:20" ht="13.5">
      <c r="A41" s="11">
        <v>46</v>
      </c>
      <c r="B41" s="11">
        <v>7</v>
      </c>
      <c r="C41" s="11">
        <v>40</v>
      </c>
      <c r="D41" s="12" t="s">
        <v>88</v>
      </c>
      <c r="E41" s="11">
        <v>4844</v>
      </c>
      <c r="F41" s="11"/>
      <c r="G41" s="11">
        <v>512</v>
      </c>
      <c r="H41" s="11">
        <v>277</v>
      </c>
      <c r="I41" s="11">
        <v>193</v>
      </c>
      <c r="J41" s="11">
        <v>217</v>
      </c>
      <c r="K41" s="11">
        <v>476</v>
      </c>
      <c r="L41" s="11">
        <v>458</v>
      </c>
      <c r="M41" s="11">
        <v>150</v>
      </c>
      <c r="N41" s="11"/>
      <c r="O41" s="11"/>
      <c r="P41" s="11"/>
      <c r="Q41" s="11">
        <v>88</v>
      </c>
      <c r="R41" s="11">
        <f>SUM(E41:Q41)</f>
        <v>7215</v>
      </c>
      <c r="S41" s="11">
        <v>7215</v>
      </c>
      <c r="T41" s="13">
        <f>R41-S41</f>
        <v>0</v>
      </c>
    </row>
    <row r="42" spans="4:20" ht="13.5"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</row>
    <row r="43" spans="4:20" ht="13.5"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</row>
    <row r="44" spans="1:20" ht="13.5">
      <c r="A44" s="11">
        <v>57</v>
      </c>
      <c r="B44" s="11">
        <v>9</v>
      </c>
      <c r="C44" s="11">
        <v>52</v>
      </c>
      <c r="D44" s="12" t="s">
        <v>93</v>
      </c>
      <c r="E44" s="11">
        <v>9383</v>
      </c>
      <c r="F44" s="11"/>
      <c r="G44" s="11">
        <v>4770</v>
      </c>
      <c r="H44" s="11">
        <v>904</v>
      </c>
      <c r="I44" s="11">
        <v>336</v>
      </c>
      <c r="J44" s="11">
        <v>1031</v>
      </c>
      <c r="K44" s="11">
        <v>989</v>
      </c>
      <c r="L44" s="11">
        <v>846</v>
      </c>
      <c r="M44" s="11">
        <v>185</v>
      </c>
      <c r="N44" s="11"/>
      <c r="O44" s="11">
        <v>31</v>
      </c>
      <c r="P44" s="11"/>
      <c r="Q44" s="11"/>
      <c r="R44" s="11">
        <f aca="true" t="shared" si="4" ref="R44:R51">SUM(E44:Q44)</f>
        <v>18475</v>
      </c>
      <c r="S44" s="11">
        <v>18475</v>
      </c>
      <c r="T44" s="13">
        <f aca="true" t="shared" si="5" ref="T44:T51">R44-S44</f>
        <v>0</v>
      </c>
    </row>
    <row r="45" spans="1:21" ht="13.5">
      <c r="A45" s="11">
        <v>1</v>
      </c>
      <c r="B45" s="11">
        <v>9</v>
      </c>
      <c r="C45" s="11">
        <v>53</v>
      </c>
      <c r="D45" s="12" t="s">
        <v>66</v>
      </c>
      <c r="E45" s="11">
        <v>12867</v>
      </c>
      <c r="F45" s="11"/>
      <c r="G45" s="11">
        <v>9219</v>
      </c>
      <c r="H45" s="11">
        <v>1903</v>
      </c>
      <c r="I45" s="11"/>
      <c r="J45" s="11">
        <v>1656</v>
      </c>
      <c r="K45" s="11">
        <v>1912</v>
      </c>
      <c r="L45" s="11">
        <v>1377</v>
      </c>
      <c r="M45" s="11">
        <v>596</v>
      </c>
      <c r="N45" s="11"/>
      <c r="O45" s="11">
        <v>89</v>
      </c>
      <c r="P45" s="11">
        <v>1667</v>
      </c>
      <c r="Q45" s="11"/>
      <c r="R45" s="11">
        <f t="shared" si="4"/>
        <v>31286</v>
      </c>
      <c r="S45" s="11">
        <v>31286</v>
      </c>
      <c r="T45" s="13">
        <f t="shared" si="5"/>
        <v>0</v>
      </c>
      <c r="U45" s="14"/>
    </row>
    <row r="46" spans="1:20" ht="13.5">
      <c r="A46" s="11">
        <v>10</v>
      </c>
      <c r="B46" s="11">
        <v>9</v>
      </c>
      <c r="C46" s="11">
        <v>54</v>
      </c>
      <c r="D46" s="12" t="s">
        <v>71</v>
      </c>
      <c r="E46" s="11">
        <v>1933</v>
      </c>
      <c r="F46" s="11"/>
      <c r="G46" s="11">
        <v>2204</v>
      </c>
      <c r="H46" s="11">
        <v>347</v>
      </c>
      <c r="I46" s="11">
        <v>11</v>
      </c>
      <c r="J46" s="11">
        <v>18</v>
      </c>
      <c r="K46" s="11">
        <v>505</v>
      </c>
      <c r="L46" s="11">
        <v>469</v>
      </c>
      <c r="M46" s="11">
        <v>130</v>
      </c>
      <c r="N46" s="11"/>
      <c r="O46" s="11"/>
      <c r="P46" s="11"/>
      <c r="Q46" s="11"/>
      <c r="R46" s="11">
        <f t="shared" si="4"/>
        <v>5617</v>
      </c>
      <c r="S46" s="11">
        <v>5617</v>
      </c>
      <c r="T46" s="13">
        <f t="shared" si="5"/>
        <v>0</v>
      </c>
    </row>
    <row r="47" spans="1:20" ht="13.5">
      <c r="A47" s="11">
        <v>26</v>
      </c>
      <c r="B47" s="11">
        <v>9</v>
      </c>
      <c r="C47" s="11">
        <v>55</v>
      </c>
      <c r="D47" s="12" t="s">
        <v>78</v>
      </c>
      <c r="E47" s="11">
        <v>336</v>
      </c>
      <c r="F47" s="11"/>
      <c r="G47" s="11">
        <v>108</v>
      </c>
      <c r="H47" s="11">
        <v>18</v>
      </c>
      <c r="I47" s="11">
        <v>7</v>
      </c>
      <c r="J47" s="11">
        <v>7</v>
      </c>
      <c r="K47" s="11">
        <v>61</v>
      </c>
      <c r="L47" s="11">
        <v>15</v>
      </c>
      <c r="M47" s="11"/>
      <c r="N47" s="11"/>
      <c r="O47" s="11"/>
      <c r="P47" s="11"/>
      <c r="Q47" s="11"/>
      <c r="R47" s="11">
        <f t="shared" si="4"/>
        <v>552</v>
      </c>
      <c r="S47" s="11">
        <v>552</v>
      </c>
      <c r="T47" s="13">
        <f t="shared" si="5"/>
        <v>0</v>
      </c>
    </row>
    <row r="48" spans="1:20" ht="13.5">
      <c r="A48" s="11">
        <v>15</v>
      </c>
      <c r="B48" s="11">
        <v>9</v>
      </c>
      <c r="C48" s="11">
        <v>56</v>
      </c>
      <c r="D48" s="12" t="s">
        <v>73</v>
      </c>
      <c r="E48" s="11">
        <v>777</v>
      </c>
      <c r="F48" s="11"/>
      <c r="G48" s="11">
        <v>192</v>
      </c>
      <c r="H48" s="11">
        <v>54</v>
      </c>
      <c r="I48" s="11">
        <v>3</v>
      </c>
      <c r="J48" s="11">
        <v>128</v>
      </c>
      <c r="K48" s="11">
        <v>73</v>
      </c>
      <c r="L48" s="11">
        <v>45</v>
      </c>
      <c r="M48" s="11"/>
      <c r="N48" s="11"/>
      <c r="O48" s="11"/>
      <c r="P48" s="11"/>
      <c r="Q48" s="11"/>
      <c r="R48" s="11">
        <f t="shared" si="4"/>
        <v>1272</v>
      </c>
      <c r="S48" s="11">
        <v>1272</v>
      </c>
      <c r="T48" s="13">
        <f t="shared" si="5"/>
        <v>0</v>
      </c>
    </row>
    <row r="49" spans="1:20" ht="13.5">
      <c r="A49" s="11">
        <v>87</v>
      </c>
      <c r="B49" s="11">
        <v>9</v>
      </c>
      <c r="C49" s="11">
        <v>57</v>
      </c>
      <c r="D49" s="12" t="s">
        <v>103</v>
      </c>
      <c r="E49" s="11">
        <v>389</v>
      </c>
      <c r="F49" s="11"/>
      <c r="G49" s="11">
        <v>59</v>
      </c>
      <c r="H49" s="11">
        <v>17</v>
      </c>
      <c r="I49" s="11">
        <v>22</v>
      </c>
      <c r="J49" s="11">
        <v>12</v>
      </c>
      <c r="K49" s="11">
        <v>16</v>
      </c>
      <c r="L49" s="11">
        <v>10</v>
      </c>
      <c r="M49" s="11"/>
      <c r="N49" s="11"/>
      <c r="O49" s="11"/>
      <c r="P49" s="11"/>
      <c r="Q49" s="11"/>
      <c r="R49" s="11">
        <f t="shared" si="4"/>
        <v>525</v>
      </c>
      <c r="S49" s="11">
        <v>525</v>
      </c>
      <c r="T49" s="13">
        <f t="shared" si="5"/>
        <v>0</v>
      </c>
    </row>
    <row r="50" spans="1:20" ht="13.5">
      <c r="A50" s="11">
        <v>81</v>
      </c>
      <c r="B50" s="11">
        <v>9</v>
      </c>
      <c r="C50" s="11">
        <v>58</v>
      </c>
      <c r="D50" s="12" t="s">
        <v>102</v>
      </c>
      <c r="E50" s="11">
        <v>655</v>
      </c>
      <c r="F50" s="11"/>
      <c r="G50" s="11">
        <v>79</v>
      </c>
      <c r="H50" s="11">
        <v>62</v>
      </c>
      <c r="I50" s="11">
        <v>38</v>
      </c>
      <c r="J50" s="11">
        <v>44</v>
      </c>
      <c r="K50" s="11">
        <v>125</v>
      </c>
      <c r="L50" s="11">
        <v>113</v>
      </c>
      <c r="M50" s="11"/>
      <c r="N50" s="11"/>
      <c r="O50" s="11"/>
      <c r="P50" s="11"/>
      <c r="Q50" s="11"/>
      <c r="R50" s="11">
        <f t="shared" si="4"/>
        <v>1116</v>
      </c>
      <c r="S50" s="11">
        <v>1116</v>
      </c>
      <c r="T50" s="13">
        <f t="shared" si="5"/>
        <v>0</v>
      </c>
    </row>
    <row r="51" spans="1:20" ht="13.5">
      <c r="A51" s="11">
        <v>54</v>
      </c>
      <c r="B51" s="11">
        <v>9</v>
      </c>
      <c r="C51" s="11">
        <v>59</v>
      </c>
      <c r="D51" s="11" t="s">
        <v>91</v>
      </c>
      <c r="E51" s="11">
        <v>289</v>
      </c>
      <c r="F51" s="11"/>
      <c r="G51" s="11">
        <v>253</v>
      </c>
      <c r="H51" s="11">
        <v>10</v>
      </c>
      <c r="I51" s="11"/>
      <c r="J51" s="11">
        <v>52</v>
      </c>
      <c r="K51" s="11">
        <v>31</v>
      </c>
      <c r="L51" s="11">
        <v>30</v>
      </c>
      <c r="M51" s="11"/>
      <c r="N51" s="11"/>
      <c r="O51" s="11"/>
      <c r="P51" s="11"/>
      <c r="Q51" s="11"/>
      <c r="R51" s="11">
        <f t="shared" si="4"/>
        <v>665</v>
      </c>
      <c r="S51" s="11">
        <v>665</v>
      </c>
      <c r="T51" s="13">
        <f t="shared" si="5"/>
        <v>0</v>
      </c>
    </row>
    <row r="52" spans="5:20" ht="13.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3"/>
    </row>
    <row r="53" spans="5:20" ht="13.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3"/>
    </row>
    <row r="54" spans="1:20" ht="13.5">
      <c r="A54" s="11">
        <v>2</v>
      </c>
      <c r="B54" s="11">
        <v>10</v>
      </c>
      <c r="C54" s="11">
        <v>61</v>
      </c>
      <c r="D54" s="12" t="s">
        <v>67</v>
      </c>
      <c r="E54" s="11">
        <v>2479</v>
      </c>
      <c r="F54" s="11"/>
      <c r="G54" s="11">
        <v>492</v>
      </c>
      <c r="H54" s="11">
        <v>216</v>
      </c>
      <c r="I54" s="11"/>
      <c r="J54" s="11">
        <v>220</v>
      </c>
      <c r="K54" s="11">
        <v>260</v>
      </c>
      <c r="L54" s="11">
        <v>355</v>
      </c>
      <c r="M54" s="11">
        <v>69</v>
      </c>
      <c r="N54" s="11"/>
      <c r="O54" s="11"/>
      <c r="P54" s="11"/>
      <c r="Q54" s="11"/>
      <c r="R54" s="11">
        <f>SUM(E54:Q54)</f>
        <v>4091</v>
      </c>
      <c r="S54" s="11">
        <v>4091</v>
      </c>
      <c r="T54" s="13">
        <f aca="true" t="shared" si="6" ref="T54:T59">R54-S54</f>
        <v>0</v>
      </c>
    </row>
    <row r="55" spans="1:20" ht="13.5">
      <c r="A55" s="11">
        <v>27</v>
      </c>
      <c r="B55" s="11">
        <v>10</v>
      </c>
      <c r="C55" s="11">
        <v>63</v>
      </c>
      <c r="D55" s="12" t="s">
        <v>79</v>
      </c>
      <c r="E55" s="11">
        <v>1119</v>
      </c>
      <c r="F55" s="11"/>
      <c r="G55" s="11">
        <v>291</v>
      </c>
      <c r="H55" s="11">
        <v>166</v>
      </c>
      <c r="I55" s="11">
        <v>36</v>
      </c>
      <c r="J55" s="11">
        <v>90</v>
      </c>
      <c r="K55" s="11">
        <v>262</v>
      </c>
      <c r="L55" s="11">
        <v>89</v>
      </c>
      <c r="M55" s="11">
        <v>5</v>
      </c>
      <c r="N55" s="11"/>
      <c r="O55" s="11"/>
      <c r="P55" s="11"/>
      <c r="Q55" s="11"/>
      <c r="R55" s="11">
        <f>SUM(E55:Q55)</f>
        <v>2058</v>
      </c>
      <c r="S55" s="11">
        <v>2058</v>
      </c>
      <c r="T55" s="13">
        <f t="shared" si="6"/>
        <v>0</v>
      </c>
    </row>
    <row r="56" spans="1:20" ht="13.5">
      <c r="A56" s="11">
        <v>21</v>
      </c>
      <c r="B56" s="11">
        <v>10</v>
      </c>
      <c r="C56" s="11">
        <v>64</v>
      </c>
      <c r="D56" s="12" t="s">
        <v>75</v>
      </c>
      <c r="E56" s="11">
        <v>771</v>
      </c>
      <c r="F56" s="11"/>
      <c r="G56" s="11">
        <v>117</v>
      </c>
      <c r="H56" s="11">
        <v>170</v>
      </c>
      <c r="I56" s="11"/>
      <c r="J56" s="11">
        <v>102</v>
      </c>
      <c r="K56" s="11">
        <v>184</v>
      </c>
      <c r="L56" s="11">
        <v>47</v>
      </c>
      <c r="M56" s="11"/>
      <c r="N56" s="11"/>
      <c r="O56" s="11"/>
      <c r="P56" s="11"/>
      <c r="Q56" s="11"/>
      <c r="R56" s="11">
        <f>SUM(E56:Q56)</f>
        <v>1391</v>
      </c>
      <c r="S56" s="11">
        <v>1391</v>
      </c>
      <c r="T56" s="13">
        <f t="shared" si="6"/>
        <v>0</v>
      </c>
    </row>
    <row r="57" spans="1:20" ht="13.5">
      <c r="A57" s="11">
        <v>40</v>
      </c>
      <c r="B57" s="11">
        <v>10</v>
      </c>
      <c r="C57" s="11">
        <v>65</v>
      </c>
      <c r="D57" s="12" t="s">
        <v>83</v>
      </c>
      <c r="E57" s="11">
        <v>335</v>
      </c>
      <c r="F57" s="11"/>
      <c r="G57" s="11">
        <v>15</v>
      </c>
      <c r="H57" s="11">
        <v>28</v>
      </c>
      <c r="I57" s="11">
        <v>4</v>
      </c>
      <c r="J57" s="11">
        <v>17</v>
      </c>
      <c r="K57" s="11">
        <v>38</v>
      </c>
      <c r="L57" s="11">
        <v>7</v>
      </c>
      <c r="M57" s="11"/>
      <c r="N57" s="11"/>
      <c r="O57" s="11"/>
      <c r="P57" s="11"/>
      <c r="Q57" s="11"/>
      <c r="R57" s="11">
        <f>SUM(E57:Q57)</f>
        <v>444</v>
      </c>
      <c r="S57" s="11">
        <v>444</v>
      </c>
      <c r="T57" s="13">
        <f t="shared" si="6"/>
        <v>0</v>
      </c>
    </row>
    <row r="58" spans="1:20" ht="13.5">
      <c r="A58" s="11">
        <v>23</v>
      </c>
      <c r="B58" s="11">
        <v>10</v>
      </c>
      <c r="C58" s="11">
        <v>66</v>
      </c>
      <c r="D58" s="12" t="s">
        <v>76</v>
      </c>
      <c r="E58" s="11">
        <v>138</v>
      </c>
      <c r="F58" s="11"/>
      <c r="G58" s="11">
        <v>156</v>
      </c>
      <c r="H58" s="11">
        <v>221</v>
      </c>
      <c r="I58" s="11">
        <v>73</v>
      </c>
      <c r="J58" s="11">
        <v>53</v>
      </c>
      <c r="K58" s="11">
        <v>74</v>
      </c>
      <c r="L58" s="11">
        <v>3</v>
      </c>
      <c r="M58" s="11"/>
      <c r="N58" s="11"/>
      <c r="O58" s="11"/>
      <c r="P58" s="11"/>
      <c r="Q58" s="11"/>
      <c r="R58" s="11">
        <f>SUM(E58:Q58)</f>
        <v>718</v>
      </c>
      <c r="S58" s="11">
        <v>718</v>
      </c>
      <c r="T58" s="13">
        <f t="shared" si="6"/>
        <v>0</v>
      </c>
    </row>
    <row r="59" spans="1:20" s="16" customFormat="1" ht="26.25" customHeight="1">
      <c r="A59" s="16">
        <f>COUNT(A5:A58)</f>
        <v>40</v>
      </c>
      <c r="D59" s="17" t="s">
        <v>43</v>
      </c>
      <c r="E59" s="18">
        <f aca="true" t="shared" si="7" ref="E59:S59">SUM(E5:E58)</f>
        <v>100743</v>
      </c>
      <c r="F59" s="18">
        <f t="shared" si="7"/>
        <v>0</v>
      </c>
      <c r="G59" s="18">
        <f t="shared" si="7"/>
        <v>28330</v>
      </c>
      <c r="H59" s="18">
        <f t="shared" si="7"/>
        <v>9897</v>
      </c>
      <c r="I59" s="18">
        <f t="shared" si="7"/>
        <v>2340</v>
      </c>
      <c r="J59" s="18">
        <f t="shared" si="7"/>
        <v>9016</v>
      </c>
      <c r="K59" s="18">
        <f t="shared" si="7"/>
        <v>12220</v>
      </c>
      <c r="L59" s="18">
        <f t="shared" si="7"/>
        <v>9418</v>
      </c>
      <c r="M59" s="18">
        <f t="shared" si="7"/>
        <v>2628</v>
      </c>
      <c r="N59" s="18">
        <f t="shared" si="7"/>
        <v>43</v>
      </c>
      <c r="O59" s="18">
        <f t="shared" si="7"/>
        <v>408</v>
      </c>
      <c r="P59" s="18">
        <f t="shared" si="7"/>
        <v>1667</v>
      </c>
      <c r="Q59" s="18">
        <f t="shared" si="7"/>
        <v>88</v>
      </c>
      <c r="R59" s="18">
        <f t="shared" si="7"/>
        <v>176798</v>
      </c>
      <c r="S59" s="18">
        <f t="shared" si="7"/>
        <v>176798</v>
      </c>
      <c r="T59" s="13">
        <f t="shared" si="6"/>
        <v>0</v>
      </c>
    </row>
  </sheetData>
  <sheetProtection/>
  <autoFilter ref="A4:S59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2010-01-27T07:02:11Z</cp:lastPrinted>
  <dcterms:created xsi:type="dcterms:W3CDTF">2007-04-27T04:46:25Z</dcterms:created>
  <dcterms:modified xsi:type="dcterms:W3CDTF">2011-05-24T03:52:18Z</dcterms:modified>
  <cp:category/>
  <cp:version/>
  <cp:contentType/>
  <cp:contentStatus/>
</cp:coreProperties>
</file>