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530" activeTab="0"/>
  </bookViews>
  <sheets>
    <sheet name="23" sheetId="1" r:id="rId1"/>
  </sheets>
  <definedNames>
    <definedName name="Export" localSheetId="0">'23'!#REF!</definedName>
  </definedNames>
  <calcPr fullCalcOnLoad="1"/>
</workbook>
</file>

<file path=xl/sharedStrings.xml><?xml version="1.0" encoding="utf-8"?>
<sst xmlns="http://schemas.openxmlformats.org/spreadsheetml/2006/main" count="68" uniqueCount="41">
  <si>
    <t>浅麓水道企業団</t>
  </si>
  <si>
    <t>長野県</t>
  </si>
  <si>
    <t>高瀬広域水道企業団</t>
  </si>
  <si>
    <t>長野県上伊那広域水道用水企業団</t>
  </si>
  <si>
    <t>地表水</t>
  </si>
  <si>
    <t>地下水</t>
  </si>
  <si>
    <t>湧水</t>
  </si>
  <si>
    <t>計</t>
  </si>
  <si>
    <t>実績一日最大給水量</t>
  </si>
  <si>
    <t>実績一日平均給水量</t>
  </si>
  <si>
    <t>負荷率（%）</t>
  </si>
  <si>
    <t>佐久</t>
  </si>
  <si>
    <t>松本</t>
  </si>
  <si>
    <t>番号</t>
  </si>
  <si>
    <t>事業体名</t>
  </si>
  <si>
    <t>比率（給水量）</t>
  </si>
  <si>
    <t>上伊那</t>
  </si>
  <si>
    <t>北安曇</t>
  </si>
  <si>
    <t>１０．取水量、浄水量及び給水量（用水供給）</t>
  </si>
  <si>
    <t>計</t>
  </si>
  <si>
    <t>ダム</t>
  </si>
  <si>
    <t>深井戸水</t>
  </si>
  <si>
    <t>ダム</t>
  </si>
  <si>
    <t>深井戸水</t>
  </si>
  <si>
    <t>湧水</t>
  </si>
  <si>
    <t>消毒のみ</t>
  </si>
  <si>
    <t>急速ろ過</t>
  </si>
  <si>
    <t>計</t>
  </si>
  <si>
    <t>うち高度浄水処理等</t>
  </si>
  <si>
    <t>有効水量</t>
  </si>
  <si>
    <t>有収水量</t>
  </si>
  <si>
    <t>計画一日最大給水量</t>
  </si>
  <si>
    <t>有効率（%）</t>
  </si>
  <si>
    <t>有収率（%）</t>
  </si>
  <si>
    <t>地方
事務所</t>
  </si>
  <si>
    <t>年間
用水量</t>
  </si>
  <si>
    <r>
      <t>年間取水量（千m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</si>
  <si>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計画一日最大取水量(m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</si>
  <si>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年間浄水量（千m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</si>
  <si>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年間用水量（千m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</si>
  <si>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一日当たりの給水量（用水量）（m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</si>
</sst>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2" fillId="0" borderId="0" xfId="48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  <xf numFmtId="38" fontId="2" fillId="0" borderId="0" xfId="48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38" fontId="2" fillId="0" borderId="10" xfId="48" applyFont="1" applyBorder="1" applyAlignment="1" applyProtection="1">
      <alignment vertical="center" wrapText="1"/>
      <protection/>
    </xf>
    <xf numFmtId="38" fontId="2" fillId="0" borderId="0" xfId="48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8" fontId="2" fillId="33" borderId="10" xfId="48" applyFont="1" applyFill="1" applyBorder="1" applyAlignment="1" applyProtection="1">
      <alignment vertical="center" wrapText="1"/>
      <protection/>
    </xf>
    <xf numFmtId="176" fontId="2" fillId="0" borderId="10" xfId="48" applyNumberFormat="1" applyFont="1" applyBorder="1" applyAlignment="1" applyProtection="1">
      <alignment vertical="center" wrapText="1"/>
      <protection/>
    </xf>
    <xf numFmtId="176" fontId="2" fillId="33" borderId="10" xfId="48" applyNumberFormat="1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horizontal="center"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38" fontId="2" fillId="34" borderId="0" xfId="48" applyFont="1" applyFill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right" vertical="center"/>
      <protection/>
    </xf>
    <xf numFmtId="49" fontId="2" fillId="34" borderId="0" xfId="48" applyNumberFormat="1" applyFont="1" applyFill="1" applyAlignment="1" applyProtection="1">
      <alignment horizontal="center" vertical="center"/>
      <protection/>
    </xf>
    <xf numFmtId="38" fontId="2" fillId="34" borderId="0" xfId="48" applyFont="1" applyFill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38" fontId="2" fillId="34" borderId="0" xfId="48" applyFont="1" applyFill="1" applyAlignment="1" applyProtection="1">
      <alignment vertical="center" wrapText="1"/>
      <protection/>
    </xf>
    <xf numFmtId="38" fontId="2" fillId="34" borderId="0" xfId="48" applyFont="1" applyFill="1" applyBorder="1" applyAlignment="1" applyProtection="1">
      <alignment vertical="center" wrapText="1"/>
      <protection/>
    </xf>
    <xf numFmtId="38" fontId="2" fillId="0" borderId="10" xfId="48" applyNumberFormat="1" applyFont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Normal="75" zoomScaleSheetLayoutView="100" zoomScalePageLayoutView="0" workbookViewId="0" topLeftCell="B1">
      <selection activeCell="E24" sqref="E24:M27"/>
    </sheetView>
  </sheetViews>
  <sheetFormatPr defaultColWidth="7.00390625" defaultRowHeight="13.5"/>
  <cols>
    <col min="1" max="1" width="0.875" style="4" hidden="1" customWidth="1"/>
    <col min="2" max="2" width="5.625" style="2" customWidth="1"/>
    <col min="3" max="3" width="3.375" style="2" customWidth="1"/>
    <col min="4" max="4" width="14.50390625" style="2" customWidth="1"/>
    <col min="5" max="12" width="7.50390625" style="3" customWidth="1"/>
    <col min="13" max="13" width="7.00390625" style="3" customWidth="1"/>
    <col min="14" max="16384" width="7.00390625" style="2" customWidth="1"/>
  </cols>
  <sheetData>
    <row r="1" spans="1:9" ht="24.75" customHeight="1">
      <c r="A1" s="1"/>
      <c r="B1" s="1" t="s">
        <v>18</v>
      </c>
      <c r="I1" s="21"/>
    </row>
    <row r="2" spans="4:12" ht="24.75" customHeight="1">
      <c r="D2" s="22"/>
      <c r="E2" s="21"/>
      <c r="F2" s="23"/>
      <c r="G2" s="23"/>
      <c r="H2" s="23"/>
      <c r="I2" s="24"/>
      <c r="J2" s="24"/>
      <c r="K2" s="24"/>
      <c r="L2" s="24"/>
    </row>
    <row r="3" spans="1:13" s="8" customFormat="1" ht="15" customHeight="1">
      <c r="A3" s="5"/>
      <c r="B3" s="20" t="s">
        <v>34</v>
      </c>
      <c r="C3" s="20" t="s">
        <v>13</v>
      </c>
      <c r="D3" s="20" t="s">
        <v>14</v>
      </c>
      <c r="E3" s="19" t="s">
        <v>37</v>
      </c>
      <c r="F3" s="19"/>
      <c r="G3" s="19"/>
      <c r="H3" s="19"/>
      <c r="I3" s="19" t="s">
        <v>36</v>
      </c>
      <c r="J3" s="19"/>
      <c r="K3" s="19"/>
      <c r="L3" s="19"/>
      <c r="M3" s="7"/>
    </row>
    <row r="4" spans="1:13" s="8" customFormat="1" ht="15" customHeight="1">
      <c r="A4" s="5"/>
      <c r="B4" s="20"/>
      <c r="C4" s="20"/>
      <c r="D4" s="20"/>
      <c r="E4" s="6" t="s">
        <v>4</v>
      </c>
      <c r="F4" s="19" t="s">
        <v>5</v>
      </c>
      <c r="G4" s="19"/>
      <c r="H4" s="19" t="s">
        <v>19</v>
      </c>
      <c r="I4" s="6" t="s">
        <v>4</v>
      </c>
      <c r="J4" s="19" t="s">
        <v>5</v>
      </c>
      <c r="K4" s="19"/>
      <c r="L4" s="19" t="s">
        <v>7</v>
      </c>
      <c r="M4" s="7"/>
    </row>
    <row r="5" spans="1:13" s="8" customFormat="1" ht="15" customHeight="1">
      <c r="A5" s="5"/>
      <c r="B5" s="20"/>
      <c r="C5" s="20"/>
      <c r="D5" s="20"/>
      <c r="E5" s="6" t="s">
        <v>20</v>
      </c>
      <c r="F5" s="6" t="s">
        <v>21</v>
      </c>
      <c r="G5" s="6" t="s">
        <v>6</v>
      </c>
      <c r="H5" s="19"/>
      <c r="I5" s="6" t="s">
        <v>22</v>
      </c>
      <c r="J5" s="6" t="s">
        <v>23</v>
      </c>
      <c r="K5" s="6" t="s">
        <v>24</v>
      </c>
      <c r="L5" s="19"/>
      <c r="M5" s="7"/>
    </row>
    <row r="6" spans="1:13" s="13" customFormat="1" ht="24.75" customHeight="1">
      <c r="A6" s="9">
        <v>1</v>
      </c>
      <c r="B6" s="10" t="s">
        <v>11</v>
      </c>
      <c r="C6" s="10">
        <v>501</v>
      </c>
      <c r="D6" s="25" t="s">
        <v>0</v>
      </c>
      <c r="E6" s="11">
        <v>0</v>
      </c>
      <c r="F6" s="11">
        <v>11200</v>
      </c>
      <c r="G6" s="11">
        <v>13800</v>
      </c>
      <c r="H6" s="11">
        <f>SUM(E6:G6)</f>
        <v>25000</v>
      </c>
      <c r="I6" s="11">
        <v>0</v>
      </c>
      <c r="J6" s="11">
        <v>1599</v>
      </c>
      <c r="K6" s="11">
        <v>5461</v>
      </c>
      <c r="L6" s="11">
        <f>SUM(I6:K6)</f>
        <v>7060</v>
      </c>
      <c r="M6" s="12"/>
    </row>
    <row r="7" spans="1:13" s="13" customFormat="1" ht="24.75" customHeight="1">
      <c r="A7" s="9">
        <v>4</v>
      </c>
      <c r="B7" s="10" t="s">
        <v>16</v>
      </c>
      <c r="C7" s="10">
        <v>504</v>
      </c>
      <c r="D7" s="25" t="s">
        <v>3</v>
      </c>
      <c r="E7" s="11">
        <v>50000</v>
      </c>
      <c r="F7" s="11">
        <v>0</v>
      </c>
      <c r="G7" s="11">
        <v>0</v>
      </c>
      <c r="H7" s="11">
        <f>SUM(E7:G7)</f>
        <v>50000</v>
      </c>
      <c r="I7" s="11">
        <v>14567</v>
      </c>
      <c r="J7" s="11">
        <v>0</v>
      </c>
      <c r="K7" s="11">
        <v>0</v>
      </c>
      <c r="L7" s="11">
        <f>SUM(I7:K7)</f>
        <v>14567</v>
      </c>
      <c r="M7" s="12"/>
    </row>
    <row r="8" spans="1:13" s="13" customFormat="1" ht="24.75" customHeight="1">
      <c r="A8" s="9">
        <v>7</v>
      </c>
      <c r="B8" s="10" t="s">
        <v>12</v>
      </c>
      <c r="C8" s="10">
        <v>502</v>
      </c>
      <c r="D8" s="25" t="s">
        <v>1</v>
      </c>
      <c r="E8" s="11">
        <v>86400</v>
      </c>
      <c r="F8" s="11">
        <v>0</v>
      </c>
      <c r="G8" s="11">
        <v>0</v>
      </c>
      <c r="H8" s="11">
        <f>SUM(E8:G8)</f>
        <v>86400</v>
      </c>
      <c r="I8" s="11">
        <v>30600</v>
      </c>
      <c r="J8" s="11">
        <v>0</v>
      </c>
      <c r="K8" s="11">
        <v>0</v>
      </c>
      <c r="L8" s="11">
        <f>SUM(I8:K8)</f>
        <v>30600</v>
      </c>
      <c r="M8" s="12"/>
    </row>
    <row r="9" spans="1:13" s="13" customFormat="1" ht="24.75" customHeight="1">
      <c r="A9" s="9">
        <v>8</v>
      </c>
      <c r="B9" s="10" t="s">
        <v>17</v>
      </c>
      <c r="C9" s="10">
        <v>503</v>
      </c>
      <c r="D9" s="25" t="s">
        <v>2</v>
      </c>
      <c r="E9" s="11">
        <v>18000</v>
      </c>
      <c r="F9" s="11">
        <v>0</v>
      </c>
      <c r="G9" s="11">
        <v>0</v>
      </c>
      <c r="H9" s="11">
        <f>SUM(E9:G9)</f>
        <v>18000</v>
      </c>
      <c r="I9" s="11">
        <v>0</v>
      </c>
      <c r="J9" s="11">
        <v>0</v>
      </c>
      <c r="K9" s="11">
        <v>0</v>
      </c>
      <c r="L9" s="11">
        <f>SUM(I9:K9)</f>
        <v>0</v>
      </c>
      <c r="M9" s="12"/>
    </row>
    <row r="10" spans="1:13" s="13" customFormat="1" ht="24.75" customHeight="1">
      <c r="A10" s="9"/>
      <c r="B10" s="20" t="s">
        <v>7</v>
      </c>
      <c r="C10" s="20"/>
      <c r="D10" s="20"/>
      <c r="E10" s="14">
        <f aca="true" t="shared" si="0" ref="E10:L10">+SUM(E6:E9)</f>
        <v>154400</v>
      </c>
      <c r="F10" s="14">
        <f t="shared" si="0"/>
        <v>11200</v>
      </c>
      <c r="G10" s="14">
        <f t="shared" si="0"/>
        <v>13800</v>
      </c>
      <c r="H10" s="14">
        <f t="shared" si="0"/>
        <v>179400</v>
      </c>
      <c r="I10" s="14">
        <f t="shared" si="0"/>
        <v>45167</v>
      </c>
      <c r="J10" s="14">
        <f t="shared" si="0"/>
        <v>1599</v>
      </c>
      <c r="K10" s="14">
        <f t="shared" si="0"/>
        <v>5461</v>
      </c>
      <c r="L10" s="14">
        <f t="shared" si="0"/>
        <v>52227</v>
      </c>
      <c r="M10" s="12"/>
    </row>
    <row r="11" spans="1:13" s="13" customFormat="1" ht="24.75" customHeight="1">
      <c r="A11" s="9"/>
      <c r="E11" s="26"/>
      <c r="F11" s="26"/>
      <c r="G11" s="26"/>
      <c r="H11" s="26"/>
      <c r="I11" s="12"/>
      <c r="J11" s="12"/>
      <c r="K11" s="12"/>
      <c r="L11" s="12"/>
      <c r="M11" s="12"/>
    </row>
    <row r="12" spans="1:13" s="13" customFormat="1" ht="15" customHeight="1">
      <c r="A12" s="5"/>
      <c r="B12" s="20" t="s">
        <v>34</v>
      </c>
      <c r="C12" s="20" t="s">
        <v>13</v>
      </c>
      <c r="D12" s="20" t="s">
        <v>14</v>
      </c>
      <c r="E12" s="19" t="s">
        <v>38</v>
      </c>
      <c r="F12" s="19"/>
      <c r="G12" s="19"/>
      <c r="H12" s="19"/>
      <c r="I12" s="17"/>
      <c r="J12" s="17"/>
      <c r="K12" s="17"/>
      <c r="L12" s="17"/>
      <c r="M12" s="17"/>
    </row>
    <row r="13" spans="1:13" s="13" customFormat="1" ht="15" customHeight="1">
      <c r="A13" s="5"/>
      <c r="B13" s="20"/>
      <c r="C13" s="20"/>
      <c r="D13" s="20"/>
      <c r="E13" s="19" t="s">
        <v>25</v>
      </c>
      <c r="F13" s="19" t="s">
        <v>26</v>
      </c>
      <c r="G13" s="19" t="s">
        <v>27</v>
      </c>
      <c r="H13" s="19" t="s">
        <v>28</v>
      </c>
      <c r="I13" s="18"/>
      <c r="J13" s="17"/>
      <c r="K13" s="17"/>
      <c r="L13" s="17"/>
      <c r="M13" s="17"/>
    </row>
    <row r="14" spans="1:13" s="13" customFormat="1" ht="36" customHeight="1">
      <c r="A14" s="5"/>
      <c r="B14" s="20"/>
      <c r="C14" s="20"/>
      <c r="D14" s="20"/>
      <c r="E14" s="19"/>
      <c r="F14" s="19"/>
      <c r="G14" s="19"/>
      <c r="H14" s="19"/>
      <c r="I14" s="18"/>
      <c r="J14" s="17"/>
      <c r="K14" s="17"/>
      <c r="L14" s="17"/>
      <c r="M14" s="17"/>
    </row>
    <row r="15" spans="1:13" s="13" customFormat="1" ht="24.75" customHeight="1">
      <c r="A15" s="9">
        <v>1</v>
      </c>
      <c r="B15" s="10" t="s">
        <v>11</v>
      </c>
      <c r="C15" s="10">
        <v>501</v>
      </c>
      <c r="D15" s="25" t="s">
        <v>0</v>
      </c>
      <c r="E15" s="11">
        <v>6768</v>
      </c>
      <c r="F15" s="11">
        <v>292</v>
      </c>
      <c r="G15" s="11">
        <f>SUM(E15:F15)</f>
        <v>7060</v>
      </c>
      <c r="H15" s="11">
        <v>3827</v>
      </c>
      <c r="I15" s="17"/>
      <c r="J15" s="17"/>
      <c r="K15" s="17"/>
      <c r="L15" s="17"/>
      <c r="M15" s="17"/>
    </row>
    <row r="16" spans="1:13" s="13" customFormat="1" ht="24.75" customHeight="1">
      <c r="A16" s="9">
        <v>4</v>
      </c>
      <c r="B16" s="10" t="s">
        <v>16</v>
      </c>
      <c r="C16" s="10">
        <v>504</v>
      </c>
      <c r="D16" s="25" t="s">
        <v>3</v>
      </c>
      <c r="E16" s="11">
        <v>0</v>
      </c>
      <c r="F16" s="11">
        <v>14093</v>
      </c>
      <c r="G16" s="11">
        <f>SUM(E16:F16)</f>
        <v>14093</v>
      </c>
      <c r="H16" s="11">
        <v>0</v>
      </c>
      <c r="I16" s="17"/>
      <c r="J16" s="17"/>
      <c r="K16" s="17"/>
      <c r="L16" s="17"/>
      <c r="M16" s="17"/>
    </row>
    <row r="17" spans="1:13" s="13" customFormat="1" ht="24.75" customHeight="1">
      <c r="A17" s="9">
        <v>7</v>
      </c>
      <c r="B17" s="10" t="s">
        <v>12</v>
      </c>
      <c r="C17" s="10">
        <v>502</v>
      </c>
      <c r="D17" s="25" t="s">
        <v>1</v>
      </c>
      <c r="E17" s="11">
        <v>0</v>
      </c>
      <c r="F17" s="11">
        <v>29727</v>
      </c>
      <c r="G17" s="11">
        <f>SUM(E17:F17)</f>
        <v>29727</v>
      </c>
      <c r="H17" s="11">
        <v>0</v>
      </c>
      <c r="I17" s="17"/>
      <c r="J17" s="17"/>
      <c r="K17" s="17"/>
      <c r="L17" s="17"/>
      <c r="M17" s="17"/>
    </row>
    <row r="18" spans="1:13" s="13" customFormat="1" ht="24.75" customHeight="1">
      <c r="A18" s="9">
        <v>8</v>
      </c>
      <c r="B18" s="10" t="s">
        <v>17</v>
      </c>
      <c r="C18" s="10">
        <v>503</v>
      </c>
      <c r="D18" s="25" t="s">
        <v>2</v>
      </c>
      <c r="E18" s="11">
        <v>0</v>
      </c>
      <c r="F18" s="11">
        <v>0</v>
      </c>
      <c r="G18" s="11">
        <f>SUM(E18:F18)</f>
        <v>0</v>
      </c>
      <c r="H18" s="11">
        <v>0</v>
      </c>
      <c r="I18" s="17"/>
      <c r="J18" s="17"/>
      <c r="K18" s="17"/>
      <c r="L18" s="17"/>
      <c r="M18" s="17"/>
    </row>
    <row r="19" spans="1:13" s="13" customFormat="1" ht="24.75" customHeight="1">
      <c r="A19" s="9"/>
      <c r="B19" s="20" t="s">
        <v>7</v>
      </c>
      <c r="C19" s="20"/>
      <c r="D19" s="20"/>
      <c r="E19" s="14">
        <f>+SUM(E15:E18)</f>
        <v>6768</v>
      </c>
      <c r="F19" s="14">
        <f>+SUM(F15:F18)</f>
        <v>44112</v>
      </c>
      <c r="G19" s="14">
        <f>+SUM(G15:G18)</f>
        <v>50880</v>
      </c>
      <c r="H19" s="14">
        <f>+SUM(H15:H18)</f>
        <v>3827</v>
      </c>
      <c r="I19" s="17"/>
      <c r="J19" s="27"/>
      <c r="K19" s="17"/>
      <c r="L19" s="17"/>
      <c r="M19" s="17"/>
    </row>
    <row r="20" spans="1:13" s="13" customFormat="1" ht="24.75" customHeight="1">
      <c r="A20" s="9"/>
      <c r="E20" s="26"/>
      <c r="F20" s="26"/>
      <c r="G20" s="26"/>
      <c r="H20" s="26"/>
      <c r="I20" s="26"/>
      <c r="J20" s="26"/>
      <c r="K20" s="26"/>
      <c r="L20" s="12"/>
      <c r="M20" s="12"/>
    </row>
    <row r="21" spans="1:13" s="13" customFormat="1" ht="24" customHeight="1">
      <c r="A21" s="5"/>
      <c r="B21" s="20" t="s">
        <v>34</v>
      </c>
      <c r="C21" s="20" t="s">
        <v>13</v>
      </c>
      <c r="D21" s="20" t="s">
        <v>14</v>
      </c>
      <c r="E21" s="19" t="s">
        <v>39</v>
      </c>
      <c r="F21" s="19"/>
      <c r="G21" s="19"/>
      <c r="H21" s="19" t="s">
        <v>40</v>
      </c>
      <c r="I21" s="19"/>
      <c r="J21" s="19"/>
      <c r="K21" s="19" t="s">
        <v>15</v>
      </c>
      <c r="L21" s="19"/>
      <c r="M21" s="19"/>
    </row>
    <row r="22" spans="1:13" s="13" customFormat="1" ht="24" customHeight="1">
      <c r="A22" s="5"/>
      <c r="B22" s="20"/>
      <c r="C22" s="20"/>
      <c r="D22" s="20"/>
      <c r="E22" s="19" t="s">
        <v>35</v>
      </c>
      <c r="F22" s="19" t="s">
        <v>29</v>
      </c>
      <c r="G22" s="19" t="s">
        <v>30</v>
      </c>
      <c r="H22" s="19" t="s">
        <v>31</v>
      </c>
      <c r="I22" s="19" t="s">
        <v>8</v>
      </c>
      <c r="J22" s="19" t="s">
        <v>9</v>
      </c>
      <c r="K22" s="19" t="s">
        <v>32</v>
      </c>
      <c r="L22" s="19" t="s">
        <v>33</v>
      </c>
      <c r="M22" s="19" t="s">
        <v>10</v>
      </c>
    </row>
    <row r="23" spans="1:13" s="13" customFormat="1" ht="24" customHeight="1">
      <c r="A23" s="5"/>
      <c r="B23" s="20"/>
      <c r="C23" s="20"/>
      <c r="D23" s="20"/>
      <c r="E23" s="19"/>
      <c r="F23" s="19"/>
      <c r="G23" s="19"/>
      <c r="H23" s="19"/>
      <c r="I23" s="19"/>
      <c r="J23" s="19"/>
      <c r="K23" s="19"/>
      <c r="L23" s="19"/>
      <c r="M23" s="19"/>
    </row>
    <row r="24" spans="1:13" s="13" customFormat="1" ht="24.75" customHeight="1">
      <c r="A24" s="9">
        <v>1</v>
      </c>
      <c r="B24" s="10" t="s">
        <v>11</v>
      </c>
      <c r="C24" s="10">
        <v>501</v>
      </c>
      <c r="D24" s="25" t="s">
        <v>0</v>
      </c>
      <c r="E24" s="11">
        <v>6906</v>
      </c>
      <c r="F24" s="11">
        <v>6870</v>
      </c>
      <c r="G24" s="11">
        <v>6829</v>
      </c>
      <c r="H24" s="11">
        <v>25000</v>
      </c>
      <c r="I24" s="11">
        <v>21912</v>
      </c>
      <c r="J24" s="11">
        <v>18817</v>
      </c>
      <c r="K24" s="28">
        <v>99.5</v>
      </c>
      <c r="L24" s="15">
        <f>ROUND(G24/E24*100,1)</f>
        <v>98.9</v>
      </c>
      <c r="M24" s="15">
        <f>ROUND(J24/I24*100,1)</f>
        <v>85.9</v>
      </c>
    </row>
    <row r="25" spans="1:13" s="13" customFormat="1" ht="24.75" customHeight="1">
      <c r="A25" s="9">
        <v>4</v>
      </c>
      <c r="B25" s="10" t="s">
        <v>16</v>
      </c>
      <c r="C25" s="10">
        <v>504</v>
      </c>
      <c r="D25" s="25" t="s">
        <v>3</v>
      </c>
      <c r="E25" s="11">
        <v>14093</v>
      </c>
      <c r="F25" s="11">
        <v>14093</v>
      </c>
      <c r="G25" s="11">
        <v>14093</v>
      </c>
      <c r="H25" s="11">
        <v>46500</v>
      </c>
      <c r="I25" s="11">
        <v>42257</v>
      </c>
      <c r="J25" s="11">
        <v>38421</v>
      </c>
      <c r="K25" s="28">
        <v>100</v>
      </c>
      <c r="L25" s="15">
        <f>ROUND(G25/E25*100,1)</f>
        <v>100</v>
      </c>
      <c r="M25" s="15">
        <f>ROUND(J25/I25*100,1)</f>
        <v>90.9</v>
      </c>
    </row>
    <row r="26" spans="1:13" s="13" customFormat="1" ht="24.75" customHeight="1">
      <c r="A26" s="9">
        <v>7</v>
      </c>
      <c r="B26" s="10" t="s">
        <v>12</v>
      </c>
      <c r="C26" s="10">
        <v>502</v>
      </c>
      <c r="D26" s="25" t="s">
        <v>1</v>
      </c>
      <c r="E26" s="11">
        <v>29638</v>
      </c>
      <c r="F26" s="11">
        <v>29638</v>
      </c>
      <c r="G26" s="11">
        <v>29638</v>
      </c>
      <c r="H26" s="11">
        <v>81000</v>
      </c>
      <c r="I26" s="11">
        <v>81037</v>
      </c>
      <c r="J26" s="11">
        <v>80978</v>
      </c>
      <c r="K26" s="28">
        <v>100</v>
      </c>
      <c r="L26" s="15">
        <f>ROUND(G26/E26*100,1)</f>
        <v>100</v>
      </c>
      <c r="M26" s="15">
        <f>ROUND(J26/I26*100,1)</f>
        <v>99.9</v>
      </c>
    </row>
    <row r="27" spans="1:13" s="13" customFormat="1" ht="24.75" customHeight="1">
      <c r="A27" s="9">
        <v>8</v>
      </c>
      <c r="B27" s="10" t="s">
        <v>17</v>
      </c>
      <c r="C27" s="10">
        <v>503</v>
      </c>
      <c r="D27" s="25" t="s">
        <v>2</v>
      </c>
      <c r="E27" s="11">
        <v>0</v>
      </c>
      <c r="F27" s="11">
        <v>0</v>
      </c>
      <c r="G27" s="11">
        <v>0</v>
      </c>
      <c r="H27" s="11">
        <v>17000</v>
      </c>
      <c r="I27" s="11">
        <v>0</v>
      </c>
      <c r="J27" s="11">
        <v>0</v>
      </c>
      <c r="K27" s="15">
        <v>0</v>
      </c>
      <c r="L27" s="15">
        <v>0</v>
      </c>
      <c r="M27" s="15">
        <v>0</v>
      </c>
    </row>
    <row r="28" spans="1:13" s="13" customFormat="1" ht="24.75" customHeight="1">
      <c r="A28" s="9"/>
      <c r="B28" s="20" t="s">
        <v>7</v>
      </c>
      <c r="C28" s="20"/>
      <c r="D28" s="20"/>
      <c r="E28" s="14">
        <f aca="true" t="shared" si="1" ref="E28:J28">+SUM(E24:E27)</f>
        <v>50637</v>
      </c>
      <c r="F28" s="14">
        <f t="shared" si="1"/>
        <v>50601</v>
      </c>
      <c r="G28" s="14">
        <f t="shared" si="1"/>
        <v>50560</v>
      </c>
      <c r="H28" s="14">
        <f>+SUM(H24:H27)</f>
        <v>169500</v>
      </c>
      <c r="I28" s="14">
        <f t="shared" si="1"/>
        <v>145206</v>
      </c>
      <c r="J28" s="14">
        <f t="shared" si="1"/>
        <v>138216</v>
      </c>
      <c r="K28" s="16">
        <f>+ROUND(F28/E28*100,1)</f>
        <v>99.9</v>
      </c>
      <c r="L28" s="16">
        <f>+ROUND(G28/E28*100,1)</f>
        <v>99.8</v>
      </c>
      <c r="M28" s="16">
        <f>+ROUND(J28/I28*100,1)</f>
        <v>95.2</v>
      </c>
    </row>
    <row r="29" spans="1:13" s="13" customFormat="1" ht="24.75" customHeight="1">
      <c r="A29" s="9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13" customFormat="1" ht="24.75" customHeight="1">
      <c r="A30" s="9"/>
      <c r="E30" s="12"/>
      <c r="F30" s="12"/>
      <c r="G30" s="12"/>
      <c r="H30" s="12"/>
      <c r="I30" s="12"/>
      <c r="J30" s="12"/>
      <c r="K30" s="12"/>
      <c r="L30" s="12"/>
      <c r="M30" s="12"/>
    </row>
    <row r="31" spans="1:13" s="13" customFormat="1" ht="24.75" customHeight="1">
      <c r="A31" s="9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13" customFormat="1" ht="24.75" customHeight="1">
      <c r="A32" s="9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13" customFormat="1" ht="24.75" customHeight="1">
      <c r="A33" s="9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13" customFormat="1" ht="24.75" customHeight="1">
      <c r="A34" s="9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13" customFormat="1" ht="24.75" customHeight="1">
      <c r="A35" s="9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13" customFormat="1" ht="24.75" customHeight="1">
      <c r="A36" s="9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13" customFormat="1" ht="24.75" customHeight="1">
      <c r="A37" s="9"/>
      <c r="E37" s="12"/>
      <c r="F37" s="12"/>
      <c r="G37" s="12"/>
      <c r="H37" s="12"/>
      <c r="I37" s="12"/>
      <c r="J37" s="12"/>
      <c r="K37" s="12"/>
      <c r="L37" s="12"/>
      <c r="M37" s="12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</sheetData>
  <sheetProtection/>
  <mergeCells count="35">
    <mergeCell ref="L4:L5"/>
    <mergeCell ref="I3:L3"/>
    <mergeCell ref="J4:K4"/>
    <mergeCell ref="J22:J23"/>
    <mergeCell ref="I22:I23"/>
    <mergeCell ref="K21:M21"/>
    <mergeCell ref="K22:K23"/>
    <mergeCell ref="L22:L23"/>
    <mergeCell ref="M22:M23"/>
    <mergeCell ref="E3:H3"/>
    <mergeCell ref="F4:G4"/>
    <mergeCell ref="H4:H5"/>
    <mergeCell ref="E22:E23"/>
    <mergeCell ref="F22:F23"/>
    <mergeCell ref="G22:G23"/>
    <mergeCell ref="H21:J21"/>
    <mergeCell ref="H22:H23"/>
    <mergeCell ref="E21:G21"/>
    <mergeCell ref="E12:H12"/>
    <mergeCell ref="B10:D10"/>
    <mergeCell ref="B19:D19"/>
    <mergeCell ref="B3:B5"/>
    <mergeCell ref="C3:C5"/>
    <mergeCell ref="D3:D5"/>
    <mergeCell ref="B12:B14"/>
    <mergeCell ref="C12:C14"/>
    <mergeCell ref="D12:D14"/>
    <mergeCell ref="G13:G14"/>
    <mergeCell ref="H13:H14"/>
    <mergeCell ref="B28:D28"/>
    <mergeCell ref="B21:B23"/>
    <mergeCell ref="C21:C23"/>
    <mergeCell ref="D21:D23"/>
    <mergeCell ref="E13:E14"/>
    <mergeCell ref="F13:F14"/>
  </mergeCells>
  <printOptions/>
  <pageMargins left="0.984251968503937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2013-03-17T01:42:18Z</cp:lastPrinted>
  <dcterms:created xsi:type="dcterms:W3CDTF">2007-04-23T07:29:29Z</dcterms:created>
  <dcterms:modified xsi:type="dcterms:W3CDTF">2013-03-17T01:42:18Z</dcterms:modified>
  <cp:category/>
  <cp:version/>
  <cp:contentType/>
  <cp:contentStatus/>
</cp:coreProperties>
</file>