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4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印刷範囲" localSheetId="0">'24'!$B$3:$H$57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<sst xmlns="http://schemas.openxmlformats.org/spreadsheetml/2006/main" count="207" uniqueCount="150">
  <si>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</si>
  <si>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</si>
  <si>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</si>
  <si>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</si>
  <si>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</si>
  <si>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</si>
  <si>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</si>
  <si>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</si>
  <si>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</si>
  <si>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</si>
  <si>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</si>
  <si>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</si>
  <si>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</si>
  <si>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</si>
  <si>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</si>
  <si>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</si>
  <si>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</si>
  <si>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</si>
  <si>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</si>
  <si>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</si>
  <si>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</si>
  <si>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</si>
  <si>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</si>
  <si>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</si>
  <si>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</si>
  <si>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</si>
  <si>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</si>
  <si>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</si>
  <si>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</si>
  <si>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</si>
  <si>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</si>
  <si>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</si>
  <si>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</si>
  <si>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</si>
  <si>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</si>
  <si>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</si>
  <si>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</si>
  <si>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</si>
  <si>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</si>
  <si>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</si>
  <si>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</si>
  <si>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</si>
  <si>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</si>
  <si>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</si>
  <si>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</si>
  <si>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</si>
  <si>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</si>
  <si>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５．都道府県別の給水人口、普及率及び水道数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</si>
  <si>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</si>
  <si>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</si>
  <si>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</si>
  <si>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</si>
  <si>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</si>
  <si>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</si>
  <si>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</si>
  <si>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</si>
  <si>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</si>
  <si>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</si>
  <si>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</si>
  <si>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</si>
  <si>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</si>
  <si>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</si>
  <si>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</si>
  <si>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</si>
  <si>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</si>
  <si>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</si>
  <si>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</si>
  <si>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</si>
  <si>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</si>
  <si>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</si>
  <si>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</si>
  <si>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</si>
  <si>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</si>
  <si>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</si>
  <si>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</si>
  <si>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</si>
  <si>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</si>
  <si>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</si>
  <si>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</si>
  <si>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</si>
  <si>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</si>
  <si>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</si>
  <si>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</si>
  <si>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</si>
  <si>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</si>
  <si>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</si>
  <si>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</si>
  <si>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</si>
  <si>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</si>
  <si>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</si>
  <si>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</si>
  <si>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</si>
  <si>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</si>
  <si>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</si>
  <si>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</si>
  <si>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</si>
  <si>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</si>
  <si>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</si>
  <si>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</si>
  <si>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</si>
  <si>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</si>
  <si>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</si>
  <si>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</si>
  <si>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</si>
  <si>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</si>
  <si>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</si>
  <si>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</si>
  <si>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</si>
  <si>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</si>
  <si>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</si>
  <si>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</si>
  <si>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</si>
  <si>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</si>
  <si>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</si>
  <si>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</si>
  <si>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</si>
  <si>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</si>
  <si>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</si>
  <si>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</si>
  <si>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</si>
  <si>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</si>
  <si>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</si>
  <si>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</si>
  <si>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</si>
  <si>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</si>
  <si>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</si>
  <si>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</si>
  <si>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</si>
  <si>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</si>
  <si>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</si>
  <si>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</si>
  <si>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</si>
  <si>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</si>
  <si>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</si>
  <si>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</si>
  <si>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</si>
  <si>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</si>
  <si>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</si>
  <si>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</si>
  <si>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</si>
  <si>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</si>
  <si>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</si>
  <si>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</si>
  <si>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</si>
  <si>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</si>
  <si>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</si>
  <si>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</si>
  <si>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</si>
  <si>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</si>
  <si>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平成23年度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</si>
</sst>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0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34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3" fontId="5" fillId="0" borderId="48" xfId="0" applyNumberFormat="1" applyFont="1" applyBorder="1" applyAlignment="1" applyProtection="1">
      <alignment horizontal="right" vertical="center" wrapTex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178" fontId="4" fillId="0" borderId="48" xfId="0" applyNumberFormat="1" applyFont="1" applyBorder="1" applyAlignment="1" applyProtection="1">
      <alignment horizontal="center"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33" borderId="47" xfId="0" applyNumberFormat="1" applyFont="1" applyFill="1" applyBorder="1" applyAlignment="1" applyProtection="1">
      <alignment horizontal="right" vertical="center" wrapText="1"/>
      <protection/>
    </xf>
    <xf numFmtId="3" fontId="5" fillId="33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49" xfId="0" applyNumberFormat="1" applyFont="1" applyFill="1" applyBorder="1" applyAlignment="1" applyProtection="1">
      <alignment horizontal="right" vertical="center" wrapText="1"/>
      <protection/>
    </xf>
    <xf numFmtId="178" fontId="4" fillId="33" borderId="48" xfId="0" applyNumberFormat="1" applyFont="1" applyFill="1" applyBorder="1" applyAlignment="1" applyProtection="1">
      <alignment horizontal="center" vertical="center"/>
      <protection/>
    </xf>
    <xf numFmtId="3" fontId="4" fillId="33" borderId="50" xfId="0" applyNumberFormat="1" applyFont="1" applyFill="1" applyBorder="1" applyAlignment="1" applyProtection="1">
      <alignment vertical="center"/>
      <protection/>
    </xf>
    <xf numFmtId="3" fontId="4" fillId="33" borderId="48" xfId="0" applyNumberFormat="1" applyFont="1" applyFill="1" applyBorder="1" applyAlignment="1" applyProtection="1">
      <alignment vertical="center"/>
      <protection/>
    </xf>
    <xf numFmtId="3" fontId="4" fillId="33" borderId="49" xfId="0" applyNumberFormat="1" applyFont="1" applyFill="1" applyBorder="1" applyAlignment="1" applyProtection="1">
      <alignment vertical="center"/>
      <protection/>
    </xf>
    <xf numFmtId="3" fontId="4" fillId="33" borderId="51" xfId="0" applyNumberFormat="1" applyFont="1" applyFill="1" applyBorder="1" applyAlignment="1" applyProtection="1">
      <alignment vertical="center"/>
      <protection/>
    </xf>
    <xf numFmtId="3" fontId="5" fillId="34" borderId="52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3" fontId="5" fillId="0" borderId="53" xfId="0" applyNumberFormat="1" applyFont="1" applyBorder="1" applyAlignment="1" applyProtection="1">
      <alignment horizontal="right" vertical="center" wrapTex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178" fontId="4" fillId="0" borderId="53" xfId="0" applyNumberFormat="1" applyFont="1" applyBorder="1" applyAlignment="1" applyProtection="1">
      <alignment horizontal="center"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7" xfId="0" applyNumberFormat="1" applyFont="1" applyFill="1" applyBorder="1" applyAlignment="1" applyProtection="1">
      <alignment horizontal="right" vertical="center" wrapText="1"/>
      <protection/>
    </xf>
    <xf numFmtId="3" fontId="4" fillId="0" borderId="58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178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5" fillId="35" borderId="47" xfId="0" applyNumberFormat="1" applyFont="1" applyFill="1" applyBorder="1" applyAlignment="1" applyProtection="1">
      <alignment horizontal="right" vertical="center" wrapText="1"/>
      <protection/>
    </xf>
    <xf numFmtId="37" fontId="5" fillId="0" borderId="51" xfId="0" applyNumberFormat="1" applyFont="1" applyBorder="1" applyAlignment="1" applyProtection="1">
      <alignment horizontal="right" vertical="center" wrapText="1"/>
      <protection/>
    </xf>
    <xf numFmtId="37" fontId="5" fillId="33" borderId="51" xfId="0" applyNumberFormat="1" applyFont="1" applyFill="1" applyBorder="1" applyAlignment="1" applyProtection="1">
      <alignment horizontal="right" vertical="center" wrapText="1"/>
      <protection/>
    </xf>
    <xf numFmtId="37" fontId="5" fillId="0" borderId="56" xfId="0" applyNumberFormat="1" applyFont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5" fillId="35" borderId="49" xfId="0" applyNumberFormat="1" applyFont="1" applyFill="1" applyBorder="1" applyAlignment="1" applyProtection="1">
      <alignment horizontal="right" vertical="center" wrapText="1"/>
      <protection/>
    </xf>
    <xf numFmtId="37" fontId="5" fillId="35" borderId="51" xfId="0" applyNumberFormat="1" applyFont="1" applyFill="1" applyBorder="1" applyAlignment="1" applyProtection="1">
      <alignment horizontal="right" vertical="center" wrapText="1"/>
      <protection/>
    </xf>
    <xf numFmtId="178" fontId="4" fillId="35" borderId="48" xfId="0" applyNumberFormat="1" applyFont="1" applyFill="1" applyBorder="1" applyAlignment="1" applyProtection="1">
      <alignment horizontal="center" vertical="center"/>
      <protection/>
    </xf>
    <xf numFmtId="3" fontId="4" fillId="35" borderId="50" xfId="0" applyNumberFormat="1" applyFont="1" applyFill="1" applyBorder="1" applyAlignment="1" applyProtection="1">
      <alignment vertical="center"/>
      <protection/>
    </xf>
    <xf numFmtId="3" fontId="4" fillId="35" borderId="48" xfId="0" applyNumberFormat="1" applyFont="1" applyFill="1" applyBorder="1" applyAlignment="1" applyProtection="1">
      <alignment vertical="center"/>
      <protection/>
    </xf>
    <xf numFmtId="3" fontId="4" fillId="35" borderId="49" xfId="0" applyNumberFormat="1" applyFont="1" applyFill="1" applyBorder="1" applyAlignment="1" applyProtection="1">
      <alignment vertical="center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4" fillId="35" borderId="51" xfId="0" applyNumberFormat="1" applyFont="1" applyFill="1" applyBorder="1" applyAlignment="1" applyProtection="1">
      <alignment vertical="center"/>
      <protection/>
    </xf>
    <xf numFmtId="37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 wrapText="1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69" xfId="62" applyFont="1" applyFill="1" applyBorder="1" applyAlignment="1" applyProtection="1">
      <alignment horizontal="center" vertical="center"/>
      <protection/>
    </xf>
    <xf numFmtId="37" fontId="14" fillId="0" borderId="70" xfId="62" applyFont="1" applyFill="1" applyBorder="1" applyAlignment="1" applyProtection="1">
      <alignment horizontal="center" vertical="center"/>
      <protection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72" xfId="62" applyFont="1" applyFill="1" applyBorder="1" applyAlignment="1" applyProtection="1">
      <alignment horizontal="center" vertical="distributed" textRotation="255" wrapText="1"/>
      <protection/>
    </xf>
    <xf numFmtId="37" fontId="14" fillId="0" borderId="73" xfId="62" applyFont="1" applyFill="1" applyBorder="1" applyAlignment="1" applyProtection="1">
      <alignment horizontal="center" vertical="distributed" textRotation="255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distributed" wrapText="1"/>
      <protection/>
    </xf>
    <xf numFmtId="37" fontId="14" fillId="0" borderId="73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6" sqref="T16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47</v>
      </c>
      <c r="G1" s="3"/>
    </row>
    <row r="2" spans="6:16" ht="30" customHeight="1">
      <c r="F2" s="108"/>
      <c r="M2" s="181"/>
      <c r="N2" s="181"/>
      <c r="O2" s="181"/>
      <c r="P2" s="181"/>
    </row>
    <row r="3" spans="1:17" s="4" customFormat="1" ht="60" customHeight="1">
      <c r="A3" s="194" t="s">
        <v>1</v>
      </c>
      <c r="B3" s="196" t="s">
        <v>42</v>
      </c>
      <c r="C3" s="191" t="s">
        <v>43</v>
      </c>
      <c r="D3" s="192"/>
      <c r="E3" s="192"/>
      <c r="F3" s="193"/>
      <c r="G3" s="197" t="s">
        <v>48</v>
      </c>
      <c r="H3" s="198"/>
      <c r="I3" s="191" t="s">
        <v>44</v>
      </c>
      <c r="J3" s="192"/>
      <c r="K3" s="192"/>
      <c r="L3" s="192"/>
      <c r="M3" s="192"/>
      <c r="N3" s="192"/>
      <c r="O3" s="192"/>
      <c r="P3" s="192"/>
      <c r="Q3" s="193"/>
    </row>
    <row r="4" spans="1:17" s="4" customFormat="1" ht="60" customHeight="1">
      <c r="A4" s="195"/>
      <c r="B4" s="195"/>
      <c r="C4" s="111" t="s">
        <v>49</v>
      </c>
      <c r="D4" s="112" t="s">
        <v>50</v>
      </c>
      <c r="E4" s="119" t="s">
        <v>0</v>
      </c>
      <c r="F4" s="121" t="s">
        <v>51</v>
      </c>
      <c r="G4" s="116" t="s">
        <v>52</v>
      </c>
      <c r="H4" s="113" t="s">
        <v>53</v>
      </c>
      <c r="I4" s="116" t="s">
        <v>140</v>
      </c>
      <c r="J4" s="122" t="s">
        <v>45</v>
      </c>
      <c r="K4" s="122" t="s">
        <v>46</v>
      </c>
      <c r="L4" s="122" t="s">
        <v>141</v>
      </c>
      <c r="M4" s="122" t="s">
        <v>46</v>
      </c>
      <c r="N4" s="122" t="s">
        <v>142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54</v>
      </c>
      <c r="B5" s="129">
        <v>5444307</v>
      </c>
      <c r="C5" s="130">
        <v>4960302</v>
      </c>
      <c r="D5" s="131">
        <v>350124</v>
      </c>
      <c r="E5" s="190">
        <v>23468</v>
      </c>
      <c r="F5" s="129">
        <f aca="true" t="shared" si="0" ref="F5:F52">+SUM(C5:E5)</f>
        <v>5333894</v>
      </c>
      <c r="G5" s="172">
        <f aca="true" t="shared" si="1" ref="G5:G52">F5/B5*100</f>
        <v>97.97195492465801</v>
      </c>
      <c r="H5" s="173">
        <f aca="true" t="shared" si="2" ref="H5:H51">RANK(G5,$G$5:$G$51,0)</f>
        <v>23</v>
      </c>
      <c r="I5" s="174">
        <v>5</v>
      </c>
      <c r="J5" s="175">
        <v>100</v>
      </c>
      <c r="K5" s="175">
        <f aca="true" t="shared" si="3" ref="K5:K51">RANK(J5,$J$5:$J$51,0)</f>
        <v>1</v>
      </c>
      <c r="L5" s="175">
        <v>271</v>
      </c>
      <c r="M5" s="175">
        <f aca="true" t="shared" si="4" ref="M5:M51">RANK(L5,$L$5:$L$51,0)</f>
        <v>2</v>
      </c>
      <c r="N5" s="175">
        <v>502</v>
      </c>
      <c r="O5" s="176">
        <f aca="true" t="shared" si="5" ref="O5:O51">RANK(N5,$N$5:$N$51,0)</f>
        <v>2</v>
      </c>
      <c r="P5" s="174">
        <f aca="true" t="shared" si="6" ref="P5:P52">+I5+J5+L5+N5</f>
        <v>878</v>
      </c>
      <c r="Q5" s="173">
        <f aca="true" t="shared" si="7" ref="Q5:Q51">RANK(P5,$P$5:$P$51,0)</f>
        <v>2</v>
      </c>
    </row>
    <row r="6" spans="1:17" ht="33.75" customHeight="1">
      <c r="A6" s="132" t="s">
        <v>55</v>
      </c>
      <c r="B6" s="133">
        <v>1336753</v>
      </c>
      <c r="C6" s="134">
        <v>1250401</v>
      </c>
      <c r="D6" s="135">
        <v>50288</v>
      </c>
      <c r="E6" s="178">
        <v>2130</v>
      </c>
      <c r="F6" s="133">
        <f t="shared" si="0"/>
        <v>1302819</v>
      </c>
      <c r="G6" s="136">
        <f t="shared" si="1"/>
        <v>97.46146071862192</v>
      </c>
      <c r="H6" s="137">
        <f t="shared" si="2"/>
        <v>25</v>
      </c>
      <c r="I6" s="138">
        <v>1</v>
      </c>
      <c r="J6" s="139">
        <v>27</v>
      </c>
      <c r="K6" s="139">
        <f t="shared" si="3"/>
        <v>24</v>
      </c>
      <c r="L6" s="139">
        <v>72</v>
      </c>
      <c r="M6" s="139">
        <f t="shared" si="4"/>
        <v>34</v>
      </c>
      <c r="N6" s="139">
        <v>68</v>
      </c>
      <c r="O6" s="140">
        <f t="shared" si="5"/>
        <v>32</v>
      </c>
      <c r="P6" s="138">
        <f t="shared" si="6"/>
        <v>168</v>
      </c>
      <c r="Q6" s="137">
        <f t="shared" si="7"/>
        <v>42</v>
      </c>
    </row>
    <row r="7" spans="1:17" ht="33.75" customHeight="1">
      <c r="A7" s="132" t="s">
        <v>56</v>
      </c>
      <c r="B7" s="133">
        <v>1305084</v>
      </c>
      <c r="C7" s="134">
        <v>1095874</v>
      </c>
      <c r="D7" s="135">
        <v>108758</v>
      </c>
      <c r="E7" s="178">
        <v>4913</v>
      </c>
      <c r="F7" s="133">
        <f t="shared" si="0"/>
        <v>1209545</v>
      </c>
      <c r="G7" s="136">
        <f t="shared" si="1"/>
        <v>92.6794750376221</v>
      </c>
      <c r="H7" s="137">
        <f t="shared" si="2"/>
        <v>42</v>
      </c>
      <c r="I7" s="138">
        <v>2</v>
      </c>
      <c r="J7" s="139">
        <v>28</v>
      </c>
      <c r="K7" s="139">
        <f t="shared" si="3"/>
        <v>21</v>
      </c>
      <c r="L7" s="139">
        <v>120</v>
      </c>
      <c r="M7" s="139">
        <f t="shared" si="4"/>
        <v>25</v>
      </c>
      <c r="N7" s="139">
        <v>127</v>
      </c>
      <c r="O7" s="140">
        <f t="shared" si="5"/>
        <v>23</v>
      </c>
      <c r="P7" s="138">
        <f t="shared" si="6"/>
        <v>277</v>
      </c>
      <c r="Q7" s="137">
        <f t="shared" si="7"/>
        <v>28</v>
      </c>
    </row>
    <row r="8" spans="1:17" ht="33.75" customHeight="1">
      <c r="A8" s="132" t="s">
        <v>57</v>
      </c>
      <c r="B8" s="133">
        <v>2318076</v>
      </c>
      <c r="C8" s="134">
        <v>2246644</v>
      </c>
      <c r="D8" s="135">
        <v>40042</v>
      </c>
      <c r="E8" s="178">
        <v>2621</v>
      </c>
      <c r="F8" s="133">
        <f t="shared" si="0"/>
        <v>2289307</v>
      </c>
      <c r="G8" s="136">
        <f t="shared" si="1"/>
        <v>98.75892766242349</v>
      </c>
      <c r="H8" s="137">
        <f t="shared" si="2"/>
        <v>19</v>
      </c>
      <c r="I8" s="138">
        <v>2</v>
      </c>
      <c r="J8" s="139">
        <v>33</v>
      </c>
      <c r="K8" s="139">
        <f t="shared" si="3"/>
        <v>15</v>
      </c>
      <c r="L8" s="139">
        <v>56</v>
      </c>
      <c r="M8" s="139">
        <f t="shared" si="4"/>
        <v>38</v>
      </c>
      <c r="N8" s="139">
        <v>96</v>
      </c>
      <c r="O8" s="140">
        <f t="shared" si="5"/>
        <v>26</v>
      </c>
      <c r="P8" s="138">
        <f t="shared" si="6"/>
        <v>187</v>
      </c>
      <c r="Q8" s="137">
        <f t="shared" si="7"/>
        <v>38</v>
      </c>
    </row>
    <row r="9" spans="1:17" ht="33.75" customHeight="1">
      <c r="A9" s="132" t="s">
        <v>58</v>
      </c>
      <c r="B9" s="133">
        <v>1053012</v>
      </c>
      <c r="C9" s="134">
        <v>818860</v>
      </c>
      <c r="D9" s="135">
        <v>130516</v>
      </c>
      <c r="E9" s="178">
        <v>4157</v>
      </c>
      <c r="F9" s="133">
        <f t="shared" si="0"/>
        <v>953533</v>
      </c>
      <c r="G9" s="136">
        <f t="shared" si="1"/>
        <v>90.55290917862284</v>
      </c>
      <c r="H9" s="137">
        <f t="shared" si="2"/>
        <v>45</v>
      </c>
      <c r="I9" s="138">
        <v>0</v>
      </c>
      <c r="J9" s="139">
        <v>23</v>
      </c>
      <c r="K9" s="139">
        <f t="shared" si="3"/>
        <v>29</v>
      </c>
      <c r="L9" s="139">
        <v>182</v>
      </c>
      <c r="M9" s="139">
        <f t="shared" si="4"/>
        <v>16</v>
      </c>
      <c r="N9" s="139">
        <v>93</v>
      </c>
      <c r="O9" s="140">
        <f t="shared" si="5"/>
        <v>27</v>
      </c>
      <c r="P9" s="138">
        <f t="shared" si="6"/>
        <v>298</v>
      </c>
      <c r="Q9" s="137">
        <f t="shared" si="7"/>
        <v>26</v>
      </c>
    </row>
    <row r="10" spans="1:17" ht="33.75" customHeight="1">
      <c r="A10" s="132" t="s">
        <v>59</v>
      </c>
      <c r="B10" s="133">
        <v>1148524</v>
      </c>
      <c r="C10" s="188">
        <v>1078371</v>
      </c>
      <c r="D10" s="182">
        <v>48924</v>
      </c>
      <c r="E10" s="183">
        <v>299</v>
      </c>
      <c r="F10" s="177">
        <f t="shared" si="0"/>
        <v>1127594</v>
      </c>
      <c r="G10" s="184">
        <f t="shared" si="1"/>
        <v>98.17766106759632</v>
      </c>
      <c r="H10" s="185">
        <f t="shared" si="2"/>
        <v>21</v>
      </c>
      <c r="I10" s="186">
        <v>4</v>
      </c>
      <c r="J10" s="187">
        <v>28</v>
      </c>
      <c r="K10" s="187">
        <f t="shared" si="3"/>
        <v>21</v>
      </c>
      <c r="L10" s="187">
        <v>81</v>
      </c>
      <c r="M10" s="187">
        <f t="shared" si="4"/>
        <v>31</v>
      </c>
      <c r="N10" s="187">
        <v>54</v>
      </c>
      <c r="O10" s="189">
        <f t="shared" si="5"/>
        <v>35</v>
      </c>
      <c r="P10" s="138">
        <f t="shared" si="6"/>
        <v>167</v>
      </c>
      <c r="Q10" s="137">
        <f t="shared" si="7"/>
        <v>43</v>
      </c>
    </row>
    <row r="11" spans="1:17" ht="33.75" customHeight="1">
      <c r="A11" s="132" t="s">
        <v>60</v>
      </c>
      <c r="B11" s="133">
        <v>1949595</v>
      </c>
      <c r="C11" s="188">
        <v>1639757</v>
      </c>
      <c r="D11" s="182">
        <v>110004</v>
      </c>
      <c r="E11" s="183">
        <v>4450</v>
      </c>
      <c r="F11" s="177">
        <f t="shared" si="0"/>
        <v>1754211</v>
      </c>
      <c r="G11" s="184">
        <f t="shared" si="1"/>
        <v>89.97822624698976</v>
      </c>
      <c r="H11" s="185">
        <f t="shared" si="2"/>
        <v>46</v>
      </c>
      <c r="I11" s="186">
        <v>3</v>
      </c>
      <c r="J11" s="187">
        <v>37</v>
      </c>
      <c r="K11" s="187">
        <f t="shared" si="3"/>
        <v>12</v>
      </c>
      <c r="L11" s="187">
        <v>140</v>
      </c>
      <c r="M11" s="187">
        <f t="shared" si="4"/>
        <v>20</v>
      </c>
      <c r="N11" s="187">
        <v>176</v>
      </c>
      <c r="O11" s="189">
        <f t="shared" si="5"/>
        <v>16</v>
      </c>
      <c r="P11" s="138">
        <f t="shared" si="6"/>
        <v>356</v>
      </c>
      <c r="Q11" s="137">
        <f t="shared" si="7"/>
        <v>19</v>
      </c>
    </row>
    <row r="12" spans="1:17" ht="33.75" customHeight="1">
      <c r="A12" s="132" t="s">
        <v>61</v>
      </c>
      <c r="B12" s="133">
        <v>2934307</v>
      </c>
      <c r="C12" s="188">
        <v>2659966</v>
      </c>
      <c r="D12" s="182">
        <v>67964</v>
      </c>
      <c r="E12" s="183">
        <v>10298</v>
      </c>
      <c r="F12" s="177">
        <f t="shared" si="0"/>
        <v>2738228</v>
      </c>
      <c r="G12" s="184">
        <f t="shared" si="1"/>
        <v>93.31770670212762</v>
      </c>
      <c r="H12" s="185">
        <f t="shared" si="2"/>
        <v>38</v>
      </c>
      <c r="I12" s="186">
        <v>4</v>
      </c>
      <c r="J12" s="187">
        <v>45</v>
      </c>
      <c r="K12" s="187">
        <f t="shared" si="3"/>
        <v>5</v>
      </c>
      <c r="L12" s="187">
        <v>154</v>
      </c>
      <c r="M12" s="187">
        <f t="shared" si="4"/>
        <v>19</v>
      </c>
      <c r="N12" s="187">
        <v>206</v>
      </c>
      <c r="O12" s="189">
        <f t="shared" si="5"/>
        <v>14</v>
      </c>
      <c r="P12" s="138">
        <f t="shared" si="6"/>
        <v>409</v>
      </c>
      <c r="Q12" s="137">
        <f t="shared" si="7"/>
        <v>14</v>
      </c>
    </row>
    <row r="13" spans="1:17" ht="33.75" customHeight="1">
      <c r="A13" s="132" t="s">
        <v>2</v>
      </c>
      <c r="B13" s="133">
        <v>2010934</v>
      </c>
      <c r="C13" s="188">
        <v>1834781</v>
      </c>
      <c r="D13" s="182">
        <v>54999</v>
      </c>
      <c r="E13" s="183">
        <v>22061</v>
      </c>
      <c r="F13" s="177">
        <f t="shared" si="0"/>
        <v>1911841</v>
      </c>
      <c r="G13" s="184">
        <f t="shared" si="1"/>
        <v>95.07228979170873</v>
      </c>
      <c r="H13" s="185">
        <f t="shared" si="2"/>
        <v>33</v>
      </c>
      <c r="I13" s="186">
        <v>2</v>
      </c>
      <c r="J13" s="187">
        <v>34</v>
      </c>
      <c r="K13" s="187">
        <f t="shared" si="3"/>
        <v>14</v>
      </c>
      <c r="L13" s="187">
        <v>62</v>
      </c>
      <c r="M13" s="187">
        <f t="shared" si="4"/>
        <v>36</v>
      </c>
      <c r="N13" s="187">
        <v>316</v>
      </c>
      <c r="O13" s="189">
        <f t="shared" si="5"/>
        <v>8</v>
      </c>
      <c r="P13" s="138">
        <f t="shared" si="6"/>
        <v>414</v>
      </c>
      <c r="Q13" s="137">
        <f t="shared" si="7"/>
        <v>13</v>
      </c>
    </row>
    <row r="14" spans="1:17" ht="33.75" customHeight="1">
      <c r="A14" s="132" t="s">
        <v>3</v>
      </c>
      <c r="B14" s="133">
        <v>1985408</v>
      </c>
      <c r="C14" s="188">
        <v>1862380</v>
      </c>
      <c r="D14" s="182">
        <v>109805</v>
      </c>
      <c r="E14" s="183">
        <v>1775</v>
      </c>
      <c r="F14" s="177">
        <f t="shared" si="0"/>
        <v>1973960</v>
      </c>
      <c r="G14" s="184">
        <f t="shared" si="1"/>
        <v>99.42339307588163</v>
      </c>
      <c r="H14" s="185">
        <f t="shared" si="2"/>
        <v>10</v>
      </c>
      <c r="I14" s="186">
        <v>4</v>
      </c>
      <c r="J14" s="187">
        <v>31</v>
      </c>
      <c r="K14" s="187">
        <f t="shared" si="3"/>
        <v>19</v>
      </c>
      <c r="L14" s="187">
        <v>186</v>
      </c>
      <c r="M14" s="187">
        <f t="shared" si="4"/>
        <v>14</v>
      </c>
      <c r="N14" s="187">
        <v>126</v>
      </c>
      <c r="O14" s="189">
        <f t="shared" si="5"/>
        <v>24</v>
      </c>
      <c r="P14" s="138">
        <f t="shared" si="6"/>
        <v>347</v>
      </c>
      <c r="Q14" s="137">
        <f t="shared" si="7"/>
        <v>21</v>
      </c>
    </row>
    <row r="15" spans="1:17" ht="33.75" customHeight="1">
      <c r="A15" s="132" t="s">
        <v>4</v>
      </c>
      <c r="B15" s="133">
        <v>7207748</v>
      </c>
      <c r="C15" s="188">
        <v>7165171</v>
      </c>
      <c r="D15" s="182">
        <v>17859</v>
      </c>
      <c r="E15" s="183">
        <v>6525</v>
      </c>
      <c r="F15" s="177">
        <f t="shared" si="0"/>
        <v>7189555</v>
      </c>
      <c r="G15" s="184">
        <f t="shared" si="1"/>
        <v>99.74759106450448</v>
      </c>
      <c r="H15" s="185">
        <f t="shared" si="2"/>
        <v>7</v>
      </c>
      <c r="I15" s="186">
        <v>1</v>
      </c>
      <c r="J15" s="187">
        <v>61</v>
      </c>
      <c r="K15" s="187">
        <f t="shared" si="3"/>
        <v>3</v>
      </c>
      <c r="L15" s="187">
        <v>24</v>
      </c>
      <c r="M15" s="187">
        <f t="shared" si="4"/>
        <v>42</v>
      </c>
      <c r="N15" s="187">
        <v>297</v>
      </c>
      <c r="O15" s="189">
        <f t="shared" si="5"/>
        <v>9</v>
      </c>
      <c r="P15" s="138">
        <f t="shared" si="6"/>
        <v>383</v>
      </c>
      <c r="Q15" s="137">
        <f t="shared" si="7"/>
        <v>16</v>
      </c>
    </row>
    <row r="16" spans="1:17" ht="33.75" customHeight="1">
      <c r="A16" s="132" t="s">
        <v>5</v>
      </c>
      <c r="B16" s="133">
        <v>6184553</v>
      </c>
      <c r="C16" s="188">
        <v>5808800</v>
      </c>
      <c r="D16" s="182">
        <v>7390</v>
      </c>
      <c r="E16" s="183">
        <v>50412</v>
      </c>
      <c r="F16" s="177">
        <f t="shared" si="0"/>
        <v>5866602</v>
      </c>
      <c r="G16" s="184">
        <f t="shared" si="1"/>
        <v>94.85894938567104</v>
      </c>
      <c r="H16" s="185">
        <f t="shared" si="2"/>
        <v>35</v>
      </c>
      <c r="I16" s="186">
        <v>6</v>
      </c>
      <c r="J16" s="187">
        <v>44</v>
      </c>
      <c r="K16" s="187">
        <f t="shared" si="3"/>
        <v>7</v>
      </c>
      <c r="L16" s="187">
        <v>4</v>
      </c>
      <c r="M16" s="187">
        <f t="shared" si="4"/>
        <v>47</v>
      </c>
      <c r="N16" s="187">
        <v>843</v>
      </c>
      <c r="O16" s="189">
        <f t="shared" si="5"/>
        <v>1</v>
      </c>
      <c r="P16" s="138">
        <f t="shared" si="6"/>
        <v>897</v>
      </c>
      <c r="Q16" s="137">
        <f t="shared" si="7"/>
        <v>1</v>
      </c>
    </row>
    <row r="17" spans="1:17" ht="33.75" customHeight="1">
      <c r="A17" s="132" t="s">
        <v>6</v>
      </c>
      <c r="B17" s="133">
        <v>13236860</v>
      </c>
      <c r="C17" s="188">
        <v>13192503</v>
      </c>
      <c r="D17" s="182">
        <v>17334</v>
      </c>
      <c r="E17" s="183">
        <v>26829</v>
      </c>
      <c r="F17" s="177">
        <f t="shared" si="0"/>
        <v>13236666</v>
      </c>
      <c r="G17" s="184">
        <f t="shared" si="1"/>
        <v>99.99853439561952</v>
      </c>
      <c r="H17" s="185">
        <f t="shared" si="2"/>
        <v>1</v>
      </c>
      <c r="I17" s="186">
        <v>0</v>
      </c>
      <c r="J17" s="187">
        <v>6</v>
      </c>
      <c r="K17" s="187">
        <f t="shared" si="3"/>
        <v>47</v>
      </c>
      <c r="L17" s="187">
        <v>11</v>
      </c>
      <c r="M17" s="187">
        <f t="shared" si="4"/>
        <v>45</v>
      </c>
      <c r="N17" s="187">
        <v>488</v>
      </c>
      <c r="O17" s="189">
        <f t="shared" si="5"/>
        <v>4</v>
      </c>
      <c r="P17" s="138">
        <f t="shared" si="6"/>
        <v>505</v>
      </c>
      <c r="Q17" s="137">
        <f t="shared" si="7"/>
        <v>7</v>
      </c>
    </row>
    <row r="18" spans="1:17" ht="33.75" customHeight="1">
      <c r="A18" s="132" t="s">
        <v>7</v>
      </c>
      <c r="B18" s="133">
        <v>9061378</v>
      </c>
      <c r="C18" s="188">
        <v>9026302</v>
      </c>
      <c r="D18" s="182">
        <v>16063</v>
      </c>
      <c r="E18" s="183">
        <v>5485</v>
      </c>
      <c r="F18" s="177">
        <f t="shared" si="0"/>
        <v>9047850</v>
      </c>
      <c r="G18" s="184">
        <f t="shared" si="1"/>
        <v>99.85070703374255</v>
      </c>
      <c r="H18" s="185">
        <f t="shared" si="2"/>
        <v>4</v>
      </c>
      <c r="I18" s="186">
        <v>1</v>
      </c>
      <c r="J18" s="187">
        <v>20</v>
      </c>
      <c r="K18" s="187">
        <f t="shared" si="3"/>
        <v>33</v>
      </c>
      <c r="L18" s="187">
        <v>18</v>
      </c>
      <c r="M18" s="187">
        <f t="shared" si="4"/>
        <v>43</v>
      </c>
      <c r="N18" s="187">
        <v>495</v>
      </c>
      <c r="O18" s="189">
        <f t="shared" si="5"/>
        <v>3</v>
      </c>
      <c r="P18" s="138">
        <f t="shared" si="6"/>
        <v>534</v>
      </c>
      <c r="Q18" s="137">
        <f t="shared" si="7"/>
        <v>4</v>
      </c>
    </row>
    <row r="19" spans="1:17" ht="33.75" customHeight="1">
      <c r="A19" s="132" t="s">
        <v>8</v>
      </c>
      <c r="B19" s="133">
        <v>2332190</v>
      </c>
      <c r="C19" s="188">
        <v>2152012</v>
      </c>
      <c r="D19" s="182">
        <v>158955</v>
      </c>
      <c r="E19" s="183">
        <v>3153</v>
      </c>
      <c r="F19" s="177">
        <f t="shared" si="0"/>
        <v>2314120</v>
      </c>
      <c r="G19" s="184">
        <f t="shared" si="1"/>
        <v>99.22519177253997</v>
      </c>
      <c r="H19" s="185">
        <f t="shared" si="2"/>
        <v>14</v>
      </c>
      <c r="I19" s="186">
        <v>3</v>
      </c>
      <c r="J19" s="187">
        <v>33</v>
      </c>
      <c r="K19" s="187">
        <f t="shared" si="3"/>
        <v>15</v>
      </c>
      <c r="L19" s="187">
        <v>267</v>
      </c>
      <c r="M19" s="187">
        <f t="shared" si="4"/>
        <v>3</v>
      </c>
      <c r="N19" s="187">
        <v>60</v>
      </c>
      <c r="O19" s="189">
        <f t="shared" si="5"/>
        <v>34</v>
      </c>
      <c r="P19" s="138">
        <f t="shared" si="6"/>
        <v>363</v>
      </c>
      <c r="Q19" s="137">
        <f t="shared" si="7"/>
        <v>18</v>
      </c>
    </row>
    <row r="20" spans="1:17" ht="33.75" customHeight="1">
      <c r="A20" s="132" t="s">
        <v>9</v>
      </c>
      <c r="B20" s="133">
        <v>1077457</v>
      </c>
      <c r="C20" s="134">
        <v>958448</v>
      </c>
      <c r="D20" s="135">
        <v>39357</v>
      </c>
      <c r="E20" s="178">
        <v>3484</v>
      </c>
      <c r="F20" s="133">
        <f t="shared" si="0"/>
        <v>1001289</v>
      </c>
      <c r="G20" s="136">
        <f t="shared" si="1"/>
        <v>92.93076197008327</v>
      </c>
      <c r="H20" s="137">
        <f t="shared" si="2"/>
        <v>40</v>
      </c>
      <c r="I20" s="138">
        <v>4</v>
      </c>
      <c r="J20" s="139">
        <v>12</v>
      </c>
      <c r="K20" s="139">
        <f t="shared" si="3"/>
        <v>46</v>
      </c>
      <c r="L20" s="139">
        <v>69</v>
      </c>
      <c r="M20" s="139">
        <f t="shared" si="4"/>
        <v>35</v>
      </c>
      <c r="N20" s="139">
        <v>163</v>
      </c>
      <c r="O20" s="140">
        <f t="shared" si="5"/>
        <v>18</v>
      </c>
      <c r="P20" s="138">
        <f t="shared" si="6"/>
        <v>248</v>
      </c>
      <c r="Q20" s="137">
        <f t="shared" si="7"/>
        <v>30</v>
      </c>
    </row>
    <row r="21" spans="1:17" ht="33.75" customHeight="1">
      <c r="A21" s="132" t="s">
        <v>10</v>
      </c>
      <c r="B21" s="133">
        <v>1158366</v>
      </c>
      <c r="C21" s="134">
        <v>1096285</v>
      </c>
      <c r="D21" s="135">
        <v>47287</v>
      </c>
      <c r="E21" s="178">
        <v>958</v>
      </c>
      <c r="F21" s="133">
        <f t="shared" si="0"/>
        <v>1144530</v>
      </c>
      <c r="G21" s="136">
        <f t="shared" si="1"/>
        <v>98.80555886481474</v>
      </c>
      <c r="H21" s="137">
        <f t="shared" si="2"/>
        <v>18</v>
      </c>
      <c r="I21" s="138">
        <v>1</v>
      </c>
      <c r="J21" s="139">
        <v>19</v>
      </c>
      <c r="K21" s="139">
        <f t="shared" si="3"/>
        <v>34</v>
      </c>
      <c r="L21" s="139">
        <v>131</v>
      </c>
      <c r="M21" s="139">
        <f t="shared" si="4"/>
        <v>22</v>
      </c>
      <c r="N21" s="139">
        <v>89</v>
      </c>
      <c r="O21" s="140">
        <f t="shared" si="5"/>
        <v>28</v>
      </c>
      <c r="P21" s="138">
        <f t="shared" si="6"/>
        <v>240</v>
      </c>
      <c r="Q21" s="137">
        <f t="shared" si="7"/>
        <v>33</v>
      </c>
    </row>
    <row r="22" spans="1:17" ht="33.75" customHeight="1">
      <c r="A22" s="132" t="s">
        <v>11</v>
      </c>
      <c r="B22" s="177">
        <v>810552</v>
      </c>
      <c r="C22" s="134">
        <v>717016</v>
      </c>
      <c r="D22" s="182">
        <v>59789</v>
      </c>
      <c r="E22" s="178">
        <v>1249</v>
      </c>
      <c r="F22" s="133">
        <f t="shared" si="0"/>
        <v>778054</v>
      </c>
      <c r="G22" s="136">
        <f t="shared" si="1"/>
        <v>95.99063354356043</v>
      </c>
      <c r="H22" s="137">
        <f t="shared" si="2"/>
        <v>31</v>
      </c>
      <c r="I22" s="138">
        <v>2</v>
      </c>
      <c r="J22" s="139">
        <v>16</v>
      </c>
      <c r="K22" s="139">
        <f t="shared" si="3"/>
        <v>40</v>
      </c>
      <c r="L22" s="139">
        <v>137</v>
      </c>
      <c r="M22" s="139">
        <f t="shared" si="4"/>
        <v>21</v>
      </c>
      <c r="N22" s="139">
        <v>26</v>
      </c>
      <c r="O22" s="140">
        <f t="shared" si="5"/>
        <v>45</v>
      </c>
      <c r="P22" s="138">
        <f t="shared" si="6"/>
        <v>181</v>
      </c>
      <c r="Q22" s="137">
        <f t="shared" si="7"/>
        <v>40</v>
      </c>
    </row>
    <row r="23" spans="1:17" ht="33.75" customHeight="1">
      <c r="A23" s="132" t="s">
        <v>12</v>
      </c>
      <c r="B23" s="133">
        <v>863661</v>
      </c>
      <c r="C23" s="134">
        <v>682334</v>
      </c>
      <c r="D23" s="135">
        <v>161728</v>
      </c>
      <c r="E23" s="178">
        <v>2752</v>
      </c>
      <c r="F23" s="133">
        <f t="shared" si="0"/>
        <v>846814</v>
      </c>
      <c r="G23" s="136">
        <f t="shared" si="1"/>
        <v>98.04935038168911</v>
      </c>
      <c r="H23" s="137">
        <f t="shared" si="2"/>
        <v>22</v>
      </c>
      <c r="I23" s="138">
        <v>2</v>
      </c>
      <c r="J23" s="139">
        <v>17</v>
      </c>
      <c r="K23" s="139">
        <f t="shared" si="3"/>
        <v>38</v>
      </c>
      <c r="L23" s="139">
        <v>252</v>
      </c>
      <c r="M23" s="139">
        <f t="shared" si="4"/>
        <v>5</v>
      </c>
      <c r="N23" s="139">
        <v>31</v>
      </c>
      <c r="O23" s="140">
        <f t="shared" si="5"/>
        <v>43</v>
      </c>
      <c r="P23" s="138">
        <f t="shared" si="6"/>
        <v>302</v>
      </c>
      <c r="Q23" s="137">
        <f t="shared" si="7"/>
        <v>24</v>
      </c>
    </row>
    <row r="24" spans="1:17" ht="33.75" customHeight="1">
      <c r="A24" s="141" t="s">
        <v>13</v>
      </c>
      <c r="B24" s="142">
        <v>2119212</v>
      </c>
      <c r="C24" s="143">
        <v>1903637</v>
      </c>
      <c r="D24" s="144">
        <v>189905</v>
      </c>
      <c r="E24" s="179">
        <v>2151</v>
      </c>
      <c r="F24" s="142">
        <f t="shared" si="0"/>
        <v>2095693</v>
      </c>
      <c r="G24" s="145">
        <f t="shared" si="1"/>
        <v>98.89020069724029</v>
      </c>
      <c r="H24" s="146">
        <f t="shared" si="2"/>
        <v>17</v>
      </c>
      <c r="I24" s="147">
        <v>4</v>
      </c>
      <c r="J24" s="148">
        <v>64</v>
      </c>
      <c r="K24" s="148">
        <f t="shared" si="3"/>
        <v>2</v>
      </c>
      <c r="L24" s="148">
        <v>267</v>
      </c>
      <c r="M24" s="148">
        <f t="shared" si="4"/>
        <v>3</v>
      </c>
      <c r="N24" s="148">
        <v>52</v>
      </c>
      <c r="O24" s="149">
        <f t="shared" si="5"/>
        <v>36</v>
      </c>
      <c r="P24" s="147">
        <f t="shared" si="6"/>
        <v>387</v>
      </c>
      <c r="Q24" s="146">
        <f t="shared" si="7"/>
        <v>15</v>
      </c>
    </row>
    <row r="25" spans="1:17" ht="33.75" customHeight="1">
      <c r="A25" s="132" t="s">
        <v>14</v>
      </c>
      <c r="B25" s="133">
        <v>2055516</v>
      </c>
      <c r="C25" s="134">
        <v>1774632</v>
      </c>
      <c r="D25" s="135">
        <v>188027</v>
      </c>
      <c r="E25" s="178">
        <v>6533</v>
      </c>
      <c r="F25" s="133">
        <f t="shared" si="0"/>
        <v>1969192</v>
      </c>
      <c r="G25" s="136">
        <f t="shared" si="1"/>
        <v>95.80037323961477</v>
      </c>
      <c r="H25" s="137">
        <f t="shared" si="2"/>
        <v>32</v>
      </c>
      <c r="I25" s="138">
        <v>1</v>
      </c>
      <c r="J25" s="139">
        <v>43</v>
      </c>
      <c r="K25" s="139">
        <f t="shared" si="3"/>
        <v>8</v>
      </c>
      <c r="L25" s="139">
        <v>224</v>
      </c>
      <c r="M25" s="139">
        <f t="shared" si="4"/>
        <v>9</v>
      </c>
      <c r="N25" s="139">
        <v>221</v>
      </c>
      <c r="O25" s="140">
        <f t="shared" si="5"/>
        <v>11</v>
      </c>
      <c r="P25" s="138">
        <f t="shared" si="6"/>
        <v>489</v>
      </c>
      <c r="Q25" s="137">
        <f t="shared" si="7"/>
        <v>8</v>
      </c>
    </row>
    <row r="26" spans="1:17" ht="33.75" customHeight="1">
      <c r="A26" s="132" t="s">
        <v>15</v>
      </c>
      <c r="B26" s="133">
        <v>3717478</v>
      </c>
      <c r="C26" s="134">
        <v>3553818</v>
      </c>
      <c r="D26" s="135">
        <v>100495</v>
      </c>
      <c r="E26" s="178">
        <v>31910</v>
      </c>
      <c r="F26" s="133">
        <f t="shared" si="0"/>
        <v>3686223</v>
      </c>
      <c r="G26" s="136">
        <f t="shared" si="1"/>
        <v>99.15924183007942</v>
      </c>
      <c r="H26" s="137">
        <f t="shared" si="2"/>
        <v>15</v>
      </c>
      <c r="I26" s="138">
        <v>4</v>
      </c>
      <c r="J26" s="139">
        <v>39</v>
      </c>
      <c r="K26" s="139">
        <f t="shared" si="3"/>
        <v>11</v>
      </c>
      <c r="L26" s="139">
        <v>217</v>
      </c>
      <c r="M26" s="139">
        <f t="shared" si="4"/>
        <v>11</v>
      </c>
      <c r="N26" s="139">
        <v>375</v>
      </c>
      <c r="O26" s="140">
        <f t="shared" si="5"/>
        <v>7</v>
      </c>
      <c r="P26" s="138">
        <f t="shared" si="6"/>
        <v>635</v>
      </c>
      <c r="Q26" s="137">
        <f t="shared" si="7"/>
        <v>3</v>
      </c>
    </row>
    <row r="27" spans="1:17" ht="33.75" customHeight="1">
      <c r="A27" s="132" t="s">
        <v>16</v>
      </c>
      <c r="B27" s="133">
        <v>7415747</v>
      </c>
      <c r="C27" s="134">
        <v>7334772</v>
      </c>
      <c r="D27" s="135">
        <v>52680</v>
      </c>
      <c r="E27" s="178">
        <v>15397</v>
      </c>
      <c r="F27" s="133">
        <f t="shared" si="0"/>
        <v>7402849</v>
      </c>
      <c r="G27" s="136">
        <f t="shared" si="1"/>
        <v>99.82607281505153</v>
      </c>
      <c r="H27" s="137">
        <f t="shared" si="2"/>
        <v>6</v>
      </c>
      <c r="I27" s="138">
        <v>1</v>
      </c>
      <c r="J27" s="139">
        <v>43</v>
      </c>
      <c r="K27" s="139">
        <f t="shared" si="3"/>
        <v>8</v>
      </c>
      <c r="L27" s="139">
        <v>36</v>
      </c>
      <c r="M27" s="139">
        <f t="shared" si="4"/>
        <v>40</v>
      </c>
      <c r="N27" s="139">
        <v>220</v>
      </c>
      <c r="O27" s="140">
        <f t="shared" si="5"/>
        <v>12</v>
      </c>
      <c r="P27" s="138">
        <f t="shared" si="6"/>
        <v>300</v>
      </c>
      <c r="Q27" s="137">
        <f t="shared" si="7"/>
        <v>25</v>
      </c>
    </row>
    <row r="28" spans="1:17" ht="33.75" customHeight="1">
      <c r="A28" s="132" t="s">
        <v>17</v>
      </c>
      <c r="B28" s="133">
        <v>1871533</v>
      </c>
      <c r="C28" s="134">
        <v>1795778</v>
      </c>
      <c r="D28" s="135">
        <v>66206</v>
      </c>
      <c r="E28" s="178">
        <v>1438</v>
      </c>
      <c r="F28" s="133">
        <f t="shared" si="0"/>
        <v>1863422</v>
      </c>
      <c r="G28" s="136">
        <f t="shared" si="1"/>
        <v>99.56661196997328</v>
      </c>
      <c r="H28" s="137">
        <f t="shared" si="2"/>
        <v>9</v>
      </c>
      <c r="I28" s="138">
        <v>2</v>
      </c>
      <c r="J28" s="139">
        <v>26</v>
      </c>
      <c r="K28" s="139">
        <f t="shared" si="3"/>
        <v>25</v>
      </c>
      <c r="L28" s="139">
        <v>80</v>
      </c>
      <c r="M28" s="139">
        <f t="shared" si="4"/>
        <v>33</v>
      </c>
      <c r="N28" s="139">
        <v>159</v>
      </c>
      <c r="O28" s="140">
        <f t="shared" si="5"/>
        <v>19</v>
      </c>
      <c r="P28" s="138">
        <f t="shared" si="6"/>
        <v>267</v>
      </c>
      <c r="Q28" s="137">
        <f t="shared" si="7"/>
        <v>29</v>
      </c>
    </row>
    <row r="29" spans="1:17" ht="33.75" customHeight="1">
      <c r="A29" s="132" t="s">
        <v>18</v>
      </c>
      <c r="B29" s="133">
        <v>1419040</v>
      </c>
      <c r="C29" s="134">
        <v>1354365</v>
      </c>
      <c r="D29" s="135">
        <v>52704</v>
      </c>
      <c r="E29" s="178">
        <v>3535</v>
      </c>
      <c r="F29" s="133">
        <f t="shared" si="0"/>
        <v>1410604</v>
      </c>
      <c r="G29" s="136">
        <f t="shared" si="1"/>
        <v>99.40551358665013</v>
      </c>
      <c r="H29" s="137">
        <f t="shared" si="2"/>
        <v>11</v>
      </c>
      <c r="I29" s="138">
        <v>1</v>
      </c>
      <c r="J29" s="139">
        <v>23</v>
      </c>
      <c r="K29" s="139">
        <f t="shared" si="3"/>
        <v>29</v>
      </c>
      <c r="L29" s="139">
        <v>58</v>
      </c>
      <c r="M29" s="139">
        <f t="shared" si="4"/>
        <v>37</v>
      </c>
      <c r="N29" s="139">
        <v>76</v>
      </c>
      <c r="O29" s="140">
        <f t="shared" si="5"/>
        <v>29</v>
      </c>
      <c r="P29" s="138">
        <f t="shared" si="6"/>
        <v>158</v>
      </c>
      <c r="Q29" s="137">
        <f t="shared" si="7"/>
        <v>45</v>
      </c>
    </row>
    <row r="30" spans="1:17" ht="33.75" customHeight="1">
      <c r="A30" s="132" t="s">
        <v>19</v>
      </c>
      <c r="B30" s="133">
        <v>2621887</v>
      </c>
      <c r="C30" s="134">
        <v>2473640</v>
      </c>
      <c r="D30" s="182">
        <v>136736</v>
      </c>
      <c r="E30" s="183">
        <v>2175</v>
      </c>
      <c r="F30" s="177">
        <f t="shared" si="0"/>
        <v>2612551</v>
      </c>
      <c r="G30" s="184">
        <f t="shared" si="1"/>
        <v>99.64392058086409</v>
      </c>
      <c r="H30" s="185">
        <f t="shared" si="2"/>
        <v>8</v>
      </c>
      <c r="I30" s="186">
        <v>1</v>
      </c>
      <c r="J30" s="187">
        <v>24</v>
      </c>
      <c r="K30" s="187">
        <f t="shared" si="3"/>
        <v>28</v>
      </c>
      <c r="L30" s="187">
        <v>194</v>
      </c>
      <c r="M30" s="139">
        <f t="shared" si="4"/>
        <v>13</v>
      </c>
      <c r="N30" s="139">
        <v>151</v>
      </c>
      <c r="O30" s="140">
        <f t="shared" si="5"/>
        <v>20</v>
      </c>
      <c r="P30" s="138">
        <f t="shared" si="6"/>
        <v>370</v>
      </c>
      <c r="Q30" s="137">
        <f t="shared" si="7"/>
        <v>17</v>
      </c>
    </row>
    <row r="31" spans="1:17" ht="33.75" customHeight="1">
      <c r="A31" s="132" t="s">
        <v>20</v>
      </c>
      <c r="B31" s="133">
        <v>8851237</v>
      </c>
      <c r="C31" s="134">
        <v>8846401</v>
      </c>
      <c r="D31" s="135">
        <v>914</v>
      </c>
      <c r="E31" s="178">
        <v>1901</v>
      </c>
      <c r="F31" s="133">
        <f t="shared" si="0"/>
        <v>8849216</v>
      </c>
      <c r="G31" s="136">
        <f t="shared" si="1"/>
        <v>99.97716703326326</v>
      </c>
      <c r="H31" s="137">
        <f t="shared" si="2"/>
        <v>2</v>
      </c>
      <c r="I31" s="138">
        <v>2</v>
      </c>
      <c r="J31" s="139">
        <v>43</v>
      </c>
      <c r="K31" s="139">
        <f t="shared" si="3"/>
        <v>8</v>
      </c>
      <c r="L31" s="139">
        <v>6</v>
      </c>
      <c r="M31" s="139">
        <f t="shared" si="4"/>
        <v>46</v>
      </c>
      <c r="N31" s="139">
        <v>402</v>
      </c>
      <c r="O31" s="140">
        <f t="shared" si="5"/>
        <v>6</v>
      </c>
      <c r="P31" s="138">
        <f t="shared" si="6"/>
        <v>453</v>
      </c>
      <c r="Q31" s="137">
        <f t="shared" si="7"/>
        <v>10</v>
      </c>
    </row>
    <row r="32" spans="1:17" ht="33.75" customHeight="1">
      <c r="A32" s="132" t="s">
        <v>21</v>
      </c>
      <c r="B32" s="133">
        <v>5555636</v>
      </c>
      <c r="C32" s="134">
        <v>5419982</v>
      </c>
      <c r="D32" s="135">
        <v>123297</v>
      </c>
      <c r="E32" s="178">
        <v>2882</v>
      </c>
      <c r="F32" s="133">
        <f t="shared" si="0"/>
        <v>5546161</v>
      </c>
      <c r="G32" s="136">
        <f t="shared" si="1"/>
        <v>99.82945246952825</v>
      </c>
      <c r="H32" s="137">
        <f t="shared" si="2"/>
        <v>5</v>
      </c>
      <c r="I32" s="138">
        <v>4</v>
      </c>
      <c r="J32" s="139">
        <v>45</v>
      </c>
      <c r="K32" s="139">
        <f t="shared" si="3"/>
        <v>5</v>
      </c>
      <c r="L32" s="139">
        <v>121</v>
      </c>
      <c r="M32" s="139">
        <f t="shared" si="4"/>
        <v>24</v>
      </c>
      <c r="N32" s="139">
        <v>175</v>
      </c>
      <c r="O32" s="140">
        <f t="shared" si="5"/>
        <v>17</v>
      </c>
      <c r="P32" s="138">
        <f t="shared" si="6"/>
        <v>345</v>
      </c>
      <c r="Q32" s="137">
        <f t="shared" si="7"/>
        <v>22</v>
      </c>
    </row>
    <row r="33" spans="1:17" ht="33.75" customHeight="1">
      <c r="A33" s="132" t="s">
        <v>22</v>
      </c>
      <c r="B33" s="133">
        <v>1384648</v>
      </c>
      <c r="C33" s="134">
        <v>1332095</v>
      </c>
      <c r="D33" s="135">
        <v>42815</v>
      </c>
      <c r="E33" s="178">
        <v>293</v>
      </c>
      <c r="F33" s="133">
        <f t="shared" si="0"/>
        <v>1375203</v>
      </c>
      <c r="G33" s="136">
        <f t="shared" si="1"/>
        <v>99.31787717889313</v>
      </c>
      <c r="H33" s="137">
        <f t="shared" si="2"/>
        <v>12</v>
      </c>
      <c r="I33" s="138">
        <v>1</v>
      </c>
      <c r="J33" s="139">
        <v>28</v>
      </c>
      <c r="K33" s="139">
        <f t="shared" si="3"/>
        <v>21</v>
      </c>
      <c r="L33" s="139">
        <v>107</v>
      </c>
      <c r="M33" s="139">
        <f t="shared" si="4"/>
        <v>29</v>
      </c>
      <c r="N33" s="139">
        <v>49</v>
      </c>
      <c r="O33" s="140">
        <f t="shared" si="5"/>
        <v>38</v>
      </c>
      <c r="P33" s="138">
        <f t="shared" si="6"/>
        <v>185</v>
      </c>
      <c r="Q33" s="137">
        <f t="shared" si="7"/>
        <v>39</v>
      </c>
    </row>
    <row r="34" spans="1:17" ht="33.75" customHeight="1">
      <c r="A34" s="132" t="s">
        <v>23</v>
      </c>
      <c r="B34" s="133">
        <v>1002930</v>
      </c>
      <c r="C34" s="134">
        <v>887939</v>
      </c>
      <c r="D34" s="135">
        <v>87817</v>
      </c>
      <c r="E34" s="178">
        <v>1088</v>
      </c>
      <c r="F34" s="133">
        <f t="shared" si="0"/>
        <v>976844</v>
      </c>
      <c r="G34" s="136">
        <f t="shared" si="1"/>
        <v>97.39902086885425</v>
      </c>
      <c r="H34" s="137">
        <f t="shared" si="2"/>
        <v>26</v>
      </c>
      <c r="I34" s="138">
        <v>2</v>
      </c>
      <c r="J34" s="139">
        <v>25</v>
      </c>
      <c r="K34" s="139">
        <f t="shared" si="3"/>
        <v>26</v>
      </c>
      <c r="L34" s="139">
        <v>115</v>
      </c>
      <c r="M34" s="139">
        <f t="shared" si="4"/>
        <v>28</v>
      </c>
      <c r="N34" s="139">
        <v>22</v>
      </c>
      <c r="O34" s="140">
        <f t="shared" si="5"/>
        <v>47</v>
      </c>
      <c r="P34" s="138">
        <f t="shared" si="6"/>
        <v>164</v>
      </c>
      <c r="Q34" s="137">
        <f t="shared" si="7"/>
        <v>44</v>
      </c>
    </row>
    <row r="35" spans="1:17" ht="33.75" customHeight="1">
      <c r="A35" s="132" t="s">
        <v>24</v>
      </c>
      <c r="B35" s="133">
        <v>587544</v>
      </c>
      <c r="C35" s="134">
        <v>478768</v>
      </c>
      <c r="D35" s="135">
        <v>90473</v>
      </c>
      <c r="E35" s="178">
        <v>3841</v>
      </c>
      <c r="F35" s="133">
        <f t="shared" si="0"/>
        <v>573082</v>
      </c>
      <c r="G35" s="136">
        <f t="shared" si="1"/>
        <v>97.53856732431953</v>
      </c>
      <c r="H35" s="137">
        <f t="shared" si="2"/>
        <v>24</v>
      </c>
      <c r="I35" s="138">
        <v>0</v>
      </c>
      <c r="J35" s="139">
        <v>14</v>
      </c>
      <c r="K35" s="139">
        <f t="shared" si="3"/>
        <v>44</v>
      </c>
      <c r="L35" s="139">
        <v>196</v>
      </c>
      <c r="M35" s="139">
        <f t="shared" si="4"/>
        <v>12</v>
      </c>
      <c r="N35" s="139">
        <v>38</v>
      </c>
      <c r="O35" s="140">
        <f t="shared" si="5"/>
        <v>41</v>
      </c>
      <c r="P35" s="138">
        <f t="shared" si="6"/>
        <v>248</v>
      </c>
      <c r="Q35" s="137">
        <f t="shared" si="7"/>
        <v>30</v>
      </c>
    </row>
    <row r="36" spans="1:17" ht="33.75" customHeight="1">
      <c r="A36" s="132" t="s">
        <v>25</v>
      </c>
      <c r="B36" s="133">
        <v>702807</v>
      </c>
      <c r="C36" s="134">
        <v>528849</v>
      </c>
      <c r="D36" s="135">
        <v>149698</v>
      </c>
      <c r="E36" s="178">
        <v>570</v>
      </c>
      <c r="F36" s="133">
        <f t="shared" si="0"/>
        <v>679117</v>
      </c>
      <c r="G36" s="136">
        <f t="shared" si="1"/>
        <v>96.62923106912709</v>
      </c>
      <c r="H36" s="137">
        <f t="shared" si="2"/>
        <v>29</v>
      </c>
      <c r="I36" s="138">
        <v>2</v>
      </c>
      <c r="J36" s="139">
        <v>13</v>
      </c>
      <c r="K36" s="139">
        <f t="shared" si="3"/>
        <v>45</v>
      </c>
      <c r="L36" s="139">
        <v>166</v>
      </c>
      <c r="M36" s="139">
        <f t="shared" si="4"/>
        <v>17</v>
      </c>
      <c r="N36" s="139">
        <v>37</v>
      </c>
      <c r="O36" s="140">
        <f t="shared" si="5"/>
        <v>42</v>
      </c>
      <c r="P36" s="138">
        <f t="shared" si="6"/>
        <v>218</v>
      </c>
      <c r="Q36" s="137">
        <f t="shared" si="7"/>
        <v>35</v>
      </c>
    </row>
    <row r="37" spans="1:17" ht="33.75" customHeight="1">
      <c r="A37" s="132" t="s">
        <v>26</v>
      </c>
      <c r="B37" s="133">
        <v>1930434</v>
      </c>
      <c r="C37" s="134">
        <v>1776029</v>
      </c>
      <c r="D37" s="135">
        <v>132808</v>
      </c>
      <c r="E37" s="178">
        <v>1055</v>
      </c>
      <c r="F37" s="133">
        <f t="shared" si="0"/>
        <v>1909892</v>
      </c>
      <c r="G37" s="136">
        <f t="shared" si="1"/>
        <v>98.9358869559902</v>
      </c>
      <c r="H37" s="137">
        <f t="shared" si="2"/>
        <v>16</v>
      </c>
      <c r="I37" s="138">
        <v>4</v>
      </c>
      <c r="J37" s="139">
        <v>23</v>
      </c>
      <c r="K37" s="139">
        <f t="shared" si="3"/>
        <v>29</v>
      </c>
      <c r="L37" s="139">
        <v>129</v>
      </c>
      <c r="M37" s="139">
        <f t="shared" si="4"/>
        <v>23</v>
      </c>
      <c r="N37" s="139">
        <v>64</v>
      </c>
      <c r="O37" s="140">
        <f t="shared" si="5"/>
        <v>33</v>
      </c>
      <c r="P37" s="138">
        <f t="shared" si="6"/>
        <v>220</v>
      </c>
      <c r="Q37" s="137">
        <f t="shared" si="7"/>
        <v>34</v>
      </c>
    </row>
    <row r="38" spans="1:17" ht="33.75" customHeight="1">
      <c r="A38" s="132" t="s">
        <v>27</v>
      </c>
      <c r="B38" s="133">
        <v>2874970</v>
      </c>
      <c r="C38" s="134">
        <v>2605450</v>
      </c>
      <c r="D38" s="135">
        <v>85240</v>
      </c>
      <c r="E38" s="178">
        <v>12223</v>
      </c>
      <c r="F38" s="133">
        <f t="shared" si="0"/>
        <v>2702913</v>
      </c>
      <c r="G38" s="136">
        <f t="shared" si="1"/>
        <v>94.01534624709127</v>
      </c>
      <c r="H38" s="137">
        <f t="shared" si="2"/>
        <v>36</v>
      </c>
      <c r="I38" s="138">
        <v>3</v>
      </c>
      <c r="J38" s="139">
        <v>18</v>
      </c>
      <c r="K38" s="139">
        <f t="shared" si="3"/>
        <v>36</v>
      </c>
      <c r="L38" s="139">
        <v>88</v>
      </c>
      <c r="M38" s="139">
        <f t="shared" si="4"/>
        <v>30</v>
      </c>
      <c r="N38" s="139">
        <v>207</v>
      </c>
      <c r="O38" s="140">
        <f t="shared" si="5"/>
        <v>13</v>
      </c>
      <c r="P38" s="138">
        <f t="shared" si="6"/>
        <v>316</v>
      </c>
      <c r="Q38" s="137">
        <f t="shared" si="7"/>
        <v>23</v>
      </c>
    </row>
    <row r="39" spans="1:17" ht="33.75" customHeight="1">
      <c r="A39" s="132" t="s">
        <v>28</v>
      </c>
      <c r="B39" s="133">
        <v>1422010</v>
      </c>
      <c r="C39" s="134">
        <v>1224440</v>
      </c>
      <c r="D39" s="135">
        <v>94519</v>
      </c>
      <c r="E39" s="178">
        <v>6651</v>
      </c>
      <c r="F39" s="133">
        <f t="shared" si="0"/>
        <v>1325610</v>
      </c>
      <c r="G39" s="136">
        <f t="shared" si="1"/>
        <v>93.22086342571431</v>
      </c>
      <c r="H39" s="137">
        <f t="shared" si="2"/>
        <v>39</v>
      </c>
      <c r="I39" s="138">
        <v>1</v>
      </c>
      <c r="J39" s="139">
        <v>15</v>
      </c>
      <c r="K39" s="139">
        <f t="shared" si="3"/>
        <v>43</v>
      </c>
      <c r="L39" s="139">
        <v>117</v>
      </c>
      <c r="M39" s="139">
        <f t="shared" si="4"/>
        <v>27</v>
      </c>
      <c r="N39" s="139">
        <v>69</v>
      </c>
      <c r="O39" s="140">
        <f t="shared" si="5"/>
        <v>31</v>
      </c>
      <c r="P39" s="138">
        <f t="shared" si="6"/>
        <v>202</v>
      </c>
      <c r="Q39" s="137">
        <f t="shared" si="7"/>
        <v>36</v>
      </c>
    </row>
    <row r="40" spans="1:17" ht="33.75" customHeight="1">
      <c r="A40" s="132" t="s">
        <v>29</v>
      </c>
      <c r="B40" s="133">
        <v>770831</v>
      </c>
      <c r="C40" s="134">
        <v>668890</v>
      </c>
      <c r="D40" s="135">
        <v>57663</v>
      </c>
      <c r="E40" s="178">
        <v>16595</v>
      </c>
      <c r="F40" s="133">
        <f t="shared" si="0"/>
        <v>743148</v>
      </c>
      <c r="G40" s="136">
        <f t="shared" si="1"/>
        <v>96.40868102087228</v>
      </c>
      <c r="H40" s="137">
        <f t="shared" si="2"/>
        <v>30</v>
      </c>
      <c r="I40" s="138">
        <v>0</v>
      </c>
      <c r="J40" s="139">
        <v>19</v>
      </c>
      <c r="K40" s="139">
        <f t="shared" si="3"/>
        <v>34</v>
      </c>
      <c r="L40" s="139">
        <v>119</v>
      </c>
      <c r="M40" s="139">
        <f t="shared" si="4"/>
        <v>26</v>
      </c>
      <c r="N40" s="139">
        <v>52</v>
      </c>
      <c r="O40" s="140">
        <f t="shared" si="5"/>
        <v>36</v>
      </c>
      <c r="P40" s="138">
        <f t="shared" si="6"/>
        <v>190</v>
      </c>
      <c r="Q40" s="137">
        <f t="shared" si="7"/>
        <v>37</v>
      </c>
    </row>
    <row r="41" spans="1:17" ht="33.75" customHeight="1">
      <c r="A41" s="132" t="s">
        <v>30</v>
      </c>
      <c r="B41" s="133">
        <v>984438</v>
      </c>
      <c r="C41" s="134">
        <v>962615</v>
      </c>
      <c r="D41" s="135">
        <v>13672</v>
      </c>
      <c r="E41" s="178">
        <v>596</v>
      </c>
      <c r="F41" s="133">
        <f t="shared" si="0"/>
        <v>976883</v>
      </c>
      <c r="G41" s="136">
        <f t="shared" si="1"/>
        <v>99.23255705285655</v>
      </c>
      <c r="H41" s="137">
        <f t="shared" si="2"/>
        <v>13</v>
      </c>
      <c r="I41" s="138">
        <v>2</v>
      </c>
      <c r="J41" s="139">
        <v>16</v>
      </c>
      <c r="K41" s="139">
        <f t="shared" si="3"/>
        <v>40</v>
      </c>
      <c r="L41" s="139">
        <v>17</v>
      </c>
      <c r="M41" s="139">
        <f t="shared" si="4"/>
        <v>44</v>
      </c>
      <c r="N41" s="139">
        <v>31</v>
      </c>
      <c r="O41" s="140">
        <f t="shared" si="5"/>
        <v>43</v>
      </c>
      <c r="P41" s="138">
        <f t="shared" si="6"/>
        <v>66</v>
      </c>
      <c r="Q41" s="137">
        <f t="shared" si="7"/>
        <v>47</v>
      </c>
    </row>
    <row r="42" spans="1:17" ht="33.75" customHeight="1">
      <c r="A42" s="132" t="s">
        <v>31</v>
      </c>
      <c r="B42" s="133">
        <v>1440628</v>
      </c>
      <c r="C42" s="134">
        <v>1227468</v>
      </c>
      <c r="D42" s="135">
        <v>85761</v>
      </c>
      <c r="E42" s="178">
        <v>22836</v>
      </c>
      <c r="F42" s="133">
        <f t="shared" si="0"/>
        <v>1336065</v>
      </c>
      <c r="G42" s="136">
        <f t="shared" si="1"/>
        <v>92.74184591719722</v>
      </c>
      <c r="H42" s="137">
        <f t="shared" si="2"/>
        <v>41</v>
      </c>
      <c r="I42" s="138">
        <v>2</v>
      </c>
      <c r="J42" s="139">
        <v>33</v>
      </c>
      <c r="K42" s="139">
        <f t="shared" si="3"/>
        <v>15</v>
      </c>
      <c r="L42" s="139">
        <v>166</v>
      </c>
      <c r="M42" s="139">
        <f t="shared" si="4"/>
        <v>17</v>
      </c>
      <c r="N42" s="139">
        <v>148</v>
      </c>
      <c r="O42" s="140">
        <f t="shared" si="5"/>
        <v>21</v>
      </c>
      <c r="P42" s="138">
        <f t="shared" si="6"/>
        <v>349</v>
      </c>
      <c r="Q42" s="137">
        <f t="shared" si="7"/>
        <v>20</v>
      </c>
    </row>
    <row r="43" spans="1:17" ht="33.75" customHeight="1">
      <c r="A43" s="132" t="s">
        <v>32</v>
      </c>
      <c r="B43" s="133">
        <v>755994</v>
      </c>
      <c r="C43" s="134">
        <v>568819</v>
      </c>
      <c r="D43" s="135">
        <v>128971</v>
      </c>
      <c r="E43" s="178">
        <v>2536</v>
      </c>
      <c r="F43" s="133">
        <f t="shared" si="0"/>
        <v>700326</v>
      </c>
      <c r="G43" s="136">
        <f t="shared" si="1"/>
        <v>92.63644949563091</v>
      </c>
      <c r="H43" s="137">
        <f t="shared" si="2"/>
        <v>43</v>
      </c>
      <c r="I43" s="138">
        <v>0</v>
      </c>
      <c r="J43" s="139">
        <v>18</v>
      </c>
      <c r="K43" s="139">
        <f t="shared" si="3"/>
        <v>36</v>
      </c>
      <c r="L43" s="139">
        <v>236</v>
      </c>
      <c r="M43" s="139">
        <f t="shared" si="4"/>
        <v>8</v>
      </c>
      <c r="N43" s="139">
        <v>39</v>
      </c>
      <c r="O43" s="140">
        <f t="shared" si="5"/>
        <v>40</v>
      </c>
      <c r="P43" s="138">
        <f t="shared" si="6"/>
        <v>293</v>
      </c>
      <c r="Q43" s="137">
        <f t="shared" si="7"/>
        <v>27</v>
      </c>
    </row>
    <row r="44" spans="1:17" ht="33.75" customHeight="1">
      <c r="A44" s="132" t="s">
        <v>33</v>
      </c>
      <c r="B44" s="133">
        <v>5075857</v>
      </c>
      <c r="C44" s="134">
        <v>4680888</v>
      </c>
      <c r="D44" s="135">
        <v>27775</v>
      </c>
      <c r="E44" s="178">
        <v>35074</v>
      </c>
      <c r="F44" s="133">
        <f t="shared" si="0"/>
        <v>4743737</v>
      </c>
      <c r="G44" s="136">
        <f t="shared" si="1"/>
        <v>93.45686846575859</v>
      </c>
      <c r="H44" s="137">
        <f t="shared" si="2"/>
        <v>37</v>
      </c>
      <c r="I44" s="138">
        <v>6</v>
      </c>
      <c r="J44" s="139">
        <v>50</v>
      </c>
      <c r="K44" s="139">
        <f t="shared" si="3"/>
        <v>4</v>
      </c>
      <c r="L44" s="139">
        <v>44</v>
      </c>
      <c r="M44" s="139">
        <f t="shared" si="4"/>
        <v>39</v>
      </c>
      <c r="N44" s="139">
        <v>424</v>
      </c>
      <c r="O44" s="140">
        <f t="shared" si="5"/>
        <v>5</v>
      </c>
      <c r="P44" s="138">
        <f t="shared" si="6"/>
        <v>524</v>
      </c>
      <c r="Q44" s="137">
        <f t="shared" si="7"/>
        <v>5</v>
      </c>
    </row>
    <row r="45" spans="1:17" ht="33.75" customHeight="1">
      <c r="A45" s="132" t="s">
        <v>34</v>
      </c>
      <c r="B45" s="133">
        <v>852878</v>
      </c>
      <c r="C45" s="134">
        <v>777458</v>
      </c>
      <c r="D45" s="135">
        <v>29421</v>
      </c>
      <c r="E45" s="178">
        <v>2291</v>
      </c>
      <c r="F45" s="133">
        <f t="shared" si="0"/>
        <v>809170</v>
      </c>
      <c r="G45" s="136">
        <f t="shared" si="1"/>
        <v>94.87523420700265</v>
      </c>
      <c r="H45" s="137">
        <f t="shared" si="2"/>
        <v>34</v>
      </c>
      <c r="I45" s="138">
        <v>2</v>
      </c>
      <c r="J45" s="139">
        <v>17</v>
      </c>
      <c r="K45" s="139">
        <f t="shared" si="3"/>
        <v>38</v>
      </c>
      <c r="L45" s="139">
        <v>81</v>
      </c>
      <c r="M45" s="139">
        <f t="shared" si="4"/>
        <v>31</v>
      </c>
      <c r="N45" s="139">
        <v>71</v>
      </c>
      <c r="O45" s="140">
        <f t="shared" si="5"/>
        <v>30</v>
      </c>
      <c r="P45" s="138">
        <f t="shared" si="6"/>
        <v>171</v>
      </c>
      <c r="Q45" s="137">
        <f t="shared" si="7"/>
        <v>41</v>
      </c>
    </row>
    <row r="46" spans="1:17" ht="33.75" customHeight="1">
      <c r="A46" s="132" t="s">
        <v>35</v>
      </c>
      <c r="B46" s="133">
        <v>1395900</v>
      </c>
      <c r="C46" s="134">
        <v>1102494</v>
      </c>
      <c r="D46" s="135">
        <v>259425</v>
      </c>
      <c r="E46" s="178">
        <v>12094</v>
      </c>
      <c r="F46" s="133">
        <f t="shared" si="0"/>
        <v>1374013</v>
      </c>
      <c r="G46" s="136">
        <f t="shared" si="1"/>
        <v>98.43205100651909</v>
      </c>
      <c r="H46" s="137">
        <f t="shared" si="2"/>
        <v>20</v>
      </c>
      <c r="I46" s="138">
        <v>1</v>
      </c>
      <c r="J46" s="139">
        <v>32</v>
      </c>
      <c r="K46" s="139">
        <f t="shared" si="3"/>
        <v>18</v>
      </c>
      <c r="L46" s="139">
        <v>238</v>
      </c>
      <c r="M46" s="139">
        <f t="shared" si="4"/>
        <v>7</v>
      </c>
      <c r="N46" s="139">
        <v>145</v>
      </c>
      <c r="O46" s="140">
        <f t="shared" si="5"/>
        <v>22</v>
      </c>
      <c r="P46" s="138">
        <f t="shared" si="6"/>
        <v>416</v>
      </c>
      <c r="Q46" s="137">
        <f t="shared" si="7"/>
        <v>12</v>
      </c>
    </row>
    <row r="47" spans="1:17" ht="33.75" customHeight="1">
      <c r="A47" s="132" t="s">
        <v>36</v>
      </c>
      <c r="B47" s="133">
        <v>1801169</v>
      </c>
      <c r="C47" s="134">
        <v>1361587</v>
      </c>
      <c r="D47" s="135">
        <v>181139</v>
      </c>
      <c r="E47" s="178">
        <v>17394</v>
      </c>
      <c r="F47" s="133">
        <f t="shared" si="0"/>
        <v>1560120</v>
      </c>
      <c r="G47" s="136">
        <f t="shared" si="1"/>
        <v>86.61708035170493</v>
      </c>
      <c r="H47" s="137">
        <f t="shared" si="2"/>
        <v>47</v>
      </c>
      <c r="I47" s="138">
        <v>1</v>
      </c>
      <c r="J47" s="139">
        <v>29</v>
      </c>
      <c r="K47" s="139">
        <f t="shared" si="3"/>
        <v>20</v>
      </c>
      <c r="L47" s="139">
        <v>242</v>
      </c>
      <c r="M47" s="139">
        <f t="shared" si="4"/>
        <v>6</v>
      </c>
      <c r="N47" s="139">
        <v>245</v>
      </c>
      <c r="O47" s="140">
        <f t="shared" si="5"/>
        <v>10</v>
      </c>
      <c r="P47" s="138">
        <f t="shared" si="6"/>
        <v>517</v>
      </c>
      <c r="Q47" s="137">
        <f t="shared" si="7"/>
        <v>6</v>
      </c>
    </row>
    <row r="48" spans="1:17" ht="33.75" customHeight="1">
      <c r="A48" s="132" t="s">
        <v>37</v>
      </c>
      <c r="B48" s="133">
        <v>1178775</v>
      </c>
      <c r="C48" s="134">
        <v>943962</v>
      </c>
      <c r="D48" s="135">
        <v>113529</v>
      </c>
      <c r="E48" s="178">
        <v>14549</v>
      </c>
      <c r="F48" s="133">
        <f t="shared" si="0"/>
        <v>1072040</v>
      </c>
      <c r="G48" s="136">
        <f t="shared" si="1"/>
        <v>90.94526097007487</v>
      </c>
      <c r="H48" s="137">
        <f t="shared" si="2"/>
        <v>44</v>
      </c>
      <c r="I48" s="138">
        <v>0</v>
      </c>
      <c r="J48" s="139">
        <v>16</v>
      </c>
      <c r="K48" s="139">
        <f t="shared" si="3"/>
        <v>40</v>
      </c>
      <c r="L48" s="139">
        <v>222</v>
      </c>
      <c r="M48" s="139">
        <f t="shared" si="4"/>
        <v>10</v>
      </c>
      <c r="N48" s="139">
        <v>196</v>
      </c>
      <c r="O48" s="140">
        <f t="shared" si="5"/>
        <v>15</v>
      </c>
      <c r="P48" s="138">
        <f t="shared" si="6"/>
        <v>434</v>
      </c>
      <c r="Q48" s="137">
        <f t="shared" si="7"/>
        <v>11</v>
      </c>
    </row>
    <row r="49" spans="1:17" ht="33.75" customHeight="1">
      <c r="A49" s="132" t="s">
        <v>38</v>
      </c>
      <c r="B49" s="133">
        <v>1122554</v>
      </c>
      <c r="C49" s="134">
        <v>1000086</v>
      </c>
      <c r="D49" s="135">
        <v>86727</v>
      </c>
      <c r="E49" s="178">
        <v>3240</v>
      </c>
      <c r="F49" s="133">
        <f t="shared" si="0"/>
        <v>1090053</v>
      </c>
      <c r="G49" s="136">
        <f t="shared" si="1"/>
        <v>97.10472725588258</v>
      </c>
      <c r="H49" s="137">
        <f t="shared" si="2"/>
        <v>28</v>
      </c>
      <c r="I49" s="138">
        <v>0</v>
      </c>
      <c r="J49" s="139">
        <v>22</v>
      </c>
      <c r="K49" s="139">
        <f t="shared" si="3"/>
        <v>32</v>
      </c>
      <c r="L49" s="139">
        <v>183</v>
      </c>
      <c r="M49" s="139">
        <f t="shared" si="4"/>
        <v>15</v>
      </c>
      <c r="N49" s="139">
        <v>42</v>
      </c>
      <c r="O49" s="140">
        <f t="shared" si="5"/>
        <v>39</v>
      </c>
      <c r="P49" s="138">
        <f t="shared" si="6"/>
        <v>247</v>
      </c>
      <c r="Q49" s="137">
        <f t="shared" si="7"/>
        <v>32</v>
      </c>
    </row>
    <row r="50" spans="1:17" ht="33.75" customHeight="1">
      <c r="A50" s="132" t="s">
        <v>39</v>
      </c>
      <c r="B50" s="133">
        <v>1701747</v>
      </c>
      <c r="C50" s="134">
        <v>1328939</v>
      </c>
      <c r="D50" s="135">
        <v>306276</v>
      </c>
      <c r="E50" s="178">
        <v>18264</v>
      </c>
      <c r="F50" s="133">
        <f t="shared" si="0"/>
        <v>1653479</v>
      </c>
      <c r="G50" s="136">
        <f t="shared" si="1"/>
        <v>97.16362067921965</v>
      </c>
      <c r="H50" s="137">
        <f t="shared" si="2"/>
        <v>27</v>
      </c>
      <c r="I50" s="138">
        <v>0</v>
      </c>
      <c r="J50" s="139">
        <v>37</v>
      </c>
      <c r="K50" s="139">
        <f t="shared" si="3"/>
        <v>12</v>
      </c>
      <c r="L50" s="139">
        <v>318</v>
      </c>
      <c r="M50" s="139">
        <f t="shared" si="4"/>
        <v>1</v>
      </c>
      <c r="N50" s="139">
        <v>100</v>
      </c>
      <c r="O50" s="140">
        <f t="shared" si="5"/>
        <v>25</v>
      </c>
      <c r="P50" s="138">
        <f t="shared" si="6"/>
        <v>455</v>
      </c>
      <c r="Q50" s="137">
        <f t="shared" si="7"/>
        <v>9</v>
      </c>
    </row>
    <row r="51" spans="1:17" ht="33.75" customHeight="1" thickBot="1">
      <c r="A51" s="150" t="s">
        <v>40</v>
      </c>
      <c r="B51" s="151">
        <v>1408134</v>
      </c>
      <c r="C51" s="152">
        <v>1368570</v>
      </c>
      <c r="D51" s="153">
        <v>38935</v>
      </c>
      <c r="E51" s="180">
        <v>78</v>
      </c>
      <c r="F51" s="151">
        <f t="shared" si="0"/>
        <v>1407583</v>
      </c>
      <c r="G51" s="154">
        <f t="shared" si="1"/>
        <v>99.96087020127345</v>
      </c>
      <c r="H51" s="155">
        <f t="shared" si="2"/>
        <v>3</v>
      </c>
      <c r="I51" s="156">
        <v>1</v>
      </c>
      <c r="J51" s="157">
        <v>25</v>
      </c>
      <c r="K51" s="157">
        <f t="shared" si="3"/>
        <v>26</v>
      </c>
      <c r="L51" s="157">
        <v>33</v>
      </c>
      <c r="M51" s="157">
        <f t="shared" si="4"/>
        <v>41</v>
      </c>
      <c r="N51" s="157">
        <v>26</v>
      </c>
      <c r="O51" s="158">
        <f t="shared" si="5"/>
        <v>45</v>
      </c>
      <c r="P51" s="156">
        <f t="shared" si="6"/>
        <v>85</v>
      </c>
      <c r="Q51" s="155">
        <f t="shared" si="7"/>
        <v>46</v>
      </c>
    </row>
    <row r="52" spans="1:17" ht="33.75" customHeight="1" thickTop="1">
      <c r="A52" s="110" t="s">
        <v>41</v>
      </c>
      <c r="B52" s="109">
        <f>+SUM(B5:B51)</f>
        <v>127440299</v>
      </c>
      <c r="C52" s="114">
        <f>+SUM(C5:C51)</f>
        <v>119528578</v>
      </c>
      <c r="D52" s="115">
        <f>+SUM(D5:D51)</f>
        <v>4520814</v>
      </c>
      <c r="E52" s="120">
        <f>+SUM(E5:E51)</f>
        <v>416209</v>
      </c>
      <c r="F52" s="109">
        <f t="shared" si="0"/>
        <v>124465601</v>
      </c>
      <c r="G52" s="117">
        <f t="shared" si="1"/>
        <v>97.66581056122601</v>
      </c>
      <c r="H52" s="118"/>
      <c r="I52" s="123">
        <f>+SUM(I5:I51)</f>
        <v>95</v>
      </c>
      <c r="J52" s="124">
        <f>+SUM(J5:J51)</f>
        <v>1414</v>
      </c>
      <c r="K52" s="124"/>
      <c r="L52" s="124">
        <f>+SUM(L5:L51)</f>
        <v>6257</v>
      </c>
      <c r="M52" s="124"/>
      <c r="N52" s="124">
        <f>+SUM(N5:N51)</f>
        <v>8092</v>
      </c>
      <c r="O52" s="127"/>
      <c r="P52" s="123">
        <f t="shared" si="6"/>
        <v>15858</v>
      </c>
      <c r="Q52" s="125"/>
    </row>
    <row r="53" spans="1:17" ht="33.75" customHeight="1">
      <c r="A53" s="161" t="s">
        <v>149</v>
      </c>
      <c r="B53" s="162">
        <v>127712755</v>
      </c>
      <c r="C53" s="163">
        <v>119508170</v>
      </c>
      <c r="D53" s="164">
        <v>4712166</v>
      </c>
      <c r="E53" s="165">
        <v>436823</v>
      </c>
      <c r="F53" s="162">
        <v>124817005</v>
      </c>
      <c r="G53" s="166">
        <v>97.51316326479592</v>
      </c>
      <c r="H53" s="167"/>
      <c r="I53" s="168">
        <v>95</v>
      </c>
      <c r="J53" s="169">
        <v>1429</v>
      </c>
      <c r="K53" s="169"/>
      <c r="L53" s="169">
        <v>6455</v>
      </c>
      <c r="M53" s="169"/>
      <c r="N53" s="169">
        <v>8004</v>
      </c>
      <c r="O53" s="170"/>
      <c r="P53" s="168">
        <v>15983</v>
      </c>
      <c r="Q53" s="171"/>
    </row>
  </sheetData>
  <sheetProtection/>
  <mergeCells count="5">
    <mergeCell ref="I3:Q3"/>
    <mergeCell ref="A3:A4"/>
    <mergeCell ref="B3:B4"/>
    <mergeCell ref="C3:F3"/>
    <mergeCell ref="G3:H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199" t="s">
        <v>143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144</v>
      </c>
    </row>
    <row r="5" spans="2:19" s="16" customFormat="1" ht="17.25" customHeight="1">
      <c r="B5" s="14"/>
      <c r="C5" s="200" t="s">
        <v>62</v>
      </c>
      <c r="D5" s="201"/>
      <c r="E5" s="201"/>
      <c r="F5" s="202"/>
      <c r="G5" s="200" t="s">
        <v>122</v>
      </c>
      <c r="H5" s="201"/>
      <c r="I5" s="201"/>
      <c r="J5" s="201"/>
      <c r="K5" s="201"/>
      <c r="L5" s="201"/>
      <c r="M5" s="202"/>
      <c r="N5" s="200" t="s">
        <v>123</v>
      </c>
      <c r="O5" s="201"/>
      <c r="P5" s="202"/>
      <c r="Q5" s="203" t="s">
        <v>124</v>
      </c>
      <c r="R5" s="206" t="s">
        <v>125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4"/>
      <c r="R6" s="207"/>
      <c r="S6" s="22"/>
    </row>
    <row r="7" spans="2:19" s="13" customFormat="1" ht="12.75" customHeight="1">
      <c r="B7" s="17"/>
      <c r="C7" s="209" t="s">
        <v>126</v>
      </c>
      <c r="D7" s="211" t="s">
        <v>127</v>
      </c>
      <c r="E7" s="213" t="s">
        <v>128</v>
      </c>
      <c r="F7" s="215" t="s">
        <v>63</v>
      </c>
      <c r="G7" s="209" t="s">
        <v>126</v>
      </c>
      <c r="H7" s="219" t="s">
        <v>129</v>
      </c>
      <c r="I7" s="219" t="s">
        <v>130</v>
      </c>
      <c r="J7" s="219" t="s">
        <v>131</v>
      </c>
      <c r="K7" s="211" t="s">
        <v>128</v>
      </c>
      <c r="L7" s="217" t="s">
        <v>132</v>
      </c>
      <c r="M7" s="215" t="s">
        <v>63</v>
      </c>
      <c r="N7" s="21"/>
      <c r="O7" s="21"/>
      <c r="P7" s="20"/>
      <c r="Q7" s="204"/>
      <c r="R7" s="207"/>
      <c r="S7" s="22"/>
    </row>
    <row r="8" spans="2:19" s="13" customFormat="1" ht="12.75" customHeight="1">
      <c r="B8" s="23"/>
      <c r="C8" s="209"/>
      <c r="D8" s="211"/>
      <c r="E8" s="213"/>
      <c r="F8" s="215"/>
      <c r="G8" s="209"/>
      <c r="H8" s="219"/>
      <c r="I8" s="219"/>
      <c r="J8" s="219"/>
      <c r="K8" s="211"/>
      <c r="L8" s="217"/>
      <c r="M8" s="215"/>
      <c r="N8" s="24" t="s">
        <v>64</v>
      </c>
      <c r="O8" s="24" t="s">
        <v>65</v>
      </c>
      <c r="P8" s="25"/>
      <c r="Q8" s="204"/>
      <c r="R8" s="207"/>
      <c r="S8" s="22"/>
    </row>
    <row r="9" spans="2:19" s="13" customFormat="1" ht="12.75" customHeight="1">
      <c r="B9" s="17"/>
      <c r="C9" s="209"/>
      <c r="D9" s="211"/>
      <c r="E9" s="213"/>
      <c r="F9" s="215"/>
      <c r="G9" s="209"/>
      <c r="H9" s="219"/>
      <c r="I9" s="219"/>
      <c r="J9" s="219"/>
      <c r="K9" s="211"/>
      <c r="L9" s="217"/>
      <c r="M9" s="215"/>
      <c r="N9" s="21"/>
      <c r="O9" s="24" t="s">
        <v>66</v>
      </c>
      <c r="P9" s="25" t="s">
        <v>133</v>
      </c>
      <c r="Q9" s="204"/>
      <c r="R9" s="207"/>
      <c r="S9" s="22"/>
    </row>
    <row r="10" spans="2:19" s="13" customFormat="1" ht="12.75" customHeight="1">
      <c r="B10" s="23" t="s">
        <v>67</v>
      </c>
      <c r="C10" s="209"/>
      <c r="D10" s="211"/>
      <c r="E10" s="213"/>
      <c r="F10" s="215"/>
      <c r="G10" s="209"/>
      <c r="H10" s="219"/>
      <c r="I10" s="219"/>
      <c r="J10" s="219"/>
      <c r="K10" s="211"/>
      <c r="L10" s="217"/>
      <c r="M10" s="215"/>
      <c r="N10" s="24" t="s">
        <v>68</v>
      </c>
      <c r="O10" s="24" t="s">
        <v>69</v>
      </c>
      <c r="P10" s="25"/>
      <c r="Q10" s="204"/>
      <c r="R10" s="207"/>
      <c r="S10" s="22"/>
    </row>
    <row r="11" spans="2:19" s="13" customFormat="1" ht="31.5" customHeight="1" thickBot="1">
      <c r="B11" s="26"/>
      <c r="C11" s="210"/>
      <c r="D11" s="212"/>
      <c r="E11" s="214"/>
      <c r="F11" s="216"/>
      <c r="G11" s="210"/>
      <c r="H11" s="220"/>
      <c r="I11" s="220"/>
      <c r="J11" s="220"/>
      <c r="K11" s="212"/>
      <c r="L11" s="218"/>
      <c r="M11" s="216"/>
      <c r="N11" s="27"/>
      <c r="O11" s="27"/>
      <c r="P11" s="28"/>
      <c r="Q11" s="205"/>
      <c r="R11" s="208"/>
      <c r="S11" s="22"/>
    </row>
    <row r="12" spans="2:19" s="13" customFormat="1" ht="13.5" customHeight="1">
      <c r="B12" s="29" t="s">
        <v>70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71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72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73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74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75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76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77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78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79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80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81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82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83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84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85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86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87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88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89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90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91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92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93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134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94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95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96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97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98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99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100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101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102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103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104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105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106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107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108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109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110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111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112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113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114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115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116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145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135</v>
      </c>
    </row>
  </sheetData>
  <sheetProtection/>
  <mergeCells count="17">
    <mergeCell ref="K7:K11"/>
    <mergeCell ref="L7:L11"/>
    <mergeCell ref="M7:M11"/>
    <mergeCell ref="G7:G11"/>
    <mergeCell ref="H7:H11"/>
    <mergeCell ref="I7:I11"/>
    <mergeCell ref="J7:J11"/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21" t="s">
        <v>146</v>
      </c>
      <c r="B2" s="221"/>
      <c r="C2" s="221"/>
      <c r="D2" s="221"/>
      <c r="E2" s="221"/>
      <c r="F2" s="221"/>
      <c r="G2" s="221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147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2" t="s">
        <v>117</v>
      </c>
      <c r="C9" s="224" t="s">
        <v>136</v>
      </c>
      <c r="D9" s="225"/>
      <c r="E9" s="225"/>
      <c r="F9" s="225"/>
      <c r="G9" s="228" t="s">
        <v>137</v>
      </c>
      <c r="H9" s="75"/>
    </row>
    <row r="10" spans="1:8" s="16" customFormat="1" ht="17.25">
      <c r="A10" s="69" t="s">
        <v>67</v>
      </c>
      <c r="B10" s="223"/>
      <c r="C10" s="226"/>
      <c r="D10" s="227"/>
      <c r="E10" s="227"/>
      <c r="F10" s="227"/>
      <c r="G10" s="229"/>
      <c r="H10" s="75"/>
    </row>
    <row r="11" spans="1:7" s="16" customFormat="1" ht="18" thickBot="1">
      <c r="A11" s="76"/>
      <c r="B11" s="77" t="s">
        <v>118</v>
      </c>
      <c r="C11" s="78" t="s">
        <v>119</v>
      </c>
      <c r="D11" s="78" t="s">
        <v>120</v>
      </c>
      <c r="E11" s="78" t="s">
        <v>0</v>
      </c>
      <c r="F11" s="79" t="s">
        <v>138</v>
      </c>
      <c r="G11" s="80" t="s">
        <v>139</v>
      </c>
    </row>
    <row r="12" spans="1:8" s="16" customFormat="1" ht="21" customHeight="1">
      <c r="A12" s="73" t="s">
        <v>70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71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72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73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74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75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76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77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78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79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80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81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82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83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84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85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86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87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88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89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90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91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92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93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121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94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95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96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97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98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99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100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101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102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103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104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105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106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107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108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109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110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111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112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113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114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115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116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148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59"/>
      <c r="D61" s="159"/>
      <c r="E61" s="160"/>
      <c r="F61" s="159"/>
      <c r="G61" s="107" t="s">
        <v>135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2011-03-09T01:54:13Z</cp:lastPrinted>
  <dcterms:created xsi:type="dcterms:W3CDTF">1999-11-10T08:16:40Z</dcterms:created>
  <dcterms:modified xsi:type="dcterms:W3CDTF">2014-03-22T10:10:30Z</dcterms:modified>
  <cp:category/>
  <cp:version/>
  <cp:contentType/>
  <cp:contentStatus/>
  <cp:revision>8</cp:revision>
</cp:coreProperties>
</file>