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75" windowHeight="8010" tabRatio="579" activeTab="0"/>
  </bookViews>
  <sheets>
    <sheet name="24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'24'!$1:$5</definedName>
  </definedNames>
  <calcPr fullCalcOnLoad="1"/>
</workbook>
</file>

<file path=xl/sharedStrings.xml><?xml version="1.0" encoding="utf-8"?>
<sst xmlns="http://schemas.openxmlformats.org/spreadsheetml/2006/main" count="329" uniqueCount="187">
  <si>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</si>
  <si>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</si>
  <si>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</si>
  <si>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</si>
  <si>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</si>
  <si>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</si>
  <si>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</si>
  <si>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</si>
  <si>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</si>
  <si>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</si>
  <si>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</si>
  <si>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</si>
  <si>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</si>
  <si>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</si>
  <si>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</si>
  <si>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</si>
  <si>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</si>
  <si>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</si>
  <si>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</si>
  <si>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</si>
  <si>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</si>
  <si>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</si>
  <si>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</si>
  <si>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</si>
  <si>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</si>
  <si>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</si>
  <si>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</si>
  <si>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</si>
  <si>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</si>
  <si>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</si>
  <si>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</si>
  <si>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</si>
  <si>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</si>
  <si>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</si>
  <si>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</si>
  <si>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</si>
  <si>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</si>
  <si>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</si>
  <si>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</si>
  <si>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</si>
  <si>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</si>
  <si>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</si>
  <si>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</si>
  <si>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</si>
  <si>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</si>
  <si>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</si>
  <si>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</si>
  <si>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</si>
  <si>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</si>
  <si>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</si>
  <si>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</si>
  <si>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</si>
  <si>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</si>
  <si>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</si>
  <si>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</si>
  <si>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</si>
  <si>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</si>
  <si>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</si>
  <si>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</si>
  <si>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</si>
  <si>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</si>
  <si>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</si>
  <si>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</si>
  <si>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</si>
  <si>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</si>
  <si>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</si>
  <si>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</si>
  <si>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</si>
  <si>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</si>
  <si>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</si>
  <si>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</si>
  <si>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</si>
  <si>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</si>
  <si>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</si>
  <si>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</si>
  <si>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</si>
  <si>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</si>
  <si>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</si>
  <si>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</si>
  <si>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</si>
  <si>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</si>
  <si>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</si>
  <si>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</si>
  <si>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</si>
  <si>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</si>
  <si>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</si>
  <si>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</si>
  <si>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</si>
  <si>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</si>
  <si>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</si>
  <si>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</si>
  <si>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</si>
  <si>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</si>
  <si>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</si>
  <si>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</si>
  <si>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</si>
  <si>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</si>
  <si>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</si>
  <si>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</si>
  <si>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</si>
  <si>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</si>
  <si>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</si>
  <si>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</si>
  <si>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</si>
  <si>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</si>
  <si>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</si>
  <si>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</si>
  <si>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</si>
  <si>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</si>
  <si>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</si>
  <si>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</si>
  <si>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</si>
  <si>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</si>
  <si>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</si>
  <si>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</si>
  <si>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</si>
  <si>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</si>
  <si>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</si>
  <si>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</si>
  <si>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</si>
  <si>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</si>
  <si>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</si>
  <si>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</si>
  <si>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</si>
  <si>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</si>
  <si>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</si>
  <si>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</si>
  <si>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</si>
  <si>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</si>
  <si>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</si>
  <si>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</si>
  <si>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</si>
  <si>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</si>
  <si>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</si>
  <si>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</si>
  <si>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</si>
  <si>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</si>
  <si>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</si>
  <si>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</si>
  <si>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</si>
  <si>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</si>
  <si>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</si>
  <si>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</si>
  <si>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</si>
  <si>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</si>
  <si>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</si>
  <si>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</si>
  <si>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</si>
  <si>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</si>
  <si>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</si>
  <si>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</si>
  <si>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</si>
  <si>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</si>
  <si>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</si>
  <si>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</si>
  <si>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</si>
  <si>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</si>
  <si>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</si>
  <si>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</si>
  <si>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</si>
  <si>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</si>
  <si>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</si>
  <si>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</si>
  <si>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</si>
  <si>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</si>
  <si>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</si>
  <si>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</si>
  <si>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</si>
  <si>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</si>
  <si>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</si>
  <si>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</si>
  <si>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</si>
  <si>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</si>
  <si>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</si>
  <si>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</si>
  <si>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</si>
  <si>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</si>
  <si>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</si>
  <si>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</si>
  <si>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</si>
  <si>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</si>
  <si>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</si>
  <si>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安曇野市（穂高）</t>
  </si>
  <si>
    <t>安曇野市（明科）</t>
  </si>
  <si>
    <t>安曇野市（堀金）</t>
  </si>
  <si>
    <t>山形村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</si>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</sst>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38" fontId="1" fillId="37" borderId="28" xfId="48" applyFont="1" applyFill="1" applyBorder="1" applyAlignment="1" applyProtection="1">
      <alignment vertical="center"/>
      <protection/>
    </xf>
    <xf numFmtId="38" fontId="1" fillId="37" borderId="29" xfId="48" applyFont="1" applyFill="1" applyBorder="1" applyAlignment="1" applyProtection="1">
      <alignment vertical="center"/>
      <protection/>
    </xf>
    <xf numFmtId="38" fontId="1" fillId="37" borderId="30" xfId="48" applyFont="1" applyFill="1" applyBorder="1" applyAlignment="1" applyProtection="1">
      <alignment vertical="center"/>
      <protection/>
    </xf>
    <xf numFmtId="38" fontId="1" fillId="0" borderId="26" xfId="48" applyFont="1" applyFill="1" applyBorder="1" applyAlignment="1" applyProtection="1">
      <alignment vertical="center"/>
      <protection/>
    </xf>
    <xf numFmtId="38" fontId="1" fillId="37" borderId="31" xfId="48" applyFont="1" applyFill="1" applyBorder="1" applyAlignment="1" applyProtection="1">
      <alignment vertical="center"/>
      <protection/>
    </xf>
    <xf numFmtId="38" fontId="1" fillId="37" borderId="14" xfId="48" applyFont="1" applyFill="1" applyBorder="1" applyAlignment="1" applyProtection="1">
      <alignment vertical="center"/>
      <protection/>
    </xf>
    <xf numFmtId="38" fontId="1" fillId="37" borderId="32" xfId="48" applyFont="1" applyFill="1" applyBorder="1" applyAlignment="1" applyProtection="1">
      <alignment vertical="center"/>
      <protection/>
    </xf>
    <xf numFmtId="38" fontId="1" fillId="37" borderId="33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  <xf numFmtId="38" fontId="1" fillId="37" borderId="34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5" borderId="0" xfId="48" applyFont="1" applyFill="1" applyAlignment="1">
      <alignment horizontal="center" vertical="center"/>
    </xf>
    <xf numFmtId="38" fontId="5" fillId="33" borderId="35" xfId="48" applyFont="1" applyFill="1" applyBorder="1" applyAlignment="1" applyProtection="1">
      <alignment horizontal="center" vertical="center" wrapText="1"/>
      <protection/>
    </xf>
    <xf numFmtId="38" fontId="5" fillId="33" borderId="36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37" xfId="48" applyFont="1" applyFill="1" applyBorder="1" applyAlignment="1" applyProtection="1">
      <alignment horizontal="center" vertical="center"/>
      <protection/>
    </xf>
    <xf numFmtId="38" fontId="5" fillId="33" borderId="38" xfId="48" applyFont="1" applyFill="1" applyBorder="1" applyAlignment="1" applyProtection="1">
      <alignment horizontal="center" vertical="center"/>
      <protection/>
    </xf>
    <xf numFmtId="38" fontId="5" fillId="33" borderId="35" xfId="48" applyFont="1" applyFill="1" applyBorder="1" applyAlignment="1" applyProtection="1">
      <alignment horizontal="center" vertical="center"/>
      <protection/>
    </xf>
    <xf numFmtId="38" fontId="5" fillId="33" borderId="36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" sqref="C3:C5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53" t="s">
        <v>88</v>
      </c>
      <c r="B3" s="53" t="s">
        <v>0</v>
      </c>
      <c r="C3" s="53" t="s">
        <v>1</v>
      </c>
      <c r="D3" s="55" t="s">
        <v>89</v>
      </c>
      <c r="E3" s="55"/>
      <c r="F3" s="55"/>
      <c r="G3" s="55"/>
      <c r="H3" s="55"/>
      <c r="I3" s="55"/>
      <c r="J3" s="55"/>
      <c r="K3" s="55"/>
      <c r="L3" s="55"/>
      <c r="M3" s="55" t="s">
        <v>90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5" customFormat="1" ht="16.5" customHeight="1">
      <c r="A4" s="53"/>
      <c r="B4" s="53"/>
      <c r="C4" s="53"/>
      <c r="D4" s="55" t="s">
        <v>73</v>
      </c>
      <c r="E4" s="55"/>
      <c r="F4" s="55"/>
      <c r="G4" s="55" t="s">
        <v>74</v>
      </c>
      <c r="H4" s="55"/>
      <c r="I4" s="55"/>
      <c r="J4" s="55"/>
      <c r="K4" s="55" t="s">
        <v>75</v>
      </c>
      <c r="L4" s="53" t="s">
        <v>63</v>
      </c>
      <c r="M4" s="55" t="s">
        <v>76</v>
      </c>
      <c r="N4" s="55"/>
      <c r="O4" s="55"/>
      <c r="P4" s="55" t="s">
        <v>77</v>
      </c>
      <c r="Q4" s="55"/>
      <c r="R4" s="55"/>
      <c r="S4" s="55"/>
      <c r="T4" s="55"/>
      <c r="U4" s="55"/>
      <c r="V4" s="55" t="s">
        <v>78</v>
      </c>
      <c r="W4" s="55" t="s">
        <v>79</v>
      </c>
      <c r="X4" s="53" t="s">
        <v>63</v>
      </c>
    </row>
    <row r="5" spans="1:24" s="5" customFormat="1" ht="39.75" customHeight="1">
      <c r="A5" s="53"/>
      <c r="B5" s="53"/>
      <c r="C5" s="53"/>
      <c r="D5" s="4" t="s">
        <v>80</v>
      </c>
      <c r="E5" s="4" t="s">
        <v>81</v>
      </c>
      <c r="F5" s="3" t="s">
        <v>64</v>
      </c>
      <c r="G5" s="4" t="s">
        <v>82</v>
      </c>
      <c r="H5" s="4" t="s">
        <v>83</v>
      </c>
      <c r="I5" s="4" t="s">
        <v>84</v>
      </c>
      <c r="J5" s="3" t="s">
        <v>65</v>
      </c>
      <c r="K5" s="55"/>
      <c r="L5" s="53"/>
      <c r="M5" s="4" t="s">
        <v>85</v>
      </c>
      <c r="N5" s="4" t="s">
        <v>86</v>
      </c>
      <c r="O5" s="3" t="s">
        <v>64</v>
      </c>
      <c r="P5" s="4" t="s">
        <v>82</v>
      </c>
      <c r="Q5" s="4" t="s">
        <v>83</v>
      </c>
      <c r="R5" s="3" t="s">
        <v>67</v>
      </c>
      <c r="S5" s="4" t="s">
        <v>87</v>
      </c>
      <c r="T5" s="3" t="s">
        <v>66</v>
      </c>
      <c r="U5" s="3" t="s">
        <v>65</v>
      </c>
      <c r="V5" s="55"/>
      <c r="W5" s="55"/>
      <c r="X5" s="53"/>
    </row>
    <row r="6" spans="1:24" s="40" customFormat="1" ht="13.5" customHeight="1">
      <c r="A6" s="54" t="s">
        <v>57</v>
      </c>
      <c r="B6" s="39">
        <v>6</v>
      </c>
      <c r="C6" s="39" t="s">
        <v>6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8214</v>
      </c>
      <c r="J6" s="39">
        <v>6159</v>
      </c>
      <c r="K6" s="39">
        <v>12557</v>
      </c>
      <c r="L6" s="39">
        <v>26930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2714</v>
      </c>
      <c r="T6" s="39">
        <v>10</v>
      </c>
      <c r="U6" s="39">
        <v>3116</v>
      </c>
      <c r="V6" s="39">
        <v>0</v>
      </c>
      <c r="W6" s="39">
        <v>2545</v>
      </c>
      <c r="X6" s="39">
        <v>8375</v>
      </c>
    </row>
    <row r="7" spans="1:24" s="40" customFormat="1" ht="13.5" customHeight="1">
      <c r="A7" s="54"/>
      <c r="B7" s="41">
        <v>42</v>
      </c>
      <c r="C7" s="41" t="s">
        <v>24</v>
      </c>
      <c r="D7" s="41">
        <v>0</v>
      </c>
      <c r="E7" s="41">
        <v>0</v>
      </c>
      <c r="F7" s="41">
        <v>0</v>
      </c>
      <c r="G7" s="41">
        <v>7</v>
      </c>
      <c r="H7" s="41">
        <v>0</v>
      </c>
      <c r="I7" s="41">
        <v>0</v>
      </c>
      <c r="J7" s="41">
        <v>4749</v>
      </c>
      <c r="K7" s="41">
        <v>0</v>
      </c>
      <c r="L7" s="41">
        <v>4756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699</v>
      </c>
      <c r="V7" s="41">
        <v>0</v>
      </c>
      <c r="W7" s="41">
        <v>0</v>
      </c>
      <c r="X7" s="41">
        <v>699</v>
      </c>
    </row>
    <row r="8" spans="1:24" s="40" customFormat="1" ht="13.5" customHeight="1">
      <c r="A8" s="54"/>
      <c r="B8" s="41">
        <v>13</v>
      </c>
      <c r="C8" s="41" t="s">
        <v>9</v>
      </c>
      <c r="D8" s="41">
        <v>0</v>
      </c>
      <c r="E8" s="41">
        <v>0</v>
      </c>
      <c r="F8" s="41">
        <v>6050</v>
      </c>
      <c r="G8" s="41">
        <v>0</v>
      </c>
      <c r="H8" s="41">
        <v>0</v>
      </c>
      <c r="I8" s="41">
        <v>13620</v>
      </c>
      <c r="J8" s="41">
        <v>4080</v>
      </c>
      <c r="K8" s="41">
        <v>4150</v>
      </c>
      <c r="L8" s="41">
        <v>27900</v>
      </c>
      <c r="M8" s="41">
        <v>0</v>
      </c>
      <c r="N8" s="41">
        <v>0</v>
      </c>
      <c r="O8" s="41">
        <v>1001</v>
      </c>
      <c r="P8" s="41">
        <v>0</v>
      </c>
      <c r="Q8" s="41">
        <v>0</v>
      </c>
      <c r="R8" s="41">
        <v>0</v>
      </c>
      <c r="S8" s="41">
        <v>1100</v>
      </c>
      <c r="T8" s="41">
        <v>13</v>
      </c>
      <c r="U8" s="41">
        <v>1513</v>
      </c>
      <c r="V8" s="41">
        <v>0</v>
      </c>
      <c r="W8" s="41">
        <v>997</v>
      </c>
      <c r="X8" s="41">
        <v>4611</v>
      </c>
    </row>
    <row r="9" spans="1:24" s="40" customFormat="1" ht="13.5" customHeight="1">
      <c r="A9" s="54"/>
      <c r="B9" s="41">
        <v>50</v>
      </c>
      <c r="C9" s="41" t="s">
        <v>28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5785</v>
      </c>
      <c r="K9" s="41">
        <v>0</v>
      </c>
      <c r="L9" s="41">
        <v>5785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1882</v>
      </c>
      <c r="V9" s="41">
        <v>0</v>
      </c>
      <c r="W9" s="41">
        <v>0</v>
      </c>
      <c r="X9" s="41">
        <v>1882</v>
      </c>
    </row>
    <row r="10" spans="1:24" s="40" customFormat="1" ht="13.5" customHeight="1">
      <c r="A10" s="54"/>
      <c r="B10" s="41">
        <v>37</v>
      </c>
      <c r="C10" s="41" t="s">
        <v>22</v>
      </c>
      <c r="D10" s="41">
        <v>0</v>
      </c>
      <c r="E10" s="41">
        <v>0</v>
      </c>
      <c r="F10" s="41">
        <v>0</v>
      </c>
      <c r="G10" s="41">
        <v>0</v>
      </c>
      <c r="H10" s="41">
        <v>5750</v>
      </c>
      <c r="I10" s="41">
        <v>17818</v>
      </c>
      <c r="J10" s="41">
        <v>19289</v>
      </c>
      <c r="K10" s="41">
        <v>8300</v>
      </c>
      <c r="L10" s="41">
        <v>51157</v>
      </c>
      <c r="M10" s="41">
        <v>0</v>
      </c>
      <c r="N10" s="41">
        <v>0</v>
      </c>
      <c r="O10" s="41">
        <v>0</v>
      </c>
      <c r="P10" s="41">
        <v>0</v>
      </c>
      <c r="Q10" s="41">
        <v>1569</v>
      </c>
      <c r="R10" s="41">
        <v>2</v>
      </c>
      <c r="S10" s="41">
        <v>4740</v>
      </c>
      <c r="T10" s="41">
        <v>23</v>
      </c>
      <c r="U10" s="41">
        <v>6420</v>
      </c>
      <c r="V10" s="41">
        <v>0</v>
      </c>
      <c r="W10" s="41">
        <v>2609</v>
      </c>
      <c r="X10" s="41">
        <v>15338</v>
      </c>
    </row>
    <row r="11" spans="1:24" s="40" customFormat="1" ht="13.5" customHeight="1" thickBot="1">
      <c r="A11" s="54"/>
      <c r="B11" s="42">
        <v>86</v>
      </c>
      <c r="C11" s="42" t="s">
        <v>54</v>
      </c>
      <c r="D11" s="42">
        <v>0</v>
      </c>
      <c r="E11" s="42">
        <v>0</v>
      </c>
      <c r="F11" s="42">
        <v>0</v>
      </c>
      <c r="G11" s="42">
        <v>0</v>
      </c>
      <c r="H11" s="42">
        <v>334</v>
      </c>
      <c r="I11" s="42">
        <v>1724</v>
      </c>
      <c r="J11" s="42">
        <v>0</v>
      </c>
      <c r="K11" s="42">
        <v>0</v>
      </c>
      <c r="L11" s="42">
        <v>2058</v>
      </c>
      <c r="M11" s="42">
        <v>0</v>
      </c>
      <c r="N11" s="42">
        <v>0</v>
      </c>
      <c r="O11" s="42">
        <v>0</v>
      </c>
      <c r="P11" s="42">
        <v>0</v>
      </c>
      <c r="Q11" s="42">
        <v>47</v>
      </c>
      <c r="R11" s="42">
        <v>1</v>
      </c>
      <c r="S11" s="42">
        <v>729</v>
      </c>
      <c r="T11" s="42">
        <v>4</v>
      </c>
      <c r="U11" s="42">
        <v>0</v>
      </c>
      <c r="V11" s="42">
        <v>0</v>
      </c>
      <c r="W11" s="42">
        <v>0</v>
      </c>
      <c r="X11" s="42">
        <v>776</v>
      </c>
    </row>
    <row r="12" spans="1:24" s="6" customFormat="1" ht="13.5" customHeight="1" thickTop="1">
      <c r="A12" s="54"/>
      <c r="B12" s="35"/>
      <c r="C12" s="36" t="s">
        <v>63</v>
      </c>
      <c r="D12" s="33">
        <f>+SUM(D6:D11)</f>
        <v>0</v>
      </c>
      <c r="E12" s="33">
        <f aca="true" t="shared" si="0" ref="E12:L12">+SUM(E6:E11)</f>
        <v>0</v>
      </c>
      <c r="F12" s="33">
        <f t="shared" si="0"/>
        <v>6050</v>
      </c>
      <c r="G12" s="33">
        <f t="shared" si="0"/>
        <v>7</v>
      </c>
      <c r="H12" s="33">
        <f t="shared" si="0"/>
        <v>6084</v>
      </c>
      <c r="I12" s="33">
        <f t="shared" si="0"/>
        <v>41376</v>
      </c>
      <c r="J12" s="33">
        <f t="shared" si="0"/>
        <v>40062</v>
      </c>
      <c r="K12" s="33">
        <f t="shared" si="0"/>
        <v>25007</v>
      </c>
      <c r="L12" s="33">
        <f t="shared" si="0"/>
        <v>118586</v>
      </c>
      <c r="M12" s="33">
        <f aca="true" t="shared" si="1" ref="M12:W12">+SUM(M6:M11)</f>
        <v>0</v>
      </c>
      <c r="N12" s="33">
        <f t="shared" si="1"/>
        <v>0</v>
      </c>
      <c r="O12" s="33">
        <f t="shared" si="1"/>
        <v>1001</v>
      </c>
      <c r="P12" s="33">
        <f t="shared" si="1"/>
        <v>0</v>
      </c>
      <c r="Q12" s="33">
        <f t="shared" si="1"/>
        <v>1616</v>
      </c>
      <c r="R12" s="33">
        <f t="shared" si="1"/>
        <v>3</v>
      </c>
      <c r="S12" s="33">
        <f t="shared" si="1"/>
        <v>9283</v>
      </c>
      <c r="T12" s="33">
        <f t="shared" si="1"/>
        <v>50</v>
      </c>
      <c r="U12" s="33">
        <f t="shared" si="1"/>
        <v>13630</v>
      </c>
      <c r="V12" s="33">
        <f t="shared" si="1"/>
        <v>0</v>
      </c>
      <c r="W12" s="33">
        <f t="shared" si="1"/>
        <v>6151</v>
      </c>
      <c r="X12" s="33">
        <f>+SUM(X6:X11)</f>
        <v>31681</v>
      </c>
    </row>
    <row r="13" spans="1:24" s="6" customFormat="1" ht="13.5" customHeight="1">
      <c r="A13" s="54"/>
      <c r="B13" s="37"/>
      <c r="C13" s="3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40" customFormat="1" ht="13.5" customHeight="1">
      <c r="A14" s="54" t="s">
        <v>68</v>
      </c>
      <c r="B14" s="39">
        <v>3</v>
      </c>
      <c r="C14" s="39" t="s">
        <v>4</v>
      </c>
      <c r="D14" s="39">
        <v>29980</v>
      </c>
      <c r="E14" s="39">
        <v>0</v>
      </c>
      <c r="F14" s="39">
        <v>36288</v>
      </c>
      <c r="G14" s="39">
        <v>0</v>
      </c>
      <c r="H14" s="39">
        <v>0</v>
      </c>
      <c r="I14" s="39">
        <v>0</v>
      </c>
      <c r="J14" s="39">
        <v>290</v>
      </c>
      <c r="K14" s="39">
        <v>0</v>
      </c>
      <c r="L14" s="39">
        <v>66558</v>
      </c>
      <c r="M14" s="39">
        <v>0</v>
      </c>
      <c r="N14" s="39">
        <v>0</v>
      </c>
      <c r="O14" s="39">
        <v>15829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15829</v>
      </c>
    </row>
    <row r="15" spans="1:24" s="40" customFormat="1" ht="13.5" customHeight="1">
      <c r="A15" s="54"/>
      <c r="B15" s="41">
        <v>44</v>
      </c>
      <c r="C15" s="41" t="s">
        <v>25</v>
      </c>
      <c r="D15" s="41">
        <v>2900</v>
      </c>
      <c r="E15" s="41">
        <v>0</v>
      </c>
      <c r="F15" s="41">
        <v>12900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15800</v>
      </c>
      <c r="M15" s="41">
        <v>719</v>
      </c>
      <c r="N15" s="41">
        <v>0</v>
      </c>
      <c r="O15" s="41">
        <v>3533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4252</v>
      </c>
    </row>
    <row r="16" spans="1:24" s="40" customFormat="1" ht="13.5" customHeight="1">
      <c r="A16" s="54"/>
      <c r="B16" s="41">
        <v>67</v>
      </c>
      <c r="C16" s="41" t="s">
        <v>41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3700</v>
      </c>
      <c r="K16" s="41">
        <v>0</v>
      </c>
      <c r="L16" s="41">
        <v>3700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784</v>
      </c>
      <c r="V16" s="41">
        <v>0</v>
      </c>
      <c r="W16" s="41">
        <v>0</v>
      </c>
      <c r="X16" s="41">
        <v>784</v>
      </c>
    </row>
    <row r="17" spans="1:24" s="40" customFormat="1" ht="13.5" customHeight="1" thickBot="1">
      <c r="A17" s="54"/>
      <c r="B17" s="42">
        <v>53</v>
      </c>
      <c r="C17" s="42" t="s">
        <v>30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10930</v>
      </c>
      <c r="J17" s="42">
        <v>2470</v>
      </c>
      <c r="K17" s="42">
        <v>0</v>
      </c>
      <c r="L17" s="42">
        <v>13400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2929</v>
      </c>
      <c r="T17" s="42">
        <v>17</v>
      </c>
      <c r="U17" s="42">
        <v>524</v>
      </c>
      <c r="V17" s="42">
        <v>0</v>
      </c>
      <c r="W17" s="42">
        <v>0</v>
      </c>
      <c r="X17" s="42">
        <v>3453</v>
      </c>
    </row>
    <row r="18" spans="1:24" s="6" customFormat="1" ht="13.5" customHeight="1" thickTop="1">
      <c r="A18" s="54"/>
      <c r="B18" s="35"/>
      <c r="C18" s="36" t="s">
        <v>63</v>
      </c>
      <c r="D18" s="33">
        <f>+SUM(D14:D17)</f>
        <v>32880</v>
      </c>
      <c r="E18" s="33">
        <f aca="true" t="shared" si="2" ref="E18:L18">+SUM(E14:E17)</f>
        <v>0</v>
      </c>
      <c r="F18" s="33">
        <f t="shared" si="2"/>
        <v>49188</v>
      </c>
      <c r="G18" s="33">
        <f t="shared" si="2"/>
        <v>0</v>
      </c>
      <c r="H18" s="33">
        <f t="shared" si="2"/>
        <v>0</v>
      </c>
      <c r="I18" s="33">
        <f t="shared" si="2"/>
        <v>10930</v>
      </c>
      <c r="J18" s="33">
        <f t="shared" si="2"/>
        <v>6460</v>
      </c>
      <c r="K18" s="33">
        <f t="shared" si="2"/>
        <v>0</v>
      </c>
      <c r="L18" s="33">
        <f t="shared" si="2"/>
        <v>99458</v>
      </c>
      <c r="M18" s="33">
        <f aca="true" t="shared" si="3" ref="M18:X18">+SUM(M14:M17)</f>
        <v>719</v>
      </c>
      <c r="N18" s="33">
        <f t="shared" si="3"/>
        <v>0</v>
      </c>
      <c r="O18" s="33">
        <f t="shared" si="3"/>
        <v>19362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2929</v>
      </c>
      <c r="T18" s="33">
        <f t="shared" si="3"/>
        <v>17</v>
      </c>
      <c r="U18" s="33">
        <f t="shared" si="3"/>
        <v>1308</v>
      </c>
      <c r="V18" s="33">
        <f t="shared" si="3"/>
        <v>0</v>
      </c>
      <c r="W18" s="33">
        <f t="shared" si="3"/>
        <v>0</v>
      </c>
      <c r="X18" s="33">
        <f t="shared" si="3"/>
        <v>24318</v>
      </c>
    </row>
    <row r="19" spans="1:24" s="6" customFormat="1" ht="13.5" customHeight="1">
      <c r="A19" s="54"/>
      <c r="B19" s="37"/>
      <c r="C19" s="3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40" customFormat="1" ht="13.5" customHeight="1">
      <c r="A20" s="54" t="s">
        <v>58</v>
      </c>
      <c r="B20" s="39">
        <v>14</v>
      </c>
      <c r="C20" s="39" t="s">
        <v>10</v>
      </c>
      <c r="D20" s="39">
        <v>0</v>
      </c>
      <c r="E20" s="39">
        <v>0</v>
      </c>
      <c r="F20" s="39">
        <v>6000</v>
      </c>
      <c r="G20" s="39">
        <v>0</v>
      </c>
      <c r="H20" s="39">
        <v>0</v>
      </c>
      <c r="I20" s="39">
        <v>26800</v>
      </c>
      <c r="J20" s="39">
        <v>2400</v>
      </c>
      <c r="K20" s="39">
        <v>0</v>
      </c>
      <c r="L20" s="39">
        <v>35200</v>
      </c>
      <c r="M20" s="39">
        <v>0</v>
      </c>
      <c r="N20" s="39">
        <v>0</v>
      </c>
      <c r="O20" s="39">
        <v>1234</v>
      </c>
      <c r="P20" s="39">
        <v>0</v>
      </c>
      <c r="Q20" s="39">
        <v>0</v>
      </c>
      <c r="R20" s="39">
        <v>0</v>
      </c>
      <c r="S20" s="39">
        <v>6084</v>
      </c>
      <c r="T20" s="39">
        <v>17</v>
      </c>
      <c r="U20" s="39">
        <v>439</v>
      </c>
      <c r="V20" s="39">
        <v>0</v>
      </c>
      <c r="W20" s="39">
        <v>0</v>
      </c>
      <c r="X20" s="39">
        <v>7757</v>
      </c>
    </row>
    <row r="21" spans="1:24" s="40" customFormat="1" ht="13.5" customHeight="1">
      <c r="A21" s="54"/>
      <c r="B21" s="41">
        <v>5</v>
      </c>
      <c r="C21" s="41" t="s">
        <v>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17700</v>
      </c>
      <c r="J21" s="41">
        <v>17100</v>
      </c>
      <c r="K21" s="41">
        <v>0</v>
      </c>
      <c r="L21" s="41">
        <v>34800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5374</v>
      </c>
      <c r="T21" s="41">
        <v>7</v>
      </c>
      <c r="U21" s="41">
        <v>3897</v>
      </c>
      <c r="V21" s="41">
        <v>0</v>
      </c>
      <c r="W21" s="41">
        <v>0</v>
      </c>
      <c r="X21" s="41">
        <v>9271</v>
      </c>
    </row>
    <row r="22" spans="1:24" s="40" customFormat="1" ht="13.5" customHeight="1">
      <c r="A22" s="54"/>
      <c r="B22" s="41">
        <v>45</v>
      </c>
      <c r="C22" s="41" t="s">
        <v>26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15400</v>
      </c>
      <c r="J22" s="41">
        <v>16400</v>
      </c>
      <c r="K22" s="41">
        <v>0</v>
      </c>
      <c r="L22" s="41">
        <v>31800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5155</v>
      </c>
      <c r="T22" s="41">
        <v>20</v>
      </c>
      <c r="U22" s="41">
        <v>5313</v>
      </c>
      <c r="V22" s="41">
        <v>0</v>
      </c>
      <c r="W22" s="41">
        <v>0</v>
      </c>
      <c r="X22" s="41">
        <v>10468</v>
      </c>
    </row>
    <row r="23" spans="1:24" s="40" customFormat="1" ht="13.5" customHeight="1">
      <c r="A23" s="54"/>
      <c r="B23" s="41">
        <v>55</v>
      </c>
      <c r="C23" s="41" t="s">
        <v>32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5486</v>
      </c>
      <c r="K23" s="41">
        <v>0</v>
      </c>
      <c r="L23" s="41">
        <v>5486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430</v>
      </c>
      <c r="V23" s="41">
        <v>0</v>
      </c>
      <c r="W23" s="41">
        <v>0</v>
      </c>
      <c r="X23" s="41">
        <v>430</v>
      </c>
    </row>
    <row r="24" spans="1:24" s="40" customFormat="1" ht="13.5" customHeight="1">
      <c r="A24" s="54"/>
      <c r="B24" s="41">
        <v>65</v>
      </c>
      <c r="C24" s="41" t="s">
        <v>39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1350</v>
      </c>
      <c r="J24" s="41">
        <v>2750</v>
      </c>
      <c r="K24" s="41">
        <v>0</v>
      </c>
      <c r="L24" s="41">
        <v>4100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45</v>
      </c>
      <c r="T24" s="41">
        <v>2</v>
      </c>
      <c r="U24" s="41">
        <v>166</v>
      </c>
      <c r="V24" s="41">
        <v>0</v>
      </c>
      <c r="W24" s="41">
        <v>0</v>
      </c>
      <c r="X24" s="41">
        <v>211</v>
      </c>
    </row>
    <row r="25" spans="1:24" s="40" customFormat="1" ht="13.5" customHeight="1">
      <c r="A25" s="54"/>
      <c r="B25" s="41">
        <v>17</v>
      </c>
      <c r="C25" s="41" t="s">
        <v>12</v>
      </c>
      <c r="D25" s="41">
        <v>0</v>
      </c>
      <c r="E25" s="41">
        <v>0</v>
      </c>
      <c r="F25" s="41">
        <v>10000</v>
      </c>
      <c r="G25" s="41">
        <v>0</v>
      </c>
      <c r="H25" s="41">
        <v>0</v>
      </c>
      <c r="I25" s="41">
        <v>2170</v>
      </c>
      <c r="J25" s="41">
        <v>6030</v>
      </c>
      <c r="K25" s="41">
        <v>0</v>
      </c>
      <c r="L25" s="41">
        <v>18200</v>
      </c>
      <c r="M25" s="41">
        <v>0</v>
      </c>
      <c r="N25" s="41">
        <v>0</v>
      </c>
      <c r="O25" s="41">
        <v>3206</v>
      </c>
      <c r="P25" s="41">
        <v>0</v>
      </c>
      <c r="Q25" s="41">
        <v>0</v>
      </c>
      <c r="R25" s="41">
        <v>0</v>
      </c>
      <c r="S25" s="41">
        <v>9</v>
      </c>
      <c r="T25" s="41">
        <v>1</v>
      </c>
      <c r="U25" s="41">
        <v>1680</v>
      </c>
      <c r="V25" s="41">
        <v>0</v>
      </c>
      <c r="W25" s="41">
        <v>0</v>
      </c>
      <c r="X25" s="41">
        <v>4895</v>
      </c>
    </row>
    <row r="26" spans="1:24" s="40" customFormat="1" ht="13.5" customHeight="1">
      <c r="A26" s="54"/>
      <c r="B26" s="41">
        <v>58</v>
      </c>
      <c r="C26" s="41" t="s">
        <v>35</v>
      </c>
      <c r="D26" s="41">
        <v>0</v>
      </c>
      <c r="E26" s="41">
        <v>0</v>
      </c>
      <c r="F26" s="41">
        <v>6510</v>
      </c>
      <c r="G26" s="41">
        <v>0</v>
      </c>
      <c r="H26" s="41">
        <v>0</v>
      </c>
      <c r="I26" s="41">
        <v>8250</v>
      </c>
      <c r="J26" s="41">
        <v>8020</v>
      </c>
      <c r="K26" s="41">
        <v>0</v>
      </c>
      <c r="L26" s="41">
        <v>22780</v>
      </c>
      <c r="M26" s="41">
        <v>0</v>
      </c>
      <c r="N26" s="41">
        <v>0</v>
      </c>
      <c r="O26" s="41">
        <v>1568</v>
      </c>
      <c r="P26" s="41">
        <v>0</v>
      </c>
      <c r="Q26" s="41">
        <v>0</v>
      </c>
      <c r="R26" s="41">
        <v>0</v>
      </c>
      <c r="S26" s="41">
        <v>1416</v>
      </c>
      <c r="T26" s="41">
        <v>8</v>
      </c>
      <c r="U26" s="41">
        <v>2579</v>
      </c>
      <c r="V26" s="41">
        <v>0</v>
      </c>
      <c r="W26" s="41">
        <v>0</v>
      </c>
      <c r="X26" s="41">
        <v>5563</v>
      </c>
    </row>
    <row r="27" spans="1:24" s="40" customFormat="1" ht="13.5" customHeight="1">
      <c r="A27" s="54"/>
      <c r="B27" s="41">
        <v>56</v>
      </c>
      <c r="C27" s="41" t="s">
        <v>33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7200</v>
      </c>
      <c r="J27" s="41">
        <v>0</v>
      </c>
      <c r="K27" s="41">
        <v>0</v>
      </c>
      <c r="L27" s="41">
        <v>7200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1224</v>
      </c>
      <c r="T27" s="41">
        <v>6</v>
      </c>
      <c r="U27" s="41">
        <v>0</v>
      </c>
      <c r="V27" s="41">
        <v>0</v>
      </c>
      <c r="W27" s="41">
        <v>0</v>
      </c>
      <c r="X27" s="41">
        <v>1224</v>
      </c>
    </row>
    <row r="28" spans="1:24" s="40" customFormat="1" ht="13.5" customHeight="1">
      <c r="A28" s="54"/>
      <c r="B28" s="41">
        <v>71</v>
      </c>
      <c r="C28" s="41" t="s">
        <v>44</v>
      </c>
      <c r="D28" s="41">
        <v>0</v>
      </c>
      <c r="E28" s="41">
        <v>0</v>
      </c>
      <c r="F28" s="41">
        <v>0</v>
      </c>
      <c r="G28" s="41">
        <v>0</v>
      </c>
      <c r="H28" s="41">
        <v>2395</v>
      </c>
      <c r="I28" s="41">
        <v>0</v>
      </c>
      <c r="J28" s="41">
        <v>805</v>
      </c>
      <c r="K28" s="41">
        <v>0</v>
      </c>
      <c r="L28" s="41">
        <v>3200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3</v>
      </c>
      <c r="S28" s="41">
        <v>1254</v>
      </c>
      <c r="T28" s="41">
        <v>0</v>
      </c>
      <c r="U28" s="41">
        <v>0</v>
      </c>
      <c r="V28" s="41">
        <v>0</v>
      </c>
      <c r="W28" s="41">
        <v>0</v>
      </c>
      <c r="X28" s="41">
        <v>1254</v>
      </c>
    </row>
    <row r="29" spans="1:24" s="40" customFormat="1" ht="13.5" customHeight="1">
      <c r="A29" s="54"/>
      <c r="B29" s="41">
        <v>78</v>
      </c>
      <c r="C29" s="41" t="s">
        <v>48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4156</v>
      </c>
      <c r="J29" s="41">
        <v>294</v>
      </c>
      <c r="K29" s="41">
        <v>0</v>
      </c>
      <c r="L29" s="41">
        <v>4450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962</v>
      </c>
      <c r="T29" s="41">
        <v>12</v>
      </c>
      <c r="U29" s="41">
        <v>0</v>
      </c>
      <c r="V29" s="41">
        <v>0</v>
      </c>
      <c r="W29" s="41">
        <v>0</v>
      </c>
      <c r="X29" s="41">
        <v>962</v>
      </c>
    </row>
    <row r="30" spans="1:24" s="40" customFormat="1" ht="13.5" customHeight="1">
      <c r="A30" s="54"/>
      <c r="B30" s="41">
        <v>79</v>
      </c>
      <c r="C30" s="41" t="s">
        <v>49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3098</v>
      </c>
      <c r="J30" s="41">
        <v>0</v>
      </c>
      <c r="K30" s="41">
        <v>0</v>
      </c>
      <c r="L30" s="41">
        <v>3098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277</v>
      </c>
      <c r="T30" s="41">
        <v>6</v>
      </c>
      <c r="U30" s="41">
        <v>0</v>
      </c>
      <c r="V30" s="41">
        <v>0</v>
      </c>
      <c r="W30" s="41">
        <v>0</v>
      </c>
      <c r="X30" s="41">
        <v>277</v>
      </c>
    </row>
    <row r="31" spans="1:24" s="40" customFormat="1" ht="13.5" customHeight="1">
      <c r="A31" s="54"/>
      <c r="B31" s="41">
        <v>80</v>
      </c>
      <c r="C31" s="41" t="s">
        <v>50</v>
      </c>
      <c r="D31" s="41">
        <v>0</v>
      </c>
      <c r="E31" s="41">
        <v>0</v>
      </c>
      <c r="F31" s="41">
        <v>0</v>
      </c>
      <c r="G31" s="41">
        <v>1600</v>
      </c>
      <c r="H31" s="41">
        <v>0</v>
      </c>
      <c r="I31" s="41">
        <v>2380</v>
      </c>
      <c r="J31" s="41">
        <v>0</v>
      </c>
      <c r="K31" s="41">
        <v>0</v>
      </c>
      <c r="L31" s="41">
        <v>3980</v>
      </c>
      <c r="M31" s="41">
        <v>0</v>
      </c>
      <c r="N31" s="41">
        <v>0</v>
      </c>
      <c r="O31" s="41">
        <v>309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41">
        <v>208</v>
      </c>
      <c r="V31" s="41">
        <v>0</v>
      </c>
      <c r="W31" s="41">
        <v>0</v>
      </c>
      <c r="X31" s="41">
        <v>517</v>
      </c>
    </row>
    <row r="32" spans="1:24" s="40" customFormat="1" ht="13.5" customHeight="1" thickBot="1">
      <c r="A32" s="54"/>
      <c r="B32" s="42">
        <v>85</v>
      </c>
      <c r="C32" s="42" t="s">
        <v>53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688</v>
      </c>
      <c r="J32" s="42">
        <v>1356</v>
      </c>
      <c r="K32" s="42">
        <v>0</v>
      </c>
      <c r="L32" s="42">
        <v>2044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107</v>
      </c>
      <c r="T32" s="42">
        <v>6</v>
      </c>
      <c r="U32" s="42">
        <v>131</v>
      </c>
      <c r="V32" s="42">
        <v>238</v>
      </c>
      <c r="W32" s="42">
        <v>0</v>
      </c>
      <c r="X32" s="42">
        <v>476</v>
      </c>
    </row>
    <row r="33" spans="1:24" s="6" customFormat="1" ht="13.5" customHeight="1" thickTop="1">
      <c r="A33" s="54"/>
      <c r="B33" s="35"/>
      <c r="C33" s="36" t="s">
        <v>63</v>
      </c>
      <c r="D33" s="33">
        <f>+SUM(D20:D32)</f>
        <v>0</v>
      </c>
      <c r="E33" s="33">
        <f aca="true" t="shared" si="4" ref="E33:L33">+SUM(E20:E32)</f>
        <v>0</v>
      </c>
      <c r="F33" s="33">
        <f t="shared" si="4"/>
        <v>22510</v>
      </c>
      <c r="G33" s="33">
        <f t="shared" si="4"/>
        <v>1600</v>
      </c>
      <c r="H33" s="33">
        <f t="shared" si="4"/>
        <v>2395</v>
      </c>
      <c r="I33" s="33">
        <f t="shared" si="4"/>
        <v>89192</v>
      </c>
      <c r="J33" s="33">
        <f t="shared" si="4"/>
        <v>60641</v>
      </c>
      <c r="K33" s="33">
        <f t="shared" si="4"/>
        <v>0</v>
      </c>
      <c r="L33" s="33">
        <f t="shared" si="4"/>
        <v>176338</v>
      </c>
      <c r="M33" s="33">
        <f aca="true" t="shared" si="5" ref="M33:X33">+SUM(M20:M32)</f>
        <v>0</v>
      </c>
      <c r="N33" s="33">
        <f t="shared" si="5"/>
        <v>0</v>
      </c>
      <c r="O33" s="33">
        <f t="shared" si="5"/>
        <v>6317</v>
      </c>
      <c r="P33" s="33">
        <f t="shared" si="5"/>
        <v>0</v>
      </c>
      <c r="Q33" s="33">
        <f t="shared" si="5"/>
        <v>0</v>
      </c>
      <c r="R33" s="33">
        <f t="shared" si="5"/>
        <v>3</v>
      </c>
      <c r="S33" s="33">
        <f t="shared" si="5"/>
        <v>21907</v>
      </c>
      <c r="T33" s="33">
        <f t="shared" si="5"/>
        <v>86</v>
      </c>
      <c r="U33" s="33">
        <f t="shared" si="5"/>
        <v>14843</v>
      </c>
      <c r="V33" s="33">
        <f t="shared" si="5"/>
        <v>238</v>
      </c>
      <c r="W33" s="33">
        <f t="shared" si="5"/>
        <v>0</v>
      </c>
      <c r="X33" s="33">
        <f t="shared" si="5"/>
        <v>43305</v>
      </c>
    </row>
    <row r="34" spans="1:24" s="6" customFormat="1" ht="13.5" customHeight="1">
      <c r="A34" s="54"/>
      <c r="B34" s="37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40" customFormat="1" ht="13.5" customHeight="1">
      <c r="A35" s="54" t="s">
        <v>69</v>
      </c>
      <c r="B35" s="39">
        <v>35</v>
      </c>
      <c r="C35" s="39" t="s">
        <v>21</v>
      </c>
      <c r="D35" s="39">
        <v>0</v>
      </c>
      <c r="E35" s="39">
        <v>0</v>
      </c>
      <c r="F35" s="39">
        <v>3585</v>
      </c>
      <c r="G35" s="39">
        <v>950</v>
      </c>
      <c r="H35" s="39">
        <v>0</v>
      </c>
      <c r="I35" s="39">
        <v>4907</v>
      </c>
      <c r="J35" s="39">
        <v>3053</v>
      </c>
      <c r="K35" s="39">
        <v>23700</v>
      </c>
      <c r="L35" s="39">
        <v>36195</v>
      </c>
      <c r="M35" s="39">
        <v>0</v>
      </c>
      <c r="N35" s="39">
        <v>0</v>
      </c>
      <c r="O35" s="39">
        <v>873</v>
      </c>
      <c r="P35" s="39">
        <v>39</v>
      </c>
      <c r="Q35" s="39">
        <v>0</v>
      </c>
      <c r="R35" s="39">
        <v>0</v>
      </c>
      <c r="S35" s="39">
        <v>2467</v>
      </c>
      <c r="T35" s="39">
        <v>8</v>
      </c>
      <c r="U35" s="39">
        <v>1758</v>
      </c>
      <c r="V35" s="39">
        <v>0</v>
      </c>
      <c r="W35" s="39">
        <v>6894</v>
      </c>
      <c r="X35" s="39">
        <v>12031</v>
      </c>
    </row>
    <row r="36" spans="1:24" s="40" customFormat="1" ht="13.5" customHeight="1">
      <c r="A36" s="54"/>
      <c r="B36" s="41">
        <v>29</v>
      </c>
      <c r="C36" s="41" t="s">
        <v>20</v>
      </c>
      <c r="D36" s="41">
        <v>0</v>
      </c>
      <c r="E36" s="41">
        <v>0</v>
      </c>
      <c r="F36" s="41">
        <v>10560</v>
      </c>
      <c r="G36" s="41">
        <v>0</v>
      </c>
      <c r="H36" s="41">
        <v>70</v>
      </c>
      <c r="I36" s="41">
        <v>1340</v>
      </c>
      <c r="J36" s="41">
        <v>0</v>
      </c>
      <c r="K36" s="41">
        <v>8600</v>
      </c>
      <c r="L36" s="41">
        <v>20570</v>
      </c>
      <c r="M36" s="41">
        <v>0</v>
      </c>
      <c r="N36" s="41">
        <v>0</v>
      </c>
      <c r="O36" s="41">
        <v>1385</v>
      </c>
      <c r="P36" s="41">
        <v>0</v>
      </c>
      <c r="Q36" s="41">
        <v>8</v>
      </c>
      <c r="R36" s="41">
        <v>1</v>
      </c>
      <c r="S36" s="41">
        <v>0</v>
      </c>
      <c r="T36" s="41">
        <v>2</v>
      </c>
      <c r="U36" s="41">
        <v>0</v>
      </c>
      <c r="V36" s="41">
        <v>0</v>
      </c>
      <c r="W36" s="41">
        <v>2518</v>
      </c>
      <c r="X36" s="41">
        <v>3911</v>
      </c>
    </row>
    <row r="37" spans="1:24" s="40" customFormat="1" ht="13.5" customHeight="1">
      <c r="A37" s="54"/>
      <c r="B37" s="41">
        <v>25</v>
      </c>
      <c r="C37" s="41" t="s">
        <v>17</v>
      </c>
      <c r="D37" s="41">
        <v>0</v>
      </c>
      <c r="E37" s="41">
        <v>0</v>
      </c>
      <c r="F37" s="41">
        <v>1370</v>
      </c>
      <c r="G37" s="41">
        <v>2740</v>
      </c>
      <c r="H37" s="41">
        <v>0</v>
      </c>
      <c r="I37" s="41">
        <v>5820</v>
      </c>
      <c r="J37" s="41">
        <v>0</v>
      </c>
      <c r="K37" s="41">
        <v>290</v>
      </c>
      <c r="L37" s="41">
        <v>10220</v>
      </c>
      <c r="M37" s="41">
        <v>0</v>
      </c>
      <c r="N37" s="41">
        <v>0</v>
      </c>
      <c r="O37" s="41">
        <v>282</v>
      </c>
      <c r="P37" s="41">
        <v>882</v>
      </c>
      <c r="Q37" s="41">
        <v>0</v>
      </c>
      <c r="R37" s="41">
        <v>0</v>
      </c>
      <c r="S37" s="41">
        <v>1400</v>
      </c>
      <c r="T37" s="41">
        <v>7</v>
      </c>
      <c r="U37" s="41">
        <v>0</v>
      </c>
      <c r="V37" s="41">
        <v>0</v>
      </c>
      <c r="W37" s="41">
        <v>97</v>
      </c>
      <c r="X37" s="41">
        <v>2661</v>
      </c>
    </row>
    <row r="38" spans="1:24" s="40" customFormat="1" ht="13.5" customHeight="1">
      <c r="A38" s="54"/>
      <c r="B38" s="41">
        <v>59</v>
      </c>
      <c r="C38" s="41" t="s">
        <v>36</v>
      </c>
      <c r="D38" s="41">
        <v>0</v>
      </c>
      <c r="E38" s="41">
        <v>0</v>
      </c>
      <c r="F38" s="41">
        <v>0</v>
      </c>
      <c r="G38" s="41">
        <v>0</v>
      </c>
      <c r="H38" s="41">
        <v>2550</v>
      </c>
      <c r="I38" s="41">
        <v>190</v>
      </c>
      <c r="J38" s="41">
        <v>620</v>
      </c>
      <c r="K38" s="41">
        <v>8100</v>
      </c>
      <c r="L38" s="41">
        <v>11460</v>
      </c>
      <c r="M38" s="41">
        <v>0</v>
      </c>
      <c r="N38" s="41">
        <v>0</v>
      </c>
      <c r="O38" s="41">
        <v>0</v>
      </c>
      <c r="P38" s="41">
        <v>0</v>
      </c>
      <c r="Q38" s="41">
        <v>79</v>
      </c>
      <c r="R38" s="41">
        <v>1</v>
      </c>
      <c r="S38" s="41">
        <v>76</v>
      </c>
      <c r="T38" s="46">
        <v>2</v>
      </c>
      <c r="U38" s="41">
        <v>235</v>
      </c>
      <c r="V38" s="41">
        <v>0</v>
      </c>
      <c r="W38" s="41">
        <v>2420</v>
      </c>
      <c r="X38" s="41">
        <v>2810</v>
      </c>
    </row>
    <row r="39" spans="1:24" s="40" customFormat="1" ht="13.5" customHeight="1">
      <c r="A39" s="54"/>
      <c r="B39" s="41">
        <v>66</v>
      </c>
      <c r="C39" s="41" t="s">
        <v>40</v>
      </c>
      <c r="D39" s="41">
        <v>0</v>
      </c>
      <c r="E39" s="41">
        <v>0</v>
      </c>
      <c r="F39" s="41">
        <v>5961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5961</v>
      </c>
      <c r="M39" s="41">
        <v>0</v>
      </c>
      <c r="N39" s="41">
        <v>0</v>
      </c>
      <c r="O39" s="41">
        <v>1548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1548</v>
      </c>
    </row>
    <row r="40" spans="1:24" s="40" customFormat="1" ht="13.5" customHeight="1">
      <c r="A40" s="54"/>
      <c r="B40" s="41">
        <v>64</v>
      </c>
      <c r="C40" s="41" t="s">
        <v>38</v>
      </c>
      <c r="D40" s="41">
        <v>0</v>
      </c>
      <c r="E40" s="41">
        <v>0</v>
      </c>
      <c r="F40" s="41">
        <v>1350</v>
      </c>
      <c r="G40" s="41">
        <v>0</v>
      </c>
      <c r="H40" s="41">
        <v>0</v>
      </c>
      <c r="I40" s="41">
        <v>1450</v>
      </c>
      <c r="J40" s="41">
        <v>0</v>
      </c>
      <c r="K40" s="41">
        <v>4500</v>
      </c>
      <c r="L40" s="41">
        <v>7300</v>
      </c>
      <c r="M40" s="41">
        <v>0</v>
      </c>
      <c r="N40" s="41">
        <v>0</v>
      </c>
      <c r="O40" s="41">
        <v>249</v>
      </c>
      <c r="P40" s="41">
        <v>0</v>
      </c>
      <c r="Q40" s="41">
        <v>0</v>
      </c>
      <c r="R40" s="41">
        <v>0</v>
      </c>
      <c r="S40" s="41">
        <v>11</v>
      </c>
      <c r="T40" s="41">
        <v>0</v>
      </c>
      <c r="U40" s="41">
        <v>0</v>
      </c>
      <c r="V40" s="41">
        <v>0</v>
      </c>
      <c r="W40" s="41">
        <v>1448</v>
      </c>
      <c r="X40" s="41">
        <v>1708</v>
      </c>
    </row>
    <row r="41" spans="1:24" s="40" customFormat="1" ht="13.5" customHeight="1">
      <c r="A41" s="54"/>
      <c r="B41" s="41">
        <v>88</v>
      </c>
      <c r="C41" s="41" t="s">
        <v>56</v>
      </c>
      <c r="D41" s="41">
        <v>0</v>
      </c>
      <c r="E41" s="41">
        <v>0</v>
      </c>
      <c r="F41" s="41">
        <v>700</v>
      </c>
      <c r="G41" s="41">
        <v>0</v>
      </c>
      <c r="H41" s="41">
        <v>0</v>
      </c>
      <c r="I41" s="41">
        <v>1635</v>
      </c>
      <c r="J41" s="41">
        <v>0</v>
      </c>
      <c r="K41" s="41">
        <v>0</v>
      </c>
      <c r="L41" s="41">
        <v>2335</v>
      </c>
      <c r="M41" s="41">
        <v>0</v>
      </c>
      <c r="N41" s="41">
        <v>0</v>
      </c>
      <c r="O41" s="41">
        <v>259</v>
      </c>
      <c r="P41" s="41">
        <v>0</v>
      </c>
      <c r="Q41" s="41">
        <v>0</v>
      </c>
      <c r="R41" s="41">
        <v>0</v>
      </c>
      <c r="S41" s="41">
        <v>302</v>
      </c>
      <c r="T41" s="41">
        <v>6</v>
      </c>
      <c r="U41" s="41">
        <v>0</v>
      </c>
      <c r="V41" s="41">
        <v>0</v>
      </c>
      <c r="W41" s="41">
        <v>0</v>
      </c>
      <c r="X41" s="41">
        <v>561</v>
      </c>
    </row>
    <row r="42" spans="1:24" s="40" customFormat="1" ht="13.5" customHeight="1" thickBot="1">
      <c r="A42" s="54"/>
      <c r="B42" s="42">
        <v>52</v>
      </c>
      <c r="C42" s="42" t="s">
        <v>29</v>
      </c>
      <c r="D42" s="42">
        <v>0</v>
      </c>
      <c r="E42" s="42">
        <v>0</v>
      </c>
      <c r="F42" s="42">
        <v>2000</v>
      </c>
      <c r="G42" s="42">
        <v>100</v>
      </c>
      <c r="H42" s="42">
        <v>300</v>
      </c>
      <c r="I42" s="42">
        <v>1600</v>
      </c>
      <c r="J42" s="42">
        <v>0</v>
      </c>
      <c r="K42" s="42">
        <v>1600</v>
      </c>
      <c r="L42" s="42">
        <v>5600</v>
      </c>
      <c r="M42" s="42">
        <v>0</v>
      </c>
      <c r="N42" s="42">
        <v>0</v>
      </c>
      <c r="O42" s="42">
        <v>165</v>
      </c>
      <c r="P42" s="42">
        <v>57</v>
      </c>
      <c r="Q42" s="42">
        <v>195</v>
      </c>
      <c r="R42" s="42">
        <v>1</v>
      </c>
      <c r="S42" s="42">
        <v>259</v>
      </c>
      <c r="T42" s="42">
        <v>6</v>
      </c>
      <c r="U42" s="42">
        <v>0</v>
      </c>
      <c r="V42" s="42">
        <v>0</v>
      </c>
      <c r="W42" s="42">
        <v>468</v>
      </c>
      <c r="X42" s="42">
        <v>1144</v>
      </c>
    </row>
    <row r="43" spans="1:24" s="6" customFormat="1" ht="13.5" customHeight="1" thickTop="1">
      <c r="A43" s="54"/>
      <c r="B43" s="35"/>
      <c r="C43" s="36" t="s">
        <v>63</v>
      </c>
      <c r="D43" s="33">
        <f>+SUM(D35:D42)</f>
        <v>0</v>
      </c>
      <c r="E43" s="33">
        <f aca="true" t="shared" si="6" ref="E43:L43">+SUM(E35:E42)</f>
        <v>0</v>
      </c>
      <c r="F43" s="33">
        <f t="shared" si="6"/>
        <v>25526</v>
      </c>
      <c r="G43" s="33">
        <f t="shared" si="6"/>
        <v>3790</v>
      </c>
      <c r="H43" s="33">
        <f t="shared" si="6"/>
        <v>2920</v>
      </c>
      <c r="I43" s="33">
        <f t="shared" si="6"/>
        <v>16942</v>
      </c>
      <c r="J43" s="33">
        <f t="shared" si="6"/>
        <v>3673</v>
      </c>
      <c r="K43" s="33">
        <f t="shared" si="6"/>
        <v>46790</v>
      </c>
      <c r="L43" s="33">
        <f t="shared" si="6"/>
        <v>99641</v>
      </c>
      <c r="M43" s="33">
        <f aca="true" t="shared" si="7" ref="M43:X43">+SUM(M35:M42)</f>
        <v>0</v>
      </c>
      <c r="N43" s="33">
        <f t="shared" si="7"/>
        <v>0</v>
      </c>
      <c r="O43" s="33">
        <f t="shared" si="7"/>
        <v>4761</v>
      </c>
      <c r="P43" s="33">
        <f t="shared" si="7"/>
        <v>978</v>
      </c>
      <c r="Q43" s="33">
        <f t="shared" si="7"/>
        <v>282</v>
      </c>
      <c r="R43" s="33">
        <f t="shared" si="7"/>
        <v>3</v>
      </c>
      <c r="S43" s="33">
        <f t="shared" si="7"/>
        <v>4515</v>
      </c>
      <c r="T43" s="33">
        <f t="shared" si="7"/>
        <v>31</v>
      </c>
      <c r="U43" s="33">
        <f t="shared" si="7"/>
        <v>1993</v>
      </c>
      <c r="V43" s="33">
        <f t="shared" si="7"/>
        <v>0</v>
      </c>
      <c r="W43" s="33">
        <f t="shared" si="7"/>
        <v>13845</v>
      </c>
      <c r="X43" s="33">
        <f t="shared" si="7"/>
        <v>26374</v>
      </c>
    </row>
    <row r="44" spans="1:24" s="6" customFormat="1" ht="13.5" customHeight="1">
      <c r="A44" s="54"/>
      <c r="B44" s="37"/>
      <c r="C44" s="38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40" customFormat="1" ht="13.5" customHeight="1">
      <c r="A45" s="54" t="s">
        <v>70</v>
      </c>
      <c r="B45" s="39">
        <v>70</v>
      </c>
      <c r="C45" s="39" t="s">
        <v>43</v>
      </c>
      <c r="D45" s="39">
        <v>30000</v>
      </c>
      <c r="E45" s="39">
        <v>0</v>
      </c>
      <c r="F45" s="39">
        <v>19310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49310</v>
      </c>
      <c r="M45" s="39">
        <v>7640</v>
      </c>
      <c r="N45" s="39">
        <v>0</v>
      </c>
      <c r="O45" s="39">
        <v>6337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13977</v>
      </c>
    </row>
    <row r="46" spans="1:24" s="40" customFormat="1" ht="13.5" customHeight="1">
      <c r="A46" s="54"/>
      <c r="B46" s="41">
        <v>83</v>
      </c>
      <c r="C46" s="41" t="s">
        <v>52</v>
      </c>
      <c r="D46" s="41">
        <v>3500</v>
      </c>
      <c r="E46" s="41">
        <v>0</v>
      </c>
      <c r="F46" s="41">
        <v>0</v>
      </c>
      <c r="G46" s="41">
        <v>0</v>
      </c>
      <c r="H46" s="41">
        <v>0</v>
      </c>
      <c r="I46" s="41">
        <v>1545</v>
      </c>
      <c r="J46" s="41">
        <v>0</v>
      </c>
      <c r="K46" s="41">
        <v>0</v>
      </c>
      <c r="L46" s="41">
        <v>5045</v>
      </c>
      <c r="M46" s="41">
        <v>1107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237</v>
      </c>
      <c r="T46" s="41">
        <v>5</v>
      </c>
      <c r="U46" s="41">
        <v>0</v>
      </c>
      <c r="V46" s="41">
        <v>0</v>
      </c>
      <c r="W46" s="41">
        <v>0</v>
      </c>
      <c r="X46" s="41">
        <v>1344</v>
      </c>
    </row>
    <row r="47" spans="1:24" s="40" customFormat="1" ht="13.5" customHeight="1" thickBot="1">
      <c r="A47" s="54"/>
      <c r="B47" s="42">
        <v>76</v>
      </c>
      <c r="C47" s="42" t="s">
        <v>47</v>
      </c>
      <c r="D47" s="42">
        <v>0</v>
      </c>
      <c r="E47" s="42">
        <v>0</v>
      </c>
      <c r="F47" s="42">
        <v>2500</v>
      </c>
      <c r="G47" s="42">
        <v>0</v>
      </c>
      <c r="H47" s="42">
        <v>0</v>
      </c>
      <c r="I47" s="42">
        <v>2000</v>
      </c>
      <c r="J47" s="42">
        <v>0</v>
      </c>
      <c r="K47" s="42">
        <v>0</v>
      </c>
      <c r="L47" s="42">
        <v>4500</v>
      </c>
      <c r="M47" s="42">
        <v>0</v>
      </c>
      <c r="N47" s="42">
        <v>0</v>
      </c>
      <c r="O47" s="42">
        <v>912</v>
      </c>
      <c r="P47" s="42">
        <v>0</v>
      </c>
      <c r="Q47" s="42">
        <v>0</v>
      </c>
      <c r="R47" s="42">
        <v>0</v>
      </c>
      <c r="S47" s="42">
        <v>275</v>
      </c>
      <c r="T47" s="42">
        <v>3</v>
      </c>
      <c r="U47" s="42">
        <v>0</v>
      </c>
      <c r="V47" s="42">
        <v>0</v>
      </c>
      <c r="W47" s="42">
        <v>0</v>
      </c>
      <c r="X47" s="42">
        <v>1187</v>
      </c>
    </row>
    <row r="48" spans="1:24" s="6" customFormat="1" ht="13.5" customHeight="1" thickTop="1">
      <c r="A48" s="54"/>
      <c r="B48" s="35"/>
      <c r="C48" s="36" t="s">
        <v>63</v>
      </c>
      <c r="D48" s="33">
        <f>+SUM(D45:D47)</f>
        <v>33500</v>
      </c>
      <c r="E48" s="33">
        <f aca="true" t="shared" si="8" ref="E48:L48">+SUM(E45:E47)</f>
        <v>0</v>
      </c>
      <c r="F48" s="33">
        <f t="shared" si="8"/>
        <v>21810</v>
      </c>
      <c r="G48" s="33">
        <f t="shared" si="8"/>
        <v>0</v>
      </c>
      <c r="H48" s="33">
        <f t="shared" si="8"/>
        <v>0</v>
      </c>
      <c r="I48" s="33">
        <f t="shared" si="8"/>
        <v>3545</v>
      </c>
      <c r="J48" s="33">
        <f t="shared" si="8"/>
        <v>0</v>
      </c>
      <c r="K48" s="33">
        <f t="shared" si="8"/>
        <v>0</v>
      </c>
      <c r="L48" s="33">
        <f t="shared" si="8"/>
        <v>58855</v>
      </c>
      <c r="M48" s="33">
        <f aca="true" t="shared" si="9" ref="M48:X48">+SUM(M45:M47)</f>
        <v>8747</v>
      </c>
      <c r="N48" s="33">
        <f t="shared" si="9"/>
        <v>0</v>
      </c>
      <c r="O48" s="33">
        <f t="shared" si="9"/>
        <v>7249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512</v>
      </c>
      <c r="T48" s="33">
        <f t="shared" si="9"/>
        <v>8</v>
      </c>
      <c r="U48" s="33">
        <f t="shared" si="9"/>
        <v>0</v>
      </c>
      <c r="V48" s="33">
        <f t="shared" si="9"/>
        <v>0</v>
      </c>
      <c r="W48" s="33">
        <f t="shared" si="9"/>
        <v>0</v>
      </c>
      <c r="X48" s="33">
        <f t="shared" si="9"/>
        <v>16508</v>
      </c>
    </row>
    <row r="49" spans="1:24" s="6" customFormat="1" ht="13.5" customHeight="1">
      <c r="A49" s="54"/>
      <c r="B49" s="37"/>
      <c r="C49" s="3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40" customFormat="1" ht="13.5" customHeight="1" thickBot="1">
      <c r="A50" s="54" t="s">
        <v>59</v>
      </c>
      <c r="B50" s="43">
        <v>20</v>
      </c>
      <c r="C50" s="43" t="s">
        <v>13</v>
      </c>
      <c r="D50" s="43">
        <v>0</v>
      </c>
      <c r="E50" s="43">
        <v>0</v>
      </c>
      <c r="F50" s="43">
        <v>3800</v>
      </c>
      <c r="G50" s="43">
        <v>0</v>
      </c>
      <c r="H50" s="43">
        <v>0</v>
      </c>
      <c r="I50" s="43">
        <v>0</v>
      </c>
      <c r="J50" s="43">
        <v>285</v>
      </c>
      <c r="K50" s="43">
        <v>0</v>
      </c>
      <c r="L50" s="43">
        <v>4085</v>
      </c>
      <c r="M50" s="43">
        <v>0</v>
      </c>
      <c r="N50" s="43">
        <v>0</v>
      </c>
      <c r="O50" s="43">
        <v>1027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673</v>
      </c>
      <c r="V50" s="43">
        <v>0</v>
      </c>
      <c r="W50" s="43">
        <v>0</v>
      </c>
      <c r="X50" s="43">
        <v>1700</v>
      </c>
    </row>
    <row r="51" spans="1:24" s="6" customFormat="1" ht="13.5" customHeight="1" thickTop="1">
      <c r="A51" s="54"/>
      <c r="B51" s="35"/>
      <c r="C51" s="36" t="s">
        <v>63</v>
      </c>
      <c r="D51" s="33">
        <f aca="true" t="shared" si="10" ref="D51:X51">+D50</f>
        <v>0</v>
      </c>
      <c r="E51" s="33">
        <f t="shared" si="10"/>
        <v>0</v>
      </c>
      <c r="F51" s="33">
        <f t="shared" si="10"/>
        <v>3800</v>
      </c>
      <c r="G51" s="33">
        <f t="shared" si="10"/>
        <v>0</v>
      </c>
      <c r="H51" s="33">
        <f t="shared" si="10"/>
        <v>0</v>
      </c>
      <c r="I51" s="33">
        <f t="shared" si="10"/>
        <v>0</v>
      </c>
      <c r="J51" s="33">
        <f t="shared" si="10"/>
        <v>285</v>
      </c>
      <c r="K51" s="33">
        <f t="shared" si="10"/>
        <v>0</v>
      </c>
      <c r="L51" s="33">
        <f t="shared" si="10"/>
        <v>4085</v>
      </c>
      <c r="M51" s="33">
        <f t="shared" si="10"/>
        <v>0</v>
      </c>
      <c r="N51" s="33">
        <f t="shared" si="10"/>
        <v>0</v>
      </c>
      <c r="O51" s="33">
        <f t="shared" si="10"/>
        <v>1027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673</v>
      </c>
      <c r="V51" s="33">
        <f t="shared" si="10"/>
        <v>0</v>
      </c>
      <c r="W51" s="33">
        <f t="shared" si="10"/>
        <v>0</v>
      </c>
      <c r="X51" s="33">
        <f t="shared" si="10"/>
        <v>1700</v>
      </c>
    </row>
    <row r="52" spans="1:24" s="6" customFormat="1" ht="13.5" customHeight="1">
      <c r="A52" s="54"/>
      <c r="B52" s="37"/>
      <c r="C52" s="3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40" customFormat="1" ht="13.5" customHeight="1">
      <c r="A53" s="54" t="s">
        <v>60</v>
      </c>
      <c r="B53" s="39">
        <v>4</v>
      </c>
      <c r="C53" s="39" t="s">
        <v>178</v>
      </c>
      <c r="D53" s="39">
        <v>0</v>
      </c>
      <c r="E53" s="39">
        <v>0</v>
      </c>
      <c r="F53" s="39">
        <v>0</v>
      </c>
      <c r="G53" s="39">
        <v>0</v>
      </c>
      <c r="H53" s="39">
        <v>42000</v>
      </c>
      <c r="I53" s="39">
        <v>17000</v>
      </c>
      <c r="J53" s="39">
        <v>0</v>
      </c>
      <c r="K53" s="39">
        <v>63000</v>
      </c>
      <c r="L53" s="39">
        <v>122000</v>
      </c>
      <c r="M53" s="39">
        <v>0</v>
      </c>
      <c r="N53" s="39">
        <v>0</v>
      </c>
      <c r="O53" s="39">
        <v>0</v>
      </c>
      <c r="P53" s="39">
        <v>0</v>
      </c>
      <c r="Q53" s="39">
        <v>1715</v>
      </c>
      <c r="R53" s="39">
        <v>2</v>
      </c>
      <c r="S53" s="39">
        <v>1543</v>
      </c>
      <c r="T53" s="39">
        <v>4</v>
      </c>
      <c r="U53" s="39">
        <v>0</v>
      </c>
      <c r="V53" s="39">
        <v>0</v>
      </c>
      <c r="W53" s="39">
        <v>22986</v>
      </c>
      <c r="X53" s="39">
        <v>26244</v>
      </c>
    </row>
    <row r="54" spans="1:24" s="40" customFormat="1" ht="13.5" customHeight="1">
      <c r="A54" s="54"/>
      <c r="B54" s="41">
        <v>41</v>
      </c>
      <c r="C54" s="41" t="s">
        <v>179</v>
      </c>
      <c r="D54" s="41">
        <v>0</v>
      </c>
      <c r="E54" s="41">
        <v>0</v>
      </c>
      <c r="F54" s="41">
        <v>3594</v>
      </c>
      <c r="G54" s="41">
        <v>0</v>
      </c>
      <c r="H54" s="41">
        <v>0</v>
      </c>
      <c r="I54" s="41">
        <v>1540</v>
      </c>
      <c r="J54" s="41">
        <v>0</v>
      </c>
      <c r="K54" s="41">
        <v>0</v>
      </c>
      <c r="L54" s="41">
        <v>5134</v>
      </c>
      <c r="M54" s="41">
        <v>0</v>
      </c>
      <c r="N54" s="41">
        <v>0</v>
      </c>
      <c r="O54" s="41">
        <v>1221</v>
      </c>
      <c r="P54" s="41">
        <v>0</v>
      </c>
      <c r="Q54" s="41">
        <v>0</v>
      </c>
      <c r="R54" s="41">
        <v>0</v>
      </c>
      <c r="S54" s="41">
        <v>0</v>
      </c>
      <c r="T54" s="41">
        <v>2</v>
      </c>
      <c r="U54" s="41">
        <v>0</v>
      </c>
      <c r="V54" s="41">
        <v>0</v>
      </c>
      <c r="W54" s="41">
        <v>0</v>
      </c>
      <c r="X54" s="41">
        <v>1221</v>
      </c>
    </row>
    <row r="55" spans="1:24" s="40" customFormat="1" ht="13.5" customHeight="1">
      <c r="A55" s="54"/>
      <c r="B55" s="41">
        <v>47</v>
      </c>
      <c r="C55" s="41" t="s">
        <v>180</v>
      </c>
      <c r="D55" s="41">
        <v>300</v>
      </c>
      <c r="E55" s="41">
        <v>0</v>
      </c>
      <c r="F55" s="41">
        <v>0</v>
      </c>
      <c r="G55" s="41">
        <v>800</v>
      </c>
      <c r="H55" s="41">
        <v>0</v>
      </c>
      <c r="I55" s="41">
        <v>0</v>
      </c>
      <c r="J55" s="41">
        <v>1300</v>
      </c>
      <c r="K55" s="41">
        <v>0</v>
      </c>
      <c r="L55" s="41">
        <v>2400</v>
      </c>
      <c r="M55" s="41">
        <v>31</v>
      </c>
      <c r="N55" s="41">
        <v>0</v>
      </c>
      <c r="O55" s="41">
        <v>0</v>
      </c>
      <c r="P55" s="41">
        <v>245</v>
      </c>
      <c r="Q55" s="41">
        <v>0</v>
      </c>
      <c r="R55" s="41">
        <v>0</v>
      </c>
      <c r="S55" s="41">
        <v>0</v>
      </c>
      <c r="T55" s="41">
        <v>0</v>
      </c>
      <c r="U55" s="41">
        <v>302</v>
      </c>
      <c r="V55" s="41">
        <v>0</v>
      </c>
      <c r="W55" s="41">
        <v>0</v>
      </c>
      <c r="X55" s="41">
        <v>578</v>
      </c>
    </row>
    <row r="56" spans="1:24" s="40" customFormat="1" ht="13.5" customHeight="1">
      <c r="A56" s="54"/>
      <c r="B56" s="41">
        <v>19</v>
      </c>
      <c r="C56" s="41" t="s">
        <v>181</v>
      </c>
      <c r="D56" s="41">
        <v>0</v>
      </c>
      <c r="E56" s="41">
        <v>0</v>
      </c>
      <c r="F56" s="41">
        <v>8911</v>
      </c>
      <c r="G56" s="41">
        <v>109</v>
      </c>
      <c r="H56" s="41">
        <v>0</v>
      </c>
      <c r="I56" s="41">
        <v>0</v>
      </c>
      <c r="J56" s="41">
        <v>0</v>
      </c>
      <c r="K56" s="41">
        <v>0</v>
      </c>
      <c r="L56" s="41">
        <v>9020</v>
      </c>
      <c r="M56" s="41">
        <v>0</v>
      </c>
      <c r="N56" s="41">
        <v>0</v>
      </c>
      <c r="O56" s="41">
        <v>2782</v>
      </c>
      <c r="P56" s="41">
        <v>247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3029</v>
      </c>
    </row>
    <row r="57" spans="1:24" s="40" customFormat="1" ht="13.5" customHeight="1">
      <c r="A57" s="54"/>
      <c r="B57" s="41">
        <v>46</v>
      </c>
      <c r="C57" s="41" t="s">
        <v>27</v>
      </c>
      <c r="D57" s="41">
        <v>0</v>
      </c>
      <c r="E57" s="41">
        <v>0</v>
      </c>
      <c r="F57" s="41">
        <v>17000</v>
      </c>
      <c r="G57" s="41">
        <v>1170</v>
      </c>
      <c r="H57" s="41">
        <v>0</v>
      </c>
      <c r="I57" s="41">
        <v>3010</v>
      </c>
      <c r="J57" s="41">
        <v>4290</v>
      </c>
      <c r="K57" s="41">
        <v>16500</v>
      </c>
      <c r="L57" s="41">
        <v>41970</v>
      </c>
      <c r="M57" s="41">
        <v>0</v>
      </c>
      <c r="N57" s="46">
        <v>0</v>
      </c>
      <c r="O57" s="41">
        <v>3154</v>
      </c>
      <c r="P57" s="41">
        <v>303</v>
      </c>
      <c r="Q57" s="41">
        <v>0</v>
      </c>
      <c r="R57" s="41">
        <v>0</v>
      </c>
      <c r="S57" s="41">
        <v>391</v>
      </c>
      <c r="T57" s="41">
        <v>5</v>
      </c>
      <c r="U57" s="41">
        <v>1613</v>
      </c>
      <c r="V57" s="41">
        <v>0</v>
      </c>
      <c r="W57" s="41">
        <v>6021</v>
      </c>
      <c r="X57" s="41">
        <v>18754</v>
      </c>
    </row>
    <row r="58" spans="1:24" s="40" customFormat="1" ht="13.5" customHeight="1">
      <c r="A58" s="54"/>
      <c r="B58" s="41">
        <v>34</v>
      </c>
      <c r="C58" s="41" t="s">
        <v>182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19975</v>
      </c>
      <c r="J58" s="41">
        <v>430</v>
      </c>
      <c r="K58" s="41">
        <v>0</v>
      </c>
      <c r="L58" s="41">
        <v>20405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4673</v>
      </c>
      <c r="T58" s="41">
        <v>12</v>
      </c>
      <c r="U58" s="41">
        <v>129</v>
      </c>
      <c r="V58" s="41">
        <v>0</v>
      </c>
      <c r="W58" s="41">
        <v>0</v>
      </c>
      <c r="X58" s="41">
        <v>4802</v>
      </c>
    </row>
    <row r="59" spans="1:24" s="40" customFormat="1" ht="13.5" customHeight="1">
      <c r="A59" s="54"/>
      <c r="B59" s="41">
        <v>51</v>
      </c>
      <c r="C59" s="41" t="s">
        <v>183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6700</v>
      </c>
      <c r="J59" s="41">
        <v>0</v>
      </c>
      <c r="K59" s="41">
        <v>0</v>
      </c>
      <c r="L59" s="41">
        <v>6700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1739</v>
      </c>
      <c r="T59" s="41">
        <v>2</v>
      </c>
      <c r="U59" s="41">
        <v>0</v>
      </c>
      <c r="V59" s="41">
        <v>0</v>
      </c>
      <c r="W59" s="41">
        <v>0</v>
      </c>
      <c r="X59" s="41">
        <v>1739</v>
      </c>
    </row>
    <row r="60" spans="1:24" s="40" customFormat="1" ht="13.5" customHeight="1">
      <c r="A60" s="54"/>
      <c r="B60" s="41">
        <v>73</v>
      </c>
      <c r="C60" s="41" t="s">
        <v>184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5200</v>
      </c>
      <c r="J60" s="41">
        <v>0</v>
      </c>
      <c r="K60" s="41">
        <v>0</v>
      </c>
      <c r="L60" s="41">
        <v>5200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1193</v>
      </c>
      <c r="T60" s="41">
        <v>3</v>
      </c>
      <c r="U60" s="41">
        <v>0</v>
      </c>
      <c r="V60" s="41">
        <v>0</v>
      </c>
      <c r="W60" s="41">
        <v>0</v>
      </c>
      <c r="X60" s="41">
        <v>1193</v>
      </c>
    </row>
    <row r="61" spans="1:24" s="40" customFormat="1" ht="13.5" customHeight="1">
      <c r="A61" s="54"/>
      <c r="B61" s="41">
        <v>89</v>
      </c>
      <c r="C61" s="41" t="s">
        <v>186</v>
      </c>
      <c r="D61" s="41">
        <v>0</v>
      </c>
      <c r="E61" s="51">
        <v>0</v>
      </c>
      <c r="F61" s="51">
        <v>4800</v>
      </c>
      <c r="G61" s="44">
        <v>0</v>
      </c>
      <c r="H61" s="45">
        <v>0</v>
      </c>
      <c r="I61" s="41">
        <v>28500</v>
      </c>
      <c r="J61" s="41">
        <v>0</v>
      </c>
      <c r="K61" s="41">
        <v>0</v>
      </c>
      <c r="L61" s="41">
        <v>33300</v>
      </c>
      <c r="M61" s="41">
        <v>0</v>
      </c>
      <c r="N61" s="41">
        <v>0</v>
      </c>
      <c r="O61" s="52">
        <v>0</v>
      </c>
      <c r="P61" s="45">
        <v>0</v>
      </c>
      <c r="Q61" s="41">
        <v>0</v>
      </c>
      <c r="R61" s="41">
        <v>0</v>
      </c>
      <c r="S61" s="41">
        <v>5502</v>
      </c>
      <c r="T61" s="41">
        <v>13</v>
      </c>
      <c r="U61" s="41">
        <v>0</v>
      </c>
      <c r="V61" s="41">
        <v>0</v>
      </c>
      <c r="W61" s="41">
        <v>0</v>
      </c>
      <c r="X61" s="41">
        <v>5502</v>
      </c>
    </row>
    <row r="62" spans="1:24" s="40" customFormat="1" ht="13.5" customHeight="1" thickBot="1">
      <c r="A62" s="54"/>
      <c r="B62" s="47">
        <v>32</v>
      </c>
      <c r="C62" s="48" t="s">
        <v>185</v>
      </c>
      <c r="D62" s="49">
        <v>0</v>
      </c>
      <c r="E62" s="47">
        <v>0</v>
      </c>
      <c r="F62" s="47">
        <v>2200</v>
      </c>
      <c r="G62" s="42">
        <v>0</v>
      </c>
      <c r="H62" s="47">
        <v>0</v>
      </c>
      <c r="I62" s="47">
        <v>0</v>
      </c>
      <c r="J62" s="47">
        <v>0</v>
      </c>
      <c r="K62" s="47">
        <v>1500</v>
      </c>
      <c r="L62" s="47">
        <v>3700</v>
      </c>
      <c r="M62" s="47">
        <v>0</v>
      </c>
      <c r="N62" s="47">
        <v>0</v>
      </c>
      <c r="O62" s="47">
        <v>422</v>
      </c>
      <c r="P62" s="47">
        <v>0</v>
      </c>
      <c r="Q62" s="50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547</v>
      </c>
      <c r="X62" s="47">
        <v>969</v>
      </c>
    </row>
    <row r="63" spans="1:24" s="6" customFormat="1" ht="13.5" customHeight="1" thickTop="1">
      <c r="A63" s="54"/>
      <c r="B63" s="35"/>
      <c r="C63" s="36" t="s">
        <v>63</v>
      </c>
      <c r="D63" s="33">
        <f aca="true" t="shared" si="11" ref="D63:X63">+SUM(D53:D62)</f>
        <v>300</v>
      </c>
      <c r="E63" s="33">
        <f t="shared" si="11"/>
        <v>0</v>
      </c>
      <c r="F63" s="33">
        <f t="shared" si="11"/>
        <v>36505</v>
      </c>
      <c r="G63" s="33">
        <f t="shared" si="11"/>
        <v>2079</v>
      </c>
      <c r="H63" s="33">
        <f t="shared" si="11"/>
        <v>42000</v>
      </c>
      <c r="I63" s="33">
        <f t="shared" si="11"/>
        <v>81925</v>
      </c>
      <c r="J63" s="33">
        <f t="shared" si="11"/>
        <v>6020</v>
      </c>
      <c r="K63" s="33">
        <f t="shared" si="11"/>
        <v>81000</v>
      </c>
      <c r="L63" s="33">
        <f t="shared" si="11"/>
        <v>249829</v>
      </c>
      <c r="M63" s="33">
        <f t="shared" si="11"/>
        <v>31</v>
      </c>
      <c r="N63" s="33">
        <f t="shared" si="11"/>
        <v>0</v>
      </c>
      <c r="O63" s="33">
        <f t="shared" si="11"/>
        <v>7579</v>
      </c>
      <c r="P63" s="33">
        <f t="shared" si="11"/>
        <v>795</v>
      </c>
      <c r="Q63" s="33">
        <f t="shared" si="11"/>
        <v>1715</v>
      </c>
      <c r="R63" s="33">
        <f t="shared" si="11"/>
        <v>2</v>
      </c>
      <c r="S63" s="33">
        <f t="shared" si="11"/>
        <v>15041</v>
      </c>
      <c r="T63" s="33">
        <f t="shared" si="11"/>
        <v>41</v>
      </c>
      <c r="U63" s="33">
        <f t="shared" si="11"/>
        <v>2044</v>
      </c>
      <c r="V63" s="33">
        <f t="shared" si="11"/>
        <v>0</v>
      </c>
      <c r="W63" s="33">
        <f t="shared" si="11"/>
        <v>29554</v>
      </c>
      <c r="X63" s="33">
        <f t="shared" si="11"/>
        <v>64031</v>
      </c>
    </row>
    <row r="64" spans="1:24" s="6" customFormat="1" ht="13.5" customHeight="1">
      <c r="A64" s="54"/>
      <c r="B64" s="37"/>
      <c r="C64" s="38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40" customFormat="1" ht="13.5" customHeight="1">
      <c r="A65" s="54" t="s">
        <v>71</v>
      </c>
      <c r="B65" s="39">
        <v>9</v>
      </c>
      <c r="C65" s="39" t="s">
        <v>7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3098</v>
      </c>
      <c r="J65" s="39">
        <v>18000</v>
      </c>
      <c r="K65" s="39">
        <v>0</v>
      </c>
      <c r="L65" s="39">
        <v>21098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51</v>
      </c>
      <c r="T65" s="39">
        <v>6</v>
      </c>
      <c r="U65" s="39">
        <v>8254</v>
      </c>
      <c r="V65" s="39">
        <v>0</v>
      </c>
      <c r="W65" s="39">
        <v>0</v>
      </c>
      <c r="X65" s="39">
        <v>8305</v>
      </c>
    </row>
    <row r="66" spans="1:24" s="40" customFormat="1" ht="13.5" customHeight="1">
      <c r="A66" s="54"/>
      <c r="B66" s="41">
        <v>22</v>
      </c>
      <c r="C66" s="41" t="s">
        <v>15</v>
      </c>
      <c r="D66" s="41">
        <v>0</v>
      </c>
      <c r="E66" s="41">
        <v>0</v>
      </c>
      <c r="F66" s="41">
        <v>0</v>
      </c>
      <c r="G66" s="41">
        <v>600</v>
      </c>
      <c r="H66" s="41">
        <v>0</v>
      </c>
      <c r="I66" s="41">
        <v>5400</v>
      </c>
      <c r="J66" s="41">
        <v>0</v>
      </c>
      <c r="K66" s="41">
        <v>0</v>
      </c>
      <c r="L66" s="41">
        <v>6000</v>
      </c>
      <c r="M66" s="41">
        <v>0</v>
      </c>
      <c r="N66" s="41">
        <v>0</v>
      </c>
      <c r="O66" s="41">
        <v>0</v>
      </c>
      <c r="P66" s="41">
        <v>179</v>
      </c>
      <c r="Q66" s="41">
        <v>0</v>
      </c>
      <c r="R66" s="41">
        <v>0</v>
      </c>
      <c r="S66" s="41">
        <v>1032</v>
      </c>
      <c r="T66" s="41">
        <v>4</v>
      </c>
      <c r="U66" s="41">
        <v>0</v>
      </c>
      <c r="V66" s="41">
        <v>0</v>
      </c>
      <c r="W66" s="41">
        <v>0</v>
      </c>
      <c r="X66" s="41">
        <v>1211</v>
      </c>
    </row>
    <row r="67" spans="1:24" s="40" customFormat="1" ht="13.5" customHeight="1">
      <c r="A67" s="54"/>
      <c r="B67" s="41">
        <v>74</v>
      </c>
      <c r="C67" s="41" t="s">
        <v>45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4500</v>
      </c>
      <c r="J67" s="41">
        <v>0</v>
      </c>
      <c r="K67" s="41">
        <v>1500</v>
      </c>
      <c r="L67" s="41">
        <v>6000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1001</v>
      </c>
      <c r="T67" s="41">
        <v>4</v>
      </c>
      <c r="U67" s="41">
        <v>0</v>
      </c>
      <c r="V67" s="41">
        <v>0</v>
      </c>
      <c r="W67" s="41">
        <v>0</v>
      </c>
      <c r="X67" s="41">
        <v>1001</v>
      </c>
    </row>
    <row r="68" spans="1:24" s="40" customFormat="1" ht="13.5" customHeight="1" thickBot="1">
      <c r="A68" s="54"/>
      <c r="B68" s="42">
        <v>63</v>
      </c>
      <c r="C68" s="42" t="s">
        <v>37</v>
      </c>
      <c r="D68" s="42">
        <v>0</v>
      </c>
      <c r="E68" s="42">
        <v>0</v>
      </c>
      <c r="F68" s="42">
        <v>17300</v>
      </c>
      <c r="G68" s="42">
        <v>0</v>
      </c>
      <c r="H68" s="42">
        <v>0</v>
      </c>
      <c r="I68" s="42">
        <v>7400</v>
      </c>
      <c r="J68" s="42">
        <v>3800</v>
      </c>
      <c r="K68" s="42">
        <v>0</v>
      </c>
      <c r="L68" s="42">
        <v>28500</v>
      </c>
      <c r="M68" s="42">
        <v>0</v>
      </c>
      <c r="N68" s="42">
        <v>0</v>
      </c>
      <c r="O68" s="42">
        <v>887</v>
      </c>
      <c r="P68" s="42">
        <v>0</v>
      </c>
      <c r="Q68" s="42">
        <v>0</v>
      </c>
      <c r="R68" s="42">
        <v>1</v>
      </c>
      <c r="S68" s="42">
        <v>1424</v>
      </c>
      <c r="T68" s="42">
        <v>4</v>
      </c>
      <c r="U68" s="42">
        <v>367</v>
      </c>
      <c r="V68" s="42">
        <v>0</v>
      </c>
      <c r="W68" s="42">
        <v>0</v>
      </c>
      <c r="X68" s="42">
        <v>2678</v>
      </c>
    </row>
    <row r="69" spans="1:24" s="6" customFormat="1" ht="13.5" customHeight="1" thickTop="1">
      <c r="A69" s="54"/>
      <c r="B69" s="35"/>
      <c r="C69" s="36" t="s">
        <v>63</v>
      </c>
      <c r="D69" s="33">
        <f>+SUM(D65:D68)</f>
        <v>0</v>
      </c>
      <c r="E69" s="33">
        <f aca="true" t="shared" si="12" ref="E69:L69">+SUM(E65:E68)</f>
        <v>0</v>
      </c>
      <c r="F69" s="33">
        <f t="shared" si="12"/>
        <v>17300</v>
      </c>
      <c r="G69" s="33">
        <f t="shared" si="12"/>
        <v>600</v>
      </c>
      <c r="H69" s="33">
        <f t="shared" si="12"/>
        <v>0</v>
      </c>
      <c r="I69" s="33">
        <f t="shared" si="12"/>
        <v>20398</v>
      </c>
      <c r="J69" s="33">
        <f t="shared" si="12"/>
        <v>21800</v>
      </c>
      <c r="K69" s="33">
        <f t="shared" si="12"/>
        <v>1500</v>
      </c>
      <c r="L69" s="33">
        <f t="shared" si="12"/>
        <v>61598</v>
      </c>
      <c r="M69" s="33">
        <f aca="true" t="shared" si="13" ref="M69:X69">+SUM(M65:M68)</f>
        <v>0</v>
      </c>
      <c r="N69" s="33">
        <f t="shared" si="13"/>
        <v>0</v>
      </c>
      <c r="O69" s="33">
        <f t="shared" si="13"/>
        <v>887</v>
      </c>
      <c r="P69" s="33">
        <f t="shared" si="13"/>
        <v>179</v>
      </c>
      <c r="Q69" s="33">
        <f t="shared" si="13"/>
        <v>0</v>
      </c>
      <c r="R69" s="33">
        <f t="shared" si="13"/>
        <v>1</v>
      </c>
      <c r="S69" s="33">
        <f t="shared" si="13"/>
        <v>3508</v>
      </c>
      <c r="T69" s="33">
        <f t="shared" si="13"/>
        <v>18</v>
      </c>
      <c r="U69" s="33">
        <f t="shared" si="13"/>
        <v>8621</v>
      </c>
      <c r="V69" s="33">
        <f t="shared" si="13"/>
        <v>0</v>
      </c>
      <c r="W69" s="33">
        <f t="shared" si="13"/>
        <v>0</v>
      </c>
      <c r="X69" s="33">
        <f t="shared" si="13"/>
        <v>13195</v>
      </c>
    </row>
    <row r="70" spans="1:24" s="6" customFormat="1" ht="13.5" customHeight="1">
      <c r="A70" s="54"/>
      <c r="B70" s="37"/>
      <c r="C70" s="38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40" customFormat="1" ht="13.5" customHeight="1">
      <c r="A71" s="54" t="s">
        <v>61</v>
      </c>
      <c r="B71" s="39">
        <v>57</v>
      </c>
      <c r="C71" s="39" t="s">
        <v>34</v>
      </c>
      <c r="D71" s="39">
        <v>0</v>
      </c>
      <c r="E71" s="39">
        <v>0</v>
      </c>
      <c r="F71" s="39">
        <v>52000</v>
      </c>
      <c r="G71" s="39">
        <v>0</v>
      </c>
      <c r="H71" s="39">
        <v>52400</v>
      </c>
      <c r="I71" s="39">
        <v>0</v>
      </c>
      <c r="J71" s="39">
        <v>0</v>
      </c>
      <c r="K71" s="39">
        <v>0</v>
      </c>
      <c r="L71" s="39">
        <v>104400</v>
      </c>
      <c r="M71" s="39">
        <v>0</v>
      </c>
      <c r="N71" s="39">
        <v>0</v>
      </c>
      <c r="O71" s="39">
        <v>12607</v>
      </c>
      <c r="P71" s="39">
        <v>0</v>
      </c>
      <c r="Q71" s="39">
        <v>9558</v>
      </c>
      <c r="R71" s="39">
        <v>13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22165</v>
      </c>
    </row>
    <row r="72" spans="1:24" s="40" customFormat="1" ht="13.5" customHeight="1">
      <c r="A72" s="54"/>
      <c r="B72" s="41">
        <v>1</v>
      </c>
      <c r="C72" s="41" t="s">
        <v>2</v>
      </c>
      <c r="D72" s="41">
        <v>90850</v>
      </c>
      <c r="E72" s="41">
        <v>0</v>
      </c>
      <c r="F72" s="41">
        <v>3930</v>
      </c>
      <c r="G72" s="41">
        <v>33420</v>
      </c>
      <c r="H72" s="41">
        <v>11300</v>
      </c>
      <c r="I72" s="41">
        <v>27780</v>
      </c>
      <c r="J72" s="41">
        <v>1735</v>
      </c>
      <c r="K72" s="41">
        <v>0</v>
      </c>
      <c r="L72" s="41">
        <v>169015</v>
      </c>
      <c r="M72" s="41">
        <v>14482</v>
      </c>
      <c r="N72" s="41">
        <v>0</v>
      </c>
      <c r="O72" s="41">
        <v>567</v>
      </c>
      <c r="P72" s="41">
        <v>7625</v>
      </c>
      <c r="Q72" s="41">
        <v>2257</v>
      </c>
      <c r="R72" s="41">
        <v>5</v>
      </c>
      <c r="S72" s="41">
        <v>8522</v>
      </c>
      <c r="T72" s="41">
        <v>8</v>
      </c>
      <c r="U72" s="41">
        <v>396</v>
      </c>
      <c r="V72" s="41">
        <v>0</v>
      </c>
      <c r="W72" s="41">
        <v>0</v>
      </c>
      <c r="X72" s="41">
        <v>33849</v>
      </c>
    </row>
    <row r="73" spans="1:24" s="40" customFormat="1" ht="13.5" customHeight="1">
      <c r="A73" s="54"/>
      <c r="B73" s="41">
        <v>10</v>
      </c>
      <c r="C73" s="41" t="s">
        <v>8</v>
      </c>
      <c r="D73" s="41">
        <v>9500</v>
      </c>
      <c r="E73" s="41">
        <v>0</v>
      </c>
      <c r="F73" s="41">
        <v>3690</v>
      </c>
      <c r="G73" s="41">
        <v>5300</v>
      </c>
      <c r="H73" s="41">
        <v>0</v>
      </c>
      <c r="I73" s="41">
        <v>12806</v>
      </c>
      <c r="J73" s="41">
        <v>1304</v>
      </c>
      <c r="K73" s="41">
        <v>0</v>
      </c>
      <c r="L73" s="41">
        <v>32600</v>
      </c>
      <c r="M73" s="41">
        <v>2015</v>
      </c>
      <c r="N73" s="41">
        <v>0</v>
      </c>
      <c r="O73" s="41">
        <v>1281</v>
      </c>
      <c r="P73" s="41">
        <v>1250</v>
      </c>
      <c r="Q73" s="41">
        <v>0</v>
      </c>
      <c r="R73" s="41">
        <v>0</v>
      </c>
      <c r="S73" s="41">
        <v>3105</v>
      </c>
      <c r="T73" s="41">
        <v>14</v>
      </c>
      <c r="U73" s="41">
        <v>526</v>
      </c>
      <c r="V73" s="41">
        <v>0</v>
      </c>
      <c r="W73" s="41">
        <v>0</v>
      </c>
      <c r="X73" s="41">
        <v>8177</v>
      </c>
    </row>
    <row r="74" spans="1:24" s="40" customFormat="1" ht="13.5" customHeight="1">
      <c r="A74" s="54"/>
      <c r="B74" s="41">
        <v>26</v>
      </c>
      <c r="C74" s="41" t="s">
        <v>18</v>
      </c>
      <c r="D74" s="41">
        <v>0</v>
      </c>
      <c r="E74" s="41">
        <v>0</v>
      </c>
      <c r="F74" s="41">
        <v>1230</v>
      </c>
      <c r="G74" s="41">
        <v>0</v>
      </c>
      <c r="H74" s="41">
        <v>0</v>
      </c>
      <c r="I74" s="41">
        <v>1000</v>
      </c>
      <c r="J74" s="41">
        <v>1860</v>
      </c>
      <c r="K74" s="41">
        <v>247</v>
      </c>
      <c r="L74" s="41">
        <v>4337</v>
      </c>
      <c r="M74" s="41">
        <v>0</v>
      </c>
      <c r="N74" s="41">
        <v>0</v>
      </c>
      <c r="O74" s="41">
        <v>440</v>
      </c>
      <c r="P74" s="41">
        <v>0</v>
      </c>
      <c r="Q74" s="41">
        <v>0</v>
      </c>
      <c r="R74" s="41">
        <v>0</v>
      </c>
      <c r="S74" s="41">
        <v>54</v>
      </c>
      <c r="T74" s="41">
        <v>1</v>
      </c>
      <c r="U74" s="41">
        <v>300</v>
      </c>
      <c r="V74" s="41">
        <v>0</v>
      </c>
      <c r="W74" s="41">
        <v>78</v>
      </c>
      <c r="X74" s="41">
        <v>872</v>
      </c>
    </row>
    <row r="75" spans="1:24" s="40" customFormat="1" ht="13.5" customHeight="1">
      <c r="A75" s="54"/>
      <c r="B75" s="41">
        <v>15</v>
      </c>
      <c r="C75" s="41" t="s">
        <v>11</v>
      </c>
      <c r="D75" s="41">
        <v>0</v>
      </c>
      <c r="E75" s="41">
        <v>0</v>
      </c>
      <c r="F75" s="41">
        <v>0</v>
      </c>
      <c r="G75" s="41">
        <v>400</v>
      </c>
      <c r="H75" s="41">
        <v>0</v>
      </c>
      <c r="I75" s="41">
        <v>8000</v>
      </c>
      <c r="J75" s="41">
        <v>0</v>
      </c>
      <c r="K75" s="41">
        <v>0</v>
      </c>
      <c r="L75" s="41">
        <v>8400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1420</v>
      </c>
      <c r="T75" s="41">
        <v>5</v>
      </c>
      <c r="U75" s="41">
        <v>0</v>
      </c>
      <c r="V75" s="41">
        <v>0</v>
      </c>
      <c r="W75" s="41">
        <v>0</v>
      </c>
      <c r="X75" s="41">
        <v>1420</v>
      </c>
    </row>
    <row r="76" spans="1:24" s="40" customFormat="1" ht="13.5" customHeight="1">
      <c r="A76" s="54"/>
      <c r="B76" s="41">
        <v>87</v>
      </c>
      <c r="C76" s="41" t="s">
        <v>55</v>
      </c>
      <c r="D76" s="41">
        <v>0</v>
      </c>
      <c r="E76" s="41">
        <v>0</v>
      </c>
      <c r="F76" s="41">
        <v>803</v>
      </c>
      <c r="G76" s="41">
        <v>0</v>
      </c>
      <c r="H76" s="41">
        <v>0</v>
      </c>
      <c r="I76" s="41">
        <v>529</v>
      </c>
      <c r="J76" s="41">
        <v>1134</v>
      </c>
      <c r="K76" s="41">
        <v>0</v>
      </c>
      <c r="L76" s="41">
        <v>2466</v>
      </c>
      <c r="M76" s="41">
        <v>0</v>
      </c>
      <c r="N76" s="41">
        <v>0</v>
      </c>
      <c r="O76" s="41">
        <v>293</v>
      </c>
      <c r="P76" s="41">
        <v>0</v>
      </c>
      <c r="Q76" s="41">
        <v>0</v>
      </c>
      <c r="R76" s="41">
        <v>0</v>
      </c>
      <c r="S76" s="41">
        <v>193</v>
      </c>
      <c r="T76" s="41">
        <v>3</v>
      </c>
      <c r="U76" s="41">
        <v>414</v>
      </c>
      <c r="V76" s="41">
        <v>0</v>
      </c>
      <c r="W76" s="41">
        <v>0</v>
      </c>
      <c r="X76" s="41">
        <v>900</v>
      </c>
    </row>
    <row r="77" spans="1:24" s="40" customFormat="1" ht="13.5" customHeight="1">
      <c r="A77" s="54"/>
      <c r="B77" s="41">
        <v>81</v>
      </c>
      <c r="C77" s="41" t="s">
        <v>51</v>
      </c>
      <c r="D77" s="41">
        <v>0</v>
      </c>
      <c r="E77" s="41">
        <v>0</v>
      </c>
      <c r="F77" s="41">
        <v>30</v>
      </c>
      <c r="G77" s="41">
        <v>50</v>
      </c>
      <c r="H77" s="41">
        <v>0</v>
      </c>
      <c r="I77" s="41">
        <v>4271</v>
      </c>
      <c r="J77" s="41">
        <v>3449</v>
      </c>
      <c r="K77" s="41">
        <v>0</v>
      </c>
      <c r="L77" s="41">
        <v>7800</v>
      </c>
      <c r="M77" s="41">
        <v>0</v>
      </c>
      <c r="N77" s="41">
        <v>0</v>
      </c>
      <c r="O77" s="41">
        <v>42</v>
      </c>
      <c r="P77" s="41">
        <v>48</v>
      </c>
      <c r="Q77" s="41">
        <v>0</v>
      </c>
      <c r="R77" s="41">
        <v>0</v>
      </c>
      <c r="S77" s="41">
        <v>554</v>
      </c>
      <c r="T77" s="41">
        <v>10</v>
      </c>
      <c r="U77" s="41">
        <v>684</v>
      </c>
      <c r="V77" s="41">
        <v>0</v>
      </c>
      <c r="W77" s="41">
        <v>0</v>
      </c>
      <c r="X77" s="41">
        <v>1328</v>
      </c>
    </row>
    <row r="78" spans="1:24" s="40" customFormat="1" ht="13.5" customHeight="1">
      <c r="A78" s="54"/>
      <c r="B78" s="41">
        <v>54</v>
      </c>
      <c r="C78" s="41" t="s">
        <v>31</v>
      </c>
      <c r="D78" s="41">
        <v>0</v>
      </c>
      <c r="E78" s="41">
        <v>0</v>
      </c>
      <c r="F78" s="41">
        <v>0</v>
      </c>
      <c r="G78" s="41">
        <v>1100</v>
      </c>
      <c r="H78" s="41">
        <v>0</v>
      </c>
      <c r="I78" s="41">
        <v>2510</v>
      </c>
      <c r="J78" s="41">
        <v>0</v>
      </c>
      <c r="K78" s="41">
        <v>0</v>
      </c>
      <c r="L78" s="41">
        <v>3610</v>
      </c>
      <c r="M78" s="41">
        <v>0</v>
      </c>
      <c r="N78" s="41">
        <v>0</v>
      </c>
      <c r="O78" s="41">
        <v>0</v>
      </c>
      <c r="P78" s="41">
        <v>555</v>
      </c>
      <c r="Q78" s="41">
        <v>0</v>
      </c>
      <c r="R78" s="41">
        <v>0</v>
      </c>
      <c r="S78" s="41">
        <v>411</v>
      </c>
      <c r="T78" s="41">
        <v>5</v>
      </c>
      <c r="U78" s="41">
        <v>0</v>
      </c>
      <c r="V78" s="41">
        <v>0</v>
      </c>
      <c r="W78" s="41">
        <v>0</v>
      </c>
      <c r="X78" s="41">
        <v>966</v>
      </c>
    </row>
    <row r="79" spans="1:24" s="40" customFormat="1" ht="13.5" customHeight="1" thickBot="1">
      <c r="A79" s="54"/>
      <c r="B79" s="42">
        <v>75</v>
      </c>
      <c r="C79" s="42" t="s">
        <v>46</v>
      </c>
      <c r="D79" s="42">
        <v>0</v>
      </c>
      <c r="E79" s="42">
        <v>0</v>
      </c>
      <c r="F79" s="42">
        <v>550</v>
      </c>
      <c r="G79" s="42">
        <v>0</v>
      </c>
      <c r="H79" s="42">
        <v>0</v>
      </c>
      <c r="I79" s="42">
        <v>2300</v>
      </c>
      <c r="J79" s="42">
        <v>0</v>
      </c>
      <c r="K79" s="42">
        <v>0</v>
      </c>
      <c r="L79" s="42">
        <v>2850</v>
      </c>
      <c r="M79" s="42">
        <v>0</v>
      </c>
      <c r="N79" s="42">
        <v>0</v>
      </c>
      <c r="O79" s="42">
        <v>472</v>
      </c>
      <c r="P79" s="42">
        <v>0</v>
      </c>
      <c r="Q79" s="42">
        <v>0</v>
      </c>
      <c r="R79" s="42">
        <v>0</v>
      </c>
      <c r="S79" s="42">
        <v>87</v>
      </c>
      <c r="T79" s="42">
        <v>5</v>
      </c>
      <c r="U79" s="42">
        <v>0</v>
      </c>
      <c r="V79" s="42">
        <v>0</v>
      </c>
      <c r="W79" s="42">
        <v>0</v>
      </c>
      <c r="X79" s="42">
        <v>559</v>
      </c>
    </row>
    <row r="80" spans="1:24" s="6" customFormat="1" ht="13.5" customHeight="1" thickTop="1">
      <c r="A80" s="54"/>
      <c r="B80" s="35"/>
      <c r="C80" s="36" t="s">
        <v>63</v>
      </c>
      <c r="D80" s="33">
        <f>+SUM(D71:D79)</f>
        <v>100350</v>
      </c>
      <c r="E80" s="33">
        <f aca="true" t="shared" si="14" ref="E80:L80">+SUM(E71:E79)</f>
        <v>0</v>
      </c>
      <c r="F80" s="33">
        <f t="shared" si="14"/>
        <v>62233</v>
      </c>
      <c r="G80" s="33">
        <f t="shared" si="14"/>
        <v>40270</v>
      </c>
      <c r="H80" s="33">
        <f t="shared" si="14"/>
        <v>63700</v>
      </c>
      <c r="I80" s="33">
        <f t="shared" si="14"/>
        <v>59196</v>
      </c>
      <c r="J80" s="33">
        <f t="shared" si="14"/>
        <v>9482</v>
      </c>
      <c r="K80" s="33">
        <f t="shared" si="14"/>
        <v>247</v>
      </c>
      <c r="L80" s="33">
        <f t="shared" si="14"/>
        <v>335478</v>
      </c>
      <c r="M80" s="33">
        <f aca="true" t="shared" si="15" ref="M80:X80">+SUM(M71:M79)</f>
        <v>16497</v>
      </c>
      <c r="N80" s="33">
        <f t="shared" si="15"/>
        <v>0</v>
      </c>
      <c r="O80" s="33">
        <f t="shared" si="15"/>
        <v>15702</v>
      </c>
      <c r="P80" s="33">
        <f t="shared" si="15"/>
        <v>9478</v>
      </c>
      <c r="Q80" s="33">
        <f t="shared" si="15"/>
        <v>11815</v>
      </c>
      <c r="R80" s="33">
        <f t="shared" si="15"/>
        <v>18</v>
      </c>
      <c r="S80" s="33">
        <f t="shared" si="15"/>
        <v>14346</v>
      </c>
      <c r="T80" s="33">
        <f t="shared" si="15"/>
        <v>51</v>
      </c>
      <c r="U80" s="33">
        <f t="shared" si="15"/>
        <v>2320</v>
      </c>
      <c r="V80" s="33">
        <f t="shared" si="15"/>
        <v>0</v>
      </c>
      <c r="W80" s="33">
        <f t="shared" si="15"/>
        <v>78</v>
      </c>
      <c r="X80" s="33">
        <f t="shared" si="15"/>
        <v>70236</v>
      </c>
    </row>
    <row r="81" spans="1:24" s="6" customFormat="1" ht="13.5" customHeight="1">
      <c r="A81" s="54"/>
      <c r="B81" s="37"/>
      <c r="C81" s="3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40" customFormat="1" ht="13.5" customHeight="1">
      <c r="A82" s="54" t="s">
        <v>62</v>
      </c>
      <c r="B82" s="39">
        <v>2</v>
      </c>
      <c r="C82" s="39" t="s">
        <v>3</v>
      </c>
      <c r="D82" s="39">
        <v>10000</v>
      </c>
      <c r="E82" s="39">
        <v>0</v>
      </c>
      <c r="F82" s="39">
        <v>5000</v>
      </c>
      <c r="G82" s="39">
        <v>13910</v>
      </c>
      <c r="H82" s="39">
        <v>800</v>
      </c>
      <c r="I82" s="39">
        <v>0</v>
      </c>
      <c r="J82" s="39">
        <v>0</v>
      </c>
      <c r="K82" s="39">
        <v>0</v>
      </c>
      <c r="L82" s="39">
        <v>29710</v>
      </c>
      <c r="M82" s="39">
        <v>0</v>
      </c>
      <c r="N82" s="39">
        <v>0</v>
      </c>
      <c r="O82" s="39">
        <v>1472</v>
      </c>
      <c r="P82" s="39">
        <v>797</v>
      </c>
      <c r="Q82" s="39">
        <v>1803</v>
      </c>
      <c r="R82" s="39">
        <v>3</v>
      </c>
      <c r="S82" s="39">
        <v>1216</v>
      </c>
      <c r="T82" s="39">
        <v>1</v>
      </c>
      <c r="U82" s="39">
        <v>0</v>
      </c>
      <c r="V82" s="39">
        <v>0</v>
      </c>
      <c r="W82" s="39">
        <v>0</v>
      </c>
      <c r="X82" s="39">
        <v>5288</v>
      </c>
    </row>
    <row r="83" spans="1:24" s="40" customFormat="1" ht="13.5" customHeight="1">
      <c r="A83" s="54"/>
      <c r="B83" s="41">
        <v>69</v>
      </c>
      <c r="C83" s="41" t="s">
        <v>42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2500</v>
      </c>
      <c r="J83" s="41">
        <v>0</v>
      </c>
      <c r="K83" s="41">
        <v>0</v>
      </c>
      <c r="L83" s="41">
        <v>2500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491</v>
      </c>
      <c r="T83" s="41">
        <v>4</v>
      </c>
      <c r="U83" s="41">
        <v>0</v>
      </c>
      <c r="V83" s="41">
        <v>0</v>
      </c>
      <c r="W83" s="41">
        <v>0</v>
      </c>
      <c r="X83" s="41">
        <v>491</v>
      </c>
    </row>
    <row r="84" spans="1:24" s="40" customFormat="1" ht="13.5" customHeight="1">
      <c r="A84" s="54"/>
      <c r="B84" s="41">
        <v>27</v>
      </c>
      <c r="C84" s="41" t="s">
        <v>19</v>
      </c>
      <c r="D84" s="41">
        <v>0</v>
      </c>
      <c r="E84" s="41">
        <v>0</v>
      </c>
      <c r="F84" s="41">
        <v>2750</v>
      </c>
      <c r="G84" s="41">
        <v>0</v>
      </c>
      <c r="H84" s="41">
        <v>0</v>
      </c>
      <c r="I84" s="41">
        <v>5350</v>
      </c>
      <c r="J84" s="41">
        <v>1000</v>
      </c>
      <c r="K84" s="41">
        <v>0</v>
      </c>
      <c r="L84" s="41">
        <v>9100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2566</v>
      </c>
      <c r="T84" s="41">
        <v>6</v>
      </c>
      <c r="U84" s="41">
        <v>0</v>
      </c>
      <c r="V84" s="41">
        <v>0</v>
      </c>
      <c r="W84" s="41">
        <v>0</v>
      </c>
      <c r="X84" s="41">
        <v>2566</v>
      </c>
    </row>
    <row r="85" spans="1:24" s="40" customFormat="1" ht="13.5" customHeight="1">
      <c r="A85" s="54"/>
      <c r="B85" s="41">
        <v>21</v>
      </c>
      <c r="C85" s="41" t="s">
        <v>14</v>
      </c>
      <c r="D85" s="41">
        <v>3000</v>
      </c>
      <c r="E85" s="41">
        <v>0</v>
      </c>
      <c r="F85" s="41">
        <v>5000</v>
      </c>
      <c r="G85" s="41">
        <v>1950</v>
      </c>
      <c r="H85" s="41">
        <v>0</v>
      </c>
      <c r="I85" s="41">
        <v>450</v>
      </c>
      <c r="J85" s="41">
        <v>5500</v>
      </c>
      <c r="K85" s="41">
        <v>0</v>
      </c>
      <c r="L85" s="41">
        <v>15900</v>
      </c>
      <c r="M85" s="41">
        <v>0</v>
      </c>
      <c r="N85" s="41">
        <v>0</v>
      </c>
      <c r="O85" s="41">
        <v>1037</v>
      </c>
      <c r="P85" s="41">
        <v>51</v>
      </c>
      <c r="Q85" s="41">
        <v>0</v>
      </c>
      <c r="R85" s="41">
        <v>0</v>
      </c>
      <c r="S85" s="41">
        <v>127</v>
      </c>
      <c r="T85" s="41">
        <v>2</v>
      </c>
      <c r="U85" s="41">
        <v>1160</v>
      </c>
      <c r="V85" s="41">
        <v>0</v>
      </c>
      <c r="W85" s="41">
        <v>0</v>
      </c>
      <c r="X85" s="41">
        <v>2375</v>
      </c>
    </row>
    <row r="86" spans="1:24" s="40" customFormat="1" ht="13.5" customHeight="1">
      <c r="A86" s="54"/>
      <c r="B86" s="41">
        <v>40</v>
      </c>
      <c r="C86" s="41" t="s">
        <v>23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580</v>
      </c>
      <c r="J86" s="41">
        <v>2220</v>
      </c>
      <c r="K86" s="41">
        <v>0</v>
      </c>
      <c r="L86" s="41">
        <v>2800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21</v>
      </c>
      <c r="T86" s="41">
        <v>2</v>
      </c>
      <c r="U86" s="41">
        <v>519</v>
      </c>
      <c r="V86" s="41">
        <v>0</v>
      </c>
      <c r="W86" s="41">
        <v>0</v>
      </c>
      <c r="X86" s="41">
        <v>540</v>
      </c>
    </row>
    <row r="87" spans="1:24" s="40" customFormat="1" ht="13.5" customHeight="1" thickBot="1">
      <c r="A87" s="54"/>
      <c r="B87" s="42">
        <v>23</v>
      </c>
      <c r="C87" s="42" t="s">
        <v>16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3150</v>
      </c>
      <c r="J87" s="42">
        <v>7850</v>
      </c>
      <c r="K87" s="42">
        <v>0</v>
      </c>
      <c r="L87" s="42">
        <v>11000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2</v>
      </c>
      <c r="T87" s="42">
        <v>1</v>
      </c>
      <c r="U87" s="42">
        <v>797</v>
      </c>
      <c r="V87" s="42">
        <v>0</v>
      </c>
      <c r="W87" s="42">
        <v>0</v>
      </c>
      <c r="X87" s="42">
        <v>799</v>
      </c>
    </row>
    <row r="88" spans="1:24" s="6" customFormat="1" ht="13.5" customHeight="1" thickTop="1">
      <c r="A88" s="54"/>
      <c r="B88" s="35"/>
      <c r="C88" s="36" t="s">
        <v>63</v>
      </c>
      <c r="D88" s="33">
        <f>SUM(D82:D87)</f>
        <v>13000</v>
      </c>
      <c r="E88" s="33">
        <f aca="true" t="shared" si="16" ref="E88:L88">SUM(E82:E87)</f>
        <v>0</v>
      </c>
      <c r="F88" s="33">
        <f t="shared" si="16"/>
        <v>12750</v>
      </c>
      <c r="G88" s="33">
        <f t="shared" si="16"/>
        <v>15860</v>
      </c>
      <c r="H88" s="33">
        <f t="shared" si="16"/>
        <v>800</v>
      </c>
      <c r="I88" s="33">
        <f t="shared" si="16"/>
        <v>12030</v>
      </c>
      <c r="J88" s="33">
        <f t="shared" si="16"/>
        <v>16570</v>
      </c>
      <c r="K88" s="33">
        <f t="shared" si="16"/>
        <v>0</v>
      </c>
      <c r="L88" s="33">
        <f t="shared" si="16"/>
        <v>71010</v>
      </c>
      <c r="M88" s="33">
        <f aca="true" t="shared" si="17" ref="M88:X88">+SUM(M82:M87)</f>
        <v>0</v>
      </c>
      <c r="N88" s="33">
        <f t="shared" si="17"/>
        <v>0</v>
      </c>
      <c r="O88" s="33">
        <f t="shared" si="17"/>
        <v>2509</v>
      </c>
      <c r="P88" s="33">
        <f t="shared" si="17"/>
        <v>848</v>
      </c>
      <c r="Q88" s="33">
        <f t="shared" si="17"/>
        <v>1803</v>
      </c>
      <c r="R88" s="33">
        <f t="shared" si="17"/>
        <v>3</v>
      </c>
      <c r="S88" s="33">
        <f t="shared" si="17"/>
        <v>4423</v>
      </c>
      <c r="T88" s="33">
        <f t="shared" si="17"/>
        <v>16</v>
      </c>
      <c r="U88" s="33">
        <f t="shared" si="17"/>
        <v>2476</v>
      </c>
      <c r="V88" s="33">
        <f t="shared" si="17"/>
        <v>0</v>
      </c>
      <c r="W88" s="33">
        <f t="shared" si="17"/>
        <v>0</v>
      </c>
      <c r="X88" s="33">
        <f t="shared" si="17"/>
        <v>12059</v>
      </c>
    </row>
    <row r="89" spans="1:24" s="6" customFormat="1" ht="13.5" customHeight="1">
      <c r="A89" s="54"/>
      <c r="B89" s="37"/>
      <c r="C89" s="38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6" customFormat="1" ht="13.5" customHeight="1">
      <c r="A90" s="4" t="s">
        <v>177</v>
      </c>
      <c r="B90" s="31"/>
      <c r="C90" s="32" t="s">
        <v>63</v>
      </c>
      <c r="D90" s="7">
        <f aca="true" t="shared" si="18" ref="D90:X90">+D12+D18+D33+D43+D48+D51+D63+D69+D80+D88</f>
        <v>180030</v>
      </c>
      <c r="E90" s="7">
        <f t="shared" si="18"/>
        <v>0</v>
      </c>
      <c r="F90" s="7">
        <f t="shared" si="18"/>
        <v>257672</v>
      </c>
      <c r="G90" s="7">
        <f t="shared" si="18"/>
        <v>64206</v>
      </c>
      <c r="H90" s="7">
        <f t="shared" si="18"/>
        <v>117899</v>
      </c>
      <c r="I90" s="7">
        <f t="shared" si="18"/>
        <v>335534</v>
      </c>
      <c r="J90" s="7">
        <f t="shared" si="18"/>
        <v>164993</v>
      </c>
      <c r="K90" s="7">
        <f t="shared" si="18"/>
        <v>154544</v>
      </c>
      <c r="L90" s="7">
        <f t="shared" si="18"/>
        <v>1274878</v>
      </c>
      <c r="M90" s="7">
        <f t="shared" si="18"/>
        <v>25994</v>
      </c>
      <c r="N90" s="7">
        <f t="shared" si="18"/>
        <v>0</v>
      </c>
      <c r="O90" s="7">
        <f t="shared" si="18"/>
        <v>66394</v>
      </c>
      <c r="P90" s="7">
        <f t="shared" si="18"/>
        <v>12278</v>
      </c>
      <c r="Q90" s="7">
        <f t="shared" si="18"/>
        <v>17231</v>
      </c>
      <c r="R90" s="7">
        <f t="shared" si="18"/>
        <v>33</v>
      </c>
      <c r="S90" s="7">
        <f t="shared" si="18"/>
        <v>76464</v>
      </c>
      <c r="T90" s="7">
        <f t="shared" si="18"/>
        <v>318</v>
      </c>
      <c r="U90" s="7">
        <f t="shared" si="18"/>
        <v>47908</v>
      </c>
      <c r="V90" s="7">
        <f t="shared" si="18"/>
        <v>238</v>
      </c>
      <c r="W90" s="7">
        <f t="shared" si="18"/>
        <v>49628</v>
      </c>
      <c r="X90" s="7">
        <f t="shared" si="18"/>
        <v>303407</v>
      </c>
    </row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24">
    <mergeCell ref="A14:A19"/>
    <mergeCell ref="A20:A34"/>
    <mergeCell ref="A35:A44"/>
    <mergeCell ref="A45:A49"/>
    <mergeCell ref="A82:A89"/>
    <mergeCell ref="A50:A52"/>
    <mergeCell ref="A53:A64"/>
    <mergeCell ref="A65:A70"/>
    <mergeCell ref="A71:A81"/>
    <mergeCell ref="M3:X3"/>
    <mergeCell ref="M4:O4"/>
    <mergeCell ref="P4:U4"/>
    <mergeCell ref="V4:V5"/>
    <mergeCell ref="W4:W5"/>
    <mergeCell ref="X4:X5"/>
    <mergeCell ref="A3:A5"/>
    <mergeCell ref="B3:B5"/>
    <mergeCell ref="C3:C5"/>
    <mergeCell ref="A6:A13"/>
    <mergeCell ref="D3:L3"/>
    <mergeCell ref="D4:F4"/>
    <mergeCell ref="G4:J4"/>
    <mergeCell ref="K4:K5"/>
    <mergeCell ref="L4:L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56" t="s">
        <v>157</v>
      </c>
      <c r="B1" s="56"/>
      <c r="C1" s="56"/>
      <c r="D1" s="56"/>
      <c r="E1" s="8" t="s">
        <v>158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159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56"/>
      <c r="B2" s="56"/>
      <c r="C2" s="56"/>
      <c r="D2" s="56"/>
      <c r="E2" s="60" t="s">
        <v>160</v>
      </c>
      <c r="F2" s="60"/>
      <c r="G2" s="60"/>
      <c r="H2" s="60"/>
      <c r="I2" s="61"/>
      <c r="J2" s="59" t="s">
        <v>161</v>
      </c>
      <c r="K2" s="59"/>
      <c r="L2" s="59"/>
      <c r="M2" s="59"/>
      <c r="N2" s="59" t="s">
        <v>162</v>
      </c>
      <c r="O2" s="64" t="s">
        <v>63</v>
      </c>
      <c r="P2" s="17"/>
      <c r="Q2" s="18"/>
      <c r="R2" s="15"/>
      <c r="S2" s="65" t="s">
        <v>76</v>
      </c>
      <c r="T2" s="66"/>
      <c r="U2" s="66"/>
      <c r="V2" s="66"/>
      <c r="W2" s="67"/>
      <c r="X2" s="19" t="s">
        <v>77</v>
      </c>
      <c r="Y2" s="20"/>
      <c r="Z2" s="20"/>
      <c r="AA2" s="20"/>
      <c r="AB2" s="20"/>
      <c r="AC2" s="20"/>
      <c r="AD2" s="62" t="s">
        <v>78</v>
      </c>
      <c r="AE2" s="62" t="s">
        <v>79</v>
      </c>
      <c r="AF2" s="57" t="s">
        <v>63</v>
      </c>
    </row>
    <row r="3" spans="1:35" ht="22.5">
      <c r="A3" s="56"/>
      <c r="B3" s="56"/>
      <c r="C3" s="56"/>
      <c r="D3" s="56"/>
      <c r="E3" s="29" t="s">
        <v>163</v>
      </c>
      <c r="F3" s="29" t="s">
        <v>164</v>
      </c>
      <c r="G3" s="15" t="s">
        <v>165</v>
      </c>
      <c r="H3" s="15" t="s">
        <v>166</v>
      </c>
      <c r="I3" s="16" t="s">
        <v>64</v>
      </c>
      <c r="J3" s="15" t="s">
        <v>82</v>
      </c>
      <c r="K3" s="15" t="s">
        <v>83</v>
      </c>
      <c r="L3" s="15" t="s">
        <v>84</v>
      </c>
      <c r="M3" s="16" t="s">
        <v>65</v>
      </c>
      <c r="N3" s="59"/>
      <c r="O3" s="64"/>
      <c r="P3" s="17"/>
      <c r="Q3" s="18"/>
      <c r="R3" s="30"/>
      <c r="S3" s="29" t="s">
        <v>163</v>
      </c>
      <c r="T3" s="29" t="s">
        <v>164</v>
      </c>
      <c r="U3" s="15" t="s">
        <v>165</v>
      </c>
      <c r="V3" s="15" t="s">
        <v>166</v>
      </c>
      <c r="W3" s="16" t="s">
        <v>64</v>
      </c>
      <c r="X3" s="15" t="s">
        <v>82</v>
      </c>
      <c r="Y3" s="15" t="s">
        <v>83</v>
      </c>
      <c r="Z3" s="16" t="s">
        <v>67</v>
      </c>
      <c r="AA3" s="15" t="s">
        <v>87</v>
      </c>
      <c r="AB3" s="16" t="s">
        <v>66</v>
      </c>
      <c r="AC3" s="16" t="s">
        <v>167</v>
      </c>
      <c r="AD3" s="63"/>
      <c r="AE3" s="63"/>
      <c r="AF3" s="58"/>
      <c r="AI3" s="16" t="s">
        <v>168</v>
      </c>
    </row>
    <row r="4" spans="1:36" s="22" customFormat="1" ht="27" customHeight="1">
      <c r="A4" s="21" t="s">
        <v>169</v>
      </c>
      <c r="B4" s="21" t="s">
        <v>170</v>
      </c>
      <c r="C4" s="21" t="s">
        <v>171</v>
      </c>
      <c r="D4" s="22" t="s">
        <v>1</v>
      </c>
      <c r="E4" s="23">
        <v>401</v>
      </c>
      <c r="F4" s="23">
        <v>402</v>
      </c>
      <c r="G4" s="23" t="s">
        <v>172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172</v>
      </c>
      <c r="P4" s="23">
        <v>412</v>
      </c>
      <c r="Q4" s="23"/>
      <c r="R4" s="23" t="s">
        <v>173</v>
      </c>
      <c r="S4" s="23">
        <v>5001</v>
      </c>
      <c r="T4" s="23">
        <v>5002</v>
      </c>
      <c r="U4" s="23" t="s">
        <v>174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63</v>
      </c>
      <c r="AG4" s="22">
        <v>5012</v>
      </c>
      <c r="AI4" s="23" t="s">
        <v>175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96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92</v>
      </c>
      <c r="AK5" s="14" t="s">
        <v>100</v>
      </c>
      <c r="AL5" s="14" t="s">
        <v>92</v>
      </c>
    </row>
    <row r="6" spans="1:38" ht="13.5">
      <c r="A6" s="13">
        <v>42</v>
      </c>
      <c r="B6" s="13">
        <v>1</v>
      </c>
      <c r="C6" s="13">
        <v>2</v>
      </c>
      <c r="D6" s="24" t="s">
        <v>116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92</v>
      </c>
      <c r="AK6" s="14" t="s">
        <v>133</v>
      </c>
      <c r="AL6" s="14" t="s">
        <v>92</v>
      </c>
    </row>
    <row r="7" spans="1:38" ht="13.5">
      <c r="A7" s="13">
        <v>13</v>
      </c>
      <c r="B7" s="13">
        <v>1</v>
      </c>
      <c r="C7" s="13">
        <v>3</v>
      </c>
      <c r="D7" s="24" t="s">
        <v>100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92</v>
      </c>
      <c r="AK7" s="14" t="s">
        <v>103</v>
      </c>
      <c r="AL7" s="14" t="s">
        <v>92</v>
      </c>
    </row>
    <row r="8" spans="1:35" ht="13.5">
      <c r="A8" s="13">
        <v>50</v>
      </c>
      <c r="B8" s="13">
        <v>1</v>
      </c>
      <c r="C8" s="13">
        <v>4</v>
      </c>
      <c r="D8" s="24" t="s">
        <v>123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92</v>
      </c>
    </row>
    <row r="9" spans="1:38" ht="13.5">
      <c r="A9" s="13">
        <v>37</v>
      </c>
      <c r="B9" s="13">
        <v>1</v>
      </c>
      <c r="C9" s="13">
        <v>5</v>
      </c>
      <c r="D9" s="24" t="s">
        <v>111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92</v>
      </c>
      <c r="AK9" s="14" t="s">
        <v>128</v>
      </c>
      <c r="AL9" s="14" t="s">
        <v>92</v>
      </c>
    </row>
    <row r="10" spans="1:35" ht="13.5">
      <c r="A10" s="13">
        <v>86</v>
      </c>
      <c r="B10" s="13">
        <v>1</v>
      </c>
      <c r="C10" s="13">
        <v>6</v>
      </c>
      <c r="D10" s="24" t="s">
        <v>155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95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96</v>
      </c>
      <c r="AL12" s="14" t="s">
        <v>92</v>
      </c>
    </row>
    <row r="13" spans="1:38" ht="13.5">
      <c r="A13" s="13">
        <v>44</v>
      </c>
      <c r="B13" s="13">
        <v>2</v>
      </c>
      <c r="C13" s="13">
        <v>8</v>
      </c>
      <c r="D13" s="13" t="s">
        <v>134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135</v>
      </c>
      <c r="AL13" s="14" t="s">
        <v>92</v>
      </c>
    </row>
    <row r="14" spans="1:35" ht="13.5">
      <c r="A14" s="13">
        <v>67</v>
      </c>
      <c r="B14" s="13">
        <v>2</v>
      </c>
      <c r="C14" s="13">
        <v>9</v>
      </c>
      <c r="D14" s="13" t="s">
        <v>132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92</v>
      </c>
    </row>
    <row r="15" spans="1:35" ht="13.5">
      <c r="A15" s="13">
        <v>53</v>
      </c>
      <c r="B15" s="13">
        <v>2</v>
      </c>
      <c r="C15" s="13">
        <v>10</v>
      </c>
      <c r="D15" s="24" t="s">
        <v>125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92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101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92</v>
      </c>
      <c r="AK17" s="14" t="s">
        <v>104</v>
      </c>
      <c r="AL17" s="14" t="s">
        <v>92</v>
      </c>
    </row>
    <row r="18" spans="1:38" ht="13.5">
      <c r="A18" s="13">
        <v>5</v>
      </c>
      <c r="B18" s="13">
        <v>3</v>
      </c>
      <c r="C18" s="13">
        <v>12</v>
      </c>
      <c r="D18" s="24" t="s">
        <v>94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92</v>
      </c>
      <c r="AK18" s="14" t="s">
        <v>99</v>
      </c>
      <c r="AL18" s="14" t="s">
        <v>92</v>
      </c>
    </row>
    <row r="19" spans="1:38" ht="13.5">
      <c r="A19" s="13">
        <v>45</v>
      </c>
      <c r="B19" s="13">
        <v>3</v>
      </c>
      <c r="C19" s="13">
        <v>13</v>
      </c>
      <c r="D19" s="24" t="s">
        <v>117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92</v>
      </c>
      <c r="AK19" s="14" t="s">
        <v>136</v>
      </c>
      <c r="AL19" s="14" t="s">
        <v>92</v>
      </c>
    </row>
    <row r="20" spans="1:35" ht="13.5">
      <c r="A20" s="13">
        <v>55</v>
      </c>
      <c r="B20" s="13">
        <v>3</v>
      </c>
      <c r="C20" s="13">
        <v>14</v>
      </c>
      <c r="D20" s="13" t="s">
        <v>126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92</v>
      </c>
    </row>
    <row r="21" spans="1:35" ht="13.5">
      <c r="A21" s="13">
        <v>65</v>
      </c>
      <c r="B21" s="13">
        <v>3</v>
      </c>
      <c r="C21" s="13">
        <v>15</v>
      </c>
      <c r="D21" s="13" t="s">
        <v>131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92</v>
      </c>
    </row>
    <row r="22" spans="1:38" ht="13.5">
      <c r="A22" s="13">
        <v>17</v>
      </c>
      <c r="B22" s="13">
        <v>3</v>
      </c>
      <c r="C22" s="13">
        <v>16</v>
      </c>
      <c r="D22" s="24" t="s">
        <v>102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92</v>
      </c>
      <c r="AK22" s="14" t="s">
        <v>107</v>
      </c>
      <c r="AL22" s="14" t="s">
        <v>92</v>
      </c>
    </row>
    <row r="23" spans="1:35" ht="13.5">
      <c r="A23" s="13">
        <v>58</v>
      </c>
      <c r="B23" s="13">
        <v>3</v>
      </c>
      <c r="C23" s="13">
        <v>17</v>
      </c>
      <c r="D23" s="24" t="s">
        <v>127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92</v>
      </c>
    </row>
    <row r="24" spans="1:35" ht="13.5">
      <c r="A24" s="13">
        <v>56</v>
      </c>
      <c r="B24" s="13">
        <v>3</v>
      </c>
      <c r="C24" s="13">
        <v>18</v>
      </c>
      <c r="D24" s="24" t="s">
        <v>142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147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133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92</v>
      </c>
    </row>
    <row r="27" spans="1:35" ht="13.5">
      <c r="A27" s="13">
        <v>79</v>
      </c>
      <c r="B27" s="13">
        <v>3</v>
      </c>
      <c r="C27" s="13">
        <v>21</v>
      </c>
      <c r="D27" s="24" t="s">
        <v>153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135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92</v>
      </c>
    </row>
    <row r="29" spans="1:35" ht="13.5">
      <c r="A29" s="13">
        <v>85</v>
      </c>
      <c r="B29" s="13">
        <v>3</v>
      </c>
      <c r="C29" s="13">
        <v>23</v>
      </c>
      <c r="D29" s="24" t="s">
        <v>137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92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110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92</v>
      </c>
      <c r="AK31" s="14" t="s">
        <v>127</v>
      </c>
      <c r="AL31" s="14" t="s">
        <v>92</v>
      </c>
    </row>
    <row r="32" spans="1:35" ht="13.5">
      <c r="A32" s="13">
        <v>72</v>
      </c>
      <c r="B32" s="13">
        <v>4</v>
      </c>
      <c r="C32" s="13">
        <v>25</v>
      </c>
      <c r="D32" s="13" t="s">
        <v>148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120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121</v>
      </c>
      <c r="AL33" s="14" t="s">
        <v>92</v>
      </c>
    </row>
    <row r="34" spans="1:38" ht="13.5">
      <c r="A34" s="13">
        <v>25</v>
      </c>
      <c r="B34" s="13">
        <v>4</v>
      </c>
      <c r="C34" s="13">
        <v>27</v>
      </c>
      <c r="D34" s="24" t="s">
        <v>115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116</v>
      </c>
      <c r="AL34" s="14" t="s">
        <v>92</v>
      </c>
    </row>
    <row r="35" spans="1:35" ht="13.5">
      <c r="A35" s="13">
        <v>59</v>
      </c>
      <c r="B35" s="13">
        <v>4</v>
      </c>
      <c r="C35" s="13">
        <v>28</v>
      </c>
      <c r="D35" s="24" t="s">
        <v>128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92</v>
      </c>
    </row>
    <row r="36" spans="1:35" ht="13.5">
      <c r="A36" s="13">
        <v>66</v>
      </c>
      <c r="B36" s="13">
        <v>4</v>
      </c>
      <c r="C36" s="13">
        <v>29</v>
      </c>
      <c r="D36" s="24" t="s">
        <v>144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176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156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140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146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154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152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103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92</v>
      </c>
      <c r="AK45" s="14" t="s">
        <v>110</v>
      </c>
      <c r="AL45" s="14" t="s">
        <v>92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97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98</v>
      </c>
      <c r="AL47" s="14" t="s">
        <v>92</v>
      </c>
    </row>
    <row r="48" spans="1:38" ht="13.5">
      <c r="A48" s="13">
        <v>41</v>
      </c>
      <c r="B48" s="13">
        <v>7</v>
      </c>
      <c r="C48" s="13">
        <v>38</v>
      </c>
      <c r="D48" s="13" t="s">
        <v>114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92</v>
      </c>
      <c r="AK48" s="14" t="s">
        <v>132</v>
      </c>
      <c r="AL48" s="14" t="s">
        <v>92</v>
      </c>
    </row>
    <row r="49" spans="1:38" ht="13.5">
      <c r="A49" s="13">
        <v>47</v>
      </c>
      <c r="B49" s="13">
        <v>7</v>
      </c>
      <c r="C49" s="13">
        <v>39</v>
      </c>
      <c r="D49" s="13" t="s">
        <v>121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92</v>
      </c>
      <c r="AK49" s="14" t="s">
        <v>138</v>
      </c>
      <c r="AL49" s="14" t="s">
        <v>92</v>
      </c>
    </row>
    <row r="50" spans="1:38" ht="13.5">
      <c r="A50" s="13">
        <v>46</v>
      </c>
      <c r="B50" s="13">
        <v>7</v>
      </c>
      <c r="C50" s="13">
        <v>40</v>
      </c>
      <c r="D50" s="24" t="s">
        <v>119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92</v>
      </c>
      <c r="AK50" s="14" t="s">
        <v>137</v>
      </c>
      <c r="AL50" s="14" t="s">
        <v>92</v>
      </c>
    </row>
    <row r="51" spans="1:38" ht="13.5">
      <c r="A51" s="13">
        <v>33</v>
      </c>
      <c r="B51" s="13">
        <v>7</v>
      </c>
      <c r="C51" s="13">
        <v>41</v>
      </c>
      <c r="D51" s="13" t="s">
        <v>124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125</v>
      </c>
      <c r="AL51" s="14" t="s">
        <v>92</v>
      </c>
    </row>
    <row r="52" spans="1:38" ht="13.5">
      <c r="A52" s="13">
        <v>34</v>
      </c>
      <c r="B52" s="13">
        <v>7</v>
      </c>
      <c r="C52" s="13">
        <v>42</v>
      </c>
      <c r="D52" s="13" t="s">
        <v>109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92</v>
      </c>
      <c r="AK52" s="14" t="s">
        <v>126</v>
      </c>
      <c r="AL52" s="14" t="s">
        <v>92</v>
      </c>
    </row>
    <row r="53" spans="1:38" ht="13.5">
      <c r="A53" s="13">
        <v>38</v>
      </c>
      <c r="B53" s="13">
        <v>7</v>
      </c>
      <c r="C53" s="13">
        <v>43</v>
      </c>
      <c r="D53" s="13" t="s">
        <v>129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130</v>
      </c>
      <c r="AL53" s="14" t="s">
        <v>92</v>
      </c>
    </row>
    <row r="54" spans="1:35" ht="13.5">
      <c r="A54" s="13">
        <v>51</v>
      </c>
      <c r="B54" s="13">
        <v>7</v>
      </c>
      <c r="C54" s="13">
        <v>44</v>
      </c>
      <c r="D54" s="13" t="s">
        <v>139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149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108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109</v>
      </c>
      <c r="AL56" s="14" t="s">
        <v>92</v>
      </c>
    </row>
    <row r="57" spans="1:38" ht="13.5">
      <c r="A57" s="13">
        <v>32</v>
      </c>
      <c r="B57" s="13">
        <v>7</v>
      </c>
      <c r="C57" s="13">
        <v>47</v>
      </c>
      <c r="D57" s="24" t="s">
        <v>122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123</v>
      </c>
      <c r="AL57" s="14" t="s">
        <v>92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98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92</v>
      </c>
      <c r="AK59" s="14" t="s">
        <v>101</v>
      </c>
      <c r="AL59" s="14" t="s">
        <v>92</v>
      </c>
    </row>
    <row r="60" spans="1:38" ht="13.5">
      <c r="A60" s="13">
        <v>22</v>
      </c>
      <c r="B60" s="13">
        <v>8</v>
      </c>
      <c r="C60" s="13">
        <v>49</v>
      </c>
      <c r="D60" s="24" t="s">
        <v>112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113</v>
      </c>
      <c r="AL60" s="14" t="s">
        <v>92</v>
      </c>
    </row>
    <row r="61" spans="1:35" ht="13.5">
      <c r="A61" s="13">
        <v>74</v>
      </c>
      <c r="B61" s="13">
        <v>8</v>
      </c>
      <c r="C61" s="13">
        <v>50</v>
      </c>
      <c r="D61" s="24" t="s">
        <v>150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130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92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143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91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92</v>
      </c>
      <c r="AK65" s="25" t="s">
        <v>91</v>
      </c>
      <c r="AL65" s="25" t="s">
        <v>92</v>
      </c>
    </row>
    <row r="66" spans="1:38" ht="13.5">
      <c r="A66" s="13">
        <v>10</v>
      </c>
      <c r="B66" s="13">
        <v>9</v>
      </c>
      <c r="C66" s="13">
        <v>54</v>
      </c>
      <c r="D66" s="24" t="s">
        <v>99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92</v>
      </c>
      <c r="AK66" s="14" t="s">
        <v>102</v>
      </c>
      <c r="AL66" s="14" t="s">
        <v>92</v>
      </c>
    </row>
    <row r="67" spans="1:38" ht="13.5">
      <c r="A67" s="13">
        <v>26</v>
      </c>
      <c r="B67" s="13">
        <v>9</v>
      </c>
      <c r="C67" s="13">
        <v>55</v>
      </c>
      <c r="D67" s="24" t="s">
        <v>107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92</v>
      </c>
      <c r="AK67" s="14" t="s">
        <v>117</v>
      </c>
      <c r="AL67" s="14" t="s">
        <v>92</v>
      </c>
    </row>
    <row r="68" spans="1:38" ht="13.5">
      <c r="A68" s="13">
        <v>15</v>
      </c>
      <c r="B68" s="13">
        <v>9</v>
      </c>
      <c r="C68" s="13">
        <v>56</v>
      </c>
      <c r="D68" s="24" t="s">
        <v>105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106</v>
      </c>
      <c r="AL68" s="14" t="s">
        <v>92</v>
      </c>
    </row>
    <row r="69" spans="1:35" ht="13.5">
      <c r="A69" s="13">
        <v>87</v>
      </c>
      <c r="B69" s="13">
        <v>9</v>
      </c>
      <c r="C69" s="13">
        <v>57</v>
      </c>
      <c r="D69" s="24" t="s">
        <v>138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92</v>
      </c>
    </row>
    <row r="70" spans="1:35" ht="13.5">
      <c r="A70" s="13">
        <v>81</v>
      </c>
      <c r="B70" s="13">
        <v>9</v>
      </c>
      <c r="C70" s="13">
        <v>58</v>
      </c>
      <c r="D70" s="24" t="s">
        <v>136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92</v>
      </c>
    </row>
    <row r="71" spans="1:35" ht="13.5">
      <c r="A71" s="13">
        <v>54</v>
      </c>
      <c r="B71" s="13">
        <v>9</v>
      </c>
      <c r="C71" s="13">
        <v>59</v>
      </c>
      <c r="D71" s="13" t="s">
        <v>141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151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93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94</v>
      </c>
      <c r="AL74" s="14" t="s">
        <v>92</v>
      </c>
    </row>
    <row r="75" spans="1:35" ht="13.5">
      <c r="A75" s="13">
        <v>69</v>
      </c>
      <c r="B75" s="13">
        <v>10</v>
      </c>
      <c r="C75" s="13">
        <v>62</v>
      </c>
      <c r="D75" s="13" t="s">
        <v>145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118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119</v>
      </c>
      <c r="AL76" s="14" t="s">
        <v>92</v>
      </c>
    </row>
    <row r="77" spans="1:38" ht="13.5">
      <c r="A77" s="13">
        <v>21</v>
      </c>
      <c r="B77" s="13">
        <v>10</v>
      </c>
      <c r="C77" s="13">
        <v>64</v>
      </c>
      <c r="D77" s="24" t="s">
        <v>104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92</v>
      </c>
      <c r="AK77" s="14" t="s">
        <v>111</v>
      </c>
      <c r="AL77" s="14" t="s">
        <v>92</v>
      </c>
    </row>
    <row r="78" spans="1:38" ht="13.5">
      <c r="A78" s="13">
        <v>40</v>
      </c>
      <c r="B78" s="13">
        <v>10</v>
      </c>
      <c r="C78" s="13">
        <v>65</v>
      </c>
      <c r="D78" s="24" t="s">
        <v>113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92</v>
      </c>
      <c r="AK78" s="14" t="s">
        <v>131</v>
      </c>
      <c r="AL78" s="14" t="s">
        <v>92</v>
      </c>
    </row>
    <row r="79" spans="1:38" ht="13.5">
      <c r="A79" s="13">
        <v>23</v>
      </c>
      <c r="B79" s="13">
        <v>10</v>
      </c>
      <c r="C79" s="13">
        <v>66</v>
      </c>
      <c r="D79" s="24" t="s">
        <v>106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92</v>
      </c>
      <c r="AK79" s="14" t="s">
        <v>114</v>
      </c>
      <c r="AL79" s="14" t="s">
        <v>92</v>
      </c>
    </row>
    <row r="80" spans="1:32" s="27" customFormat="1" ht="27.75" customHeight="1">
      <c r="A80" s="27">
        <f>COUNT(A5:A79)</f>
        <v>66</v>
      </c>
      <c r="D80" s="28" t="s">
        <v>63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2011-01-31T04:23:30Z</cp:lastPrinted>
  <dcterms:created xsi:type="dcterms:W3CDTF">2007-04-27T04:46:25Z</dcterms:created>
  <dcterms:modified xsi:type="dcterms:W3CDTF">2014-04-14T05:42:33Z</dcterms:modified>
  <cp:category/>
  <cp:version/>
  <cp:contentType/>
  <cp:contentStatus/>
</cp:coreProperties>
</file>