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0365" windowHeight="8250" activeTab="0"/>
  </bookViews>
  <sheets>
    <sheet name="24" sheetId="1" r:id="rId1"/>
    <sheet name="17" sheetId="2" state="hidden" r:id="rId2"/>
  </sheets>
  <definedNames>
    <definedName name="_xlnm._FilterDatabase" localSheetId="1" hidden="1">'17'!$A$4:$S$59</definedName>
    <definedName name="_xlnm.Print_Area" localSheetId="0">'24'!$A$1:$Q$63</definedName>
    <definedName name="_xlnm.Print_Titles" localSheetId="0">'24'!$1:$4</definedName>
  </definedNames>
  <calcPr fullCalcOnLoad="1"/>
</workbook>
</file>

<file path=xl/sharedStrings.xml><?xml version="1.0" encoding="utf-8"?>
<sst xmlns="http://schemas.openxmlformats.org/spreadsheetml/2006/main" count="141" uniqueCount="130">
  <si>
    <t>番号</t>
  </si>
  <si>
    <t>事業体名</t>
  </si>
  <si>
    <t>長野市</t>
  </si>
  <si>
    <t>中野市</t>
  </si>
  <si>
    <t>上田市</t>
  </si>
  <si>
    <t>松本市（松本地区）</t>
  </si>
  <si>
    <t>小諸市</t>
  </si>
  <si>
    <t>須坂市</t>
  </si>
  <si>
    <t>岡谷市</t>
  </si>
  <si>
    <t>小布施町</t>
  </si>
  <si>
    <t>下諏訪町</t>
  </si>
  <si>
    <t>山ノ内町</t>
  </si>
  <si>
    <t>野沢温泉村</t>
  </si>
  <si>
    <t>辰野町</t>
  </si>
  <si>
    <t>千曲市</t>
  </si>
  <si>
    <t>飯山市</t>
  </si>
  <si>
    <t>駒ヶ根市</t>
  </si>
  <si>
    <t>伊那市</t>
  </si>
  <si>
    <t>佐久水道企業団</t>
  </si>
  <si>
    <t>木島平村</t>
  </si>
  <si>
    <t>小海町</t>
  </si>
  <si>
    <t>茅野市</t>
  </si>
  <si>
    <t>塩尻市</t>
  </si>
  <si>
    <t>宮田村</t>
  </si>
  <si>
    <t>飯綱町（牟礼地区）</t>
  </si>
  <si>
    <t>茅野市（蓼科地区）</t>
  </si>
  <si>
    <t>長野県</t>
  </si>
  <si>
    <t>南箕輪村</t>
  </si>
  <si>
    <t>茅野市（白樺湖地区）</t>
  </si>
  <si>
    <t>飯島町</t>
  </si>
  <si>
    <t>上田市（菅平地区）</t>
  </si>
  <si>
    <t>飯田市</t>
  </si>
  <si>
    <t>高森町</t>
  </si>
  <si>
    <t>㈱三井の森</t>
  </si>
  <si>
    <t>東急不動産㈱</t>
  </si>
  <si>
    <t>信濃町</t>
  </si>
  <si>
    <t>高山村</t>
  </si>
  <si>
    <t>中川村</t>
  </si>
  <si>
    <t>佐久</t>
  </si>
  <si>
    <t>諏訪</t>
  </si>
  <si>
    <t>松本</t>
  </si>
  <si>
    <t>長野</t>
  </si>
  <si>
    <t>北信</t>
  </si>
  <si>
    <t>計</t>
  </si>
  <si>
    <t>上小</t>
  </si>
  <si>
    <t>上伊那</t>
  </si>
  <si>
    <t>下伊那</t>
  </si>
  <si>
    <t>上田市（丸子地区）</t>
  </si>
  <si>
    <t>１７．口径別有収水量（上水道）</t>
  </si>
  <si>
    <t>13mm</t>
  </si>
  <si>
    <t>16mm</t>
  </si>
  <si>
    <t>20mm</t>
  </si>
  <si>
    <t>25mm</t>
  </si>
  <si>
    <t>30mm</t>
  </si>
  <si>
    <t>40mm</t>
  </si>
  <si>
    <t>50mm</t>
  </si>
  <si>
    <t>75mm</t>
  </si>
  <si>
    <t>100mm</t>
  </si>
  <si>
    <t>125mm</t>
  </si>
  <si>
    <t>150mm</t>
  </si>
  <si>
    <t>200mm以上</t>
  </si>
  <si>
    <t>その他</t>
  </si>
  <si>
    <t>計</t>
  </si>
  <si>
    <t>松本市（梓川地区）</t>
  </si>
  <si>
    <t>松本市（四賀地区）</t>
  </si>
  <si>
    <t>地方
事務所</t>
  </si>
  <si>
    <t>長野市</t>
  </si>
  <si>
    <t>中野市</t>
  </si>
  <si>
    <t>上田市</t>
  </si>
  <si>
    <t>松本市(松本地区)</t>
  </si>
  <si>
    <t>小諸市</t>
  </si>
  <si>
    <t>須坂市</t>
  </si>
  <si>
    <t>岡谷市</t>
  </si>
  <si>
    <t>小布施町</t>
  </si>
  <si>
    <t>下諏訪町</t>
  </si>
  <si>
    <t>山ノ内町</t>
  </si>
  <si>
    <t>野沢温泉村</t>
  </si>
  <si>
    <t>辰野町</t>
  </si>
  <si>
    <t>千曲市</t>
  </si>
  <si>
    <t>飯山市</t>
  </si>
  <si>
    <t>駒ヶ根市</t>
  </si>
  <si>
    <t>伊那市</t>
  </si>
  <si>
    <t>佐久水道企業団</t>
  </si>
  <si>
    <t>木島平村</t>
  </si>
  <si>
    <t>松本市(梓川地区)</t>
  </si>
  <si>
    <t>小海町</t>
  </si>
  <si>
    <t>上田市（丸子地区）</t>
  </si>
  <si>
    <t>茅野市</t>
  </si>
  <si>
    <t>塩尻市</t>
  </si>
  <si>
    <t>松本市(四賀地区)</t>
  </si>
  <si>
    <t>宮田村</t>
  </si>
  <si>
    <t>飯綱町（牟礼地区）</t>
  </si>
  <si>
    <t>茅野市（蓼科地区）</t>
  </si>
  <si>
    <t>長野県</t>
  </si>
  <si>
    <t>茅野市（白樺湖地区）</t>
  </si>
  <si>
    <t>飯島町</t>
  </si>
  <si>
    <t>上田市（菅平地区）</t>
  </si>
  <si>
    <t>飯田市</t>
  </si>
  <si>
    <t>伊那市（高遠町地区）</t>
  </si>
  <si>
    <t>高森町</t>
  </si>
  <si>
    <t>（株）三井の森</t>
  </si>
  <si>
    <t>東急不動産（株）</t>
  </si>
  <si>
    <t>信濃町</t>
  </si>
  <si>
    <t>高山村</t>
  </si>
  <si>
    <t>中川村</t>
  </si>
  <si>
    <t>３－４　口径別有収水量</t>
  </si>
  <si>
    <t>13mm</t>
  </si>
  <si>
    <t>16mm</t>
  </si>
  <si>
    <t>20mm</t>
  </si>
  <si>
    <t>25mm</t>
  </si>
  <si>
    <t>30mm</t>
  </si>
  <si>
    <t>40mm</t>
  </si>
  <si>
    <t>50mm</t>
  </si>
  <si>
    <t>75mm</t>
  </si>
  <si>
    <t>100mm</t>
  </si>
  <si>
    <t>125mm</t>
  </si>
  <si>
    <t>150mm</t>
  </si>
  <si>
    <t>200mm以上</t>
  </si>
  <si>
    <t>sonota</t>
  </si>
  <si>
    <t>番
号</t>
  </si>
  <si>
    <t>地
事</t>
  </si>
  <si>
    <t>順
番</t>
  </si>
  <si>
    <t>kenzan</t>
  </si>
  <si>
    <t>南箕輪村</t>
  </si>
  <si>
    <t>sum</t>
  </si>
  <si>
    <r>
      <t>口径別年間有収水量（千m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</si>
  <si>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全県</t>
  </si>
  <si>
    <t>飯綱町（三水地区）</t>
  </si>
  <si>
    <t>中野市（豊田地区）</t>
  </si>
  <si>
    <t>松本市（波田地区）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</si>
</sst>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000"/>
    <numFmt numFmtId="179" formatCode="&quot;H&quot;0"/>
    <numFmt numFmtId="180" formatCode="&quot;S&quot;0"/>
    <numFmt numFmtId="181" formatCode="&quot;H&quot;00"/>
    <numFmt numFmtId="182" formatCode="000"/>
    <numFmt numFmtId="183" formatCode="#,##0.0"/>
    <numFmt numFmtId="184" formatCode="#,##0.000;[Red]\-#,##0.000"/>
    <numFmt numFmtId="185" formatCode="0#"/>
    <numFmt numFmtId="186" formatCode="0###"/>
  </numFmts>
  <fonts count="41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vertAlign val="superscript"/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38" fontId="3" fillId="0" borderId="0" xfId="48" applyFont="1" applyAlignment="1" applyProtection="1">
      <alignment vertical="center"/>
      <protection/>
    </xf>
    <xf numFmtId="38" fontId="1" fillId="0" borderId="0" xfId="48" applyFont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38" fontId="1" fillId="0" borderId="0" xfId="48" applyFont="1" applyAlignment="1" applyProtection="1">
      <alignment horizontal="center" vertical="center" wrapText="1"/>
      <protection/>
    </xf>
    <xf numFmtId="38" fontId="1" fillId="33" borderId="10" xfId="48" applyFont="1" applyFill="1" applyBorder="1" applyAlignment="1" applyProtection="1">
      <alignment vertical="center"/>
      <protection/>
    </xf>
    <xf numFmtId="38" fontId="4" fillId="34" borderId="0" xfId="48" applyFont="1" applyFill="1" applyAlignment="1">
      <alignment vertical="center"/>
    </xf>
    <xf numFmtId="38" fontId="6" fillId="35" borderId="0" xfId="48" applyFont="1" applyFill="1" applyAlignment="1">
      <alignment horizontal="center" vertical="center" wrapText="1"/>
    </xf>
    <xf numFmtId="38" fontId="6" fillId="35" borderId="0" xfId="48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0" xfId="48" applyFill="1" applyAlignment="1">
      <alignment vertical="center"/>
    </xf>
    <xf numFmtId="38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8" applyFont="1" applyFill="1" applyAlignment="1">
      <alignment vertical="center"/>
    </xf>
    <xf numFmtId="38" fontId="6" fillId="34" borderId="0" xfId="48" applyFont="1" applyFill="1" applyAlignment="1">
      <alignment vertical="center"/>
    </xf>
    <xf numFmtId="38" fontId="6" fillId="34" borderId="0" xfId="48" applyFont="1" applyFill="1" applyAlignment="1">
      <alignment horizontal="center" vertical="center"/>
    </xf>
    <xf numFmtId="38" fontId="5" fillId="34" borderId="0" xfId="48" applyFont="1" applyFill="1" applyAlignment="1">
      <alignment vertical="center"/>
    </xf>
    <xf numFmtId="0" fontId="0" fillId="0" borderId="0" xfId="0" applyAlignment="1">
      <alignment horizontal="center" vertical="center"/>
    </xf>
    <xf numFmtId="38" fontId="1" fillId="33" borderId="10" xfId="48" applyFont="1" applyFill="1" applyBorder="1" applyAlignment="1" applyProtection="1">
      <alignment horizontal="center" vertical="center"/>
      <protection/>
    </xf>
    <xf numFmtId="38" fontId="1" fillId="0" borderId="0" xfId="48" applyFont="1" applyFill="1" applyAlignment="1" applyProtection="1">
      <alignment vertical="center"/>
      <protection/>
    </xf>
    <xf numFmtId="38" fontId="1" fillId="33" borderId="11" xfId="48" applyFont="1" applyFill="1" applyBorder="1" applyAlignment="1" applyProtection="1">
      <alignment vertical="center"/>
      <protection/>
    </xf>
    <xf numFmtId="38" fontId="1" fillId="33" borderId="12" xfId="48" applyFont="1" applyFill="1" applyBorder="1" applyAlignment="1" applyProtection="1">
      <alignment vertical="center"/>
      <protection/>
    </xf>
    <xf numFmtId="38" fontId="1" fillId="36" borderId="13" xfId="48" applyFont="1" applyFill="1" applyBorder="1" applyAlignment="1" applyProtection="1">
      <alignment vertical="center"/>
      <protection/>
    </xf>
    <xf numFmtId="38" fontId="1" fillId="36" borderId="14" xfId="48" applyFont="1" applyFill="1" applyBorder="1" applyAlignment="1" applyProtection="1">
      <alignment vertical="center"/>
      <protection/>
    </xf>
    <xf numFmtId="38" fontId="1" fillId="36" borderId="15" xfId="48" applyFont="1" applyFill="1" applyBorder="1" applyAlignment="1" applyProtection="1">
      <alignment vertical="center"/>
      <protection/>
    </xf>
    <xf numFmtId="38" fontId="1" fillId="36" borderId="16" xfId="48" applyFont="1" applyFill="1" applyBorder="1" applyAlignment="1" applyProtection="1">
      <alignment vertical="center"/>
      <protection/>
    </xf>
    <xf numFmtId="38" fontId="1" fillId="36" borderId="17" xfId="48" applyFont="1" applyFill="1" applyBorder="1" applyAlignment="1" applyProtection="1">
      <alignment vertical="center"/>
      <protection/>
    </xf>
    <xf numFmtId="38" fontId="1" fillId="36" borderId="18" xfId="48" applyFont="1" applyFill="1" applyBorder="1" applyAlignment="1" applyProtection="1">
      <alignment vertical="center"/>
      <protection/>
    </xf>
    <xf numFmtId="38" fontId="1" fillId="36" borderId="19" xfId="48" applyFont="1" applyFill="1" applyBorder="1" applyAlignment="1" applyProtection="1">
      <alignment vertical="center"/>
      <protection/>
    </xf>
    <xf numFmtId="38" fontId="1" fillId="36" borderId="20" xfId="48" applyFont="1" applyFill="1" applyBorder="1" applyAlignment="1" applyProtection="1">
      <alignment vertical="center"/>
      <protection/>
    </xf>
    <xf numFmtId="38" fontId="1" fillId="37" borderId="21" xfId="48" applyFont="1" applyFill="1" applyBorder="1" applyAlignment="1" applyProtection="1">
      <alignment vertical="center"/>
      <protection/>
    </xf>
    <xf numFmtId="38" fontId="1" fillId="37" borderId="0" xfId="48" applyFont="1" applyFill="1" applyAlignment="1" applyProtection="1">
      <alignment vertical="center"/>
      <protection/>
    </xf>
    <xf numFmtId="38" fontId="1" fillId="37" borderId="22" xfId="48" applyFont="1" applyFill="1" applyBorder="1" applyAlignment="1" applyProtection="1">
      <alignment vertical="center"/>
      <protection/>
    </xf>
    <xf numFmtId="38" fontId="1" fillId="37" borderId="23" xfId="48" applyFont="1" applyFill="1" applyBorder="1" applyAlignment="1" applyProtection="1">
      <alignment vertical="center"/>
      <protection/>
    </xf>
    <xf numFmtId="38" fontId="1" fillId="37" borderId="24" xfId="48" applyFont="1" applyFill="1" applyBorder="1" applyAlignment="1" applyProtection="1">
      <alignment vertical="center"/>
      <protection/>
    </xf>
    <xf numFmtId="38" fontId="1" fillId="37" borderId="25" xfId="48" applyFont="1" applyFill="1" applyBorder="1" applyAlignment="1" applyProtection="1">
      <alignment vertical="center"/>
      <protection/>
    </xf>
    <xf numFmtId="38" fontId="1" fillId="37" borderId="26" xfId="48" applyFont="1" applyFill="1" applyBorder="1" applyAlignment="1" applyProtection="1">
      <alignment vertical="center"/>
      <protection/>
    </xf>
    <xf numFmtId="38" fontId="1" fillId="0" borderId="10" xfId="48" applyFont="1" applyBorder="1" applyAlignment="1" applyProtection="1">
      <alignment horizontal="center"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38" fontId="1" fillId="0" borderId="10" xfId="48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15" sqref="H15"/>
    </sheetView>
  </sheetViews>
  <sheetFormatPr defaultColWidth="9.00390625" defaultRowHeight="13.5"/>
  <cols>
    <col min="1" max="1" width="5.625" style="2" customWidth="1"/>
    <col min="2" max="2" width="3.00390625" style="2" customWidth="1"/>
    <col min="3" max="3" width="15.375" style="2" customWidth="1"/>
    <col min="4" max="17" width="6.125" style="2" customWidth="1"/>
    <col min="18" max="16384" width="9.00390625" style="2" customWidth="1"/>
  </cols>
  <sheetData>
    <row r="1" s="1" customFormat="1" ht="17.25">
      <c r="A1" s="1" t="s">
        <v>48</v>
      </c>
    </row>
    <row r="2" ht="13.5" customHeight="1"/>
    <row r="3" spans="1:17" s="4" customFormat="1" ht="17.25" customHeight="1">
      <c r="A3" s="40" t="s">
        <v>65</v>
      </c>
      <c r="B3" s="40" t="s">
        <v>0</v>
      </c>
      <c r="C3" s="40" t="s">
        <v>1</v>
      </c>
      <c r="D3" s="40" t="s">
        <v>125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s="4" customFormat="1" ht="34.5" customHeight="1">
      <c r="A4" s="40"/>
      <c r="B4" s="40"/>
      <c r="C4" s="40"/>
      <c r="D4" s="3" t="s">
        <v>49</v>
      </c>
      <c r="E4" s="3" t="s">
        <v>50</v>
      </c>
      <c r="F4" s="3" t="s">
        <v>51</v>
      </c>
      <c r="G4" s="3" t="s">
        <v>52</v>
      </c>
      <c r="H4" s="3" t="s">
        <v>53</v>
      </c>
      <c r="I4" s="3" t="s">
        <v>54</v>
      </c>
      <c r="J4" s="3" t="s">
        <v>55</v>
      </c>
      <c r="K4" s="3" t="s">
        <v>56</v>
      </c>
      <c r="L4" s="3" t="s">
        <v>57</v>
      </c>
      <c r="M4" s="3" t="s">
        <v>58</v>
      </c>
      <c r="N4" s="3" t="s">
        <v>59</v>
      </c>
      <c r="O4" s="3" t="s">
        <v>60</v>
      </c>
      <c r="P4" s="3" t="s">
        <v>61</v>
      </c>
      <c r="Q4" s="3" t="s">
        <v>62</v>
      </c>
    </row>
    <row r="5" spans="1:17" s="33" customFormat="1" ht="13.5" customHeight="1">
      <c r="A5" s="41" t="s">
        <v>38</v>
      </c>
      <c r="B5" s="32">
        <v>6</v>
      </c>
      <c r="C5" s="32" t="s">
        <v>6</v>
      </c>
      <c r="D5" s="32">
        <v>2880</v>
      </c>
      <c r="E5" s="32">
        <v>0</v>
      </c>
      <c r="F5" s="32">
        <v>474</v>
      </c>
      <c r="G5" s="32">
        <v>293</v>
      </c>
      <c r="H5" s="32">
        <v>0</v>
      </c>
      <c r="I5" s="32">
        <v>341</v>
      </c>
      <c r="J5" s="32">
        <v>242</v>
      </c>
      <c r="K5" s="32">
        <v>269</v>
      </c>
      <c r="L5" s="32">
        <v>0</v>
      </c>
      <c r="M5" s="32">
        <v>24</v>
      </c>
      <c r="N5" s="32">
        <v>160</v>
      </c>
      <c r="O5" s="32">
        <v>0</v>
      </c>
      <c r="P5" s="32">
        <v>0</v>
      </c>
      <c r="Q5" s="32">
        <v>4683</v>
      </c>
    </row>
    <row r="6" spans="1:17" s="33" customFormat="1" ht="13.5" customHeight="1">
      <c r="A6" s="41"/>
      <c r="B6" s="34">
        <v>42</v>
      </c>
      <c r="C6" s="34" t="s">
        <v>20</v>
      </c>
      <c r="D6" s="34">
        <v>446</v>
      </c>
      <c r="E6" s="34">
        <v>0</v>
      </c>
      <c r="F6" s="34">
        <v>66</v>
      </c>
      <c r="G6" s="34">
        <v>20</v>
      </c>
      <c r="H6" s="34">
        <v>4</v>
      </c>
      <c r="I6" s="34">
        <v>7</v>
      </c>
      <c r="J6" s="34">
        <v>17</v>
      </c>
      <c r="K6" s="34">
        <v>64</v>
      </c>
      <c r="L6" s="34">
        <v>0</v>
      </c>
      <c r="M6" s="34">
        <v>0</v>
      </c>
      <c r="N6" s="34">
        <v>0</v>
      </c>
      <c r="O6" s="34">
        <v>0</v>
      </c>
      <c r="P6" s="34">
        <v>0</v>
      </c>
      <c r="Q6" s="34">
        <v>624</v>
      </c>
    </row>
    <row r="7" spans="1:17" s="33" customFormat="1" ht="13.5" customHeight="1" thickBot="1">
      <c r="A7" s="41"/>
      <c r="B7" s="35">
        <v>37</v>
      </c>
      <c r="C7" s="35" t="s">
        <v>18</v>
      </c>
      <c r="D7" s="35">
        <v>3781</v>
      </c>
      <c r="E7" s="35">
        <v>0</v>
      </c>
      <c r="F7" s="35">
        <v>4671</v>
      </c>
      <c r="G7" s="35">
        <v>628</v>
      </c>
      <c r="H7" s="35">
        <v>391</v>
      </c>
      <c r="I7" s="35">
        <v>752</v>
      </c>
      <c r="J7" s="35">
        <v>898</v>
      </c>
      <c r="K7" s="35">
        <v>940</v>
      </c>
      <c r="L7" s="35">
        <v>294</v>
      </c>
      <c r="M7" s="35">
        <v>0</v>
      </c>
      <c r="N7" s="35">
        <v>0</v>
      </c>
      <c r="O7" s="35">
        <v>0</v>
      </c>
      <c r="P7" s="35">
        <v>0</v>
      </c>
      <c r="Q7" s="35">
        <v>12355</v>
      </c>
    </row>
    <row r="8" spans="1:17" s="21" customFormat="1" ht="13.5" customHeight="1" thickTop="1">
      <c r="A8" s="41"/>
      <c r="B8" s="24"/>
      <c r="C8" s="25" t="s">
        <v>43</v>
      </c>
      <c r="D8" s="30">
        <f aca="true" t="shared" si="0" ref="D8:Q8">+SUM(D5:D7)</f>
        <v>7107</v>
      </c>
      <c r="E8" s="30">
        <f t="shared" si="0"/>
        <v>0</v>
      </c>
      <c r="F8" s="30">
        <f t="shared" si="0"/>
        <v>5211</v>
      </c>
      <c r="G8" s="30">
        <f t="shared" si="0"/>
        <v>941</v>
      </c>
      <c r="H8" s="30">
        <f t="shared" si="0"/>
        <v>395</v>
      </c>
      <c r="I8" s="30">
        <f t="shared" si="0"/>
        <v>1100</v>
      </c>
      <c r="J8" s="30">
        <f t="shared" si="0"/>
        <v>1157</v>
      </c>
      <c r="K8" s="30">
        <f t="shared" si="0"/>
        <v>1273</v>
      </c>
      <c r="L8" s="30">
        <f t="shared" si="0"/>
        <v>294</v>
      </c>
      <c r="M8" s="30">
        <f t="shared" si="0"/>
        <v>24</v>
      </c>
      <c r="N8" s="30">
        <f t="shared" si="0"/>
        <v>160</v>
      </c>
      <c r="O8" s="30">
        <f t="shared" si="0"/>
        <v>0</v>
      </c>
      <c r="P8" s="30">
        <f t="shared" si="0"/>
        <v>0</v>
      </c>
      <c r="Q8" s="30">
        <f t="shared" si="0"/>
        <v>17662</v>
      </c>
    </row>
    <row r="9" spans="1:17" s="21" customFormat="1" ht="13.5" customHeight="1">
      <c r="A9" s="41"/>
      <c r="B9" s="26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s="33" customFormat="1" ht="13.5" customHeight="1">
      <c r="A10" s="41" t="s">
        <v>44</v>
      </c>
      <c r="B10" s="32">
        <v>3</v>
      </c>
      <c r="C10" s="32" t="s">
        <v>4</v>
      </c>
      <c r="D10" s="32">
        <v>7509</v>
      </c>
      <c r="E10" s="32">
        <v>0</v>
      </c>
      <c r="F10" s="32">
        <v>697</v>
      </c>
      <c r="G10" s="32">
        <v>554</v>
      </c>
      <c r="H10" s="32">
        <v>206</v>
      </c>
      <c r="I10" s="32">
        <v>526</v>
      </c>
      <c r="J10" s="32">
        <v>715</v>
      </c>
      <c r="K10" s="32">
        <v>661</v>
      </c>
      <c r="L10" s="32">
        <v>244</v>
      </c>
      <c r="M10" s="32">
        <v>8</v>
      </c>
      <c r="N10" s="32">
        <v>43</v>
      </c>
      <c r="O10" s="32">
        <v>0</v>
      </c>
      <c r="P10" s="32">
        <v>0</v>
      </c>
      <c r="Q10" s="32">
        <v>11163</v>
      </c>
    </row>
    <row r="11" spans="1:17" s="33" customFormat="1" ht="13.5" customHeight="1">
      <c r="A11" s="41"/>
      <c r="B11" s="34">
        <v>44</v>
      </c>
      <c r="C11" s="34" t="s">
        <v>47</v>
      </c>
      <c r="D11" s="34">
        <v>1663</v>
      </c>
      <c r="E11" s="34">
        <v>0</v>
      </c>
      <c r="F11" s="34">
        <v>62</v>
      </c>
      <c r="G11" s="34">
        <v>73</v>
      </c>
      <c r="H11" s="34">
        <v>42</v>
      </c>
      <c r="I11" s="34">
        <v>96</v>
      </c>
      <c r="J11" s="34">
        <v>188</v>
      </c>
      <c r="K11" s="34">
        <v>181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2305</v>
      </c>
    </row>
    <row r="12" spans="1:17" s="33" customFormat="1" ht="13.5" customHeight="1" thickBot="1">
      <c r="A12" s="41"/>
      <c r="B12" s="35">
        <v>67</v>
      </c>
      <c r="C12" s="35" t="s">
        <v>30</v>
      </c>
      <c r="D12" s="35">
        <v>70</v>
      </c>
      <c r="E12" s="35">
        <v>0</v>
      </c>
      <c r="F12" s="35">
        <v>110</v>
      </c>
      <c r="G12" s="35">
        <v>75</v>
      </c>
      <c r="H12" s="35">
        <v>3</v>
      </c>
      <c r="I12" s="35">
        <v>19</v>
      </c>
      <c r="J12" s="35">
        <v>17</v>
      </c>
      <c r="K12" s="35">
        <v>4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298</v>
      </c>
    </row>
    <row r="13" spans="1:17" s="21" customFormat="1" ht="13.5" customHeight="1" thickTop="1">
      <c r="A13" s="41"/>
      <c r="B13" s="24"/>
      <c r="C13" s="25" t="s">
        <v>43</v>
      </c>
      <c r="D13" s="30">
        <f aca="true" t="shared" si="1" ref="D13:Q13">+SUM(D10:D12)</f>
        <v>9242</v>
      </c>
      <c r="E13" s="30">
        <f t="shared" si="1"/>
        <v>0</v>
      </c>
      <c r="F13" s="30">
        <f t="shared" si="1"/>
        <v>869</v>
      </c>
      <c r="G13" s="30">
        <f t="shared" si="1"/>
        <v>702</v>
      </c>
      <c r="H13" s="30">
        <f t="shared" si="1"/>
        <v>251</v>
      </c>
      <c r="I13" s="30">
        <f t="shared" si="1"/>
        <v>641</v>
      </c>
      <c r="J13" s="30">
        <f t="shared" si="1"/>
        <v>920</v>
      </c>
      <c r="K13" s="30">
        <f t="shared" si="1"/>
        <v>846</v>
      </c>
      <c r="L13" s="30">
        <f t="shared" si="1"/>
        <v>244</v>
      </c>
      <c r="M13" s="30">
        <f t="shared" si="1"/>
        <v>8</v>
      </c>
      <c r="N13" s="30">
        <f t="shared" si="1"/>
        <v>43</v>
      </c>
      <c r="O13" s="30">
        <f t="shared" si="1"/>
        <v>0</v>
      </c>
      <c r="P13" s="30">
        <f t="shared" si="1"/>
        <v>0</v>
      </c>
      <c r="Q13" s="30">
        <f t="shared" si="1"/>
        <v>13766</v>
      </c>
    </row>
    <row r="14" spans="1:17" s="21" customFormat="1" ht="13.5" customHeight="1">
      <c r="A14" s="41"/>
      <c r="B14" s="26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17" s="33" customFormat="1" ht="13.5" customHeight="1">
      <c r="A15" s="41" t="s">
        <v>39</v>
      </c>
      <c r="B15" s="32">
        <v>14</v>
      </c>
      <c r="C15" s="32" t="s">
        <v>8</v>
      </c>
      <c r="D15" s="32">
        <v>4225</v>
      </c>
      <c r="E15" s="32">
        <v>0</v>
      </c>
      <c r="F15" s="32">
        <v>223</v>
      </c>
      <c r="G15" s="32">
        <v>358</v>
      </c>
      <c r="H15" s="32">
        <v>0</v>
      </c>
      <c r="I15" s="32">
        <v>258</v>
      </c>
      <c r="J15" s="32">
        <v>458</v>
      </c>
      <c r="K15" s="32">
        <v>268</v>
      </c>
      <c r="L15" s="32">
        <v>26</v>
      </c>
      <c r="M15" s="32">
        <v>0</v>
      </c>
      <c r="N15" s="32">
        <v>0</v>
      </c>
      <c r="O15" s="32">
        <v>0</v>
      </c>
      <c r="P15" s="32">
        <v>0</v>
      </c>
      <c r="Q15" s="32">
        <v>5816</v>
      </c>
    </row>
    <row r="16" spans="1:17" s="33" customFormat="1" ht="13.5" customHeight="1">
      <c r="A16" s="41"/>
      <c r="B16" s="34">
        <v>45</v>
      </c>
      <c r="C16" s="34" t="s">
        <v>21</v>
      </c>
      <c r="D16" s="34">
        <v>4346</v>
      </c>
      <c r="E16" s="34">
        <v>0</v>
      </c>
      <c r="F16" s="34">
        <v>189</v>
      </c>
      <c r="G16" s="34">
        <v>275</v>
      </c>
      <c r="H16" s="34">
        <v>96</v>
      </c>
      <c r="I16" s="34">
        <v>317</v>
      </c>
      <c r="J16" s="34">
        <v>1351</v>
      </c>
      <c r="K16" s="34">
        <v>292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6866</v>
      </c>
    </row>
    <row r="17" spans="1:17" s="33" customFormat="1" ht="13.5" customHeight="1">
      <c r="A17" s="41"/>
      <c r="B17" s="34">
        <v>55</v>
      </c>
      <c r="C17" s="34" t="s">
        <v>25</v>
      </c>
      <c r="D17" s="34">
        <v>42</v>
      </c>
      <c r="E17" s="34">
        <v>0</v>
      </c>
      <c r="F17" s="34">
        <v>20</v>
      </c>
      <c r="G17" s="34">
        <v>24</v>
      </c>
      <c r="H17" s="34">
        <v>12</v>
      </c>
      <c r="I17" s="34">
        <v>7</v>
      </c>
      <c r="J17" s="34">
        <v>123</v>
      </c>
      <c r="K17" s="34">
        <v>35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263</v>
      </c>
    </row>
    <row r="18" spans="1:17" s="33" customFormat="1" ht="13.5" customHeight="1">
      <c r="A18" s="41"/>
      <c r="B18" s="34">
        <v>65</v>
      </c>
      <c r="C18" s="34" t="s">
        <v>28</v>
      </c>
      <c r="D18" s="34">
        <v>17</v>
      </c>
      <c r="E18" s="34">
        <v>0</v>
      </c>
      <c r="F18" s="34">
        <v>18</v>
      </c>
      <c r="G18" s="34">
        <v>19</v>
      </c>
      <c r="H18" s="34">
        <v>9</v>
      </c>
      <c r="I18" s="34">
        <v>36</v>
      </c>
      <c r="J18" s="34">
        <v>42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141</v>
      </c>
    </row>
    <row r="19" spans="1:17" s="33" customFormat="1" ht="13.5" customHeight="1">
      <c r="A19" s="41"/>
      <c r="B19" s="34">
        <v>17</v>
      </c>
      <c r="C19" s="34" t="s">
        <v>10</v>
      </c>
      <c r="D19" s="34">
        <v>1638</v>
      </c>
      <c r="E19" s="34">
        <v>0</v>
      </c>
      <c r="F19" s="34">
        <v>120</v>
      </c>
      <c r="G19" s="34">
        <v>194</v>
      </c>
      <c r="H19" s="34">
        <v>0</v>
      </c>
      <c r="I19" s="34">
        <v>116</v>
      </c>
      <c r="J19" s="34">
        <v>220</v>
      </c>
      <c r="K19" s="34">
        <v>121</v>
      </c>
      <c r="L19" s="34">
        <v>5</v>
      </c>
      <c r="M19" s="34">
        <v>0</v>
      </c>
      <c r="N19" s="34">
        <v>0</v>
      </c>
      <c r="O19" s="34">
        <v>0</v>
      </c>
      <c r="P19" s="34">
        <v>0</v>
      </c>
      <c r="Q19" s="34">
        <v>2414</v>
      </c>
    </row>
    <row r="20" spans="1:17" s="33" customFormat="1" ht="13.5" customHeight="1">
      <c r="A20" s="41"/>
      <c r="B20" s="34">
        <v>79</v>
      </c>
      <c r="C20" s="34" t="s">
        <v>33</v>
      </c>
      <c r="D20" s="34">
        <v>36</v>
      </c>
      <c r="E20" s="34">
        <v>0</v>
      </c>
      <c r="F20" s="34">
        <v>56</v>
      </c>
      <c r="G20" s="34">
        <v>2</v>
      </c>
      <c r="H20" s="34">
        <v>6</v>
      </c>
      <c r="I20" s="34">
        <v>7</v>
      </c>
      <c r="J20" s="34">
        <v>10</v>
      </c>
      <c r="K20" s="34">
        <v>5</v>
      </c>
      <c r="L20" s="34">
        <v>32</v>
      </c>
      <c r="M20" s="34">
        <v>0</v>
      </c>
      <c r="N20" s="34">
        <v>0</v>
      </c>
      <c r="O20" s="34">
        <v>0</v>
      </c>
      <c r="P20" s="34">
        <v>0</v>
      </c>
      <c r="Q20" s="34">
        <v>154</v>
      </c>
    </row>
    <row r="21" spans="1:17" s="33" customFormat="1" ht="13.5" customHeight="1" thickBot="1">
      <c r="A21" s="41"/>
      <c r="B21" s="35">
        <v>80</v>
      </c>
      <c r="C21" s="35" t="s">
        <v>34</v>
      </c>
      <c r="D21" s="35">
        <v>0</v>
      </c>
      <c r="E21" s="35">
        <v>0</v>
      </c>
      <c r="F21" s="35">
        <v>85</v>
      </c>
      <c r="G21" s="35">
        <v>4</v>
      </c>
      <c r="H21" s="35">
        <v>6</v>
      </c>
      <c r="I21" s="35">
        <v>7</v>
      </c>
      <c r="J21" s="35">
        <v>26</v>
      </c>
      <c r="K21" s="35">
        <v>28</v>
      </c>
      <c r="L21" s="35">
        <v>17</v>
      </c>
      <c r="M21" s="35">
        <v>0</v>
      </c>
      <c r="N21" s="35">
        <v>0</v>
      </c>
      <c r="O21" s="35">
        <v>0</v>
      </c>
      <c r="P21" s="35">
        <v>0</v>
      </c>
      <c r="Q21" s="35">
        <v>173</v>
      </c>
    </row>
    <row r="22" spans="1:17" s="21" customFormat="1" ht="13.5" customHeight="1" thickTop="1">
      <c r="A22" s="41"/>
      <c r="B22" s="24"/>
      <c r="C22" s="25" t="s">
        <v>43</v>
      </c>
      <c r="D22" s="30">
        <f aca="true" t="shared" si="2" ref="D22:Q22">+SUM(D15:D21)</f>
        <v>10304</v>
      </c>
      <c r="E22" s="30">
        <f t="shared" si="2"/>
        <v>0</v>
      </c>
      <c r="F22" s="30">
        <f t="shared" si="2"/>
        <v>711</v>
      </c>
      <c r="G22" s="30">
        <f t="shared" si="2"/>
        <v>876</v>
      </c>
      <c r="H22" s="30">
        <f t="shared" si="2"/>
        <v>129</v>
      </c>
      <c r="I22" s="30">
        <f t="shared" si="2"/>
        <v>748</v>
      </c>
      <c r="J22" s="30">
        <f t="shared" si="2"/>
        <v>2230</v>
      </c>
      <c r="K22" s="30">
        <f t="shared" si="2"/>
        <v>749</v>
      </c>
      <c r="L22" s="30">
        <f t="shared" si="2"/>
        <v>80</v>
      </c>
      <c r="M22" s="30">
        <f t="shared" si="2"/>
        <v>0</v>
      </c>
      <c r="N22" s="30">
        <f t="shared" si="2"/>
        <v>0</v>
      </c>
      <c r="O22" s="30">
        <f t="shared" si="2"/>
        <v>0</v>
      </c>
      <c r="P22" s="30">
        <f t="shared" si="2"/>
        <v>0</v>
      </c>
      <c r="Q22" s="30">
        <f t="shared" si="2"/>
        <v>15827</v>
      </c>
    </row>
    <row r="23" spans="1:17" s="21" customFormat="1" ht="13.5" customHeight="1">
      <c r="A23" s="41"/>
      <c r="B23" s="26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s="33" customFormat="1" ht="13.5" customHeight="1">
      <c r="A24" s="41" t="s">
        <v>45</v>
      </c>
      <c r="B24" s="32">
        <v>35</v>
      </c>
      <c r="C24" s="32" t="s">
        <v>17</v>
      </c>
      <c r="D24" s="32">
        <v>5086</v>
      </c>
      <c r="E24" s="32">
        <v>0</v>
      </c>
      <c r="F24" s="32">
        <v>246</v>
      </c>
      <c r="G24" s="32">
        <v>228</v>
      </c>
      <c r="H24" s="32">
        <v>124</v>
      </c>
      <c r="I24" s="32">
        <v>455</v>
      </c>
      <c r="J24" s="32">
        <v>331</v>
      </c>
      <c r="K24" s="32">
        <v>315</v>
      </c>
      <c r="L24" s="32">
        <v>122</v>
      </c>
      <c r="M24" s="32">
        <v>0</v>
      </c>
      <c r="N24" s="32">
        <v>0</v>
      </c>
      <c r="O24" s="32">
        <v>0</v>
      </c>
      <c r="P24" s="32">
        <v>0</v>
      </c>
      <c r="Q24" s="32">
        <v>6907</v>
      </c>
    </row>
    <row r="25" spans="1:17" s="33" customFormat="1" ht="13.5" customHeight="1">
      <c r="A25" s="41"/>
      <c r="B25" s="34">
        <v>29</v>
      </c>
      <c r="C25" s="34" t="s">
        <v>16</v>
      </c>
      <c r="D25" s="34">
        <v>2541</v>
      </c>
      <c r="E25" s="34">
        <v>0</v>
      </c>
      <c r="F25" s="34">
        <v>125</v>
      </c>
      <c r="G25" s="34">
        <v>233</v>
      </c>
      <c r="H25" s="34">
        <v>0</v>
      </c>
      <c r="I25" s="34">
        <v>206</v>
      </c>
      <c r="J25" s="34">
        <v>124</v>
      </c>
      <c r="K25" s="34">
        <v>252</v>
      </c>
      <c r="L25" s="34">
        <v>26</v>
      </c>
      <c r="M25" s="34">
        <v>0</v>
      </c>
      <c r="N25" s="34">
        <v>0</v>
      </c>
      <c r="O25" s="34">
        <v>0</v>
      </c>
      <c r="P25" s="34">
        <v>0</v>
      </c>
      <c r="Q25" s="34">
        <v>3507</v>
      </c>
    </row>
    <row r="26" spans="1:17" s="33" customFormat="1" ht="13.5" customHeight="1">
      <c r="A26" s="41"/>
      <c r="B26" s="34">
        <v>25</v>
      </c>
      <c r="C26" s="34" t="s">
        <v>13</v>
      </c>
      <c r="D26" s="34">
        <v>1389</v>
      </c>
      <c r="E26" s="34">
        <v>0</v>
      </c>
      <c r="F26" s="34">
        <v>63</v>
      </c>
      <c r="G26" s="34">
        <v>72</v>
      </c>
      <c r="H26" s="34">
        <v>33</v>
      </c>
      <c r="I26" s="34">
        <v>62</v>
      </c>
      <c r="J26" s="34">
        <v>158</v>
      </c>
      <c r="K26" s="34">
        <v>82</v>
      </c>
      <c r="L26" s="34">
        <v>17</v>
      </c>
      <c r="M26" s="34">
        <v>0</v>
      </c>
      <c r="N26" s="34">
        <v>0</v>
      </c>
      <c r="O26" s="34">
        <v>0</v>
      </c>
      <c r="P26" s="34">
        <v>0</v>
      </c>
      <c r="Q26" s="34">
        <v>1876</v>
      </c>
    </row>
    <row r="27" spans="1:17" s="33" customFormat="1" ht="13.5" customHeight="1">
      <c r="A27" s="41"/>
      <c r="B27" s="34">
        <v>66</v>
      </c>
      <c r="C27" s="34" t="s">
        <v>29</v>
      </c>
      <c r="D27" s="34">
        <v>734</v>
      </c>
      <c r="E27" s="34">
        <v>0</v>
      </c>
      <c r="F27" s="34">
        <v>53</v>
      </c>
      <c r="G27" s="34">
        <v>30</v>
      </c>
      <c r="H27" s="34">
        <v>24</v>
      </c>
      <c r="I27" s="34">
        <v>14</v>
      </c>
      <c r="J27" s="34">
        <v>47</v>
      </c>
      <c r="K27" s="34">
        <v>6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908</v>
      </c>
    </row>
    <row r="28" spans="1:17" s="33" customFormat="1" ht="13.5" customHeight="1">
      <c r="A28" s="41"/>
      <c r="B28" s="34">
        <v>64</v>
      </c>
      <c r="C28" s="34" t="s">
        <v>27</v>
      </c>
      <c r="D28" s="34">
        <v>957</v>
      </c>
      <c r="E28" s="34">
        <v>0</v>
      </c>
      <c r="F28" s="34">
        <v>61</v>
      </c>
      <c r="G28" s="34">
        <v>56</v>
      </c>
      <c r="H28" s="34">
        <v>48</v>
      </c>
      <c r="I28" s="34">
        <v>70</v>
      </c>
      <c r="J28" s="34">
        <v>48</v>
      </c>
      <c r="K28" s="34">
        <v>44</v>
      </c>
      <c r="L28" s="34">
        <v>11</v>
      </c>
      <c r="M28" s="34">
        <v>0</v>
      </c>
      <c r="N28" s="34">
        <v>0</v>
      </c>
      <c r="O28" s="34">
        <v>0</v>
      </c>
      <c r="P28" s="34">
        <v>0</v>
      </c>
      <c r="Q28" s="34">
        <v>1295</v>
      </c>
    </row>
    <row r="29" spans="1:17" s="33" customFormat="1" ht="13.5" customHeight="1">
      <c r="A29" s="41"/>
      <c r="B29" s="34">
        <v>88</v>
      </c>
      <c r="C29" s="34" t="s">
        <v>37</v>
      </c>
      <c r="D29" s="34">
        <v>370</v>
      </c>
      <c r="E29" s="34">
        <v>0</v>
      </c>
      <c r="F29" s="34">
        <v>11</v>
      </c>
      <c r="G29" s="34">
        <v>5</v>
      </c>
      <c r="H29" s="34">
        <v>17</v>
      </c>
      <c r="I29" s="34">
        <v>32</v>
      </c>
      <c r="J29" s="34">
        <v>7</v>
      </c>
      <c r="K29" s="34"/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442</v>
      </c>
    </row>
    <row r="30" spans="1:17" s="33" customFormat="1" ht="13.5" customHeight="1" thickBot="1">
      <c r="A30" s="41"/>
      <c r="B30" s="35">
        <v>52</v>
      </c>
      <c r="C30" s="35" t="s">
        <v>23</v>
      </c>
      <c r="D30" s="35">
        <v>707</v>
      </c>
      <c r="E30" s="35">
        <v>0</v>
      </c>
      <c r="F30" s="35">
        <v>42</v>
      </c>
      <c r="G30" s="35">
        <v>33</v>
      </c>
      <c r="H30" s="35">
        <v>15</v>
      </c>
      <c r="I30" s="35">
        <v>34</v>
      </c>
      <c r="J30" s="35">
        <v>28</v>
      </c>
      <c r="K30" s="35">
        <v>9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868</v>
      </c>
    </row>
    <row r="31" spans="1:17" s="21" customFormat="1" ht="13.5" customHeight="1" thickTop="1">
      <c r="A31" s="41"/>
      <c r="B31" s="24"/>
      <c r="C31" s="25" t="s">
        <v>43</v>
      </c>
      <c r="D31" s="30">
        <f aca="true" t="shared" si="3" ref="D31:Q31">+SUM(D24:D30)</f>
        <v>11784</v>
      </c>
      <c r="E31" s="30">
        <f t="shared" si="3"/>
        <v>0</v>
      </c>
      <c r="F31" s="30">
        <f t="shared" si="3"/>
        <v>601</v>
      </c>
      <c r="G31" s="30">
        <f t="shared" si="3"/>
        <v>657</v>
      </c>
      <c r="H31" s="30">
        <f t="shared" si="3"/>
        <v>261</v>
      </c>
      <c r="I31" s="30">
        <f t="shared" si="3"/>
        <v>873</v>
      </c>
      <c r="J31" s="30">
        <f t="shared" si="3"/>
        <v>743</v>
      </c>
      <c r="K31" s="30">
        <f t="shared" si="3"/>
        <v>708</v>
      </c>
      <c r="L31" s="30">
        <f t="shared" si="3"/>
        <v>176</v>
      </c>
      <c r="M31" s="30">
        <f t="shared" si="3"/>
        <v>0</v>
      </c>
      <c r="N31" s="30">
        <f t="shared" si="3"/>
        <v>0</v>
      </c>
      <c r="O31" s="30">
        <f t="shared" si="3"/>
        <v>0</v>
      </c>
      <c r="P31" s="30">
        <f t="shared" si="3"/>
        <v>0</v>
      </c>
      <c r="Q31" s="30">
        <f t="shared" si="3"/>
        <v>15803</v>
      </c>
    </row>
    <row r="32" spans="1:17" s="21" customFormat="1" ht="13.5" customHeight="1">
      <c r="A32" s="41"/>
      <c r="B32" s="26"/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s="33" customFormat="1" ht="13.5" customHeight="1">
      <c r="A33" s="41" t="s">
        <v>46</v>
      </c>
      <c r="B33" s="32">
        <v>70</v>
      </c>
      <c r="C33" s="32" t="s">
        <v>31</v>
      </c>
      <c r="D33" s="32">
        <v>7338</v>
      </c>
      <c r="E33" s="32">
        <v>0</v>
      </c>
      <c r="F33" s="32">
        <v>622</v>
      </c>
      <c r="G33" s="32">
        <v>509</v>
      </c>
      <c r="H33" s="32">
        <v>0</v>
      </c>
      <c r="I33" s="32">
        <v>577</v>
      </c>
      <c r="J33" s="32">
        <v>390</v>
      </c>
      <c r="K33" s="32">
        <v>374</v>
      </c>
      <c r="L33" s="32">
        <v>12</v>
      </c>
      <c r="M33" s="32">
        <v>0</v>
      </c>
      <c r="N33" s="32">
        <v>0</v>
      </c>
      <c r="O33" s="32">
        <v>0</v>
      </c>
      <c r="P33" s="32">
        <v>0</v>
      </c>
      <c r="Q33" s="32">
        <v>9822</v>
      </c>
    </row>
    <row r="34" spans="1:17" s="33" customFormat="1" ht="13.5" customHeight="1" thickBot="1">
      <c r="A34" s="41"/>
      <c r="B34" s="35">
        <v>76</v>
      </c>
      <c r="C34" s="35" t="s">
        <v>32</v>
      </c>
      <c r="D34" s="35">
        <v>758</v>
      </c>
      <c r="E34" s="35">
        <v>0</v>
      </c>
      <c r="F34" s="35">
        <v>32</v>
      </c>
      <c r="G34" s="35">
        <v>31</v>
      </c>
      <c r="H34" s="35">
        <v>0</v>
      </c>
      <c r="I34" s="35">
        <v>69</v>
      </c>
      <c r="J34" s="35">
        <v>79</v>
      </c>
      <c r="K34" s="35">
        <v>0</v>
      </c>
      <c r="L34" s="35">
        <v>4</v>
      </c>
      <c r="M34" s="35">
        <v>0</v>
      </c>
      <c r="N34" s="35">
        <v>0</v>
      </c>
      <c r="O34" s="35">
        <v>0</v>
      </c>
      <c r="P34" s="35">
        <v>0</v>
      </c>
      <c r="Q34" s="35">
        <v>973</v>
      </c>
    </row>
    <row r="35" spans="1:17" ht="13.5" customHeight="1" thickTop="1">
      <c r="A35" s="41"/>
      <c r="B35" s="24"/>
      <c r="C35" s="25" t="s">
        <v>43</v>
      </c>
      <c r="D35" s="30">
        <f aca="true" t="shared" si="4" ref="D35:Q35">+SUM(D33:D34)</f>
        <v>8096</v>
      </c>
      <c r="E35" s="30">
        <f t="shared" si="4"/>
        <v>0</v>
      </c>
      <c r="F35" s="30">
        <f t="shared" si="4"/>
        <v>654</v>
      </c>
      <c r="G35" s="30">
        <f t="shared" si="4"/>
        <v>540</v>
      </c>
      <c r="H35" s="30">
        <f t="shared" si="4"/>
        <v>0</v>
      </c>
      <c r="I35" s="30">
        <f t="shared" si="4"/>
        <v>646</v>
      </c>
      <c r="J35" s="30">
        <f t="shared" si="4"/>
        <v>469</v>
      </c>
      <c r="K35" s="30">
        <f t="shared" si="4"/>
        <v>374</v>
      </c>
      <c r="L35" s="30">
        <f t="shared" si="4"/>
        <v>16</v>
      </c>
      <c r="M35" s="30">
        <f t="shared" si="4"/>
        <v>0</v>
      </c>
      <c r="N35" s="30">
        <f t="shared" si="4"/>
        <v>0</v>
      </c>
      <c r="O35" s="30">
        <f t="shared" si="4"/>
        <v>0</v>
      </c>
      <c r="P35" s="30">
        <f t="shared" si="4"/>
        <v>0</v>
      </c>
      <c r="Q35" s="30">
        <f t="shared" si="4"/>
        <v>10795</v>
      </c>
    </row>
    <row r="36" spans="1:17" s="21" customFormat="1" ht="13.5" customHeight="1">
      <c r="A36" s="41"/>
      <c r="B36" s="26"/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s="33" customFormat="1" ht="13.5" customHeight="1">
      <c r="A37" s="39" t="s">
        <v>40</v>
      </c>
      <c r="B37" s="32">
        <v>4</v>
      </c>
      <c r="C37" s="32" t="s">
        <v>5</v>
      </c>
      <c r="D37" s="32">
        <v>15878</v>
      </c>
      <c r="E37" s="32">
        <v>0</v>
      </c>
      <c r="F37" s="32">
        <v>1661</v>
      </c>
      <c r="G37" s="32">
        <v>1219</v>
      </c>
      <c r="H37" s="32">
        <v>496</v>
      </c>
      <c r="I37" s="32">
        <v>1031</v>
      </c>
      <c r="J37" s="32">
        <v>1208</v>
      </c>
      <c r="K37" s="32">
        <v>1084</v>
      </c>
      <c r="L37" s="32">
        <v>467</v>
      </c>
      <c r="M37" s="32">
        <v>0</v>
      </c>
      <c r="N37" s="32">
        <v>27</v>
      </c>
      <c r="O37" s="32">
        <v>0</v>
      </c>
      <c r="P37" s="32">
        <v>0</v>
      </c>
      <c r="Q37" s="32">
        <v>23071</v>
      </c>
    </row>
    <row r="38" spans="1:17" s="33" customFormat="1" ht="13.5" customHeight="1">
      <c r="A38" s="39"/>
      <c r="B38" s="34">
        <v>41</v>
      </c>
      <c r="C38" s="34" t="s">
        <v>63</v>
      </c>
      <c r="D38" s="34">
        <v>861</v>
      </c>
      <c r="E38" s="34">
        <v>0</v>
      </c>
      <c r="F38" s="34">
        <v>49</v>
      </c>
      <c r="G38" s="34">
        <v>45</v>
      </c>
      <c r="H38" s="34">
        <v>14</v>
      </c>
      <c r="I38" s="34">
        <v>33</v>
      </c>
      <c r="J38" s="34">
        <v>78</v>
      </c>
      <c r="K38" s="34">
        <v>33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1113</v>
      </c>
    </row>
    <row r="39" spans="1:17" s="33" customFormat="1" ht="13.5" customHeight="1">
      <c r="A39" s="39"/>
      <c r="B39" s="34">
        <v>47</v>
      </c>
      <c r="C39" s="34" t="s">
        <v>64</v>
      </c>
      <c r="D39" s="34">
        <v>336</v>
      </c>
      <c r="E39" s="34">
        <v>0</v>
      </c>
      <c r="F39" s="34">
        <v>14</v>
      </c>
      <c r="G39" s="34">
        <v>12</v>
      </c>
      <c r="H39" s="34">
        <v>5</v>
      </c>
      <c r="I39" s="34">
        <v>3</v>
      </c>
      <c r="J39" s="34">
        <v>49</v>
      </c>
      <c r="K39" s="34">
        <v>7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426</v>
      </c>
    </row>
    <row r="40" spans="1:17" s="33" customFormat="1" ht="13.5" customHeight="1">
      <c r="A40" s="39"/>
      <c r="B40" s="36">
        <v>19</v>
      </c>
      <c r="C40" s="36" t="s">
        <v>129</v>
      </c>
      <c r="D40" s="36">
        <v>1194</v>
      </c>
      <c r="E40" s="36">
        <v>0</v>
      </c>
      <c r="F40" s="36">
        <v>29</v>
      </c>
      <c r="G40" s="36">
        <v>33</v>
      </c>
      <c r="H40" s="36">
        <v>30</v>
      </c>
      <c r="I40" s="36">
        <v>20</v>
      </c>
      <c r="J40" s="36">
        <v>122</v>
      </c>
      <c r="K40" s="36">
        <v>47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1475</v>
      </c>
    </row>
    <row r="41" spans="1:17" s="33" customFormat="1" ht="13.5" customHeight="1" thickBot="1">
      <c r="A41" s="39"/>
      <c r="B41" s="35">
        <v>46</v>
      </c>
      <c r="C41" s="35" t="s">
        <v>22</v>
      </c>
      <c r="D41" s="35">
        <v>4837</v>
      </c>
      <c r="E41" s="35">
        <v>0</v>
      </c>
      <c r="F41" s="35">
        <v>500</v>
      </c>
      <c r="G41" s="35">
        <v>260</v>
      </c>
      <c r="H41" s="35">
        <v>180</v>
      </c>
      <c r="I41" s="35">
        <v>242</v>
      </c>
      <c r="J41" s="35">
        <v>439</v>
      </c>
      <c r="K41" s="35">
        <v>354</v>
      </c>
      <c r="L41" s="35">
        <v>94</v>
      </c>
      <c r="M41" s="35">
        <v>0</v>
      </c>
      <c r="N41" s="35">
        <v>0</v>
      </c>
      <c r="O41" s="35">
        <v>0</v>
      </c>
      <c r="P41" s="35">
        <v>70</v>
      </c>
      <c r="Q41" s="35">
        <v>6976</v>
      </c>
    </row>
    <row r="42" spans="1:17" ht="13.5" customHeight="1" thickTop="1">
      <c r="A42" s="39"/>
      <c r="B42" s="24"/>
      <c r="C42" s="25" t="s">
        <v>43</v>
      </c>
      <c r="D42" s="30">
        <f aca="true" t="shared" si="5" ref="D42:Q42">+SUM(D37:D41)</f>
        <v>23106</v>
      </c>
      <c r="E42" s="30">
        <f t="shared" si="5"/>
        <v>0</v>
      </c>
      <c r="F42" s="30">
        <f t="shared" si="5"/>
        <v>2253</v>
      </c>
      <c r="G42" s="30">
        <f t="shared" si="5"/>
        <v>1569</v>
      </c>
      <c r="H42" s="30">
        <f t="shared" si="5"/>
        <v>725</v>
      </c>
      <c r="I42" s="30">
        <f t="shared" si="5"/>
        <v>1329</v>
      </c>
      <c r="J42" s="30">
        <f t="shared" si="5"/>
        <v>1896</v>
      </c>
      <c r="K42" s="30">
        <f t="shared" si="5"/>
        <v>1525</v>
      </c>
      <c r="L42" s="30">
        <f t="shared" si="5"/>
        <v>561</v>
      </c>
      <c r="M42" s="30">
        <f t="shared" si="5"/>
        <v>0</v>
      </c>
      <c r="N42" s="30">
        <f t="shared" si="5"/>
        <v>27</v>
      </c>
      <c r="O42" s="30">
        <f t="shared" si="5"/>
        <v>0</v>
      </c>
      <c r="P42" s="30">
        <f t="shared" si="5"/>
        <v>70</v>
      </c>
      <c r="Q42" s="30">
        <f t="shared" si="5"/>
        <v>33061</v>
      </c>
    </row>
    <row r="43" spans="1:17" s="21" customFormat="1" ht="13.5" customHeight="1">
      <c r="A43" s="39"/>
      <c r="B43" s="26"/>
      <c r="C43" s="31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17" s="33" customFormat="1" ht="13.5" customHeight="1">
      <c r="A44" s="39" t="s">
        <v>41</v>
      </c>
      <c r="B44" s="32">
        <v>57</v>
      </c>
      <c r="C44" s="32" t="s">
        <v>26</v>
      </c>
      <c r="D44" s="32">
        <v>9321</v>
      </c>
      <c r="E44" s="32">
        <v>0</v>
      </c>
      <c r="F44" s="32">
        <v>5243</v>
      </c>
      <c r="G44" s="32">
        <v>863</v>
      </c>
      <c r="H44" s="32">
        <v>358</v>
      </c>
      <c r="I44" s="32">
        <v>1072</v>
      </c>
      <c r="J44" s="32">
        <v>1024</v>
      </c>
      <c r="K44" s="32">
        <v>745</v>
      </c>
      <c r="L44" s="32">
        <v>168</v>
      </c>
      <c r="M44" s="32">
        <v>0</v>
      </c>
      <c r="N44" s="32">
        <v>22</v>
      </c>
      <c r="O44" s="32">
        <v>0</v>
      </c>
      <c r="P44" s="32">
        <v>81</v>
      </c>
      <c r="Q44" s="32">
        <v>18897</v>
      </c>
    </row>
    <row r="45" spans="1:17" s="33" customFormat="1" ht="13.5" customHeight="1">
      <c r="A45" s="39"/>
      <c r="B45" s="34">
        <v>1</v>
      </c>
      <c r="C45" s="34" t="s">
        <v>2</v>
      </c>
      <c r="D45" s="34">
        <v>12116</v>
      </c>
      <c r="E45" s="34">
        <v>0</v>
      </c>
      <c r="F45" s="34">
        <v>9402</v>
      </c>
      <c r="G45" s="34">
        <v>1754</v>
      </c>
      <c r="H45" s="34">
        <v>19</v>
      </c>
      <c r="I45" s="34">
        <v>1599</v>
      </c>
      <c r="J45" s="34">
        <v>1785</v>
      </c>
      <c r="K45" s="34">
        <v>1192</v>
      </c>
      <c r="L45" s="34">
        <v>583</v>
      </c>
      <c r="M45" s="34">
        <v>0</v>
      </c>
      <c r="N45" s="34">
        <v>101</v>
      </c>
      <c r="O45" s="34">
        <v>1438</v>
      </c>
      <c r="P45" s="34">
        <v>0</v>
      </c>
      <c r="Q45" s="34">
        <v>29989</v>
      </c>
    </row>
    <row r="46" spans="1:17" s="33" customFormat="1" ht="13.5" customHeight="1">
      <c r="A46" s="39"/>
      <c r="B46" s="34">
        <v>10</v>
      </c>
      <c r="C46" s="34" t="s">
        <v>7</v>
      </c>
      <c r="D46" s="34">
        <v>1548</v>
      </c>
      <c r="E46" s="34">
        <v>0</v>
      </c>
      <c r="F46" s="34">
        <v>2482</v>
      </c>
      <c r="G46" s="34">
        <v>356</v>
      </c>
      <c r="H46" s="34">
        <v>17</v>
      </c>
      <c r="I46" s="34">
        <v>24</v>
      </c>
      <c r="J46" s="34">
        <v>448</v>
      </c>
      <c r="K46" s="34">
        <v>414</v>
      </c>
      <c r="L46" s="34">
        <v>312</v>
      </c>
      <c r="M46" s="34">
        <v>0</v>
      </c>
      <c r="N46" s="34">
        <v>0</v>
      </c>
      <c r="O46" s="34">
        <v>0</v>
      </c>
      <c r="P46" s="34">
        <v>0</v>
      </c>
      <c r="Q46" s="34">
        <v>5601</v>
      </c>
    </row>
    <row r="47" spans="1:17" s="33" customFormat="1" ht="13.5" customHeight="1">
      <c r="A47" s="39"/>
      <c r="B47" s="34">
        <v>26</v>
      </c>
      <c r="C47" s="34" t="s">
        <v>14</v>
      </c>
      <c r="D47" s="34">
        <v>317</v>
      </c>
      <c r="E47" s="34">
        <v>0</v>
      </c>
      <c r="F47" s="34">
        <v>115</v>
      </c>
      <c r="G47" s="34">
        <v>18</v>
      </c>
      <c r="H47" s="34">
        <v>8</v>
      </c>
      <c r="I47" s="34">
        <v>7</v>
      </c>
      <c r="J47" s="34">
        <v>8</v>
      </c>
      <c r="K47" s="34">
        <v>11</v>
      </c>
      <c r="L47" s="34">
        <v>43</v>
      </c>
      <c r="M47" s="34">
        <v>0</v>
      </c>
      <c r="N47" s="34">
        <v>0</v>
      </c>
      <c r="O47" s="34">
        <v>0</v>
      </c>
      <c r="P47" s="34">
        <v>0</v>
      </c>
      <c r="Q47" s="34">
        <v>527</v>
      </c>
    </row>
    <row r="48" spans="1:17" s="33" customFormat="1" ht="13.5" customHeight="1">
      <c r="A48" s="39"/>
      <c r="B48" s="34">
        <v>15</v>
      </c>
      <c r="C48" s="34" t="s">
        <v>9</v>
      </c>
      <c r="D48" s="34">
        <v>734</v>
      </c>
      <c r="E48" s="34">
        <v>0</v>
      </c>
      <c r="F48" s="34">
        <v>210</v>
      </c>
      <c r="G48" s="34">
        <v>58</v>
      </c>
      <c r="H48" s="34">
        <v>2</v>
      </c>
      <c r="I48" s="34">
        <v>117</v>
      </c>
      <c r="J48" s="34">
        <v>77</v>
      </c>
      <c r="K48" s="34">
        <v>48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1246</v>
      </c>
    </row>
    <row r="49" spans="1:17" s="33" customFormat="1" ht="13.5" customHeight="1">
      <c r="A49" s="39"/>
      <c r="B49" s="34">
        <v>87</v>
      </c>
      <c r="C49" s="34" t="s">
        <v>36</v>
      </c>
      <c r="D49" s="34">
        <v>373</v>
      </c>
      <c r="E49" s="34">
        <v>0</v>
      </c>
      <c r="F49" s="34">
        <v>70</v>
      </c>
      <c r="G49" s="34">
        <v>14</v>
      </c>
      <c r="H49" s="34">
        <v>23</v>
      </c>
      <c r="I49" s="34">
        <v>13</v>
      </c>
      <c r="J49" s="34">
        <v>15</v>
      </c>
      <c r="K49" s="34">
        <v>10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518</v>
      </c>
    </row>
    <row r="50" spans="1:17" s="33" customFormat="1" ht="13.5" customHeight="1">
      <c r="A50" s="39"/>
      <c r="B50" s="34">
        <v>81</v>
      </c>
      <c r="C50" s="34" t="s">
        <v>35</v>
      </c>
      <c r="D50" s="34">
        <v>639</v>
      </c>
      <c r="E50" s="34">
        <v>0</v>
      </c>
      <c r="F50" s="34">
        <v>92</v>
      </c>
      <c r="G50" s="34">
        <v>57</v>
      </c>
      <c r="H50" s="34">
        <v>28</v>
      </c>
      <c r="I50" s="34">
        <v>36</v>
      </c>
      <c r="J50" s="34">
        <v>98</v>
      </c>
      <c r="K50" s="34">
        <v>69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1019</v>
      </c>
    </row>
    <row r="51" spans="1:17" s="33" customFormat="1" ht="13.5" customHeight="1">
      <c r="A51" s="39"/>
      <c r="B51" s="36">
        <v>54</v>
      </c>
      <c r="C51" s="36" t="s">
        <v>24</v>
      </c>
      <c r="D51" s="36">
        <v>275</v>
      </c>
      <c r="E51" s="36">
        <v>0</v>
      </c>
      <c r="F51" s="36">
        <v>249</v>
      </c>
      <c r="G51" s="36">
        <v>11</v>
      </c>
      <c r="H51" s="36">
        <v>0</v>
      </c>
      <c r="I51" s="36">
        <v>49</v>
      </c>
      <c r="J51" s="36">
        <v>30</v>
      </c>
      <c r="K51" s="36">
        <v>24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638</v>
      </c>
    </row>
    <row r="52" spans="1:17" s="33" customFormat="1" ht="13.5" customHeight="1" thickBot="1">
      <c r="A52" s="39"/>
      <c r="B52" s="35">
        <v>75</v>
      </c>
      <c r="C52" s="35" t="s">
        <v>127</v>
      </c>
      <c r="D52" s="35">
        <v>231</v>
      </c>
      <c r="E52" s="35">
        <v>0</v>
      </c>
      <c r="F52" s="35">
        <v>115</v>
      </c>
      <c r="G52" s="35">
        <v>10</v>
      </c>
      <c r="H52" s="35">
        <v>0</v>
      </c>
      <c r="I52" s="35">
        <v>0</v>
      </c>
      <c r="J52" s="35">
        <v>21</v>
      </c>
      <c r="K52" s="35">
        <v>28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405</v>
      </c>
    </row>
    <row r="53" spans="1:17" ht="13.5" customHeight="1" thickTop="1">
      <c r="A53" s="39"/>
      <c r="B53" s="24"/>
      <c r="C53" s="25" t="s">
        <v>43</v>
      </c>
      <c r="D53" s="30">
        <f>+SUM(D44:D52)</f>
        <v>25554</v>
      </c>
      <c r="E53" s="30">
        <f aca="true" t="shared" si="6" ref="E53:Q53">+SUM(E44:E52)</f>
        <v>0</v>
      </c>
      <c r="F53" s="30">
        <f t="shared" si="6"/>
        <v>17978</v>
      </c>
      <c r="G53" s="30">
        <f t="shared" si="6"/>
        <v>3141</v>
      </c>
      <c r="H53" s="30">
        <f t="shared" si="6"/>
        <v>455</v>
      </c>
      <c r="I53" s="30">
        <f t="shared" si="6"/>
        <v>2917</v>
      </c>
      <c r="J53" s="30">
        <f t="shared" si="6"/>
        <v>3506</v>
      </c>
      <c r="K53" s="30">
        <f t="shared" si="6"/>
        <v>2541</v>
      </c>
      <c r="L53" s="30">
        <f t="shared" si="6"/>
        <v>1106</v>
      </c>
      <c r="M53" s="30">
        <f t="shared" si="6"/>
        <v>0</v>
      </c>
      <c r="N53" s="30">
        <f t="shared" si="6"/>
        <v>123</v>
      </c>
      <c r="O53" s="30">
        <f t="shared" si="6"/>
        <v>1438</v>
      </c>
      <c r="P53" s="30">
        <f t="shared" si="6"/>
        <v>81</v>
      </c>
      <c r="Q53" s="30">
        <f t="shared" si="6"/>
        <v>58840</v>
      </c>
    </row>
    <row r="54" spans="1:17" s="21" customFormat="1" ht="13.5" customHeight="1">
      <c r="A54" s="39"/>
      <c r="B54" s="26"/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s="33" customFormat="1" ht="13.5" customHeight="1">
      <c r="A55" s="39" t="s">
        <v>42</v>
      </c>
      <c r="B55" s="32">
        <v>2</v>
      </c>
      <c r="C55" s="32" t="s">
        <v>3</v>
      </c>
      <c r="D55" s="32">
        <v>2575</v>
      </c>
      <c r="E55" s="32">
        <v>0</v>
      </c>
      <c r="F55" s="32">
        <v>480</v>
      </c>
      <c r="G55" s="32">
        <v>214</v>
      </c>
      <c r="H55" s="32">
        <v>0</v>
      </c>
      <c r="I55" s="32">
        <v>230</v>
      </c>
      <c r="J55" s="32">
        <v>213</v>
      </c>
      <c r="K55" s="32">
        <v>249</v>
      </c>
      <c r="L55" s="32">
        <v>88</v>
      </c>
      <c r="M55" s="32">
        <v>0</v>
      </c>
      <c r="N55" s="32">
        <v>0</v>
      </c>
      <c r="O55" s="32">
        <v>0</v>
      </c>
      <c r="P55" s="32">
        <v>0</v>
      </c>
      <c r="Q55" s="37">
        <v>4049</v>
      </c>
    </row>
    <row r="56" spans="1:17" s="33" customFormat="1" ht="13.5" customHeight="1">
      <c r="A56" s="39"/>
      <c r="B56" s="38">
        <v>69</v>
      </c>
      <c r="C56" s="38" t="s">
        <v>128</v>
      </c>
      <c r="D56" s="38">
        <v>272</v>
      </c>
      <c r="E56" s="38">
        <v>0</v>
      </c>
      <c r="F56" s="38">
        <v>29</v>
      </c>
      <c r="G56" s="38">
        <v>15</v>
      </c>
      <c r="H56" s="38">
        <v>0</v>
      </c>
      <c r="I56" s="38">
        <v>21</v>
      </c>
      <c r="J56" s="38">
        <v>56</v>
      </c>
      <c r="K56" s="38">
        <v>15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4">
        <v>408</v>
      </c>
    </row>
    <row r="57" spans="1:17" s="33" customFormat="1" ht="13.5" customHeight="1">
      <c r="A57" s="39"/>
      <c r="B57" s="34">
        <v>27</v>
      </c>
      <c r="C57" s="34" t="s">
        <v>15</v>
      </c>
      <c r="D57" s="34">
        <v>1046</v>
      </c>
      <c r="E57" s="34">
        <v>0</v>
      </c>
      <c r="F57" s="34">
        <v>318</v>
      </c>
      <c r="G57" s="34">
        <v>155</v>
      </c>
      <c r="H57" s="34">
        <v>35</v>
      </c>
      <c r="I57" s="34">
        <v>79</v>
      </c>
      <c r="J57" s="34">
        <v>243</v>
      </c>
      <c r="K57" s="34">
        <v>79</v>
      </c>
      <c r="L57" s="34">
        <v>4</v>
      </c>
      <c r="M57" s="34">
        <v>0</v>
      </c>
      <c r="N57" s="34">
        <v>0</v>
      </c>
      <c r="O57" s="34">
        <v>0</v>
      </c>
      <c r="P57" s="34">
        <v>0</v>
      </c>
      <c r="Q57" s="34">
        <v>1959</v>
      </c>
    </row>
    <row r="58" spans="1:17" s="33" customFormat="1" ht="13.5" customHeight="1">
      <c r="A58" s="39"/>
      <c r="B58" s="34">
        <v>21</v>
      </c>
      <c r="C58" s="34" t="s">
        <v>11</v>
      </c>
      <c r="D58" s="34">
        <v>736</v>
      </c>
      <c r="E58" s="34">
        <v>0</v>
      </c>
      <c r="F58" s="34">
        <v>103</v>
      </c>
      <c r="G58" s="34">
        <v>152</v>
      </c>
      <c r="H58" s="34">
        <v>0</v>
      </c>
      <c r="I58" s="34">
        <v>84</v>
      </c>
      <c r="J58" s="34">
        <v>177</v>
      </c>
      <c r="K58" s="34">
        <v>45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1297</v>
      </c>
    </row>
    <row r="59" spans="1:17" s="33" customFormat="1" ht="13.5" customHeight="1">
      <c r="A59" s="39"/>
      <c r="B59" s="34">
        <v>40</v>
      </c>
      <c r="C59" s="34" t="s">
        <v>19</v>
      </c>
      <c r="D59" s="34">
        <v>337</v>
      </c>
      <c r="E59" s="34">
        <v>0</v>
      </c>
      <c r="F59" s="34">
        <v>12</v>
      </c>
      <c r="G59" s="34">
        <v>27</v>
      </c>
      <c r="H59" s="34">
        <v>5</v>
      </c>
      <c r="I59" s="34">
        <v>9</v>
      </c>
      <c r="J59" s="34">
        <v>29</v>
      </c>
      <c r="K59" s="34">
        <v>8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427</v>
      </c>
    </row>
    <row r="60" spans="1:17" s="33" customFormat="1" ht="13.5" customHeight="1" thickBot="1">
      <c r="A60" s="39"/>
      <c r="B60" s="35">
        <v>23</v>
      </c>
      <c r="C60" s="35" t="s">
        <v>12</v>
      </c>
      <c r="D60" s="35">
        <v>139</v>
      </c>
      <c r="E60" s="35">
        <v>0</v>
      </c>
      <c r="F60" s="35">
        <v>152</v>
      </c>
      <c r="G60" s="35">
        <v>200</v>
      </c>
      <c r="H60" s="35">
        <v>58</v>
      </c>
      <c r="I60" s="35">
        <v>54</v>
      </c>
      <c r="J60" s="35">
        <v>78</v>
      </c>
      <c r="K60" s="35">
        <v>4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685</v>
      </c>
    </row>
    <row r="61" spans="1:17" ht="13.5" customHeight="1" thickTop="1">
      <c r="A61" s="39"/>
      <c r="B61" s="24"/>
      <c r="C61" s="25" t="s">
        <v>43</v>
      </c>
      <c r="D61" s="30">
        <f aca="true" t="shared" si="7" ref="D61:Q61">+SUM(D55:D60)</f>
        <v>5105</v>
      </c>
      <c r="E61" s="30">
        <f t="shared" si="7"/>
        <v>0</v>
      </c>
      <c r="F61" s="30">
        <f t="shared" si="7"/>
        <v>1094</v>
      </c>
      <c r="G61" s="30">
        <f t="shared" si="7"/>
        <v>763</v>
      </c>
      <c r="H61" s="30">
        <f t="shared" si="7"/>
        <v>98</v>
      </c>
      <c r="I61" s="30">
        <f t="shared" si="7"/>
        <v>477</v>
      </c>
      <c r="J61" s="30">
        <f t="shared" si="7"/>
        <v>796</v>
      </c>
      <c r="K61" s="30">
        <f t="shared" si="7"/>
        <v>400</v>
      </c>
      <c r="L61" s="30">
        <f t="shared" si="7"/>
        <v>92</v>
      </c>
      <c r="M61" s="30">
        <f t="shared" si="7"/>
        <v>0</v>
      </c>
      <c r="N61" s="30">
        <f t="shared" si="7"/>
        <v>0</v>
      </c>
      <c r="O61" s="30">
        <f t="shared" si="7"/>
        <v>0</v>
      </c>
      <c r="P61" s="30">
        <f t="shared" si="7"/>
        <v>0</v>
      </c>
      <c r="Q61" s="30">
        <f t="shared" si="7"/>
        <v>8825</v>
      </c>
    </row>
    <row r="62" spans="1:17" s="21" customFormat="1" ht="13.5" customHeight="1">
      <c r="A62" s="39"/>
      <c r="B62" s="26"/>
      <c r="C62" s="27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3.5" customHeight="1">
      <c r="A63" s="20" t="s">
        <v>126</v>
      </c>
      <c r="B63" s="22"/>
      <c r="C63" s="23" t="s">
        <v>43</v>
      </c>
      <c r="D63" s="5">
        <f aca="true" t="shared" si="8" ref="D63:Q63">+D8+D13+D22+D31+D35+D42+D53+D61</f>
        <v>100298</v>
      </c>
      <c r="E63" s="5">
        <f t="shared" si="8"/>
        <v>0</v>
      </c>
      <c r="F63" s="5">
        <f t="shared" si="8"/>
        <v>29371</v>
      </c>
      <c r="G63" s="5">
        <f t="shared" si="8"/>
        <v>9189</v>
      </c>
      <c r="H63" s="5">
        <f t="shared" si="8"/>
        <v>2314</v>
      </c>
      <c r="I63" s="5">
        <f t="shared" si="8"/>
        <v>8731</v>
      </c>
      <c r="J63" s="5">
        <f t="shared" si="8"/>
        <v>11717</v>
      </c>
      <c r="K63" s="5">
        <f t="shared" si="8"/>
        <v>8416</v>
      </c>
      <c r="L63" s="5">
        <f t="shared" si="8"/>
        <v>2569</v>
      </c>
      <c r="M63" s="5">
        <f t="shared" si="8"/>
        <v>32</v>
      </c>
      <c r="N63" s="5">
        <f t="shared" si="8"/>
        <v>353</v>
      </c>
      <c r="O63" s="5">
        <f t="shared" si="8"/>
        <v>1438</v>
      </c>
      <c r="P63" s="5">
        <f t="shared" si="8"/>
        <v>151</v>
      </c>
      <c r="Q63" s="5">
        <f t="shared" si="8"/>
        <v>174579</v>
      </c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</sheetData>
  <sheetProtection/>
  <mergeCells count="12">
    <mergeCell ref="A24:A32"/>
    <mergeCell ref="A33:A36"/>
    <mergeCell ref="A37:A43"/>
    <mergeCell ref="A44:A54"/>
    <mergeCell ref="A55:A62"/>
    <mergeCell ref="D3:Q3"/>
    <mergeCell ref="A3:A4"/>
    <mergeCell ref="B3:B4"/>
    <mergeCell ref="C3:C4"/>
    <mergeCell ref="A5:A9"/>
    <mergeCell ref="A10:A14"/>
    <mergeCell ref="A15:A23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U59"/>
  <sheetViews>
    <sheetView zoomScale="75" zoomScaleNormal="75" zoomScalePageLayoutView="0" workbookViewId="0" topLeftCell="A1">
      <pane xSplit="5" ySplit="5" topLeftCell="K39" activePane="bottomRight" state="frozen"/>
      <selection pane="topLeft" activeCell="A1" sqref="A1"/>
      <selection pane="topRight" activeCell="F1" sqref="F1"/>
      <selection pane="bottomLeft" activeCell="A6" sqref="A6"/>
      <selection pane="bottomRight" activeCell="E54" sqref="E54:R58"/>
    </sheetView>
  </sheetViews>
  <sheetFormatPr defaultColWidth="9.00390625" defaultRowHeight="13.5"/>
  <cols>
    <col min="1" max="3" width="3.50390625" style="11" customWidth="1"/>
    <col min="4" max="4" width="14.125" style="11" customWidth="1"/>
    <col min="5" max="17" width="11.25390625" style="0" bestFit="1" customWidth="1"/>
    <col min="18" max="18" width="11.25390625" style="0" customWidth="1"/>
    <col min="19" max="19" width="11.25390625" style="0" bestFit="1" customWidth="1"/>
  </cols>
  <sheetData>
    <row r="1" spans="1:4" ht="13.5">
      <c r="A1" s="6" t="s">
        <v>105</v>
      </c>
      <c r="B1" s="6"/>
      <c r="C1" s="6"/>
      <c r="D1" s="6"/>
    </row>
    <row r="2" spans="1:4" ht="13.5">
      <c r="A2" s="6"/>
      <c r="B2" s="6"/>
      <c r="C2" s="6"/>
      <c r="D2" s="6"/>
    </row>
    <row r="3" spans="1:18" ht="13.5">
      <c r="A3" s="6"/>
      <c r="B3" s="6"/>
      <c r="C3" s="6"/>
      <c r="D3" s="6"/>
      <c r="E3" t="s">
        <v>106</v>
      </c>
      <c r="F3" t="s">
        <v>107</v>
      </c>
      <c r="G3" t="s">
        <v>108</v>
      </c>
      <c r="H3" t="s">
        <v>109</v>
      </c>
      <c r="I3" t="s">
        <v>110</v>
      </c>
      <c r="J3" t="s">
        <v>111</v>
      </c>
      <c r="K3" t="s">
        <v>112</v>
      </c>
      <c r="L3" t="s">
        <v>113</v>
      </c>
      <c r="M3" t="s">
        <v>114</v>
      </c>
      <c r="N3" t="s">
        <v>115</v>
      </c>
      <c r="O3" t="s">
        <v>116</v>
      </c>
      <c r="P3" t="s">
        <v>117</v>
      </c>
      <c r="Q3" t="s">
        <v>118</v>
      </c>
      <c r="R3" s="19" t="s">
        <v>43</v>
      </c>
    </row>
    <row r="4" spans="1:20" s="10" customFormat="1" ht="27">
      <c r="A4" s="7" t="s">
        <v>119</v>
      </c>
      <c r="B4" s="7" t="s">
        <v>120</v>
      </c>
      <c r="C4" s="7" t="s">
        <v>121</v>
      </c>
      <c r="D4" s="8" t="s">
        <v>1</v>
      </c>
      <c r="E4" s="9">
        <v>5344</v>
      </c>
      <c r="F4" s="9">
        <v>5345</v>
      </c>
      <c r="G4" s="9">
        <v>5346</v>
      </c>
      <c r="H4" s="9">
        <v>5347</v>
      </c>
      <c r="I4" s="9">
        <v>5348</v>
      </c>
      <c r="J4" s="9">
        <v>5349</v>
      </c>
      <c r="K4" s="9">
        <v>5350</v>
      </c>
      <c r="L4" s="9">
        <v>5351</v>
      </c>
      <c r="M4" s="9">
        <v>5352</v>
      </c>
      <c r="N4" s="9">
        <v>5353</v>
      </c>
      <c r="O4" s="9">
        <v>5354</v>
      </c>
      <c r="P4" s="9">
        <v>5355</v>
      </c>
      <c r="Q4" s="9">
        <v>5356</v>
      </c>
      <c r="R4" s="9" t="s">
        <v>124</v>
      </c>
      <c r="S4" s="9">
        <v>5357</v>
      </c>
      <c r="T4" s="10" t="s">
        <v>122</v>
      </c>
    </row>
    <row r="5" spans="1:21" ht="13.5">
      <c r="A5" s="11">
        <v>6</v>
      </c>
      <c r="B5" s="11">
        <v>1</v>
      </c>
      <c r="C5" s="11">
        <v>1</v>
      </c>
      <c r="D5" s="12" t="s">
        <v>70</v>
      </c>
      <c r="E5" s="11">
        <v>2858</v>
      </c>
      <c r="F5" s="11"/>
      <c r="G5" s="11">
        <v>449</v>
      </c>
      <c r="H5" s="11">
        <v>289</v>
      </c>
      <c r="I5" s="11"/>
      <c r="J5" s="11">
        <v>344</v>
      </c>
      <c r="K5" s="11">
        <v>232</v>
      </c>
      <c r="L5" s="11">
        <v>274</v>
      </c>
      <c r="M5" s="11"/>
      <c r="N5" s="11">
        <v>14</v>
      </c>
      <c r="O5" s="11">
        <v>188</v>
      </c>
      <c r="P5" s="11"/>
      <c r="Q5" s="11"/>
      <c r="R5" s="11">
        <f>SUM(E5:Q5)</f>
        <v>4648</v>
      </c>
      <c r="S5" s="11">
        <v>4648</v>
      </c>
      <c r="T5" s="13">
        <f>R5-S5</f>
        <v>0</v>
      </c>
      <c r="U5" s="14"/>
    </row>
    <row r="6" spans="1:20" ht="13.5">
      <c r="A6" s="11">
        <v>42</v>
      </c>
      <c r="B6" s="11">
        <v>1</v>
      </c>
      <c r="C6" s="11">
        <v>2</v>
      </c>
      <c r="D6" s="12" t="s">
        <v>85</v>
      </c>
      <c r="E6" s="11">
        <v>470</v>
      </c>
      <c r="F6" s="11"/>
      <c r="G6" s="11">
        <v>70</v>
      </c>
      <c r="H6" s="11">
        <v>25</v>
      </c>
      <c r="I6" s="11">
        <v>5</v>
      </c>
      <c r="J6" s="11">
        <v>10</v>
      </c>
      <c r="K6" s="11">
        <v>21</v>
      </c>
      <c r="L6" s="11">
        <v>61</v>
      </c>
      <c r="M6" s="11"/>
      <c r="N6" s="11"/>
      <c r="O6" s="11"/>
      <c r="P6" s="11"/>
      <c r="Q6" s="11"/>
      <c r="R6" s="11">
        <f>SUM(E6:Q6)</f>
        <v>662</v>
      </c>
      <c r="S6" s="11">
        <v>662</v>
      </c>
      <c r="T6" s="13">
        <f>R6-S6</f>
        <v>0</v>
      </c>
    </row>
    <row r="7" spans="1:20" ht="13.5">
      <c r="A7" s="11">
        <v>37</v>
      </c>
      <c r="B7" s="11">
        <v>1</v>
      </c>
      <c r="C7" s="11">
        <v>5</v>
      </c>
      <c r="D7" s="12" t="s">
        <v>82</v>
      </c>
      <c r="E7" s="11">
        <v>3980</v>
      </c>
      <c r="F7" s="11"/>
      <c r="G7" s="11">
        <v>4494</v>
      </c>
      <c r="H7" s="11">
        <v>684</v>
      </c>
      <c r="I7" s="11">
        <v>403</v>
      </c>
      <c r="J7" s="11">
        <v>913</v>
      </c>
      <c r="K7" s="11">
        <v>875</v>
      </c>
      <c r="L7" s="11">
        <v>1033</v>
      </c>
      <c r="M7" s="11">
        <v>349</v>
      </c>
      <c r="N7" s="11"/>
      <c r="O7" s="11"/>
      <c r="P7" s="11"/>
      <c r="Q7" s="11"/>
      <c r="R7" s="11">
        <f>SUM(E7:Q7)</f>
        <v>12731</v>
      </c>
      <c r="S7" s="11">
        <v>12731</v>
      </c>
      <c r="T7" s="13">
        <f>R7-S7</f>
        <v>0</v>
      </c>
    </row>
    <row r="8" spans="4:20" ht="13.5">
      <c r="D8" s="1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3"/>
    </row>
    <row r="9" spans="4:20" ht="13.5"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3"/>
    </row>
    <row r="10" spans="1:20" ht="13.5">
      <c r="A10" s="11">
        <v>3</v>
      </c>
      <c r="B10" s="11">
        <v>2</v>
      </c>
      <c r="C10" s="11">
        <v>7</v>
      </c>
      <c r="D10" s="12" t="s">
        <v>68</v>
      </c>
      <c r="E10" s="11">
        <v>7636</v>
      </c>
      <c r="F10" s="11"/>
      <c r="G10" s="11">
        <v>701</v>
      </c>
      <c r="H10" s="11">
        <v>592</v>
      </c>
      <c r="I10" s="11">
        <v>229</v>
      </c>
      <c r="J10" s="11">
        <v>528</v>
      </c>
      <c r="K10" s="11">
        <v>748</v>
      </c>
      <c r="L10" s="11">
        <v>769</v>
      </c>
      <c r="M10" s="11">
        <v>175</v>
      </c>
      <c r="N10" s="11">
        <v>29</v>
      </c>
      <c r="O10" s="11">
        <v>50</v>
      </c>
      <c r="P10" s="11"/>
      <c r="Q10" s="11"/>
      <c r="R10" s="11">
        <f>SUM(E10:Q10)</f>
        <v>11457</v>
      </c>
      <c r="S10" s="11">
        <v>11457</v>
      </c>
      <c r="T10" s="13">
        <f>R10-S10</f>
        <v>0</v>
      </c>
    </row>
    <row r="11" spans="1:20" ht="13.5">
      <c r="A11" s="11">
        <v>44</v>
      </c>
      <c r="B11" s="11">
        <v>2</v>
      </c>
      <c r="C11" s="11">
        <v>8</v>
      </c>
      <c r="D11" s="11" t="s">
        <v>86</v>
      </c>
      <c r="E11" s="11">
        <v>1696</v>
      </c>
      <c r="F11" s="11"/>
      <c r="G11" s="11">
        <v>88</v>
      </c>
      <c r="H11" s="11">
        <v>91</v>
      </c>
      <c r="I11" s="11">
        <v>44</v>
      </c>
      <c r="J11" s="11">
        <v>128</v>
      </c>
      <c r="K11" s="11">
        <v>216</v>
      </c>
      <c r="L11" s="11">
        <v>193</v>
      </c>
      <c r="M11" s="11"/>
      <c r="N11" s="11"/>
      <c r="O11" s="11"/>
      <c r="P11" s="11"/>
      <c r="Q11" s="11"/>
      <c r="R11" s="11">
        <f>SUM(E11:Q11)</f>
        <v>2456</v>
      </c>
      <c r="S11" s="11">
        <v>2456</v>
      </c>
      <c r="T11" s="13">
        <f>R11-S11</f>
        <v>0</v>
      </c>
    </row>
    <row r="12" spans="1:20" ht="13.5">
      <c r="A12" s="11">
        <v>67</v>
      </c>
      <c r="B12" s="11">
        <v>2</v>
      </c>
      <c r="C12" s="11">
        <v>9</v>
      </c>
      <c r="D12" s="11" t="s">
        <v>96</v>
      </c>
      <c r="E12" s="11">
        <v>72</v>
      </c>
      <c r="F12" s="11"/>
      <c r="G12" s="11">
        <v>114</v>
      </c>
      <c r="H12" s="11">
        <v>83</v>
      </c>
      <c r="I12" s="11">
        <v>4</v>
      </c>
      <c r="J12" s="11">
        <v>17</v>
      </c>
      <c r="K12" s="11">
        <v>22</v>
      </c>
      <c r="L12" s="11">
        <v>6</v>
      </c>
      <c r="M12" s="11"/>
      <c r="N12" s="11"/>
      <c r="O12" s="11"/>
      <c r="P12" s="11"/>
      <c r="Q12" s="11"/>
      <c r="R12" s="11">
        <f>SUM(E12:Q12)</f>
        <v>318</v>
      </c>
      <c r="S12" s="11">
        <v>318</v>
      </c>
      <c r="T12" s="13">
        <f>R12-S12</f>
        <v>0</v>
      </c>
    </row>
    <row r="13" spans="5:20" ht="13.5"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5:20" ht="13.5"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13.5">
      <c r="A15" s="11">
        <v>14</v>
      </c>
      <c r="B15" s="11">
        <v>3</v>
      </c>
      <c r="C15" s="11">
        <v>11</v>
      </c>
      <c r="D15" s="12" t="s">
        <v>72</v>
      </c>
      <c r="E15" s="11">
        <v>4400</v>
      </c>
      <c r="F15" s="11"/>
      <c r="G15" s="11">
        <v>267</v>
      </c>
      <c r="H15" s="11">
        <v>403</v>
      </c>
      <c r="I15" s="11"/>
      <c r="J15" s="11">
        <v>331</v>
      </c>
      <c r="K15" s="11">
        <v>481</v>
      </c>
      <c r="L15" s="11">
        <v>409</v>
      </c>
      <c r="M15" s="11">
        <v>20</v>
      </c>
      <c r="N15" s="11"/>
      <c r="O15" s="11"/>
      <c r="P15" s="11"/>
      <c r="Q15" s="11"/>
      <c r="R15" s="11">
        <f aca="true" t="shared" si="0" ref="R15:R21">SUM(E15:Q15)</f>
        <v>6311</v>
      </c>
      <c r="S15" s="11">
        <v>6311</v>
      </c>
      <c r="T15" s="13">
        <f aca="true" t="shared" si="1" ref="T15:T21">R15-S15</f>
        <v>0</v>
      </c>
    </row>
    <row r="16" spans="1:20" ht="13.5">
      <c r="A16" s="11">
        <v>45</v>
      </c>
      <c r="B16" s="11">
        <v>3</v>
      </c>
      <c r="C16" s="11">
        <v>13</v>
      </c>
      <c r="D16" s="12" t="s">
        <v>87</v>
      </c>
      <c r="E16" s="11">
        <v>4407</v>
      </c>
      <c r="F16" s="11"/>
      <c r="G16" s="11">
        <v>192</v>
      </c>
      <c r="H16" s="11">
        <v>279</v>
      </c>
      <c r="I16" s="11">
        <v>97</v>
      </c>
      <c r="J16" s="11">
        <v>321</v>
      </c>
      <c r="K16" s="11">
        <v>1370</v>
      </c>
      <c r="L16" s="11">
        <v>296</v>
      </c>
      <c r="M16" s="11"/>
      <c r="N16" s="11"/>
      <c r="O16" s="11"/>
      <c r="P16" s="11"/>
      <c r="Q16" s="11"/>
      <c r="R16" s="11">
        <f t="shared" si="0"/>
        <v>6962</v>
      </c>
      <c r="S16" s="11">
        <v>6962</v>
      </c>
      <c r="T16" s="13">
        <f t="shared" si="1"/>
        <v>0</v>
      </c>
    </row>
    <row r="17" spans="1:20" ht="13.5">
      <c r="A17" s="11">
        <v>55</v>
      </c>
      <c r="B17" s="11">
        <v>3</v>
      </c>
      <c r="C17" s="11">
        <v>14</v>
      </c>
      <c r="D17" s="11" t="s">
        <v>92</v>
      </c>
      <c r="E17" s="11">
        <v>46</v>
      </c>
      <c r="F17" s="11"/>
      <c r="G17" s="11">
        <v>21</v>
      </c>
      <c r="H17" s="11">
        <v>26</v>
      </c>
      <c r="I17" s="11">
        <v>13</v>
      </c>
      <c r="J17" s="11">
        <v>7</v>
      </c>
      <c r="K17" s="11">
        <v>134</v>
      </c>
      <c r="L17" s="11">
        <v>37</v>
      </c>
      <c r="M17" s="11"/>
      <c r="N17" s="11"/>
      <c r="O17" s="11"/>
      <c r="P17" s="11"/>
      <c r="Q17" s="11"/>
      <c r="R17" s="11">
        <f t="shared" si="0"/>
        <v>284</v>
      </c>
      <c r="S17" s="11">
        <v>284</v>
      </c>
      <c r="T17" s="13">
        <f t="shared" si="1"/>
        <v>0</v>
      </c>
    </row>
    <row r="18" spans="1:20" ht="13.5">
      <c r="A18" s="11">
        <v>65</v>
      </c>
      <c r="B18" s="11">
        <v>3</v>
      </c>
      <c r="C18" s="11">
        <v>15</v>
      </c>
      <c r="D18" s="11" t="s">
        <v>94</v>
      </c>
      <c r="E18" s="11">
        <v>22</v>
      </c>
      <c r="F18" s="11"/>
      <c r="G18" s="11">
        <v>23</v>
      </c>
      <c r="H18" s="11">
        <v>25</v>
      </c>
      <c r="I18" s="11">
        <v>12</v>
      </c>
      <c r="J18" s="11">
        <v>46</v>
      </c>
      <c r="K18" s="11">
        <v>54</v>
      </c>
      <c r="L18" s="11"/>
      <c r="M18" s="11"/>
      <c r="N18" s="11"/>
      <c r="O18" s="11"/>
      <c r="P18" s="11"/>
      <c r="Q18" s="11"/>
      <c r="R18" s="11">
        <f t="shared" si="0"/>
        <v>182</v>
      </c>
      <c r="S18" s="11">
        <v>182</v>
      </c>
      <c r="T18" s="13">
        <f t="shared" si="1"/>
        <v>0</v>
      </c>
    </row>
    <row r="19" spans="1:20" ht="13.5">
      <c r="A19" s="11">
        <v>17</v>
      </c>
      <c r="B19" s="11">
        <v>3</v>
      </c>
      <c r="C19" s="11">
        <v>16</v>
      </c>
      <c r="D19" s="12" t="s">
        <v>74</v>
      </c>
      <c r="E19" s="11">
        <v>1762</v>
      </c>
      <c r="F19" s="11"/>
      <c r="G19" s="11">
        <v>140</v>
      </c>
      <c r="H19" s="11">
        <v>207</v>
      </c>
      <c r="I19" s="11"/>
      <c r="J19" s="11">
        <v>137</v>
      </c>
      <c r="K19" s="11">
        <v>199</v>
      </c>
      <c r="L19" s="11">
        <v>134</v>
      </c>
      <c r="M19" s="11">
        <v>5</v>
      </c>
      <c r="N19" s="11"/>
      <c r="O19" s="11"/>
      <c r="P19" s="11"/>
      <c r="Q19" s="11"/>
      <c r="R19" s="11">
        <f t="shared" si="0"/>
        <v>2584</v>
      </c>
      <c r="S19" s="11">
        <v>2584</v>
      </c>
      <c r="T19" s="13">
        <f t="shared" si="1"/>
        <v>0</v>
      </c>
    </row>
    <row r="20" spans="1:20" ht="13.5">
      <c r="A20" s="11">
        <v>79</v>
      </c>
      <c r="B20" s="11">
        <v>3</v>
      </c>
      <c r="C20" s="11">
        <v>21</v>
      </c>
      <c r="D20" s="12" t="s">
        <v>100</v>
      </c>
      <c r="E20" s="11">
        <v>43</v>
      </c>
      <c r="F20" s="11"/>
      <c r="G20" s="11">
        <v>62</v>
      </c>
      <c r="H20" s="11">
        <v>2</v>
      </c>
      <c r="I20" s="11">
        <v>9</v>
      </c>
      <c r="J20" s="11">
        <v>10</v>
      </c>
      <c r="K20" s="11">
        <v>17</v>
      </c>
      <c r="L20" s="11">
        <v>15</v>
      </c>
      <c r="M20" s="11">
        <v>20</v>
      </c>
      <c r="N20" s="11"/>
      <c r="O20" s="11"/>
      <c r="P20" s="11"/>
      <c r="Q20" s="11"/>
      <c r="R20" s="11">
        <f t="shared" si="0"/>
        <v>178</v>
      </c>
      <c r="S20" s="11">
        <v>178</v>
      </c>
      <c r="T20" s="13">
        <f t="shared" si="1"/>
        <v>0</v>
      </c>
    </row>
    <row r="21" spans="1:20" s="14" customFormat="1" ht="13.5">
      <c r="A21" s="12">
        <v>80</v>
      </c>
      <c r="B21" s="12">
        <v>3</v>
      </c>
      <c r="C21" s="12">
        <v>22</v>
      </c>
      <c r="D21" s="12" t="s">
        <v>101</v>
      </c>
      <c r="E21" s="12"/>
      <c r="F21" s="12"/>
      <c r="G21" s="12">
        <v>66</v>
      </c>
      <c r="H21" s="12">
        <v>2</v>
      </c>
      <c r="I21" s="12">
        <v>6</v>
      </c>
      <c r="J21" s="12">
        <v>5</v>
      </c>
      <c r="K21" s="12">
        <v>30</v>
      </c>
      <c r="L21" s="12">
        <v>32</v>
      </c>
      <c r="M21" s="12">
        <v>34</v>
      </c>
      <c r="N21" s="12"/>
      <c r="O21" s="12"/>
      <c r="P21" s="12"/>
      <c r="Q21" s="12"/>
      <c r="R21" s="11">
        <f t="shared" si="0"/>
        <v>175</v>
      </c>
      <c r="S21" s="12">
        <v>175</v>
      </c>
      <c r="T21" s="13">
        <f t="shared" si="1"/>
        <v>0</v>
      </c>
    </row>
    <row r="22" spans="1:20" s="14" customFormat="1" ht="13.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1"/>
      <c r="S22" s="12"/>
      <c r="T22" s="13"/>
    </row>
    <row r="23" spans="1:20" s="14" customFormat="1" ht="13.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1"/>
      <c r="S23" s="12"/>
      <c r="T23" s="13"/>
    </row>
    <row r="24" spans="1:20" ht="13.5">
      <c r="A24" s="11">
        <v>35</v>
      </c>
      <c r="B24" s="11">
        <v>4</v>
      </c>
      <c r="C24" s="11">
        <v>24</v>
      </c>
      <c r="D24" s="12" t="s">
        <v>81</v>
      </c>
      <c r="E24" s="11">
        <v>4999</v>
      </c>
      <c r="F24" s="11"/>
      <c r="G24" s="11">
        <v>261</v>
      </c>
      <c r="H24" s="11">
        <v>263</v>
      </c>
      <c r="I24" s="11">
        <v>104</v>
      </c>
      <c r="J24" s="11">
        <v>400</v>
      </c>
      <c r="K24" s="11">
        <v>322</v>
      </c>
      <c r="L24" s="11">
        <v>416</v>
      </c>
      <c r="M24" s="11">
        <v>152</v>
      </c>
      <c r="N24" s="11"/>
      <c r="O24" s="11"/>
      <c r="P24" s="11"/>
      <c r="Q24" s="11"/>
      <c r="R24" s="11">
        <f aca="true" t="shared" si="2" ref="R24:R31">SUM(E24:Q24)</f>
        <v>6917</v>
      </c>
      <c r="S24" s="11">
        <v>6917</v>
      </c>
      <c r="T24" s="13">
        <f aca="true" t="shared" si="3" ref="T24:T31">R24-S24</f>
        <v>0</v>
      </c>
    </row>
    <row r="25" spans="1:20" ht="13.5">
      <c r="A25" s="11">
        <v>72</v>
      </c>
      <c r="B25" s="11">
        <v>4</v>
      </c>
      <c r="C25" s="11">
        <v>25</v>
      </c>
      <c r="D25" s="11" t="s">
        <v>98</v>
      </c>
      <c r="E25" s="11">
        <v>337</v>
      </c>
      <c r="F25" s="11"/>
      <c r="G25" s="11">
        <v>19</v>
      </c>
      <c r="H25" s="11">
        <v>24</v>
      </c>
      <c r="I25" s="11">
        <v>1</v>
      </c>
      <c r="J25" s="11">
        <v>40</v>
      </c>
      <c r="K25" s="11">
        <v>39</v>
      </c>
      <c r="L25" s="11">
        <v>17</v>
      </c>
      <c r="M25" s="11"/>
      <c r="N25" s="11"/>
      <c r="O25" s="11"/>
      <c r="P25" s="11"/>
      <c r="Q25" s="11"/>
      <c r="R25" s="11">
        <f t="shared" si="2"/>
        <v>477</v>
      </c>
      <c r="S25" s="11">
        <v>477</v>
      </c>
      <c r="T25" s="13">
        <f t="shared" si="3"/>
        <v>0</v>
      </c>
    </row>
    <row r="26" spans="1:20" ht="13.5">
      <c r="A26" s="11">
        <v>29</v>
      </c>
      <c r="B26" s="11">
        <v>4</v>
      </c>
      <c r="C26" s="11">
        <v>26</v>
      </c>
      <c r="D26" s="12" t="s">
        <v>80</v>
      </c>
      <c r="E26" s="11">
        <v>2567</v>
      </c>
      <c r="F26" s="11"/>
      <c r="G26" s="11">
        <v>142</v>
      </c>
      <c r="H26" s="11">
        <v>273</v>
      </c>
      <c r="I26" s="11"/>
      <c r="J26" s="11">
        <v>203</v>
      </c>
      <c r="K26" s="11">
        <v>156</v>
      </c>
      <c r="L26" s="11">
        <v>155</v>
      </c>
      <c r="M26" s="11">
        <v>120</v>
      </c>
      <c r="N26" s="11"/>
      <c r="O26" s="11"/>
      <c r="P26" s="11"/>
      <c r="Q26" s="11"/>
      <c r="R26" s="11">
        <f t="shared" si="2"/>
        <v>3616</v>
      </c>
      <c r="S26" s="11">
        <v>3616</v>
      </c>
      <c r="T26" s="13">
        <f t="shared" si="3"/>
        <v>0</v>
      </c>
    </row>
    <row r="27" spans="1:20" ht="13.5">
      <c r="A27" s="11">
        <v>25</v>
      </c>
      <c r="B27" s="11">
        <v>4</v>
      </c>
      <c r="C27" s="11">
        <v>27</v>
      </c>
      <c r="D27" s="12" t="s">
        <v>77</v>
      </c>
      <c r="E27" s="11">
        <v>1430</v>
      </c>
      <c r="F27" s="11"/>
      <c r="G27" s="11">
        <v>66</v>
      </c>
      <c r="H27" s="11">
        <v>89</v>
      </c>
      <c r="I27" s="11">
        <v>42</v>
      </c>
      <c r="J27" s="11">
        <v>56</v>
      </c>
      <c r="K27" s="11">
        <v>173</v>
      </c>
      <c r="L27" s="11">
        <v>87</v>
      </c>
      <c r="M27" s="11">
        <v>33</v>
      </c>
      <c r="N27" s="11"/>
      <c r="O27" s="11"/>
      <c r="P27" s="11"/>
      <c r="Q27" s="11"/>
      <c r="R27" s="11">
        <f t="shared" si="2"/>
        <v>1976</v>
      </c>
      <c r="S27" s="11">
        <v>1976</v>
      </c>
      <c r="T27" s="13">
        <f t="shared" si="3"/>
        <v>0</v>
      </c>
    </row>
    <row r="28" spans="1:20" ht="13.5">
      <c r="A28" s="11">
        <v>66</v>
      </c>
      <c r="B28" s="11">
        <v>4</v>
      </c>
      <c r="C28" s="11">
        <v>29</v>
      </c>
      <c r="D28" s="12" t="s">
        <v>95</v>
      </c>
      <c r="E28" s="11">
        <v>742</v>
      </c>
      <c r="F28" s="11"/>
      <c r="G28" s="11">
        <v>64</v>
      </c>
      <c r="H28" s="11">
        <v>28</v>
      </c>
      <c r="I28" s="11">
        <v>17</v>
      </c>
      <c r="J28" s="11">
        <v>34</v>
      </c>
      <c r="K28" s="11">
        <v>95</v>
      </c>
      <c r="L28" s="11">
        <v>9</v>
      </c>
      <c r="M28" s="11"/>
      <c r="N28" s="11"/>
      <c r="O28" s="11"/>
      <c r="P28" s="11"/>
      <c r="Q28" s="11"/>
      <c r="R28" s="11">
        <f t="shared" si="2"/>
        <v>989</v>
      </c>
      <c r="S28" s="11">
        <v>989</v>
      </c>
      <c r="T28" s="13">
        <f t="shared" si="3"/>
        <v>0</v>
      </c>
    </row>
    <row r="29" spans="1:20" ht="13.5">
      <c r="A29" s="11">
        <v>64</v>
      </c>
      <c r="B29" s="11">
        <v>4</v>
      </c>
      <c r="C29" s="11">
        <v>30</v>
      </c>
      <c r="D29" s="15" t="s">
        <v>123</v>
      </c>
      <c r="E29" s="11">
        <v>934</v>
      </c>
      <c r="F29" s="11"/>
      <c r="G29" s="11">
        <v>71</v>
      </c>
      <c r="H29" s="11">
        <v>96</v>
      </c>
      <c r="I29" s="11">
        <v>57</v>
      </c>
      <c r="J29" s="11">
        <v>70</v>
      </c>
      <c r="K29" s="11">
        <v>43</v>
      </c>
      <c r="L29" s="11">
        <v>54</v>
      </c>
      <c r="M29" s="11">
        <v>17</v>
      </c>
      <c r="N29" s="11"/>
      <c r="O29" s="11"/>
      <c r="P29" s="11"/>
      <c r="Q29" s="11"/>
      <c r="R29" s="11">
        <f t="shared" si="2"/>
        <v>1342</v>
      </c>
      <c r="S29" s="11">
        <v>1342</v>
      </c>
      <c r="T29" s="13">
        <f t="shared" si="3"/>
        <v>0</v>
      </c>
    </row>
    <row r="30" spans="1:20" ht="13.5">
      <c r="A30" s="11">
        <v>88</v>
      </c>
      <c r="B30" s="11">
        <v>4</v>
      </c>
      <c r="C30" s="11">
        <v>31</v>
      </c>
      <c r="D30" s="12" t="s">
        <v>104</v>
      </c>
      <c r="E30" s="11">
        <v>372</v>
      </c>
      <c r="F30" s="11"/>
      <c r="G30" s="11">
        <v>9</v>
      </c>
      <c r="H30" s="11">
        <v>4</v>
      </c>
      <c r="I30" s="11">
        <v>14</v>
      </c>
      <c r="J30" s="11">
        <v>28</v>
      </c>
      <c r="K30" s="11">
        <v>7</v>
      </c>
      <c r="L30" s="11"/>
      <c r="M30" s="11"/>
      <c r="N30" s="11"/>
      <c r="O30" s="11"/>
      <c r="P30" s="11"/>
      <c r="Q30" s="11"/>
      <c r="R30" s="11">
        <f t="shared" si="2"/>
        <v>434</v>
      </c>
      <c r="S30" s="11">
        <v>434</v>
      </c>
      <c r="T30" s="13">
        <f t="shared" si="3"/>
        <v>0</v>
      </c>
    </row>
    <row r="31" spans="1:20" ht="13.5">
      <c r="A31" s="11">
        <v>52</v>
      </c>
      <c r="B31" s="11">
        <v>4</v>
      </c>
      <c r="C31" s="11">
        <v>32</v>
      </c>
      <c r="D31" s="12" t="s">
        <v>90</v>
      </c>
      <c r="E31" s="11">
        <v>728</v>
      </c>
      <c r="F31" s="11"/>
      <c r="G31" s="11">
        <v>65</v>
      </c>
      <c r="H31" s="11">
        <v>58</v>
      </c>
      <c r="I31" s="11">
        <v>21</v>
      </c>
      <c r="J31" s="11">
        <v>29</v>
      </c>
      <c r="K31" s="11">
        <v>27</v>
      </c>
      <c r="L31" s="11">
        <v>15</v>
      </c>
      <c r="M31" s="11"/>
      <c r="N31" s="11"/>
      <c r="O31" s="11"/>
      <c r="P31" s="11"/>
      <c r="Q31" s="11"/>
      <c r="R31" s="11">
        <f t="shared" si="2"/>
        <v>943</v>
      </c>
      <c r="S31" s="11">
        <v>943</v>
      </c>
      <c r="T31" s="13">
        <f t="shared" si="3"/>
        <v>0</v>
      </c>
    </row>
    <row r="32" spans="4:20" ht="13.5">
      <c r="D32" s="1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3"/>
    </row>
    <row r="33" spans="4:20" ht="13.5">
      <c r="D33" s="1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3"/>
    </row>
    <row r="34" spans="1:20" ht="13.5">
      <c r="A34" s="11">
        <v>70</v>
      </c>
      <c r="B34" s="11">
        <v>5</v>
      </c>
      <c r="C34" s="11">
        <v>33</v>
      </c>
      <c r="D34" s="12" t="s">
        <v>97</v>
      </c>
      <c r="E34" s="11">
        <v>7204</v>
      </c>
      <c r="F34" s="11"/>
      <c r="G34" s="11">
        <v>672</v>
      </c>
      <c r="H34" s="11">
        <v>517</v>
      </c>
      <c r="I34" s="11"/>
      <c r="J34" s="11">
        <v>576</v>
      </c>
      <c r="K34" s="11">
        <v>393</v>
      </c>
      <c r="L34" s="11">
        <v>407</v>
      </c>
      <c r="M34" s="11">
        <v>13</v>
      </c>
      <c r="N34" s="11"/>
      <c r="O34" s="11"/>
      <c r="P34" s="11"/>
      <c r="Q34" s="11"/>
      <c r="R34" s="11">
        <f>SUM(E34:Q34)</f>
        <v>9782</v>
      </c>
      <c r="S34" s="11">
        <v>9782</v>
      </c>
      <c r="T34" s="13">
        <f>R34-S34</f>
        <v>0</v>
      </c>
    </row>
    <row r="35" spans="1:20" ht="13.5">
      <c r="A35" s="11">
        <v>76</v>
      </c>
      <c r="B35" s="11">
        <v>5</v>
      </c>
      <c r="C35" s="11">
        <v>35</v>
      </c>
      <c r="D35" s="12" t="s">
        <v>99</v>
      </c>
      <c r="E35" s="11">
        <v>748</v>
      </c>
      <c r="F35" s="11"/>
      <c r="G35" s="11">
        <v>36</v>
      </c>
      <c r="H35" s="11">
        <v>37</v>
      </c>
      <c r="I35" s="11"/>
      <c r="J35" s="11">
        <v>61</v>
      </c>
      <c r="K35" s="11">
        <v>82</v>
      </c>
      <c r="L35" s="11"/>
      <c r="M35" s="11">
        <v>4</v>
      </c>
      <c r="N35" s="11"/>
      <c r="O35" s="11"/>
      <c r="P35" s="11"/>
      <c r="Q35" s="11"/>
      <c r="R35" s="11">
        <f>SUM(E35:Q35)</f>
        <v>968</v>
      </c>
      <c r="S35" s="11">
        <v>968</v>
      </c>
      <c r="T35" s="13">
        <f>R35-S35</f>
        <v>0</v>
      </c>
    </row>
    <row r="36" spans="4:20" ht="13.5">
      <c r="D36" s="1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4:20" ht="13.5">
      <c r="D37" s="1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3"/>
    </row>
    <row r="38" spans="1:20" ht="13.5">
      <c r="A38" s="11">
        <v>4</v>
      </c>
      <c r="B38" s="11">
        <v>7</v>
      </c>
      <c r="C38" s="11">
        <v>37</v>
      </c>
      <c r="D38" s="11" t="s">
        <v>69</v>
      </c>
      <c r="E38" s="11">
        <v>15841</v>
      </c>
      <c r="F38" s="11"/>
      <c r="G38" s="11">
        <v>1717</v>
      </c>
      <c r="H38" s="11">
        <v>1338</v>
      </c>
      <c r="I38" s="11">
        <v>520</v>
      </c>
      <c r="J38" s="11">
        <v>1042</v>
      </c>
      <c r="K38" s="11">
        <v>1342</v>
      </c>
      <c r="L38" s="11">
        <v>1120</v>
      </c>
      <c r="M38" s="11">
        <v>524</v>
      </c>
      <c r="N38" s="11"/>
      <c r="O38" s="11">
        <v>50</v>
      </c>
      <c r="P38" s="11"/>
      <c r="Q38" s="11"/>
      <c r="R38" s="11">
        <f>SUM(E38:Q38)</f>
        <v>23494</v>
      </c>
      <c r="S38" s="11">
        <v>23494</v>
      </c>
      <c r="T38" s="13">
        <f>R38-S38</f>
        <v>0</v>
      </c>
    </row>
    <row r="39" spans="1:20" ht="13.5">
      <c r="A39" s="12">
        <v>41</v>
      </c>
      <c r="B39" s="12">
        <v>7</v>
      </c>
      <c r="C39" s="12">
        <v>38</v>
      </c>
      <c r="D39" s="11" t="s">
        <v>84</v>
      </c>
      <c r="E39" s="11">
        <v>793</v>
      </c>
      <c r="F39" s="11"/>
      <c r="G39" s="11">
        <v>41</v>
      </c>
      <c r="H39" s="11">
        <v>44</v>
      </c>
      <c r="I39" s="11">
        <v>15</v>
      </c>
      <c r="J39" s="11">
        <v>30</v>
      </c>
      <c r="K39" s="11">
        <v>86</v>
      </c>
      <c r="L39" s="11">
        <v>15</v>
      </c>
      <c r="M39" s="11">
        <v>18</v>
      </c>
      <c r="N39" s="11"/>
      <c r="O39" s="11"/>
      <c r="P39" s="11"/>
      <c r="Q39" s="11"/>
      <c r="R39" s="11">
        <f>SUM(E39:Q39)</f>
        <v>1042</v>
      </c>
      <c r="S39" s="11">
        <v>1042</v>
      </c>
      <c r="T39" s="13">
        <f>R39-S39</f>
        <v>0</v>
      </c>
    </row>
    <row r="40" spans="1:20" ht="13.5">
      <c r="A40" s="12">
        <v>47</v>
      </c>
      <c r="B40" s="12">
        <v>7</v>
      </c>
      <c r="C40" s="12">
        <v>39</v>
      </c>
      <c r="D40" s="11" t="s">
        <v>89</v>
      </c>
      <c r="E40" s="11">
        <v>341</v>
      </c>
      <c r="F40" s="11"/>
      <c r="G40" s="11">
        <v>13</v>
      </c>
      <c r="H40" s="11">
        <v>25</v>
      </c>
      <c r="I40" s="11">
        <v>4</v>
      </c>
      <c r="J40" s="11">
        <v>3</v>
      </c>
      <c r="K40" s="11">
        <v>50</v>
      </c>
      <c r="L40" s="11"/>
      <c r="M40" s="11">
        <v>9</v>
      </c>
      <c r="N40" s="11"/>
      <c r="O40" s="11"/>
      <c r="P40" s="11"/>
      <c r="Q40" s="11"/>
      <c r="R40" s="11">
        <f>SUM(E40:Q40)</f>
        <v>445</v>
      </c>
      <c r="S40" s="11">
        <v>445</v>
      </c>
      <c r="T40" s="13">
        <f>R40-S40</f>
        <v>0</v>
      </c>
    </row>
    <row r="41" spans="1:20" ht="13.5">
      <c r="A41" s="11">
        <v>46</v>
      </c>
      <c r="B41" s="11">
        <v>7</v>
      </c>
      <c r="C41" s="11">
        <v>40</v>
      </c>
      <c r="D41" s="12" t="s">
        <v>88</v>
      </c>
      <c r="E41" s="11">
        <v>4844</v>
      </c>
      <c r="F41" s="11"/>
      <c r="G41" s="11">
        <v>512</v>
      </c>
      <c r="H41" s="11">
        <v>277</v>
      </c>
      <c r="I41" s="11">
        <v>193</v>
      </c>
      <c r="J41" s="11">
        <v>217</v>
      </c>
      <c r="K41" s="11">
        <v>476</v>
      </c>
      <c r="L41" s="11">
        <v>458</v>
      </c>
      <c r="M41" s="11">
        <v>150</v>
      </c>
      <c r="N41" s="11"/>
      <c r="O41" s="11"/>
      <c r="P41" s="11"/>
      <c r="Q41" s="11">
        <v>88</v>
      </c>
      <c r="R41" s="11">
        <f>SUM(E41:Q41)</f>
        <v>7215</v>
      </c>
      <c r="S41" s="11">
        <v>7215</v>
      </c>
      <c r="T41" s="13">
        <f>R41-S41</f>
        <v>0</v>
      </c>
    </row>
    <row r="42" spans="4:20" ht="13.5">
      <c r="D42" s="1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3"/>
    </row>
    <row r="43" spans="4:20" ht="13.5">
      <c r="D43" s="1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3"/>
    </row>
    <row r="44" spans="1:20" ht="13.5">
      <c r="A44" s="11">
        <v>57</v>
      </c>
      <c r="B44" s="11">
        <v>9</v>
      </c>
      <c r="C44" s="11">
        <v>52</v>
      </c>
      <c r="D44" s="12" t="s">
        <v>93</v>
      </c>
      <c r="E44" s="11">
        <v>9383</v>
      </c>
      <c r="F44" s="11"/>
      <c r="G44" s="11">
        <v>4770</v>
      </c>
      <c r="H44" s="11">
        <v>904</v>
      </c>
      <c r="I44" s="11">
        <v>336</v>
      </c>
      <c r="J44" s="11">
        <v>1031</v>
      </c>
      <c r="K44" s="11">
        <v>989</v>
      </c>
      <c r="L44" s="11">
        <v>846</v>
      </c>
      <c r="M44" s="11">
        <v>185</v>
      </c>
      <c r="N44" s="11"/>
      <c r="O44" s="11">
        <v>31</v>
      </c>
      <c r="P44" s="11"/>
      <c r="Q44" s="11"/>
      <c r="R44" s="11">
        <f aca="true" t="shared" si="4" ref="R44:R51">SUM(E44:Q44)</f>
        <v>18475</v>
      </c>
      <c r="S44" s="11">
        <v>18475</v>
      </c>
      <c r="T44" s="13">
        <f aca="true" t="shared" si="5" ref="T44:T51">R44-S44</f>
        <v>0</v>
      </c>
    </row>
    <row r="45" spans="1:21" ht="13.5">
      <c r="A45" s="11">
        <v>1</v>
      </c>
      <c r="B45" s="11">
        <v>9</v>
      </c>
      <c r="C45" s="11">
        <v>53</v>
      </c>
      <c r="D45" s="12" t="s">
        <v>66</v>
      </c>
      <c r="E45" s="11">
        <v>12867</v>
      </c>
      <c r="F45" s="11"/>
      <c r="G45" s="11">
        <v>9219</v>
      </c>
      <c r="H45" s="11">
        <v>1903</v>
      </c>
      <c r="I45" s="11"/>
      <c r="J45" s="11">
        <v>1656</v>
      </c>
      <c r="K45" s="11">
        <v>1912</v>
      </c>
      <c r="L45" s="11">
        <v>1377</v>
      </c>
      <c r="M45" s="11">
        <v>596</v>
      </c>
      <c r="N45" s="11"/>
      <c r="O45" s="11">
        <v>89</v>
      </c>
      <c r="P45" s="11">
        <v>1667</v>
      </c>
      <c r="Q45" s="11"/>
      <c r="R45" s="11">
        <f t="shared" si="4"/>
        <v>31286</v>
      </c>
      <c r="S45" s="11">
        <v>31286</v>
      </c>
      <c r="T45" s="13">
        <f t="shared" si="5"/>
        <v>0</v>
      </c>
      <c r="U45" s="14"/>
    </row>
    <row r="46" spans="1:20" ht="13.5">
      <c r="A46" s="11">
        <v>10</v>
      </c>
      <c r="B46" s="11">
        <v>9</v>
      </c>
      <c r="C46" s="11">
        <v>54</v>
      </c>
      <c r="D46" s="12" t="s">
        <v>71</v>
      </c>
      <c r="E46" s="11">
        <v>1933</v>
      </c>
      <c r="F46" s="11"/>
      <c r="G46" s="11">
        <v>2204</v>
      </c>
      <c r="H46" s="11">
        <v>347</v>
      </c>
      <c r="I46" s="11">
        <v>11</v>
      </c>
      <c r="J46" s="11">
        <v>18</v>
      </c>
      <c r="K46" s="11">
        <v>505</v>
      </c>
      <c r="L46" s="11">
        <v>469</v>
      </c>
      <c r="M46" s="11">
        <v>130</v>
      </c>
      <c r="N46" s="11"/>
      <c r="O46" s="11"/>
      <c r="P46" s="11"/>
      <c r="Q46" s="11"/>
      <c r="R46" s="11">
        <f t="shared" si="4"/>
        <v>5617</v>
      </c>
      <c r="S46" s="11">
        <v>5617</v>
      </c>
      <c r="T46" s="13">
        <f t="shared" si="5"/>
        <v>0</v>
      </c>
    </row>
    <row r="47" spans="1:20" ht="13.5">
      <c r="A47" s="11">
        <v>26</v>
      </c>
      <c r="B47" s="11">
        <v>9</v>
      </c>
      <c r="C47" s="11">
        <v>55</v>
      </c>
      <c r="D47" s="12" t="s">
        <v>78</v>
      </c>
      <c r="E47" s="11">
        <v>336</v>
      </c>
      <c r="F47" s="11"/>
      <c r="G47" s="11">
        <v>108</v>
      </c>
      <c r="H47" s="11">
        <v>18</v>
      </c>
      <c r="I47" s="11">
        <v>7</v>
      </c>
      <c r="J47" s="11">
        <v>7</v>
      </c>
      <c r="K47" s="11">
        <v>61</v>
      </c>
      <c r="L47" s="11">
        <v>15</v>
      </c>
      <c r="M47" s="11"/>
      <c r="N47" s="11"/>
      <c r="O47" s="11"/>
      <c r="P47" s="11"/>
      <c r="Q47" s="11"/>
      <c r="R47" s="11">
        <f t="shared" si="4"/>
        <v>552</v>
      </c>
      <c r="S47" s="11">
        <v>552</v>
      </c>
      <c r="T47" s="13">
        <f t="shared" si="5"/>
        <v>0</v>
      </c>
    </row>
    <row r="48" spans="1:20" ht="13.5">
      <c r="A48" s="11">
        <v>15</v>
      </c>
      <c r="B48" s="11">
        <v>9</v>
      </c>
      <c r="C48" s="11">
        <v>56</v>
      </c>
      <c r="D48" s="12" t="s">
        <v>73</v>
      </c>
      <c r="E48" s="11">
        <v>777</v>
      </c>
      <c r="F48" s="11"/>
      <c r="G48" s="11">
        <v>192</v>
      </c>
      <c r="H48" s="11">
        <v>54</v>
      </c>
      <c r="I48" s="11">
        <v>3</v>
      </c>
      <c r="J48" s="11">
        <v>128</v>
      </c>
      <c r="K48" s="11">
        <v>73</v>
      </c>
      <c r="L48" s="11">
        <v>45</v>
      </c>
      <c r="M48" s="11"/>
      <c r="N48" s="11"/>
      <c r="O48" s="11"/>
      <c r="P48" s="11"/>
      <c r="Q48" s="11"/>
      <c r="R48" s="11">
        <f t="shared" si="4"/>
        <v>1272</v>
      </c>
      <c r="S48" s="11">
        <v>1272</v>
      </c>
      <c r="T48" s="13">
        <f t="shared" si="5"/>
        <v>0</v>
      </c>
    </row>
    <row r="49" spans="1:20" ht="13.5">
      <c r="A49" s="11">
        <v>87</v>
      </c>
      <c r="B49" s="11">
        <v>9</v>
      </c>
      <c r="C49" s="11">
        <v>57</v>
      </c>
      <c r="D49" s="12" t="s">
        <v>103</v>
      </c>
      <c r="E49" s="11">
        <v>389</v>
      </c>
      <c r="F49" s="11"/>
      <c r="G49" s="11">
        <v>59</v>
      </c>
      <c r="H49" s="11">
        <v>17</v>
      </c>
      <c r="I49" s="11">
        <v>22</v>
      </c>
      <c r="J49" s="11">
        <v>12</v>
      </c>
      <c r="K49" s="11">
        <v>16</v>
      </c>
      <c r="L49" s="11">
        <v>10</v>
      </c>
      <c r="M49" s="11"/>
      <c r="N49" s="11"/>
      <c r="O49" s="11"/>
      <c r="P49" s="11"/>
      <c r="Q49" s="11"/>
      <c r="R49" s="11">
        <f t="shared" si="4"/>
        <v>525</v>
      </c>
      <c r="S49" s="11">
        <v>525</v>
      </c>
      <c r="T49" s="13">
        <f t="shared" si="5"/>
        <v>0</v>
      </c>
    </row>
    <row r="50" spans="1:20" ht="13.5">
      <c r="A50" s="11">
        <v>81</v>
      </c>
      <c r="B50" s="11">
        <v>9</v>
      </c>
      <c r="C50" s="11">
        <v>58</v>
      </c>
      <c r="D50" s="12" t="s">
        <v>102</v>
      </c>
      <c r="E50" s="11">
        <v>655</v>
      </c>
      <c r="F50" s="11"/>
      <c r="G50" s="11">
        <v>79</v>
      </c>
      <c r="H50" s="11">
        <v>62</v>
      </c>
      <c r="I50" s="11">
        <v>38</v>
      </c>
      <c r="J50" s="11">
        <v>44</v>
      </c>
      <c r="K50" s="11">
        <v>125</v>
      </c>
      <c r="L50" s="11">
        <v>113</v>
      </c>
      <c r="M50" s="11"/>
      <c r="N50" s="11"/>
      <c r="O50" s="11"/>
      <c r="P50" s="11"/>
      <c r="Q50" s="11"/>
      <c r="R50" s="11">
        <f t="shared" si="4"/>
        <v>1116</v>
      </c>
      <c r="S50" s="11">
        <v>1116</v>
      </c>
      <c r="T50" s="13">
        <f t="shared" si="5"/>
        <v>0</v>
      </c>
    </row>
    <row r="51" spans="1:20" ht="13.5">
      <c r="A51" s="11">
        <v>54</v>
      </c>
      <c r="B51" s="11">
        <v>9</v>
      </c>
      <c r="C51" s="11">
        <v>59</v>
      </c>
      <c r="D51" s="11" t="s">
        <v>91</v>
      </c>
      <c r="E51" s="11">
        <v>289</v>
      </c>
      <c r="F51" s="11"/>
      <c r="G51" s="11">
        <v>253</v>
      </c>
      <c r="H51" s="11">
        <v>10</v>
      </c>
      <c r="I51" s="11"/>
      <c r="J51" s="11">
        <v>52</v>
      </c>
      <c r="K51" s="11">
        <v>31</v>
      </c>
      <c r="L51" s="11">
        <v>30</v>
      </c>
      <c r="M51" s="11"/>
      <c r="N51" s="11"/>
      <c r="O51" s="11"/>
      <c r="P51" s="11"/>
      <c r="Q51" s="11"/>
      <c r="R51" s="11">
        <f t="shared" si="4"/>
        <v>665</v>
      </c>
      <c r="S51" s="11">
        <v>665</v>
      </c>
      <c r="T51" s="13">
        <f t="shared" si="5"/>
        <v>0</v>
      </c>
    </row>
    <row r="52" spans="5:20" ht="13.5"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3"/>
    </row>
    <row r="53" spans="5:20" ht="13.5"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3"/>
    </row>
    <row r="54" spans="1:20" ht="13.5">
      <c r="A54" s="11">
        <v>2</v>
      </c>
      <c r="B54" s="11">
        <v>10</v>
      </c>
      <c r="C54" s="11">
        <v>61</v>
      </c>
      <c r="D54" s="12" t="s">
        <v>67</v>
      </c>
      <c r="E54" s="11">
        <v>2479</v>
      </c>
      <c r="F54" s="11"/>
      <c r="G54" s="11">
        <v>492</v>
      </c>
      <c r="H54" s="11">
        <v>216</v>
      </c>
      <c r="I54" s="11"/>
      <c r="J54" s="11">
        <v>220</v>
      </c>
      <c r="K54" s="11">
        <v>260</v>
      </c>
      <c r="L54" s="11">
        <v>355</v>
      </c>
      <c r="M54" s="11">
        <v>69</v>
      </c>
      <c r="N54" s="11"/>
      <c r="O54" s="11"/>
      <c r="P54" s="11"/>
      <c r="Q54" s="11"/>
      <c r="R54" s="11">
        <f>SUM(E54:Q54)</f>
        <v>4091</v>
      </c>
      <c r="S54" s="11">
        <v>4091</v>
      </c>
      <c r="T54" s="13">
        <f aca="true" t="shared" si="6" ref="T54:T59">R54-S54</f>
        <v>0</v>
      </c>
    </row>
    <row r="55" spans="1:20" ht="13.5">
      <c r="A55" s="11">
        <v>27</v>
      </c>
      <c r="B55" s="11">
        <v>10</v>
      </c>
      <c r="C55" s="11">
        <v>63</v>
      </c>
      <c r="D55" s="12" t="s">
        <v>79</v>
      </c>
      <c r="E55" s="11">
        <v>1119</v>
      </c>
      <c r="F55" s="11"/>
      <c r="G55" s="11">
        <v>291</v>
      </c>
      <c r="H55" s="11">
        <v>166</v>
      </c>
      <c r="I55" s="11">
        <v>36</v>
      </c>
      <c r="J55" s="11">
        <v>90</v>
      </c>
      <c r="K55" s="11">
        <v>262</v>
      </c>
      <c r="L55" s="11">
        <v>89</v>
      </c>
      <c r="M55" s="11">
        <v>5</v>
      </c>
      <c r="N55" s="11"/>
      <c r="O55" s="11"/>
      <c r="P55" s="11"/>
      <c r="Q55" s="11"/>
      <c r="R55" s="11">
        <f>SUM(E55:Q55)</f>
        <v>2058</v>
      </c>
      <c r="S55" s="11">
        <v>2058</v>
      </c>
      <c r="T55" s="13">
        <f t="shared" si="6"/>
        <v>0</v>
      </c>
    </row>
    <row r="56" spans="1:20" ht="13.5">
      <c r="A56" s="11">
        <v>21</v>
      </c>
      <c r="B56" s="11">
        <v>10</v>
      </c>
      <c r="C56" s="11">
        <v>64</v>
      </c>
      <c r="D56" s="12" t="s">
        <v>75</v>
      </c>
      <c r="E56" s="11">
        <v>771</v>
      </c>
      <c r="F56" s="11"/>
      <c r="G56" s="11">
        <v>117</v>
      </c>
      <c r="H56" s="11">
        <v>170</v>
      </c>
      <c r="I56" s="11"/>
      <c r="J56" s="11">
        <v>102</v>
      </c>
      <c r="K56" s="11">
        <v>184</v>
      </c>
      <c r="L56" s="11">
        <v>47</v>
      </c>
      <c r="M56" s="11"/>
      <c r="N56" s="11"/>
      <c r="O56" s="11"/>
      <c r="P56" s="11"/>
      <c r="Q56" s="11"/>
      <c r="R56" s="11">
        <f>SUM(E56:Q56)</f>
        <v>1391</v>
      </c>
      <c r="S56" s="11">
        <v>1391</v>
      </c>
      <c r="T56" s="13">
        <f t="shared" si="6"/>
        <v>0</v>
      </c>
    </row>
    <row r="57" spans="1:20" ht="13.5">
      <c r="A57" s="11">
        <v>40</v>
      </c>
      <c r="B57" s="11">
        <v>10</v>
      </c>
      <c r="C57" s="11">
        <v>65</v>
      </c>
      <c r="D57" s="12" t="s">
        <v>83</v>
      </c>
      <c r="E57" s="11">
        <v>335</v>
      </c>
      <c r="F57" s="11"/>
      <c r="G57" s="11">
        <v>15</v>
      </c>
      <c r="H57" s="11">
        <v>28</v>
      </c>
      <c r="I57" s="11">
        <v>4</v>
      </c>
      <c r="J57" s="11">
        <v>17</v>
      </c>
      <c r="K57" s="11">
        <v>38</v>
      </c>
      <c r="L57" s="11">
        <v>7</v>
      </c>
      <c r="M57" s="11"/>
      <c r="N57" s="11"/>
      <c r="O57" s="11"/>
      <c r="P57" s="11"/>
      <c r="Q57" s="11"/>
      <c r="R57" s="11">
        <f>SUM(E57:Q57)</f>
        <v>444</v>
      </c>
      <c r="S57" s="11">
        <v>444</v>
      </c>
      <c r="T57" s="13">
        <f t="shared" si="6"/>
        <v>0</v>
      </c>
    </row>
    <row r="58" spans="1:20" ht="13.5">
      <c r="A58" s="11">
        <v>23</v>
      </c>
      <c r="B58" s="11">
        <v>10</v>
      </c>
      <c r="C58" s="11">
        <v>66</v>
      </c>
      <c r="D58" s="12" t="s">
        <v>76</v>
      </c>
      <c r="E58" s="11">
        <v>138</v>
      </c>
      <c r="F58" s="11"/>
      <c r="G58" s="11">
        <v>156</v>
      </c>
      <c r="H58" s="11">
        <v>221</v>
      </c>
      <c r="I58" s="11">
        <v>73</v>
      </c>
      <c r="J58" s="11">
        <v>53</v>
      </c>
      <c r="K58" s="11">
        <v>74</v>
      </c>
      <c r="L58" s="11">
        <v>3</v>
      </c>
      <c r="M58" s="11"/>
      <c r="N58" s="11"/>
      <c r="O58" s="11"/>
      <c r="P58" s="11"/>
      <c r="Q58" s="11"/>
      <c r="R58" s="11">
        <f>SUM(E58:Q58)</f>
        <v>718</v>
      </c>
      <c r="S58" s="11">
        <v>718</v>
      </c>
      <c r="T58" s="13">
        <f t="shared" si="6"/>
        <v>0</v>
      </c>
    </row>
    <row r="59" spans="1:20" s="16" customFormat="1" ht="26.25" customHeight="1">
      <c r="A59" s="16">
        <f>COUNT(A5:A58)</f>
        <v>40</v>
      </c>
      <c r="D59" s="17" t="s">
        <v>43</v>
      </c>
      <c r="E59" s="18">
        <f aca="true" t="shared" si="7" ref="E59:S59">SUM(E5:E58)</f>
        <v>100743</v>
      </c>
      <c r="F59" s="18">
        <f t="shared" si="7"/>
        <v>0</v>
      </c>
      <c r="G59" s="18">
        <f t="shared" si="7"/>
        <v>28330</v>
      </c>
      <c r="H59" s="18">
        <f t="shared" si="7"/>
        <v>9897</v>
      </c>
      <c r="I59" s="18">
        <f t="shared" si="7"/>
        <v>2340</v>
      </c>
      <c r="J59" s="18">
        <f t="shared" si="7"/>
        <v>9016</v>
      </c>
      <c r="K59" s="18">
        <f t="shared" si="7"/>
        <v>12220</v>
      </c>
      <c r="L59" s="18">
        <f t="shared" si="7"/>
        <v>9418</v>
      </c>
      <c r="M59" s="18">
        <f t="shared" si="7"/>
        <v>2628</v>
      </c>
      <c r="N59" s="18">
        <f t="shared" si="7"/>
        <v>43</v>
      </c>
      <c r="O59" s="18">
        <f t="shared" si="7"/>
        <v>408</v>
      </c>
      <c r="P59" s="18">
        <f t="shared" si="7"/>
        <v>1667</v>
      </c>
      <c r="Q59" s="18">
        <f t="shared" si="7"/>
        <v>88</v>
      </c>
      <c r="R59" s="18">
        <f t="shared" si="7"/>
        <v>176798</v>
      </c>
      <c r="S59" s="18">
        <f t="shared" si="7"/>
        <v>176798</v>
      </c>
      <c r="T59" s="13">
        <f t="shared" si="6"/>
        <v>0</v>
      </c>
    </row>
  </sheetData>
  <sheetProtection/>
  <autoFilter ref="A4:S59"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2013-03-17T01:51:24Z</cp:lastPrinted>
  <dcterms:created xsi:type="dcterms:W3CDTF">2007-04-27T04:46:25Z</dcterms:created>
  <dcterms:modified xsi:type="dcterms:W3CDTF">2014-04-14T05:43:43Z</dcterms:modified>
  <cp:category/>
  <cp:version/>
  <cp:contentType/>
  <cp:contentStatus/>
</cp:coreProperties>
</file>