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5" sheetId="1" r:id="rId1"/>
  </sheets>
  <definedNames>
    <definedName name="_xlnm.Print_Area" localSheetId="0">'25'!$A$1:$J$27</definedName>
  </definedNames>
  <calcPr fullCalcOnLoad="1"/>
</workbook>
</file>

<file path=xl/sharedStrings.xml><?xml version="1.0" encoding="utf-8"?>
<sst xmlns="http://schemas.openxmlformats.org/spreadsheetml/2006/main" count="117" uniqueCount="53">
  <si>
    <t>補助基本額
(千円)</t>
  </si>
  <si>
    <t>事業費
(千円)</t>
  </si>
  <si>
    <t>（１）上水道事業及び水道用水供給事業に係る国庫補助事業（水道水源開発等施設整備費国庫補助）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</si>
  <si>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</si>
  <si>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</si>
  <si>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</si>
  <si>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</si>
  <si>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</si>
  <si>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</si>
  <si>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</si>
  <si>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上伊那</t>
  </si>
  <si>
    <t>松本</t>
  </si>
  <si>
    <t>長野</t>
  </si>
  <si>
    <t>２７．国庫補助事業の事業内容及び事業費等</t>
  </si>
  <si>
    <t>　　</t>
  </si>
  <si>
    <t>下伊那</t>
  </si>
  <si>
    <t>上田市</t>
  </si>
  <si>
    <t>飯田市</t>
  </si>
  <si>
    <t>佐久水道企業団</t>
  </si>
  <si>
    <t>塩尻市</t>
  </si>
  <si>
    <t>長野市</t>
  </si>
  <si>
    <t>始期</t>
  </si>
  <si>
    <t>終期</t>
  </si>
  <si>
    <t>内翌年度への繰越額
(千円)</t>
  </si>
  <si>
    <t>上小</t>
  </si>
  <si>
    <t>H22</t>
  </si>
  <si>
    <t>H28</t>
  </si>
  <si>
    <t>H25</t>
  </si>
  <si>
    <t>H24</t>
  </si>
  <si>
    <t>H23</t>
  </si>
  <si>
    <t>H21</t>
  </si>
  <si>
    <t>松本市</t>
  </si>
  <si>
    <t>ﾗｲﾌﾗｲﾝ機能強化等事業費
（老朽管更新事業）ダク</t>
  </si>
  <si>
    <t>水道水源自動監視施設等整備費（遠隔監視ｼｽﾃﾑ整備事業）</t>
  </si>
  <si>
    <t>ﾗｲﾌﾗｲﾝ機能強化等事業費
（老朽管更新事業）</t>
  </si>
  <si>
    <t>伊那市</t>
  </si>
  <si>
    <t>H29</t>
  </si>
  <si>
    <t>H31</t>
  </si>
  <si>
    <t>ﾗｲﾌﾗｲﾝ機能強化等事業費
（北条配水池）</t>
  </si>
  <si>
    <t>ﾗｲﾌﾗｲﾝ機能強化等事業費
（浄水場耐震化事業）</t>
  </si>
  <si>
    <t>ﾗｲﾌﾗｲﾝ機能強化等事業費
（緊急遮断弁）</t>
  </si>
  <si>
    <t>高度浄水施設等整備費
(代替水源施設(伊那))</t>
  </si>
  <si>
    <t>高度浄水施設等整備費
(代替水源施設(高遠))</t>
  </si>
  <si>
    <t>上小</t>
  </si>
  <si>
    <t>高度浄水施設等整備費
(大沢浄水場)</t>
  </si>
  <si>
    <t>ﾗｲﾌﾗｲﾝ機能強化等事業費
（片丘浄水場耐震化事業）</t>
  </si>
  <si>
    <t>（平成24年度からの地方繰越分）</t>
  </si>
  <si>
    <t>6事業者</t>
  </si>
  <si>
    <t>11事業</t>
  </si>
  <si>
    <t>5事業者</t>
  </si>
  <si>
    <t>8事業</t>
  </si>
  <si>
    <t>平成25年度</t>
  </si>
  <si>
    <t>佐久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</si>
</sst>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0_);[Red]\(0\)"/>
    <numFmt numFmtId="183" formatCode="#,##0.000;[Red]\-#,##0.000"/>
    <numFmt numFmtId="184" formatCode="#,##0.0;[Red]\-#,##0.0"/>
    <numFmt numFmtId="185" formatCode="\(#,##0\)"/>
    <numFmt numFmtId="186" formatCode="\(#,##0.0\)"/>
    <numFmt numFmtId="187" formatCode="#,##0_);[Red]\(#,##0\)"/>
    <numFmt numFmtId="18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12" fontId="0" fillId="0" borderId="10" xfId="0" applyNumberFormat="1" applyBorder="1" applyAlignment="1">
      <alignment horizontal="center" vertical="center"/>
    </xf>
    <xf numFmtId="0" fontId="5" fillId="0" borderId="10" xfId="60" applyFont="1" applyBorder="1" applyAlignment="1">
      <alignment horizontal="center" vertical="center" wrapText="1"/>
      <protection/>
    </xf>
    <xf numFmtId="187" fontId="0" fillId="0" borderId="10" xfId="0" applyNumberFormat="1" applyBorder="1" applyAlignment="1">
      <alignment horizontal="right" vertical="center"/>
    </xf>
    <xf numFmtId="187" fontId="0" fillId="0" borderId="10" xfId="48" applyNumberFormat="1" applyFont="1" applyBorder="1" applyAlignment="1">
      <alignment horizontal="right" vertical="center" shrinkToFit="1"/>
    </xf>
    <xf numFmtId="187" fontId="0" fillId="33" borderId="10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4" fillId="0" borderId="10" xfId="61" applyFont="1" applyFill="1" applyBorder="1" applyAlignment="1">
      <alignment horizontal="distributed" vertical="center" wrapText="1"/>
      <protection/>
    </xf>
    <xf numFmtId="187" fontId="0" fillId="0" borderId="10" xfId="0" applyNumberForma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施設区分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tabSelected="1" view="pageBreakPreview" zoomScale="85" zoomScaleNormal="85" zoomScaleSheetLayoutView="85" zoomScalePageLayoutView="0" workbookViewId="0" topLeftCell="A7">
      <selection activeCell="J18" sqref="J18"/>
    </sheetView>
  </sheetViews>
  <sheetFormatPr defaultColWidth="9.00390625" defaultRowHeight="13.5"/>
  <cols>
    <col min="1" max="1" width="6.50390625" style="0" customWidth="1"/>
    <col min="2" max="2" width="15.625" style="0" customWidth="1"/>
    <col min="3" max="3" width="26.125" style="0" customWidth="1"/>
    <col min="4" max="5" width="3.75390625" style="0" customWidth="1"/>
    <col min="6" max="6" width="5.00390625" style="0" customWidth="1"/>
    <col min="7" max="7" width="12.50390625" style="0" customWidth="1"/>
    <col min="8" max="10" width="10.625" style="0" customWidth="1"/>
    <col min="18" max="18" width="11.00390625" style="0" bestFit="1" customWidth="1"/>
  </cols>
  <sheetData>
    <row r="1" spans="1:11" s="1" customFormat="1" ht="30" customHeight="1">
      <c r="A1" s="1" t="s">
        <v>13</v>
      </c>
      <c r="F1" s="5"/>
      <c r="G1" s="6"/>
      <c r="H1" s="6" t="s">
        <v>14</v>
      </c>
      <c r="I1" s="6"/>
      <c r="J1" s="6"/>
      <c r="K1" s="6"/>
    </row>
    <row r="2" spans="7:11" s="2" customFormat="1" ht="30" customHeight="1">
      <c r="G2" s="3"/>
      <c r="H2" s="4"/>
      <c r="I2" s="4"/>
      <c r="J2" s="4"/>
      <c r="K2" s="4"/>
    </row>
    <row r="3" spans="1:11" s="7" customFormat="1" ht="20.25" customHeight="1">
      <c r="A3" s="7" t="s">
        <v>2</v>
      </c>
      <c r="F3" s="8"/>
      <c r="G3" s="9"/>
      <c r="H3" s="9"/>
      <c r="I3" s="9"/>
      <c r="J3" s="9"/>
      <c r="K3" s="9"/>
    </row>
    <row r="4" spans="1:10" ht="21.75" customHeight="1">
      <c r="A4" s="28" t="s">
        <v>9</v>
      </c>
      <c r="B4" s="29" t="s">
        <v>7</v>
      </c>
      <c r="C4" s="29" t="s">
        <v>3</v>
      </c>
      <c r="D4" s="29" t="s">
        <v>4</v>
      </c>
      <c r="E4" s="29"/>
      <c r="F4" s="30" t="s">
        <v>5</v>
      </c>
      <c r="G4" s="27" t="s">
        <v>51</v>
      </c>
      <c r="H4" s="27"/>
      <c r="I4" s="27"/>
      <c r="J4" s="27"/>
    </row>
    <row r="5" spans="1:10" ht="39" customHeight="1">
      <c r="A5" s="28"/>
      <c r="B5" s="29"/>
      <c r="C5" s="29"/>
      <c r="D5" s="24" t="s">
        <v>21</v>
      </c>
      <c r="E5" s="24" t="s">
        <v>22</v>
      </c>
      <c r="F5" s="30"/>
      <c r="G5" s="23" t="s">
        <v>1</v>
      </c>
      <c r="H5" s="23" t="s">
        <v>0</v>
      </c>
      <c r="I5" s="23" t="s">
        <v>6</v>
      </c>
      <c r="J5" s="23" t="s">
        <v>23</v>
      </c>
    </row>
    <row r="6" spans="1:10" ht="36" customHeight="1">
      <c r="A6" s="20" t="s">
        <v>52</v>
      </c>
      <c r="B6" s="21" t="s">
        <v>18</v>
      </c>
      <c r="C6" s="16" t="s">
        <v>32</v>
      </c>
      <c r="D6" s="11" t="s">
        <v>28</v>
      </c>
      <c r="E6" s="11" t="s">
        <v>27</v>
      </c>
      <c r="F6" s="15">
        <v>0.25</v>
      </c>
      <c r="G6" s="25">
        <v>158340</v>
      </c>
      <c r="H6" s="17">
        <v>135444</v>
      </c>
      <c r="I6" s="17">
        <f>ROUNDDOWN(H6*F6,0)</f>
        <v>33861</v>
      </c>
      <c r="J6" s="18">
        <v>33861</v>
      </c>
    </row>
    <row r="7" spans="1:10" ht="36" customHeight="1">
      <c r="A7" s="20" t="s">
        <v>24</v>
      </c>
      <c r="B7" s="21" t="s">
        <v>16</v>
      </c>
      <c r="C7" s="16" t="s">
        <v>33</v>
      </c>
      <c r="D7" s="11" t="s">
        <v>25</v>
      </c>
      <c r="E7" s="11" t="s">
        <v>26</v>
      </c>
      <c r="F7" s="15">
        <v>0.25</v>
      </c>
      <c r="G7" s="25">
        <v>15288</v>
      </c>
      <c r="H7" s="17">
        <v>14440</v>
      </c>
      <c r="I7" s="17">
        <f aca="true" t="shared" si="0" ref="I7:I16">ROUNDDOWN(H7*F7,0)</f>
        <v>3610</v>
      </c>
      <c r="J7" s="18">
        <v>0</v>
      </c>
    </row>
    <row r="8" spans="1:10" ht="36" customHeight="1">
      <c r="A8" s="20" t="s">
        <v>24</v>
      </c>
      <c r="B8" s="21" t="s">
        <v>16</v>
      </c>
      <c r="C8" s="16" t="s">
        <v>34</v>
      </c>
      <c r="D8" s="11" t="s">
        <v>30</v>
      </c>
      <c r="E8" s="11" t="s">
        <v>27</v>
      </c>
      <c r="F8" s="15">
        <v>0.25</v>
      </c>
      <c r="G8" s="25">
        <v>116991</v>
      </c>
      <c r="H8" s="17">
        <v>100000</v>
      </c>
      <c r="I8" s="17">
        <f t="shared" si="0"/>
        <v>25000</v>
      </c>
      <c r="J8" s="18">
        <v>13000</v>
      </c>
    </row>
    <row r="9" spans="1:10" ht="36" customHeight="1">
      <c r="A9" s="20" t="s">
        <v>10</v>
      </c>
      <c r="B9" s="21" t="s">
        <v>35</v>
      </c>
      <c r="C9" s="16" t="s">
        <v>41</v>
      </c>
      <c r="D9" s="11" t="s">
        <v>28</v>
      </c>
      <c r="E9" s="11" t="s">
        <v>36</v>
      </c>
      <c r="F9" s="15">
        <v>0.3333333333333333</v>
      </c>
      <c r="G9" s="22">
        <v>40834</v>
      </c>
      <c r="H9" s="17">
        <v>39453</v>
      </c>
      <c r="I9" s="17">
        <f t="shared" si="0"/>
        <v>13151</v>
      </c>
      <c r="J9" s="18">
        <v>0</v>
      </c>
    </row>
    <row r="10" spans="1:10" ht="36" customHeight="1">
      <c r="A10" s="20" t="s">
        <v>10</v>
      </c>
      <c r="B10" s="21" t="s">
        <v>35</v>
      </c>
      <c r="C10" s="16" t="s">
        <v>42</v>
      </c>
      <c r="D10" s="11" t="s">
        <v>28</v>
      </c>
      <c r="E10" s="11" t="s">
        <v>37</v>
      </c>
      <c r="F10" s="15">
        <v>0.3333333333333333</v>
      </c>
      <c r="G10" s="22">
        <v>39322</v>
      </c>
      <c r="H10" s="17">
        <v>38847</v>
      </c>
      <c r="I10" s="17">
        <f t="shared" si="0"/>
        <v>12949</v>
      </c>
      <c r="J10" s="18">
        <v>0</v>
      </c>
    </row>
    <row r="11" spans="1:10" ht="36" customHeight="1">
      <c r="A11" s="20" t="s">
        <v>10</v>
      </c>
      <c r="B11" s="21" t="s">
        <v>35</v>
      </c>
      <c r="C11" s="16" t="s">
        <v>41</v>
      </c>
      <c r="D11" s="11" t="s">
        <v>28</v>
      </c>
      <c r="E11" s="11" t="s">
        <v>36</v>
      </c>
      <c r="F11" s="15">
        <v>0.3333333333333333</v>
      </c>
      <c r="G11" s="22">
        <v>116812</v>
      </c>
      <c r="H11" s="17">
        <v>116716</v>
      </c>
      <c r="I11" s="17">
        <f>ROUNDDOWN(H11*F11,0)</f>
        <v>38905</v>
      </c>
      <c r="J11" s="18">
        <v>38945</v>
      </c>
    </row>
    <row r="12" spans="1:10" ht="36" customHeight="1">
      <c r="A12" s="20" t="s">
        <v>10</v>
      </c>
      <c r="B12" s="21" t="s">
        <v>35</v>
      </c>
      <c r="C12" s="16" t="s">
        <v>42</v>
      </c>
      <c r="D12" s="11" t="s">
        <v>28</v>
      </c>
      <c r="E12" s="11" t="s">
        <v>37</v>
      </c>
      <c r="F12" s="15">
        <v>0.3333333333333333</v>
      </c>
      <c r="G12" s="22">
        <v>54443</v>
      </c>
      <c r="H12" s="17">
        <v>52000</v>
      </c>
      <c r="I12" s="17">
        <f>ROUNDDOWN(H12*F12,0)</f>
        <v>17333</v>
      </c>
      <c r="J12" s="18">
        <v>17333</v>
      </c>
    </row>
    <row r="13" spans="1:10" ht="36" customHeight="1">
      <c r="A13" s="20" t="s">
        <v>15</v>
      </c>
      <c r="B13" s="21" t="s">
        <v>17</v>
      </c>
      <c r="C13" s="16" t="s">
        <v>34</v>
      </c>
      <c r="D13" s="11" t="s">
        <v>30</v>
      </c>
      <c r="E13" s="11" t="s">
        <v>27</v>
      </c>
      <c r="F13" s="15">
        <v>0.25</v>
      </c>
      <c r="G13" s="25">
        <v>12253</v>
      </c>
      <c r="H13" s="17">
        <v>11184</v>
      </c>
      <c r="I13" s="17">
        <f t="shared" si="0"/>
        <v>2796</v>
      </c>
      <c r="J13" s="18">
        <v>0</v>
      </c>
    </row>
    <row r="14" spans="1:10" ht="36" customHeight="1">
      <c r="A14" s="20" t="s">
        <v>11</v>
      </c>
      <c r="B14" s="21" t="s">
        <v>31</v>
      </c>
      <c r="C14" s="16" t="s">
        <v>38</v>
      </c>
      <c r="D14" s="11" t="s">
        <v>28</v>
      </c>
      <c r="E14" s="11" t="s">
        <v>27</v>
      </c>
      <c r="F14" s="15">
        <v>0.3333333333333333</v>
      </c>
      <c r="G14" s="26">
        <v>214646</v>
      </c>
      <c r="H14" s="17">
        <v>94825</v>
      </c>
      <c r="I14" s="17">
        <f t="shared" si="0"/>
        <v>31608</v>
      </c>
      <c r="J14" s="18">
        <v>0</v>
      </c>
    </row>
    <row r="15" spans="1:10" ht="36" customHeight="1">
      <c r="A15" s="20" t="s">
        <v>11</v>
      </c>
      <c r="B15" s="21" t="s">
        <v>31</v>
      </c>
      <c r="C15" s="16" t="s">
        <v>39</v>
      </c>
      <c r="D15" s="11" t="s">
        <v>28</v>
      </c>
      <c r="E15" s="11" t="s">
        <v>27</v>
      </c>
      <c r="F15" s="15">
        <v>0.3333333333333333</v>
      </c>
      <c r="G15" s="25">
        <v>85018</v>
      </c>
      <c r="H15" s="17">
        <v>18745</v>
      </c>
      <c r="I15" s="17">
        <f t="shared" si="0"/>
        <v>6248</v>
      </c>
      <c r="J15" s="17">
        <v>0</v>
      </c>
    </row>
    <row r="16" spans="1:10" ht="36" customHeight="1">
      <c r="A16" s="20" t="s">
        <v>12</v>
      </c>
      <c r="B16" s="21" t="s">
        <v>20</v>
      </c>
      <c r="C16" s="16" t="s">
        <v>32</v>
      </c>
      <c r="D16" s="11" t="s">
        <v>28</v>
      </c>
      <c r="E16" s="11" t="s">
        <v>36</v>
      </c>
      <c r="F16" s="15">
        <v>0.25</v>
      </c>
      <c r="G16" s="25">
        <v>260060</v>
      </c>
      <c r="H16" s="17">
        <v>198000</v>
      </c>
      <c r="I16" s="17">
        <f t="shared" si="0"/>
        <v>49500</v>
      </c>
      <c r="J16" s="17">
        <v>30832</v>
      </c>
    </row>
    <row r="17" spans="1:10" ht="36" customHeight="1">
      <c r="A17" s="12" t="s">
        <v>8</v>
      </c>
      <c r="B17" s="13" t="s">
        <v>47</v>
      </c>
      <c r="C17" s="13" t="s">
        <v>48</v>
      </c>
      <c r="D17" s="14"/>
      <c r="E17" s="14"/>
      <c r="F17" s="14"/>
      <c r="G17" s="19">
        <f>SUM(G6:G16)</f>
        <v>1114007</v>
      </c>
      <c r="H17" s="19">
        <f>SUM(H6:H16)</f>
        <v>819654</v>
      </c>
      <c r="I17" s="19">
        <f>SUM(I6:I16)</f>
        <v>234961</v>
      </c>
      <c r="J17" s="19">
        <f>SUM(J6:J16)</f>
        <v>133971</v>
      </c>
    </row>
    <row r="18" ht="36" customHeight="1">
      <c r="A18" s="10" t="s">
        <v>46</v>
      </c>
    </row>
    <row r="19" spans="1:10" ht="36" customHeight="1">
      <c r="A19" s="20" t="s">
        <v>43</v>
      </c>
      <c r="B19" s="21" t="s">
        <v>16</v>
      </c>
      <c r="C19" s="16" t="s">
        <v>33</v>
      </c>
      <c r="D19" s="11" t="s">
        <v>25</v>
      </c>
      <c r="E19" s="11" t="s">
        <v>26</v>
      </c>
      <c r="F19" s="15">
        <v>0.25</v>
      </c>
      <c r="G19" s="22">
        <v>2898</v>
      </c>
      <c r="H19" s="17">
        <v>2587</v>
      </c>
      <c r="I19" s="17">
        <f>ROUNDDOWN(H19*F19,0)</f>
        <v>646</v>
      </c>
      <c r="J19" s="22">
        <v>0</v>
      </c>
    </row>
    <row r="20" spans="1:10" ht="36" customHeight="1">
      <c r="A20" s="20" t="s">
        <v>43</v>
      </c>
      <c r="B20" s="21" t="s">
        <v>16</v>
      </c>
      <c r="C20" s="16" t="s">
        <v>34</v>
      </c>
      <c r="D20" s="11" t="s">
        <v>30</v>
      </c>
      <c r="E20" s="11" t="s">
        <v>27</v>
      </c>
      <c r="F20" s="15">
        <v>0.25</v>
      </c>
      <c r="G20" s="22">
        <v>127417</v>
      </c>
      <c r="H20" s="17">
        <v>76000</v>
      </c>
      <c r="I20" s="17">
        <v>19000</v>
      </c>
      <c r="J20" s="22">
        <v>0</v>
      </c>
    </row>
    <row r="21" spans="1:10" ht="36" customHeight="1">
      <c r="A21" s="20" t="s">
        <v>10</v>
      </c>
      <c r="B21" s="21" t="s">
        <v>35</v>
      </c>
      <c r="C21" s="16" t="s">
        <v>41</v>
      </c>
      <c r="D21" s="11" t="s">
        <v>28</v>
      </c>
      <c r="E21" s="11" t="s">
        <v>36</v>
      </c>
      <c r="F21" s="15">
        <v>0.3333333333333333</v>
      </c>
      <c r="G21" s="22">
        <v>108723</v>
      </c>
      <c r="H21" s="17">
        <v>92845</v>
      </c>
      <c r="I21" s="17">
        <f>ROUNDDOWN(H21*F21,0)</f>
        <v>30948</v>
      </c>
      <c r="J21" s="22">
        <v>0</v>
      </c>
    </row>
    <row r="22" spans="1:10" ht="36" customHeight="1">
      <c r="A22" s="11" t="s">
        <v>10</v>
      </c>
      <c r="B22" s="21" t="s">
        <v>35</v>
      </c>
      <c r="C22" s="16" t="s">
        <v>42</v>
      </c>
      <c r="D22" s="11" t="s">
        <v>28</v>
      </c>
      <c r="E22" s="11" t="s">
        <v>37</v>
      </c>
      <c r="F22" s="15">
        <v>0.3333333333333333</v>
      </c>
      <c r="G22" s="22">
        <v>29823</v>
      </c>
      <c r="H22" s="17">
        <v>25153</v>
      </c>
      <c r="I22" s="17">
        <f>ROUNDDOWN(H22*F22,0)</f>
        <v>8384</v>
      </c>
      <c r="J22" s="22">
        <v>0</v>
      </c>
    </row>
    <row r="23" spans="1:10" ht="36" customHeight="1">
      <c r="A23" s="20" t="s">
        <v>11</v>
      </c>
      <c r="B23" s="21" t="s">
        <v>31</v>
      </c>
      <c r="C23" s="16" t="s">
        <v>44</v>
      </c>
      <c r="D23" s="11" t="s">
        <v>28</v>
      </c>
      <c r="E23" s="11" t="s">
        <v>28</v>
      </c>
      <c r="F23" s="15">
        <v>0.3333333333333333</v>
      </c>
      <c r="G23" s="22">
        <v>227356</v>
      </c>
      <c r="H23" s="17">
        <v>96936</v>
      </c>
      <c r="I23" s="17">
        <f>ROUNDDOWN(H23*F23,0)</f>
        <v>32312</v>
      </c>
      <c r="J23" s="22">
        <v>0</v>
      </c>
    </row>
    <row r="24" spans="1:10" ht="36" customHeight="1">
      <c r="A24" s="20" t="s">
        <v>11</v>
      </c>
      <c r="B24" s="21" t="s">
        <v>19</v>
      </c>
      <c r="C24" s="16" t="s">
        <v>40</v>
      </c>
      <c r="D24" s="11" t="s">
        <v>29</v>
      </c>
      <c r="E24" s="11" t="s">
        <v>28</v>
      </c>
      <c r="F24" s="15">
        <v>0.3333333333333333</v>
      </c>
      <c r="G24" s="22">
        <v>58138</v>
      </c>
      <c r="H24" s="17">
        <v>18575</v>
      </c>
      <c r="I24" s="17">
        <f>ROUNDDOWN(H24*F24,0)</f>
        <v>6191</v>
      </c>
      <c r="J24" s="22">
        <v>0</v>
      </c>
    </row>
    <row r="25" spans="1:10" ht="36" customHeight="1">
      <c r="A25" s="20" t="s">
        <v>11</v>
      </c>
      <c r="B25" s="21" t="s">
        <v>19</v>
      </c>
      <c r="C25" s="16" t="s">
        <v>45</v>
      </c>
      <c r="D25" s="11" t="s">
        <v>29</v>
      </c>
      <c r="E25" s="11" t="s">
        <v>28</v>
      </c>
      <c r="F25" s="15">
        <v>0.3333333333333333</v>
      </c>
      <c r="G25" s="22">
        <v>76282</v>
      </c>
      <c r="H25" s="17">
        <v>14252</v>
      </c>
      <c r="I25" s="17">
        <f>ROUNDDOWN(H25*F25,0)</f>
        <v>4750</v>
      </c>
      <c r="J25" s="22">
        <v>0</v>
      </c>
    </row>
    <row r="26" spans="1:10" ht="36" customHeight="1">
      <c r="A26" s="20" t="s">
        <v>12</v>
      </c>
      <c r="B26" s="21" t="s">
        <v>20</v>
      </c>
      <c r="C26" s="16" t="s">
        <v>32</v>
      </c>
      <c r="D26" s="11" t="s">
        <v>28</v>
      </c>
      <c r="E26" s="11" t="s">
        <v>36</v>
      </c>
      <c r="F26" s="15">
        <v>0.25</v>
      </c>
      <c r="G26" s="22">
        <v>233120</v>
      </c>
      <c r="H26" s="17">
        <v>164200</v>
      </c>
      <c r="I26" s="17">
        <v>41050</v>
      </c>
      <c r="J26" s="22">
        <v>0</v>
      </c>
    </row>
    <row r="27" spans="1:10" ht="36" customHeight="1">
      <c r="A27" s="12" t="s">
        <v>8</v>
      </c>
      <c r="B27" s="13" t="s">
        <v>49</v>
      </c>
      <c r="C27" s="13" t="s">
        <v>50</v>
      </c>
      <c r="D27" s="14"/>
      <c r="E27" s="14"/>
      <c r="F27" s="14"/>
      <c r="G27" s="19">
        <f>SUM(G19:G26)</f>
        <v>863757</v>
      </c>
      <c r="H27" s="19">
        <f>SUM(H19:H26)</f>
        <v>490548</v>
      </c>
      <c r="I27" s="19">
        <f>SUM(I19:I26)</f>
        <v>143281</v>
      </c>
      <c r="J27" s="19">
        <f>SUM(J19:J26)</f>
        <v>0</v>
      </c>
    </row>
  </sheetData>
  <sheetProtection/>
  <mergeCells count="6">
    <mergeCell ref="G4:J4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2015-06-16T02:49:14Z</cp:lastPrinted>
  <dcterms:created xsi:type="dcterms:W3CDTF">2000-01-06T07:53:54Z</dcterms:created>
  <dcterms:modified xsi:type="dcterms:W3CDTF">2015-06-16T02:49:24Z</dcterms:modified>
  <cp:category/>
  <cp:version/>
  <cp:contentType/>
  <cp:contentStatus/>
</cp:coreProperties>
</file>