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activeTab="0"/>
  </bookViews>
  <sheets>
    <sheet name="27-26" sheetId="1" r:id="rId1"/>
  </sheets>
  <definedNames>
    <definedName name="_xlnm.Print_Area" localSheetId="0">'27-26'!$A$1:$Q$56</definedName>
    <definedName name="ﾀｲﾄﾙ行" localSheetId="0">'27-26'!$A$4:$AT$11</definedName>
    <definedName name="ﾀｲﾄﾙ行">#REF!</definedName>
    <definedName name="印刷範囲" localSheetId="0">'27-26'!$A$18:$AT$81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<sst xmlns="http://schemas.openxmlformats.org/spreadsheetml/2006/main" count="39" uniqueCount="15">
  <si>
    <t>水道水源開発等施設整備費</t>
  </si>
  <si>
    <t>簡易水道等施設整備費</t>
  </si>
  <si>
    <t>元</t>
  </si>
  <si>
    <t>災害復旧費</t>
  </si>
  <si>
    <t>計</t>
  </si>
  <si>
    <t>事業者数</t>
  </si>
  <si>
    <t>年度</t>
  </si>
  <si>
    <t>事業数</t>
  </si>
  <si>
    <t>補助
基本額
(千円)</t>
  </si>
  <si>
    <t>補助金
(千円)</t>
  </si>
  <si>
    <t>前年度からの繰越分を含まない</t>
  </si>
  <si>
    <t>（１）国庫補助事業</t>
  </si>
  <si>
    <t>（２）交付金事業</t>
  </si>
  <si>
    <t>２６．国庫補助事業及び交付金事業の事業数及び補助金等の推移</t>
  </si>
  <si>
    <t>生活基盤施設耐震化等交付金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</si>
</sst>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34" borderId="12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35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5" fillId="34" borderId="16" xfId="0" applyNumberFormat="1" applyFont="1" applyFill="1" applyBorder="1" applyAlignment="1">
      <alignment vertical="center"/>
    </xf>
    <xf numFmtId="3" fontId="5" fillId="35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5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4" borderId="24" xfId="0" applyNumberFormat="1" applyFont="1" applyFill="1" applyBorder="1" applyAlignment="1">
      <alignment horizontal="center" vertical="center" wrapText="1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19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Normal="75" zoomScaleSheetLayoutView="100" zoomScalePageLayoutView="0" workbookViewId="0" topLeftCell="A1">
      <pane ySplit="7" topLeftCell="A44" activePane="bottomLeft" state="frozen"/>
      <selection pane="topLeft" activeCell="A1" sqref="A1"/>
      <selection pane="bottomLeft" activeCell="J52" sqref="J52:M52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 t="s">
        <v>13</v>
      </c>
    </row>
    <row r="2" ht="18" customHeight="1">
      <c r="A2" s="1"/>
    </row>
    <row r="3" spans="1:11" s="25" customFormat="1" ht="20.25" customHeight="1">
      <c r="A3" s="28" t="s">
        <v>11</v>
      </c>
      <c r="F3" s="26"/>
      <c r="G3" s="27"/>
      <c r="H3" s="27"/>
      <c r="I3" s="27"/>
      <c r="J3" s="27"/>
      <c r="K3" s="27"/>
    </row>
    <row r="4" spans="1:17" s="5" customFormat="1" ht="15.75" customHeight="1">
      <c r="A4" s="39" t="s">
        <v>6</v>
      </c>
      <c r="B4" s="36" t="s">
        <v>0</v>
      </c>
      <c r="C4" s="37"/>
      <c r="D4" s="37"/>
      <c r="E4" s="38"/>
      <c r="F4" s="36" t="s">
        <v>1</v>
      </c>
      <c r="G4" s="37"/>
      <c r="H4" s="37"/>
      <c r="I4" s="38"/>
      <c r="J4" s="36" t="s">
        <v>3</v>
      </c>
      <c r="K4" s="37"/>
      <c r="L4" s="37"/>
      <c r="M4" s="38"/>
      <c r="N4" s="36" t="s">
        <v>4</v>
      </c>
      <c r="O4" s="37"/>
      <c r="P4" s="37"/>
      <c r="Q4" s="38"/>
    </row>
    <row r="5" spans="1:17" s="5" customFormat="1" ht="15.75" customHeight="1">
      <c r="A5" s="40"/>
      <c r="B5" s="42" t="s">
        <v>5</v>
      </c>
      <c r="C5" s="30" t="s">
        <v>7</v>
      </c>
      <c r="D5" s="30" t="s">
        <v>8</v>
      </c>
      <c r="E5" s="33" t="s">
        <v>9</v>
      </c>
      <c r="F5" s="42" t="s">
        <v>5</v>
      </c>
      <c r="G5" s="30" t="s">
        <v>7</v>
      </c>
      <c r="H5" s="30" t="s">
        <v>8</v>
      </c>
      <c r="I5" s="33" t="s">
        <v>9</v>
      </c>
      <c r="J5" s="42" t="s">
        <v>5</v>
      </c>
      <c r="K5" s="30" t="s">
        <v>7</v>
      </c>
      <c r="L5" s="30" t="s">
        <v>8</v>
      </c>
      <c r="M5" s="33" t="s">
        <v>9</v>
      </c>
      <c r="N5" s="42" t="s">
        <v>5</v>
      </c>
      <c r="O5" s="30" t="s">
        <v>7</v>
      </c>
      <c r="P5" s="30" t="s">
        <v>8</v>
      </c>
      <c r="Q5" s="33" t="s">
        <v>9</v>
      </c>
    </row>
    <row r="6" spans="1:17" s="5" customFormat="1" ht="15.75" customHeight="1">
      <c r="A6" s="40"/>
      <c r="B6" s="43"/>
      <c r="C6" s="31"/>
      <c r="D6" s="31"/>
      <c r="E6" s="34"/>
      <c r="F6" s="43"/>
      <c r="G6" s="31"/>
      <c r="H6" s="31"/>
      <c r="I6" s="34"/>
      <c r="J6" s="43"/>
      <c r="K6" s="31"/>
      <c r="L6" s="31"/>
      <c r="M6" s="34"/>
      <c r="N6" s="43"/>
      <c r="O6" s="31"/>
      <c r="P6" s="31"/>
      <c r="Q6" s="34"/>
    </row>
    <row r="7" spans="1:17" s="5" customFormat="1" ht="15.75" customHeight="1">
      <c r="A7" s="41"/>
      <c r="B7" s="44"/>
      <c r="C7" s="32"/>
      <c r="D7" s="32"/>
      <c r="E7" s="35"/>
      <c r="F7" s="44"/>
      <c r="G7" s="32"/>
      <c r="H7" s="32"/>
      <c r="I7" s="35"/>
      <c r="J7" s="44"/>
      <c r="K7" s="32"/>
      <c r="L7" s="32"/>
      <c r="M7" s="35"/>
      <c r="N7" s="44"/>
      <c r="O7" s="32"/>
      <c r="P7" s="32"/>
      <c r="Q7" s="35"/>
    </row>
    <row r="8" spans="1:17" ht="15.75" customHeight="1">
      <c r="A8" s="15">
        <v>50</v>
      </c>
      <c r="B8" s="16">
        <v>7</v>
      </c>
      <c r="C8" s="17">
        <v>6</v>
      </c>
      <c r="D8" s="17">
        <v>1709412</v>
      </c>
      <c r="E8" s="18">
        <v>227977</v>
      </c>
      <c r="F8" s="16">
        <v>13</v>
      </c>
      <c r="G8" s="17">
        <v>13</v>
      </c>
      <c r="H8" s="17">
        <v>989791</v>
      </c>
      <c r="I8" s="18">
        <v>271000</v>
      </c>
      <c r="J8" s="16">
        <v>2</v>
      </c>
      <c r="K8" s="17">
        <v>2</v>
      </c>
      <c r="L8" s="17">
        <v>6263</v>
      </c>
      <c r="M8" s="18">
        <v>2227</v>
      </c>
      <c r="N8" s="16">
        <v>22</v>
      </c>
      <c r="O8" s="17">
        <v>21</v>
      </c>
      <c r="P8" s="17">
        <v>2705466</v>
      </c>
      <c r="Q8" s="18">
        <v>501204</v>
      </c>
    </row>
    <row r="9" spans="1:17" ht="15.75" customHeight="1">
      <c r="A9" s="10">
        <v>51</v>
      </c>
      <c r="B9" s="11">
        <v>7</v>
      </c>
      <c r="C9" s="6">
        <v>7</v>
      </c>
      <c r="D9" s="6">
        <v>2123899</v>
      </c>
      <c r="E9" s="7">
        <v>413276</v>
      </c>
      <c r="F9" s="11">
        <v>17</v>
      </c>
      <c r="G9" s="6">
        <v>17</v>
      </c>
      <c r="H9" s="6">
        <v>1476426</v>
      </c>
      <c r="I9" s="7">
        <v>421400</v>
      </c>
      <c r="J9" s="11">
        <v>2</v>
      </c>
      <c r="K9" s="6">
        <v>2</v>
      </c>
      <c r="L9" s="6">
        <v>1612</v>
      </c>
      <c r="M9" s="7">
        <v>771</v>
      </c>
      <c r="N9" s="11">
        <v>26</v>
      </c>
      <c r="O9" s="6">
        <v>26</v>
      </c>
      <c r="P9" s="6">
        <v>3601937</v>
      </c>
      <c r="Q9" s="7">
        <v>835447</v>
      </c>
    </row>
    <row r="10" spans="1:17" ht="15.75" customHeight="1">
      <c r="A10" s="10">
        <v>52</v>
      </c>
      <c r="B10" s="11">
        <v>8</v>
      </c>
      <c r="C10" s="6">
        <v>7</v>
      </c>
      <c r="D10" s="6">
        <v>2701423</v>
      </c>
      <c r="E10" s="7">
        <v>589857</v>
      </c>
      <c r="F10" s="11">
        <v>14</v>
      </c>
      <c r="G10" s="6">
        <v>16</v>
      </c>
      <c r="H10" s="6">
        <v>1487036</v>
      </c>
      <c r="I10" s="7">
        <v>486000</v>
      </c>
      <c r="J10" s="11"/>
      <c r="K10" s="6"/>
      <c r="L10" s="6"/>
      <c r="M10" s="7"/>
      <c r="N10" s="11">
        <v>22</v>
      </c>
      <c r="O10" s="6">
        <v>23</v>
      </c>
      <c r="P10" s="6">
        <v>4188459</v>
      </c>
      <c r="Q10" s="7">
        <v>1075857</v>
      </c>
    </row>
    <row r="11" spans="1:17" ht="15.75" customHeight="1">
      <c r="A11" s="10">
        <v>53</v>
      </c>
      <c r="B11" s="11">
        <v>6</v>
      </c>
      <c r="C11" s="6">
        <v>5</v>
      </c>
      <c r="D11" s="6">
        <v>3036382</v>
      </c>
      <c r="E11" s="7">
        <v>671332</v>
      </c>
      <c r="F11" s="11">
        <v>23</v>
      </c>
      <c r="G11" s="6">
        <v>24</v>
      </c>
      <c r="H11" s="6">
        <v>2102762</v>
      </c>
      <c r="I11" s="7">
        <v>577041</v>
      </c>
      <c r="J11" s="11"/>
      <c r="K11" s="6"/>
      <c r="L11" s="6"/>
      <c r="M11" s="7"/>
      <c r="N11" s="11">
        <v>29</v>
      </c>
      <c r="O11" s="6">
        <v>29</v>
      </c>
      <c r="P11" s="6">
        <v>5139144</v>
      </c>
      <c r="Q11" s="7">
        <v>1248373</v>
      </c>
    </row>
    <row r="12" spans="1:17" ht="15.75" customHeight="1">
      <c r="A12" s="13">
        <v>54</v>
      </c>
      <c r="B12" s="19">
        <v>6</v>
      </c>
      <c r="C12" s="20">
        <v>5</v>
      </c>
      <c r="D12" s="20">
        <v>3439586</v>
      </c>
      <c r="E12" s="21">
        <v>902724</v>
      </c>
      <c r="F12" s="19">
        <v>26</v>
      </c>
      <c r="G12" s="20">
        <v>28</v>
      </c>
      <c r="H12" s="20">
        <v>2503910</v>
      </c>
      <c r="I12" s="21">
        <v>724837</v>
      </c>
      <c r="J12" s="19"/>
      <c r="K12" s="20"/>
      <c r="L12" s="20"/>
      <c r="M12" s="21"/>
      <c r="N12" s="19">
        <v>32</v>
      </c>
      <c r="O12" s="20">
        <v>33</v>
      </c>
      <c r="P12" s="20">
        <v>5943496</v>
      </c>
      <c r="Q12" s="21">
        <v>1627561</v>
      </c>
    </row>
    <row r="13" spans="1:17" ht="15.75" customHeight="1">
      <c r="A13" s="15">
        <v>55</v>
      </c>
      <c r="B13" s="16">
        <v>6</v>
      </c>
      <c r="C13" s="17">
        <v>5</v>
      </c>
      <c r="D13" s="17">
        <v>3088075</v>
      </c>
      <c r="E13" s="18">
        <v>969111</v>
      </c>
      <c r="F13" s="16">
        <v>26</v>
      </c>
      <c r="G13" s="17">
        <v>27</v>
      </c>
      <c r="H13" s="17">
        <v>2701892</v>
      </c>
      <c r="I13" s="18">
        <v>691133</v>
      </c>
      <c r="J13" s="16"/>
      <c r="K13" s="17"/>
      <c r="L13" s="17"/>
      <c r="M13" s="18"/>
      <c r="N13" s="16">
        <v>32</v>
      </c>
      <c r="O13" s="17">
        <v>32</v>
      </c>
      <c r="P13" s="17">
        <v>5789967</v>
      </c>
      <c r="Q13" s="18">
        <v>1660244</v>
      </c>
    </row>
    <row r="14" spans="1:17" ht="15.75" customHeight="1">
      <c r="A14" s="10">
        <v>56</v>
      </c>
      <c r="B14" s="11">
        <v>8</v>
      </c>
      <c r="C14" s="6">
        <v>7</v>
      </c>
      <c r="D14" s="6">
        <v>4492547</v>
      </c>
      <c r="E14" s="7">
        <v>1228804</v>
      </c>
      <c r="F14" s="11">
        <v>27</v>
      </c>
      <c r="G14" s="6">
        <v>29</v>
      </c>
      <c r="H14" s="6">
        <v>4009660</v>
      </c>
      <c r="I14" s="7">
        <v>794131</v>
      </c>
      <c r="J14" s="11">
        <v>10</v>
      </c>
      <c r="K14" s="6">
        <v>12</v>
      </c>
      <c r="L14" s="6">
        <v>109622</v>
      </c>
      <c r="M14" s="7">
        <v>42127</v>
      </c>
      <c r="N14" s="11">
        <v>45</v>
      </c>
      <c r="O14" s="6">
        <v>48</v>
      </c>
      <c r="P14" s="6">
        <v>8611829</v>
      </c>
      <c r="Q14" s="7">
        <v>2065062</v>
      </c>
    </row>
    <row r="15" spans="1:17" ht="15.75" customHeight="1">
      <c r="A15" s="10">
        <v>57</v>
      </c>
      <c r="B15" s="11">
        <v>10</v>
      </c>
      <c r="C15" s="6">
        <v>9</v>
      </c>
      <c r="D15" s="6">
        <v>1896324</v>
      </c>
      <c r="E15" s="7">
        <v>446759</v>
      </c>
      <c r="F15" s="11">
        <v>35</v>
      </c>
      <c r="G15" s="6">
        <v>43</v>
      </c>
      <c r="H15" s="6">
        <v>3427214</v>
      </c>
      <c r="I15" s="7">
        <v>981000</v>
      </c>
      <c r="J15" s="11">
        <v>26</v>
      </c>
      <c r="K15" s="6">
        <v>31</v>
      </c>
      <c r="L15" s="6">
        <v>262671</v>
      </c>
      <c r="M15" s="7">
        <v>118089</v>
      </c>
      <c r="N15" s="11">
        <v>71</v>
      </c>
      <c r="O15" s="6">
        <v>83</v>
      </c>
      <c r="P15" s="6">
        <v>5586209</v>
      </c>
      <c r="Q15" s="7">
        <v>1545848</v>
      </c>
    </row>
    <row r="16" spans="1:17" ht="15.75" customHeight="1">
      <c r="A16" s="10">
        <v>58</v>
      </c>
      <c r="B16" s="11">
        <v>8</v>
      </c>
      <c r="C16" s="6">
        <v>7</v>
      </c>
      <c r="D16" s="6">
        <v>2243063</v>
      </c>
      <c r="E16" s="7">
        <v>552734</v>
      </c>
      <c r="F16" s="11">
        <v>31</v>
      </c>
      <c r="G16" s="6">
        <v>55</v>
      </c>
      <c r="H16" s="6">
        <v>4100008</v>
      </c>
      <c r="I16" s="7">
        <v>1234227</v>
      </c>
      <c r="J16" s="11">
        <v>41</v>
      </c>
      <c r="K16" s="6">
        <v>56</v>
      </c>
      <c r="L16" s="6">
        <v>330896</v>
      </c>
      <c r="M16" s="7">
        <v>136977</v>
      </c>
      <c r="N16" s="11">
        <v>80</v>
      </c>
      <c r="O16" s="6">
        <v>118</v>
      </c>
      <c r="P16" s="6">
        <v>6673967</v>
      </c>
      <c r="Q16" s="7">
        <v>1923938</v>
      </c>
    </row>
    <row r="17" spans="1:17" ht="15.75" customHeight="1">
      <c r="A17" s="13">
        <v>59</v>
      </c>
      <c r="B17" s="19">
        <v>8</v>
      </c>
      <c r="C17" s="20">
        <v>7</v>
      </c>
      <c r="D17" s="20">
        <v>2531521</v>
      </c>
      <c r="E17" s="21">
        <v>742616</v>
      </c>
      <c r="F17" s="19">
        <v>23</v>
      </c>
      <c r="G17" s="20">
        <v>30</v>
      </c>
      <c r="H17" s="20">
        <v>2499024</v>
      </c>
      <c r="I17" s="21">
        <v>780339</v>
      </c>
      <c r="J17" s="19">
        <v>16</v>
      </c>
      <c r="K17" s="20">
        <v>26</v>
      </c>
      <c r="L17" s="20">
        <v>226719</v>
      </c>
      <c r="M17" s="21">
        <v>116645</v>
      </c>
      <c r="N17" s="19">
        <v>47</v>
      </c>
      <c r="O17" s="20">
        <v>63</v>
      </c>
      <c r="P17" s="20">
        <v>5257264</v>
      </c>
      <c r="Q17" s="21">
        <v>1639600</v>
      </c>
    </row>
    <row r="18" spans="1:17" ht="15.75" customHeight="1">
      <c r="A18" s="15">
        <v>60</v>
      </c>
      <c r="B18" s="16">
        <v>9</v>
      </c>
      <c r="C18" s="17">
        <v>8</v>
      </c>
      <c r="D18" s="17">
        <v>3126940</v>
      </c>
      <c r="E18" s="18">
        <v>891495</v>
      </c>
      <c r="F18" s="16">
        <v>24</v>
      </c>
      <c r="G18" s="17">
        <v>35</v>
      </c>
      <c r="H18" s="17">
        <v>2620423</v>
      </c>
      <c r="I18" s="18">
        <v>744757</v>
      </c>
      <c r="J18" s="16">
        <v>14</v>
      </c>
      <c r="K18" s="17">
        <v>18</v>
      </c>
      <c r="L18" s="17">
        <v>131447</v>
      </c>
      <c r="M18" s="18">
        <v>68089.5</v>
      </c>
      <c r="N18" s="16">
        <v>47</v>
      </c>
      <c r="O18" s="17">
        <v>61</v>
      </c>
      <c r="P18" s="17">
        <v>5878810</v>
      </c>
      <c r="Q18" s="18">
        <v>1704341.5</v>
      </c>
    </row>
    <row r="19" spans="1:17" ht="15.75" customHeight="1">
      <c r="A19" s="10">
        <v>61</v>
      </c>
      <c r="B19" s="11">
        <v>5</v>
      </c>
      <c r="C19" s="6">
        <v>5</v>
      </c>
      <c r="D19" s="6">
        <v>2429841</v>
      </c>
      <c r="E19" s="7">
        <v>882945</v>
      </c>
      <c r="F19" s="11">
        <v>20</v>
      </c>
      <c r="G19" s="6">
        <v>26</v>
      </c>
      <c r="H19" s="6">
        <v>2905083</v>
      </c>
      <c r="I19" s="7">
        <v>954731</v>
      </c>
      <c r="J19" s="11">
        <v>5</v>
      </c>
      <c r="K19" s="6">
        <v>5</v>
      </c>
      <c r="L19" s="6">
        <v>18042</v>
      </c>
      <c r="M19" s="7">
        <v>9021</v>
      </c>
      <c r="N19" s="11">
        <v>30</v>
      </c>
      <c r="O19" s="6">
        <v>36</v>
      </c>
      <c r="P19" s="6">
        <v>5352966</v>
      </c>
      <c r="Q19" s="7">
        <v>1846697</v>
      </c>
    </row>
    <row r="20" spans="1:17" ht="15.75" customHeight="1">
      <c r="A20" s="10">
        <v>62</v>
      </c>
      <c r="B20" s="11">
        <v>6</v>
      </c>
      <c r="C20" s="6">
        <v>6</v>
      </c>
      <c r="D20" s="6">
        <v>2629395</v>
      </c>
      <c r="E20" s="7">
        <v>1179697</v>
      </c>
      <c r="F20" s="11">
        <v>21</v>
      </c>
      <c r="G20" s="6">
        <v>31</v>
      </c>
      <c r="H20" s="6">
        <v>3142174</v>
      </c>
      <c r="I20" s="7">
        <v>967654</v>
      </c>
      <c r="J20" s="11">
        <v>1</v>
      </c>
      <c r="K20" s="6">
        <v>1</v>
      </c>
      <c r="L20" s="6">
        <v>133819</v>
      </c>
      <c r="M20" s="7">
        <v>64256</v>
      </c>
      <c r="N20" s="11">
        <v>28</v>
      </c>
      <c r="O20" s="6">
        <v>38</v>
      </c>
      <c r="P20" s="6">
        <v>5905388</v>
      </c>
      <c r="Q20" s="7">
        <v>2211607</v>
      </c>
    </row>
    <row r="21" spans="1:17" ht="15.75" customHeight="1">
      <c r="A21" s="10">
        <v>63</v>
      </c>
      <c r="B21" s="11">
        <v>5</v>
      </c>
      <c r="C21" s="6">
        <v>5</v>
      </c>
      <c r="D21" s="6">
        <v>3308364</v>
      </c>
      <c r="E21" s="7">
        <v>1529182</v>
      </c>
      <c r="F21" s="11">
        <v>30</v>
      </c>
      <c r="G21" s="6">
        <v>41</v>
      </c>
      <c r="H21" s="6">
        <v>5569846</v>
      </c>
      <c r="I21" s="7">
        <v>1721163</v>
      </c>
      <c r="J21" s="11">
        <v>1</v>
      </c>
      <c r="K21" s="6">
        <v>1</v>
      </c>
      <c r="L21" s="6">
        <v>24567</v>
      </c>
      <c r="M21" s="7">
        <v>7857</v>
      </c>
      <c r="N21" s="11">
        <v>36</v>
      </c>
      <c r="O21" s="6">
        <v>47</v>
      </c>
      <c r="P21" s="6">
        <v>8902777</v>
      </c>
      <c r="Q21" s="7">
        <v>3258202</v>
      </c>
    </row>
    <row r="22" spans="1:17" ht="15.75" customHeight="1">
      <c r="A22" s="13" t="s">
        <v>2</v>
      </c>
      <c r="B22" s="19">
        <v>6</v>
      </c>
      <c r="C22" s="20">
        <v>6</v>
      </c>
      <c r="D22" s="20">
        <v>4168488</v>
      </c>
      <c r="E22" s="21">
        <v>1821994</v>
      </c>
      <c r="F22" s="19">
        <v>32</v>
      </c>
      <c r="G22" s="20">
        <v>50</v>
      </c>
      <c r="H22" s="20">
        <v>6038334</v>
      </c>
      <c r="I22" s="21">
        <v>1977848</v>
      </c>
      <c r="J22" s="19">
        <v>1</v>
      </c>
      <c r="K22" s="20">
        <v>1</v>
      </c>
      <c r="L22" s="20">
        <v>213023</v>
      </c>
      <c r="M22" s="21">
        <v>47790</v>
      </c>
      <c r="N22" s="19">
        <v>39</v>
      </c>
      <c r="O22" s="20">
        <v>57</v>
      </c>
      <c r="P22" s="20">
        <v>10419845</v>
      </c>
      <c r="Q22" s="21">
        <v>3847632</v>
      </c>
    </row>
    <row r="23" spans="1:17" ht="15.75" customHeight="1">
      <c r="A23" s="15">
        <v>2</v>
      </c>
      <c r="B23" s="16">
        <v>6</v>
      </c>
      <c r="C23" s="17">
        <v>6</v>
      </c>
      <c r="D23" s="17">
        <v>4540025</v>
      </c>
      <c r="E23" s="18">
        <v>1611830</v>
      </c>
      <c r="F23" s="16">
        <v>30</v>
      </c>
      <c r="G23" s="17">
        <v>47</v>
      </c>
      <c r="H23" s="17">
        <v>4935791</v>
      </c>
      <c r="I23" s="18">
        <v>1873535</v>
      </c>
      <c r="J23" s="16">
        <v>1</v>
      </c>
      <c r="K23" s="17">
        <v>1</v>
      </c>
      <c r="L23" s="17">
        <v>455413</v>
      </c>
      <c r="M23" s="18">
        <v>50676</v>
      </c>
      <c r="N23" s="16">
        <v>37</v>
      </c>
      <c r="O23" s="17">
        <v>54</v>
      </c>
      <c r="P23" s="17">
        <v>9931229</v>
      </c>
      <c r="Q23" s="18">
        <v>3536041</v>
      </c>
    </row>
    <row r="24" spans="1:17" ht="15.75" customHeight="1">
      <c r="A24" s="10">
        <v>3</v>
      </c>
      <c r="B24" s="11">
        <v>11</v>
      </c>
      <c r="C24" s="6">
        <v>11</v>
      </c>
      <c r="D24" s="6">
        <v>4262851</v>
      </c>
      <c r="E24" s="7">
        <v>1535450</v>
      </c>
      <c r="F24" s="11">
        <v>25</v>
      </c>
      <c r="G24" s="6">
        <v>42</v>
      </c>
      <c r="H24" s="6">
        <v>3083506</v>
      </c>
      <c r="I24" s="7">
        <v>1130041</v>
      </c>
      <c r="J24" s="11">
        <v>2</v>
      </c>
      <c r="K24" s="6">
        <v>3</v>
      </c>
      <c r="L24" s="6">
        <v>120233</v>
      </c>
      <c r="M24" s="7">
        <v>60116.5</v>
      </c>
      <c r="N24" s="11">
        <v>38</v>
      </c>
      <c r="O24" s="6">
        <v>56</v>
      </c>
      <c r="P24" s="6">
        <v>7466590</v>
      </c>
      <c r="Q24" s="7">
        <v>2725607.5</v>
      </c>
    </row>
    <row r="25" spans="1:17" ht="15.75" customHeight="1">
      <c r="A25" s="10">
        <v>4</v>
      </c>
      <c r="B25" s="11">
        <v>14</v>
      </c>
      <c r="C25" s="6">
        <v>14</v>
      </c>
      <c r="D25" s="6">
        <v>3456857</v>
      </c>
      <c r="E25" s="7">
        <v>860924</v>
      </c>
      <c r="F25" s="11">
        <v>35</v>
      </c>
      <c r="G25" s="6">
        <v>54</v>
      </c>
      <c r="H25" s="6">
        <v>5640951</v>
      </c>
      <c r="I25" s="7">
        <v>1810878</v>
      </c>
      <c r="J25" s="11">
        <v>1</v>
      </c>
      <c r="K25" s="6">
        <v>1</v>
      </c>
      <c r="L25" s="6">
        <v>2403</v>
      </c>
      <c r="M25" s="7">
        <v>566</v>
      </c>
      <c r="N25" s="11">
        <v>50</v>
      </c>
      <c r="O25" s="6">
        <v>69</v>
      </c>
      <c r="P25" s="6">
        <v>9100211</v>
      </c>
      <c r="Q25" s="7">
        <v>2672368</v>
      </c>
    </row>
    <row r="26" spans="1:17" ht="15.75" customHeight="1">
      <c r="A26" s="10">
        <v>5</v>
      </c>
      <c r="B26" s="11">
        <v>15</v>
      </c>
      <c r="C26" s="6">
        <v>16</v>
      </c>
      <c r="D26" s="6">
        <v>2120574</v>
      </c>
      <c r="E26" s="7">
        <v>565881</v>
      </c>
      <c r="F26" s="11">
        <v>42</v>
      </c>
      <c r="G26" s="6">
        <v>69</v>
      </c>
      <c r="H26" s="6">
        <v>8501691</v>
      </c>
      <c r="I26" s="7">
        <v>2456509</v>
      </c>
      <c r="J26" s="11">
        <v>2</v>
      </c>
      <c r="K26" s="6">
        <v>2</v>
      </c>
      <c r="L26" s="6">
        <v>24107</v>
      </c>
      <c r="M26" s="7">
        <v>10058</v>
      </c>
      <c r="N26" s="11">
        <v>56</v>
      </c>
      <c r="O26" s="6">
        <v>87</v>
      </c>
      <c r="P26" s="6">
        <v>10646372</v>
      </c>
      <c r="Q26" s="7">
        <v>3032448</v>
      </c>
    </row>
    <row r="27" spans="1:17" ht="15.75" customHeight="1">
      <c r="A27" s="13">
        <v>6</v>
      </c>
      <c r="B27" s="19">
        <v>12</v>
      </c>
      <c r="C27" s="20">
        <v>13</v>
      </c>
      <c r="D27" s="20">
        <v>1459500</v>
      </c>
      <c r="E27" s="21">
        <v>412751</v>
      </c>
      <c r="F27" s="19">
        <v>42</v>
      </c>
      <c r="G27" s="20">
        <v>65</v>
      </c>
      <c r="H27" s="20">
        <v>7773306</v>
      </c>
      <c r="I27" s="21">
        <v>2119864</v>
      </c>
      <c r="J27" s="19"/>
      <c r="K27" s="20"/>
      <c r="L27" s="20"/>
      <c r="M27" s="21"/>
      <c r="N27" s="19">
        <v>51</v>
      </c>
      <c r="O27" s="20">
        <v>78</v>
      </c>
      <c r="P27" s="20">
        <v>9232806</v>
      </c>
      <c r="Q27" s="21">
        <v>2532615</v>
      </c>
    </row>
    <row r="28" spans="1:17" ht="15.75" customHeight="1">
      <c r="A28" s="15">
        <v>7</v>
      </c>
      <c r="B28" s="16">
        <v>11</v>
      </c>
      <c r="C28" s="17">
        <v>11</v>
      </c>
      <c r="D28" s="17">
        <v>958379</v>
      </c>
      <c r="E28" s="18">
        <v>230490</v>
      </c>
      <c r="F28" s="16">
        <v>39</v>
      </c>
      <c r="G28" s="17">
        <v>54</v>
      </c>
      <c r="H28" s="17">
        <v>7862458</v>
      </c>
      <c r="I28" s="18">
        <v>2230358</v>
      </c>
      <c r="J28" s="16">
        <v>8</v>
      </c>
      <c r="K28" s="17">
        <v>11</v>
      </c>
      <c r="L28" s="17">
        <v>279543</v>
      </c>
      <c r="M28" s="18">
        <v>119190</v>
      </c>
      <c r="N28" s="16">
        <v>53</v>
      </c>
      <c r="O28" s="17">
        <v>76</v>
      </c>
      <c r="P28" s="17">
        <v>9100380</v>
      </c>
      <c r="Q28" s="18">
        <v>2580038</v>
      </c>
    </row>
    <row r="29" spans="1:17" ht="15.75" customHeight="1">
      <c r="A29" s="10">
        <v>8</v>
      </c>
      <c r="B29" s="11">
        <v>7</v>
      </c>
      <c r="C29" s="6">
        <v>7</v>
      </c>
      <c r="D29" s="6">
        <v>473741</v>
      </c>
      <c r="E29" s="7">
        <v>113528</v>
      </c>
      <c r="F29" s="11">
        <v>41</v>
      </c>
      <c r="G29" s="6">
        <v>59</v>
      </c>
      <c r="H29" s="6">
        <v>6277453</v>
      </c>
      <c r="I29" s="7">
        <v>1636286</v>
      </c>
      <c r="J29" s="11">
        <v>3</v>
      </c>
      <c r="K29" s="6">
        <v>6</v>
      </c>
      <c r="L29" s="6">
        <v>60347</v>
      </c>
      <c r="M29" s="7">
        <v>22331</v>
      </c>
      <c r="N29" s="11">
        <v>45</v>
      </c>
      <c r="O29" s="6">
        <v>72</v>
      </c>
      <c r="P29" s="6">
        <v>6811541</v>
      </c>
      <c r="Q29" s="7">
        <v>1772145</v>
      </c>
    </row>
    <row r="30" spans="1:17" ht="15.75" customHeight="1">
      <c r="A30" s="10">
        <v>9</v>
      </c>
      <c r="B30" s="11">
        <v>7</v>
      </c>
      <c r="C30" s="6">
        <v>7</v>
      </c>
      <c r="D30" s="6">
        <v>601106</v>
      </c>
      <c r="E30" s="7">
        <v>100528</v>
      </c>
      <c r="F30" s="11">
        <v>40</v>
      </c>
      <c r="G30" s="6">
        <v>61</v>
      </c>
      <c r="H30" s="6">
        <v>7405818</v>
      </c>
      <c r="I30" s="7">
        <v>1988263</v>
      </c>
      <c r="J30" s="11"/>
      <c r="K30" s="6"/>
      <c r="L30" s="6"/>
      <c r="M30" s="7"/>
      <c r="N30" s="11">
        <v>47</v>
      </c>
      <c r="O30" s="6">
        <v>68</v>
      </c>
      <c r="P30" s="6">
        <v>8006924</v>
      </c>
      <c r="Q30" s="7">
        <v>2088791</v>
      </c>
    </row>
    <row r="31" spans="1:17" ht="15.75" customHeight="1">
      <c r="A31" s="10">
        <v>10</v>
      </c>
      <c r="B31" s="11">
        <v>19</v>
      </c>
      <c r="C31" s="6">
        <v>24</v>
      </c>
      <c r="D31" s="6">
        <v>1886110</v>
      </c>
      <c r="E31" s="7">
        <v>459455</v>
      </c>
      <c r="F31" s="11">
        <v>47</v>
      </c>
      <c r="G31" s="6">
        <v>80</v>
      </c>
      <c r="H31" s="6">
        <v>8082480</v>
      </c>
      <c r="I31" s="7">
        <v>2404265</v>
      </c>
      <c r="J31" s="11">
        <v>1</v>
      </c>
      <c r="K31" s="6">
        <v>1</v>
      </c>
      <c r="L31" s="6">
        <v>21525</v>
      </c>
      <c r="M31" s="7">
        <v>9512</v>
      </c>
      <c r="N31" s="11">
        <v>61</v>
      </c>
      <c r="O31" s="6">
        <v>105</v>
      </c>
      <c r="P31" s="6">
        <f>D31+H31+L31</f>
        <v>9990115</v>
      </c>
      <c r="Q31" s="7">
        <f>E31+I31+M31</f>
        <v>2873232</v>
      </c>
    </row>
    <row r="32" spans="1:17" ht="15.75" customHeight="1">
      <c r="A32" s="13">
        <v>11</v>
      </c>
      <c r="B32" s="19">
        <v>16</v>
      </c>
      <c r="C32" s="20">
        <v>18</v>
      </c>
      <c r="D32" s="20">
        <v>1486147</v>
      </c>
      <c r="E32" s="21">
        <v>293493</v>
      </c>
      <c r="F32" s="19">
        <v>36</v>
      </c>
      <c r="G32" s="20">
        <v>58</v>
      </c>
      <c r="H32" s="20">
        <v>5301963</v>
      </c>
      <c r="I32" s="21">
        <v>1880076</v>
      </c>
      <c r="J32" s="19">
        <v>3</v>
      </c>
      <c r="K32" s="20">
        <v>3</v>
      </c>
      <c r="L32" s="20">
        <v>55067</v>
      </c>
      <c r="M32" s="21">
        <v>27534</v>
      </c>
      <c r="N32" s="19">
        <f>B32+F32+J32</f>
        <v>55</v>
      </c>
      <c r="O32" s="20">
        <f>C32+G32+K32</f>
        <v>79</v>
      </c>
      <c r="P32" s="20">
        <f>D32+H32+L32</f>
        <v>6843177</v>
      </c>
      <c r="Q32" s="21">
        <f>E32+I32+M32</f>
        <v>2201103</v>
      </c>
    </row>
    <row r="33" spans="1:17" ht="15.75" customHeight="1">
      <c r="A33" s="15">
        <v>12</v>
      </c>
      <c r="B33" s="16">
        <v>16</v>
      </c>
      <c r="C33" s="17">
        <v>18</v>
      </c>
      <c r="D33" s="17">
        <v>3239263</v>
      </c>
      <c r="E33" s="18">
        <v>568880</v>
      </c>
      <c r="F33" s="16">
        <v>33</v>
      </c>
      <c r="G33" s="17">
        <v>50</v>
      </c>
      <c r="H33" s="17">
        <v>5359947</v>
      </c>
      <c r="I33" s="18">
        <v>1562946</v>
      </c>
      <c r="J33" s="16">
        <v>5</v>
      </c>
      <c r="K33" s="17">
        <v>8</v>
      </c>
      <c r="L33" s="17">
        <v>44714</v>
      </c>
      <c r="M33" s="18">
        <v>22355</v>
      </c>
      <c r="N33" s="16">
        <f aca="true" t="shared" si="0" ref="N33:Q39">+B33+F33+J33</f>
        <v>54</v>
      </c>
      <c r="O33" s="17">
        <f t="shared" si="0"/>
        <v>76</v>
      </c>
      <c r="P33" s="17">
        <f t="shared" si="0"/>
        <v>8643924</v>
      </c>
      <c r="Q33" s="18">
        <f t="shared" si="0"/>
        <v>2154181</v>
      </c>
    </row>
    <row r="34" spans="1:17" ht="15.75" customHeight="1">
      <c r="A34" s="10">
        <v>13</v>
      </c>
      <c r="B34" s="11">
        <v>10</v>
      </c>
      <c r="C34" s="6">
        <v>11</v>
      </c>
      <c r="D34" s="6">
        <v>1569940</v>
      </c>
      <c r="E34" s="7">
        <v>392485</v>
      </c>
      <c r="F34" s="11">
        <v>30</v>
      </c>
      <c r="G34" s="6">
        <v>43</v>
      </c>
      <c r="H34" s="6">
        <v>4241323</v>
      </c>
      <c r="I34" s="7">
        <v>1529965</v>
      </c>
      <c r="J34" s="11">
        <v>3</v>
      </c>
      <c r="K34" s="6">
        <v>4</v>
      </c>
      <c r="L34" s="6">
        <v>21116</v>
      </c>
      <c r="M34" s="7">
        <v>10558</v>
      </c>
      <c r="N34" s="11">
        <f t="shared" si="0"/>
        <v>43</v>
      </c>
      <c r="O34" s="6">
        <f t="shared" si="0"/>
        <v>58</v>
      </c>
      <c r="P34" s="6">
        <f t="shared" si="0"/>
        <v>5832379</v>
      </c>
      <c r="Q34" s="7">
        <f t="shared" si="0"/>
        <v>1933008</v>
      </c>
    </row>
    <row r="35" spans="1:17" ht="15.75" customHeight="1">
      <c r="A35" s="10">
        <v>14</v>
      </c>
      <c r="B35" s="11">
        <v>9</v>
      </c>
      <c r="C35" s="6">
        <v>10</v>
      </c>
      <c r="D35" s="6">
        <v>1232695</v>
      </c>
      <c r="E35" s="7">
        <v>308173</v>
      </c>
      <c r="F35" s="11">
        <v>26</v>
      </c>
      <c r="G35" s="6">
        <v>37</v>
      </c>
      <c r="H35" s="6">
        <v>3182245</v>
      </c>
      <c r="I35" s="7">
        <v>1130898</v>
      </c>
      <c r="J35" s="11"/>
      <c r="K35" s="6"/>
      <c r="L35" s="6"/>
      <c r="M35" s="7"/>
      <c r="N35" s="11">
        <f t="shared" si="0"/>
        <v>35</v>
      </c>
      <c r="O35" s="6">
        <f t="shared" si="0"/>
        <v>47</v>
      </c>
      <c r="P35" s="6">
        <f t="shared" si="0"/>
        <v>4414940</v>
      </c>
      <c r="Q35" s="7">
        <f t="shared" si="0"/>
        <v>1439071</v>
      </c>
    </row>
    <row r="36" spans="1:17" ht="15.75" customHeight="1">
      <c r="A36" s="10">
        <v>15</v>
      </c>
      <c r="B36" s="11">
        <v>9</v>
      </c>
      <c r="C36" s="6">
        <v>10</v>
      </c>
      <c r="D36" s="6">
        <v>1086061</v>
      </c>
      <c r="E36" s="7">
        <v>271515</v>
      </c>
      <c r="F36" s="11">
        <v>27</v>
      </c>
      <c r="G36" s="6">
        <v>38</v>
      </c>
      <c r="H36" s="6">
        <v>2623027</v>
      </c>
      <c r="I36" s="7">
        <v>919164</v>
      </c>
      <c r="J36" s="11"/>
      <c r="K36" s="6"/>
      <c r="L36" s="6"/>
      <c r="M36" s="7"/>
      <c r="N36" s="11">
        <f t="shared" si="0"/>
        <v>36</v>
      </c>
      <c r="O36" s="6">
        <f t="shared" si="0"/>
        <v>48</v>
      </c>
      <c r="P36" s="6">
        <f t="shared" si="0"/>
        <v>3709088</v>
      </c>
      <c r="Q36" s="7">
        <f t="shared" si="0"/>
        <v>1190679</v>
      </c>
    </row>
    <row r="37" spans="1:17" ht="15.75" customHeight="1">
      <c r="A37" s="13">
        <v>16</v>
      </c>
      <c r="B37" s="19">
        <v>9</v>
      </c>
      <c r="C37" s="20">
        <v>10</v>
      </c>
      <c r="D37" s="20">
        <v>631751</v>
      </c>
      <c r="E37" s="21">
        <v>162632</v>
      </c>
      <c r="F37" s="19">
        <v>24</v>
      </c>
      <c r="G37" s="20">
        <v>28</v>
      </c>
      <c r="H37" s="20">
        <v>2635254</v>
      </c>
      <c r="I37" s="21">
        <v>956023</v>
      </c>
      <c r="J37" s="19">
        <v>6</v>
      </c>
      <c r="K37" s="20">
        <v>6</v>
      </c>
      <c r="L37" s="20">
        <v>31017</v>
      </c>
      <c r="M37" s="21">
        <v>15507</v>
      </c>
      <c r="N37" s="19">
        <f t="shared" si="0"/>
        <v>39</v>
      </c>
      <c r="O37" s="20">
        <f t="shared" si="0"/>
        <v>44</v>
      </c>
      <c r="P37" s="20">
        <f t="shared" si="0"/>
        <v>3298022</v>
      </c>
      <c r="Q37" s="21">
        <f t="shared" si="0"/>
        <v>1134162</v>
      </c>
    </row>
    <row r="38" spans="1:17" ht="15.75" customHeight="1">
      <c r="A38" s="15">
        <v>17</v>
      </c>
      <c r="B38" s="16">
        <v>6</v>
      </c>
      <c r="C38" s="17">
        <v>8</v>
      </c>
      <c r="D38" s="17">
        <v>622960</v>
      </c>
      <c r="E38" s="18">
        <v>175120</v>
      </c>
      <c r="F38" s="16">
        <v>15</v>
      </c>
      <c r="G38" s="17">
        <v>19</v>
      </c>
      <c r="H38" s="17">
        <v>1482276</v>
      </c>
      <c r="I38" s="18">
        <v>537168</v>
      </c>
      <c r="J38" s="16"/>
      <c r="K38" s="17"/>
      <c r="L38" s="17"/>
      <c r="M38" s="18"/>
      <c r="N38" s="16">
        <f t="shared" si="0"/>
        <v>21</v>
      </c>
      <c r="O38" s="17">
        <f t="shared" si="0"/>
        <v>27</v>
      </c>
      <c r="P38" s="17">
        <f t="shared" si="0"/>
        <v>2105236</v>
      </c>
      <c r="Q38" s="18">
        <f t="shared" si="0"/>
        <v>712288</v>
      </c>
    </row>
    <row r="39" spans="1:17" s="4" customFormat="1" ht="15.75" customHeight="1">
      <c r="A39" s="10">
        <v>18</v>
      </c>
      <c r="B39" s="11">
        <v>7</v>
      </c>
      <c r="C39" s="6">
        <v>9</v>
      </c>
      <c r="D39" s="6">
        <v>334144</v>
      </c>
      <c r="E39" s="7">
        <v>89783</v>
      </c>
      <c r="F39" s="11">
        <v>15</v>
      </c>
      <c r="G39" s="6">
        <v>19</v>
      </c>
      <c r="H39" s="6">
        <v>2039083</v>
      </c>
      <c r="I39" s="7">
        <v>763959</v>
      </c>
      <c r="J39" s="11">
        <v>8</v>
      </c>
      <c r="K39" s="6">
        <v>8</v>
      </c>
      <c r="L39" s="6">
        <v>26652</v>
      </c>
      <c r="M39" s="7">
        <v>13324</v>
      </c>
      <c r="N39" s="11">
        <f t="shared" si="0"/>
        <v>30</v>
      </c>
      <c r="O39" s="6">
        <f t="shared" si="0"/>
        <v>36</v>
      </c>
      <c r="P39" s="6">
        <f t="shared" si="0"/>
        <v>2399879</v>
      </c>
      <c r="Q39" s="7">
        <f t="shared" si="0"/>
        <v>867066</v>
      </c>
    </row>
    <row r="40" spans="1:17" s="4" customFormat="1" ht="15.75" customHeight="1">
      <c r="A40" s="10">
        <v>19</v>
      </c>
      <c r="B40" s="11">
        <v>4</v>
      </c>
      <c r="C40" s="6">
        <v>5</v>
      </c>
      <c r="D40" s="6">
        <v>272440</v>
      </c>
      <c r="E40" s="7">
        <v>80080</v>
      </c>
      <c r="F40" s="11">
        <v>9</v>
      </c>
      <c r="G40" s="6">
        <v>11</v>
      </c>
      <c r="H40" s="6">
        <v>1406316</v>
      </c>
      <c r="I40" s="7">
        <v>468116</v>
      </c>
      <c r="J40" s="11">
        <v>3</v>
      </c>
      <c r="K40" s="6">
        <v>3</v>
      </c>
      <c r="L40" s="6">
        <v>8631</v>
      </c>
      <c r="M40" s="7">
        <v>4315</v>
      </c>
      <c r="N40" s="11">
        <f aca="true" t="shared" si="1" ref="N40:Q41">+B40+F40+J40</f>
        <v>16</v>
      </c>
      <c r="O40" s="6">
        <f t="shared" si="1"/>
        <v>19</v>
      </c>
      <c r="P40" s="6">
        <f t="shared" si="1"/>
        <v>1687387</v>
      </c>
      <c r="Q40" s="7">
        <f t="shared" si="1"/>
        <v>552511</v>
      </c>
    </row>
    <row r="41" spans="1:17" s="4" customFormat="1" ht="15.75" customHeight="1">
      <c r="A41" s="10">
        <v>20</v>
      </c>
      <c r="B41" s="11">
        <v>7</v>
      </c>
      <c r="C41" s="6">
        <v>7</v>
      </c>
      <c r="D41" s="6">
        <v>1200300</v>
      </c>
      <c r="E41" s="7">
        <v>378242</v>
      </c>
      <c r="F41" s="11">
        <v>9</v>
      </c>
      <c r="G41" s="6">
        <v>11</v>
      </c>
      <c r="H41" s="6">
        <v>1492306</v>
      </c>
      <c r="I41" s="7">
        <v>469496</v>
      </c>
      <c r="J41" s="11"/>
      <c r="K41" s="6"/>
      <c r="L41" s="6"/>
      <c r="M41" s="7"/>
      <c r="N41" s="11">
        <f t="shared" si="1"/>
        <v>16</v>
      </c>
      <c r="O41" s="6">
        <f t="shared" si="1"/>
        <v>18</v>
      </c>
      <c r="P41" s="6">
        <f t="shared" si="1"/>
        <v>2692606</v>
      </c>
      <c r="Q41" s="7">
        <f t="shared" si="1"/>
        <v>847738</v>
      </c>
    </row>
    <row r="42" spans="1:17" s="4" customFormat="1" ht="15.75" customHeight="1">
      <c r="A42" s="13">
        <v>21</v>
      </c>
      <c r="B42" s="19">
        <v>11</v>
      </c>
      <c r="C42" s="20">
        <v>13</v>
      </c>
      <c r="D42" s="20">
        <v>1099691</v>
      </c>
      <c r="E42" s="21">
        <v>287577</v>
      </c>
      <c r="F42" s="19">
        <v>14</v>
      </c>
      <c r="G42" s="20">
        <v>16</v>
      </c>
      <c r="H42" s="20">
        <v>1501270</v>
      </c>
      <c r="I42" s="21">
        <v>418887</v>
      </c>
      <c r="J42" s="19">
        <v>1</v>
      </c>
      <c r="K42" s="20">
        <v>1</v>
      </c>
      <c r="L42" s="20">
        <v>1940</v>
      </c>
      <c r="M42" s="21">
        <v>923.81</v>
      </c>
      <c r="N42" s="19">
        <v>22</v>
      </c>
      <c r="O42" s="20">
        <v>30</v>
      </c>
      <c r="P42" s="20">
        <f aca="true" t="shared" si="2" ref="P42:Q44">+D42+H42+L42</f>
        <v>2602901</v>
      </c>
      <c r="Q42" s="21">
        <f t="shared" si="2"/>
        <v>707387.81</v>
      </c>
    </row>
    <row r="43" spans="1:17" s="4" customFormat="1" ht="15.75" customHeight="1">
      <c r="A43" s="15">
        <v>22</v>
      </c>
      <c r="B43" s="16">
        <v>14</v>
      </c>
      <c r="C43" s="17">
        <v>19</v>
      </c>
      <c r="D43" s="17">
        <v>1309900</v>
      </c>
      <c r="E43" s="18">
        <v>382165</v>
      </c>
      <c r="F43" s="16">
        <v>13</v>
      </c>
      <c r="G43" s="17">
        <v>15</v>
      </c>
      <c r="H43" s="17">
        <v>1148812</v>
      </c>
      <c r="I43" s="18">
        <v>336385</v>
      </c>
      <c r="J43" s="16"/>
      <c r="K43" s="17"/>
      <c r="L43" s="17"/>
      <c r="M43" s="18"/>
      <c r="N43" s="16">
        <v>22</v>
      </c>
      <c r="O43" s="17">
        <v>34</v>
      </c>
      <c r="P43" s="17">
        <f t="shared" si="2"/>
        <v>2458712</v>
      </c>
      <c r="Q43" s="18">
        <f t="shared" si="2"/>
        <v>718550</v>
      </c>
    </row>
    <row r="44" spans="1:17" s="4" customFormat="1" ht="15.75" customHeight="1">
      <c r="A44" s="10">
        <v>23</v>
      </c>
      <c r="B44" s="11">
        <v>13</v>
      </c>
      <c r="C44" s="6">
        <v>17</v>
      </c>
      <c r="D44" s="6">
        <v>1399657.5</v>
      </c>
      <c r="E44" s="7">
        <v>436432</v>
      </c>
      <c r="F44" s="11">
        <v>15</v>
      </c>
      <c r="G44" s="6">
        <v>16</v>
      </c>
      <c r="H44" s="6">
        <v>1128836.25</v>
      </c>
      <c r="I44" s="7">
        <v>354830</v>
      </c>
      <c r="J44" s="11">
        <v>1</v>
      </c>
      <c r="K44" s="6">
        <v>4</v>
      </c>
      <c r="L44" s="6">
        <v>191976.974</v>
      </c>
      <c r="M44" s="7">
        <v>168875</v>
      </c>
      <c r="N44" s="11">
        <v>23</v>
      </c>
      <c r="O44" s="6">
        <f>+C44+G44+K44</f>
        <v>37</v>
      </c>
      <c r="P44" s="6">
        <f t="shared" si="2"/>
        <v>2720470.724</v>
      </c>
      <c r="Q44" s="7">
        <f t="shared" si="2"/>
        <v>960137</v>
      </c>
    </row>
    <row r="45" spans="1:17" s="4" customFormat="1" ht="15.75" customHeight="1">
      <c r="A45" s="10">
        <v>24</v>
      </c>
      <c r="B45" s="11">
        <v>8</v>
      </c>
      <c r="C45" s="6">
        <v>14</v>
      </c>
      <c r="D45" s="6">
        <v>856182</v>
      </c>
      <c r="E45" s="7">
        <v>249687</v>
      </c>
      <c r="F45" s="11">
        <v>19</v>
      </c>
      <c r="G45" s="6">
        <v>20</v>
      </c>
      <c r="H45" s="6">
        <v>1764689.8</v>
      </c>
      <c r="I45" s="7">
        <v>559083</v>
      </c>
      <c r="J45" s="11">
        <v>1</v>
      </c>
      <c r="K45" s="6">
        <v>1</v>
      </c>
      <c r="L45" s="6">
        <v>3522.75</v>
      </c>
      <c r="M45" s="7">
        <v>1761</v>
      </c>
      <c r="N45" s="11">
        <v>22</v>
      </c>
      <c r="O45" s="6">
        <f>C45+G45+K45</f>
        <v>35</v>
      </c>
      <c r="P45" s="6">
        <f aca="true" t="shared" si="3" ref="P45:Q47">+D45+H45+L45</f>
        <v>2624394.55</v>
      </c>
      <c r="Q45" s="7">
        <f t="shared" si="3"/>
        <v>810531</v>
      </c>
    </row>
    <row r="46" spans="1:19" s="4" customFormat="1" ht="15.75" customHeight="1">
      <c r="A46" s="10">
        <v>25</v>
      </c>
      <c r="B46" s="11">
        <v>6</v>
      </c>
      <c r="C46" s="6">
        <v>11</v>
      </c>
      <c r="D46" s="6">
        <v>819654</v>
      </c>
      <c r="E46" s="7">
        <v>234961</v>
      </c>
      <c r="F46" s="11">
        <v>18</v>
      </c>
      <c r="G46" s="6">
        <v>21</v>
      </c>
      <c r="H46" s="6">
        <v>1110063</v>
      </c>
      <c r="I46" s="7">
        <v>321479</v>
      </c>
      <c r="J46" s="11">
        <v>2</v>
      </c>
      <c r="K46" s="6">
        <v>2</v>
      </c>
      <c r="L46" s="6">
        <v>26692</v>
      </c>
      <c r="M46" s="7">
        <v>13346</v>
      </c>
      <c r="N46" s="11">
        <v>22</v>
      </c>
      <c r="O46" s="6">
        <f>C46+G46+K46</f>
        <v>34</v>
      </c>
      <c r="P46" s="6">
        <f t="shared" si="3"/>
        <v>1956409</v>
      </c>
      <c r="Q46" s="7">
        <f t="shared" si="3"/>
        <v>569786</v>
      </c>
      <c r="S46" s="4" t="s">
        <v>10</v>
      </c>
    </row>
    <row r="47" spans="1:19" s="4" customFormat="1" ht="15.75" customHeight="1">
      <c r="A47" s="13">
        <v>26</v>
      </c>
      <c r="B47" s="22">
        <v>8</v>
      </c>
      <c r="C47" s="23">
        <v>10</v>
      </c>
      <c r="D47" s="23">
        <f>436708+107313</f>
        <v>544021</v>
      </c>
      <c r="E47" s="24">
        <f>112381+35771</f>
        <v>148152</v>
      </c>
      <c r="F47" s="22">
        <v>16</v>
      </c>
      <c r="G47" s="23">
        <v>17</v>
      </c>
      <c r="H47" s="23">
        <f>629449+87480</f>
        <v>716929</v>
      </c>
      <c r="I47" s="24">
        <f>202875+29160</f>
        <v>232035</v>
      </c>
      <c r="J47" s="22">
        <v>5</v>
      </c>
      <c r="K47" s="23">
        <v>5</v>
      </c>
      <c r="L47" s="23">
        <f>46283+15975</f>
        <v>62258</v>
      </c>
      <c r="M47" s="24">
        <f>7978+24040</f>
        <v>32018</v>
      </c>
      <c r="N47" s="22">
        <v>22</v>
      </c>
      <c r="O47" s="23">
        <f>C47+G47+K47</f>
        <v>32</v>
      </c>
      <c r="P47" s="23">
        <f t="shared" si="3"/>
        <v>1323208</v>
      </c>
      <c r="Q47" s="24">
        <f t="shared" si="3"/>
        <v>412205</v>
      </c>
      <c r="S47" s="4" t="s">
        <v>10</v>
      </c>
    </row>
    <row r="48" spans="1:19" s="4" customFormat="1" ht="15.75" customHeight="1">
      <c r="A48" s="14">
        <v>27</v>
      </c>
      <c r="B48" s="12">
        <v>6</v>
      </c>
      <c r="C48" s="8">
        <v>7</v>
      </c>
      <c r="D48" s="8">
        <v>322583</v>
      </c>
      <c r="E48" s="9">
        <f>93674+11214</f>
        <v>104888</v>
      </c>
      <c r="F48" s="12">
        <v>14</v>
      </c>
      <c r="G48" s="8">
        <v>14</v>
      </c>
      <c r="H48" s="8">
        <v>725010</v>
      </c>
      <c r="I48" s="9">
        <v>229440</v>
      </c>
      <c r="J48" s="12">
        <v>3</v>
      </c>
      <c r="K48" s="8">
        <v>3</v>
      </c>
      <c r="L48" s="8">
        <f>7916+52936</f>
        <v>60852</v>
      </c>
      <c r="M48" s="9">
        <f>3958+30689</f>
        <v>34647</v>
      </c>
      <c r="N48" s="12">
        <f>+B48+F48+J48</f>
        <v>23</v>
      </c>
      <c r="O48" s="8">
        <f>C48+G48+K48</f>
        <v>24</v>
      </c>
      <c r="P48" s="8">
        <f>+D48+H48+L48</f>
        <v>1108445</v>
      </c>
      <c r="Q48" s="9">
        <f>+E48+I48+M48</f>
        <v>368975</v>
      </c>
      <c r="S48" s="4" t="s">
        <v>10</v>
      </c>
    </row>
    <row r="51" spans="1:11" s="25" customFormat="1" ht="20.25" customHeight="1">
      <c r="A51" s="28" t="s">
        <v>12</v>
      </c>
      <c r="F51" s="26"/>
      <c r="G51" s="27"/>
      <c r="H51" s="27"/>
      <c r="I51" s="27"/>
      <c r="J51" s="27"/>
      <c r="K51" s="27"/>
    </row>
    <row r="52" spans="1:17" s="5" customFormat="1" ht="15.75" customHeight="1">
      <c r="A52" s="39" t="s">
        <v>6</v>
      </c>
      <c r="B52" s="36" t="s">
        <v>14</v>
      </c>
      <c r="C52" s="37"/>
      <c r="D52" s="37"/>
      <c r="E52" s="38"/>
      <c r="F52" s="36" t="s">
        <v>4</v>
      </c>
      <c r="G52" s="37"/>
      <c r="H52" s="37"/>
      <c r="I52" s="38"/>
      <c r="J52" s="45"/>
      <c r="K52" s="46"/>
      <c r="L52" s="46"/>
      <c r="M52" s="46"/>
      <c r="N52" s="46"/>
      <c r="O52" s="46"/>
      <c r="P52" s="46"/>
      <c r="Q52" s="46"/>
    </row>
    <row r="53" spans="1:17" s="5" customFormat="1" ht="15.75" customHeight="1">
      <c r="A53" s="40"/>
      <c r="B53" s="42" t="s">
        <v>5</v>
      </c>
      <c r="C53" s="30" t="s">
        <v>7</v>
      </c>
      <c r="D53" s="30" t="s">
        <v>8</v>
      </c>
      <c r="E53" s="33" t="s">
        <v>9</v>
      </c>
      <c r="F53" s="42" t="s">
        <v>5</v>
      </c>
      <c r="G53" s="30" t="s">
        <v>7</v>
      </c>
      <c r="H53" s="30" t="s">
        <v>8</v>
      </c>
      <c r="I53" s="33" t="s">
        <v>9</v>
      </c>
      <c r="J53" s="45"/>
      <c r="K53" s="46"/>
      <c r="L53" s="46"/>
      <c r="M53" s="46"/>
      <c r="N53" s="46"/>
      <c r="O53" s="46"/>
      <c r="P53" s="46"/>
      <c r="Q53" s="46"/>
    </row>
    <row r="54" spans="1:17" s="5" customFormat="1" ht="15.75" customHeight="1">
      <c r="A54" s="40"/>
      <c r="B54" s="43"/>
      <c r="C54" s="31"/>
      <c r="D54" s="31"/>
      <c r="E54" s="34"/>
      <c r="F54" s="43"/>
      <c r="G54" s="31"/>
      <c r="H54" s="31"/>
      <c r="I54" s="34"/>
      <c r="J54" s="45"/>
      <c r="K54" s="46"/>
      <c r="L54" s="46"/>
      <c r="M54" s="46"/>
      <c r="N54" s="46"/>
      <c r="O54" s="46"/>
      <c r="P54" s="46"/>
      <c r="Q54" s="46"/>
    </row>
    <row r="55" spans="1:17" s="5" customFormat="1" ht="15.75" customHeight="1">
      <c r="A55" s="41"/>
      <c r="B55" s="44"/>
      <c r="C55" s="32"/>
      <c r="D55" s="32"/>
      <c r="E55" s="35"/>
      <c r="F55" s="44"/>
      <c r="G55" s="32"/>
      <c r="H55" s="32"/>
      <c r="I55" s="35"/>
      <c r="J55" s="45"/>
      <c r="K55" s="46"/>
      <c r="L55" s="46"/>
      <c r="M55" s="46"/>
      <c r="N55" s="46"/>
      <c r="O55" s="46"/>
      <c r="P55" s="46"/>
      <c r="Q55" s="46"/>
    </row>
    <row r="56" spans="1:9" ht="18" customHeight="1">
      <c r="A56" s="29">
        <v>27</v>
      </c>
      <c r="B56" s="22">
        <v>7</v>
      </c>
      <c r="C56" s="23">
        <v>8</v>
      </c>
      <c r="D56" s="23">
        <v>945349</v>
      </c>
      <c r="E56" s="24">
        <v>246289</v>
      </c>
      <c r="F56" s="22">
        <f>+B56</f>
        <v>7</v>
      </c>
      <c r="G56" s="23">
        <f>+C56</f>
        <v>8</v>
      </c>
      <c r="H56" s="23">
        <f>+D56</f>
        <v>945349</v>
      </c>
      <c r="I56" s="24">
        <f>+E56</f>
        <v>246289</v>
      </c>
    </row>
  </sheetData>
  <sheetProtection/>
  <mergeCells count="42">
    <mergeCell ref="L53:L55"/>
    <mergeCell ref="M53:M55"/>
    <mergeCell ref="N53:N55"/>
    <mergeCell ref="O53:O55"/>
    <mergeCell ref="P53:P55"/>
    <mergeCell ref="Q53:Q55"/>
    <mergeCell ref="F53:F55"/>
    <mergeCell ref="G53:G55"/>
    <mergeCell ref="H53:H55"/>
    <mergeCell ref="I53:I55"/>
    <mergeCell ref="J53:J55"/>
    <mergeCell ref="K53:K55"/>
    <mergeCell ref="M5:M7"/>
    <mergeCell ref="A52:A55"/>
    <mergeCell ref="B52:E52"/>
    <mergeCell ref="F52:I52"/>
    <mergeCell ref="J52:M52"/>
    <mergeCell ref="N52:Q52"/>
    <mergeCell ref="B53:B55"/>
    <mergeCell ref="C53:C55"/>
    <mergeCell ref="D53:D55"/>
    <mergeCell ref="E53:E55"/>
    <mergeCell ref="B5:B7"/>
    <mergeCell ref="Q5:Q7"/>
    <mergeCell ref="N5:N7"/>
    <mergeCell ref="P5:P7"/>
    <mergeCell ref="J5:J7"/>
    <mergeCell ref="N4:Q4"/>
    <mergeCell ref="K5:K7"/>
    <mergeCell ref="J4:M4"/>
    <mergeCell ref="O5:O7"/>
    <mergeCell ref="L5:L7"/>
    <mergeCell ref="H5:H7"/>
    <mergeCell ref="I5:I7"/>
    <mergeCell ref="F4:I4"/>
    <mergeCell ref="G5:G7"/>
    <mergeCell ref="A4:A7"/>
    <mergeCell ref="D5:D7"/>
    <mergeCell ref="E5:E7"/>
    <mergeCell ref="F5:F7"/>
    <mergeCell ref="C5:C7"/>
    <mergeCell ref="B4:E4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2017-06-07T08:26:44Z</cp:lastPrinted>
  <dcterms:created xsi:type="dcterms:W3CDTF">1999-11-10T08:16:40Z</dcterms:created>
  <dcterms:modified xsi:type="dcterms:W3CDTF">2017-06-07T08:26:48Z</dcterms:modified>
  <cp:category/>
  <cp:version/>
  <cp:contentType/>
  <cp:contentStatus/>
  <cp:revision>7</cp:revision>
</cp:coreProperties>
</file>